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8" windowWidth="14808" windowHeight="8016" firstSheet="1"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 name="Sheet1" sheetId="22" r:id="rId9"/>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5" i="20"/>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1" i="19"/>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D167" i="20"/>
  <c r="D166"/>
  <c r="H165"/>
  <c r="G165"/>
  <c r="C165"/>
  <c r="I164"/>
  <c r="I163"/>
  <c r="D167" i="19"/>
  <c r="D166"/>
  <c r="H165"/>
  <c r="G165"/>
  <c r="C165"/>
  <c r="F23" i="11"/>
  <c r="F22"/>
  <c r="D167" i="18"/>
  <c r="D166"/>
  <c r="H165"/>
  <c r="G165"/>
  <c r="C165"/>
  <c r="I122"/>
  <c r="I121"/>
  <c r="F21" i="11"/>
  <c r="F20"/>
  <c r="D167" i="17"/>
  <c r="D166"/>
  <c r="H165"/>
  <c r="G165"/>
  <c r="C165"/>
  <c r="I122"/>
  <c r="I121"/>
  <c r="I120"/>
  <c r="F18" i="11"/>
  <c r="F19"/>
  <c r="F17"/>
  <c r="I107" i="5"/>
  <c r="I108"/>
  <c r="I109"/>
  <c r="I110"/>
  <c r="I111"/>
  <c r="I112"/>
  <c r="I113"/>
  <c r="I114"/>
  <c r="I115"/>
  <c r="I116"/>
  <c r="I117"/>
  <c r="I118"/>
  <c r="I119"/>
  <c r="I120"/>
  <c r="I121"/>
  <c r="I122"/>
  <c r="F27" i="11"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<sst xmlns="http://schemas.openxmlformats.org/spreadsheetml/2006/main" count="6195" uniqueCount="809">
  <si>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</si>
  <si>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</si>
  <si>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</si>
  <si>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</si>
  <si>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</si>
  <si>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</si>
  <si>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</si>
  <si>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</si>
  <si>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</si>
  <si>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</si>
  <si>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</si>
  <si>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</si>
  <si>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</si>
  <si>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</si>
  <si>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</si>
  <si>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</si>
  <si>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</si>
  <si>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</si>
  <si>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</si>
  <si>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</si>
  <si>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</si>
  <si>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</si>
  <si>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</si>
  <si>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</si>
  <si>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</si>
  <si>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</si>
  <si>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</si>
  <si>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</si>
  <si>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</si>
  <si>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</si>
  <si>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</si>
  <si>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</si>
  <si>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</si>
  <si>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</si>
  <si>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</si>
  <si>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</si>
  <si>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</si>
  <si>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</si>
  <si>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</si>
  <si>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</si>
  <si>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</si>
  <si>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</si>
  <si>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</si>
  <si>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</si>
  <si>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</si>
  <si>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</si>
  <si>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</si>
  <si>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</si>
  <si>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</si>
  <si>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</si>
  <si>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</si>
  <si>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</si>
  <si>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</si>
  <si>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</si>
  <si>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</si>
  <si>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</si>
  <si>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</si>
  <si>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</si>
  <si>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</si>
  <si>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</si>
  <si>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</si>
  <si>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</si>
  <si>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</si>
  <si>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</si>
  <si>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</si>
  <si>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</si>
  <si>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</si>
  <si>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</si>
  <si>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</si>
  <si>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</si>
  <si>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</si>
  <si>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</si>
  <si>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</si>
  <si>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</si>
  <si>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MICRO PLAN FORMAT
NATIONAL HEALTH MISSION-Rashtriya Bal Swasthya Karyakram (RBSK)
ACTION  PLAN OF YEAR - 2017-18</t>
  </si>
  <si>
    <t>Jyoti Kr. Das &amp; Srimanta Choudhury</t>
  </si>
  <si>
    <t>DR. Tapan Kr. Barman</t>
  </si>
  <si>
    <t>Muzammel Haque</t>
  </si>
  <si>
    <t>Hareshwari Basumatary</t>
  </si>
  <si>
    <t>Dr. Pran Kanta Bhattacharya</t>
  </si>
  <si>
    <t>Purabi Das</t>
  </si>
  <si>
    <t>Shahinoor Sultana</t>
  </si>
  <si>
    <t>Assam</t>
  </si>
  <si>
    <t>Baksa</t>
  </si>
  <si>
    <t>Jalah</t>
  </si>
  <si>
    <t>Khatalpara</t>
  </si>
  <si>
    <t>Rangdia Bunmaja</t>
  </si>
  <si>
    <t>Basanti Boro</t>
  </si>
  <si>
    <t>Kabita Roy</t>
  </si>
  <si>
    <t>MONDAY</t>
  </si>
  <si>
    <t>CAR</t>
  </si>
  <si>
    <t>240 KHATALPARA L.P.</t>
  </si>
  <si>
    <t>SCHOOL</t>
  </si>
  <si>
    <t>LP</t>
  </si>
  <si>
    <t>Khusrabari</t>
  </si>
  <si>
    <t>Nimua PHC</t>
  </si>
  <si>
    <t>Chajani Kakati</t>
  </si>
  <si>
    <t>Chinu Baro</t>
  </si>
  <si>
    <t>DAKSHIN DUMURUGURI LPS</t>
  </si>
  <si>
    <t>Mamoni Barman</t>
  </si>
  <si>
    <t>Rangdia Bunmaja S//C</t>
  </si>
  <si>
    <t>TUESDAY</t>
  </si>
  <si>
    <t>basanti Boro</t>
  </si>
  <si>
    <t>MADHYA HOWLY ME SCHOOL</t>
  </si>
  <si>
    <t>UP</t>
  </si>
  <si>
    <t>Khusrabari sanpaira</t>
  </si>
  <si>
    <t>473/3 DUMURU GURI L.P</t>
  </si>
  <si>
    <t>BALIPUR L.P. 1932</t>
  </si>
  <si>
    <t>Madhan Barman</t>
  </si>
  <si>
    <t>Hamida Ahmed</t>
  </si>
  <si>
    <t>Kaurpara -I</t>
  </si>
  <si>
    <t>Helonarpam S/C</t>
  </si>
  <si>
    <t>Rina Talukdar</t>
  </si>
  <si>
    <t>Monjuwara Khatun</t>
  </si>
  <si>
    <t>WEDNESDAY</t>
  </si>
  <si>
    <t>West Khusrabari</t>
  </si>
  <si>
    <t>710.DOLO GAON L.P</t>
  </si>
  <si>
    <t>East Kaurpara</t>
  </si>
  <si>
    <t>THURRSDAY</t>
  </si>
  <si>
    <t>311.KAUR PARA L.P</t>
  </si>
  <si>
    <t>1438. SIMULBARI L.P</t>
  </si>
  <si>
    <t>Bhakumari S/C</t>
  </si>
  <si>
    <t>Sewali Pathak</t>
  </si>
  <si>
    <t>Mina Devi</t>
  </si>
  <si>
    <t>Kaurpara -II</t>
  </si>
  <si>
    <t>FRIDAY</t>
  </si>
  <si>
    <t>Sanpaira</t>
  </si>
  <si>
    <t>Nimua</t>
  </si>
  <si>
    <t>956 KALPANI L.P.</t>
  </si>
  <si>
    <t>Kaurpara Part-5</t>
  </si>
  <si>
    <t>1499.PACHIM KAUR PARA L.P</t>
  </si>
  <si>
    <t>North West Nimua</t>
  </si>
  <si>
    <t>757 KAIMARY L.P.</t>
  </si>
  <si>
    <t>Dakshin Paschim Kaurpara</t>
  </si>
  <si>
    <t>1241.UTTAR KAUR PARA L.P</t>
  </si>
  <si>
    <t>South Kaurpara - 6</t>
  </si>
  <si>
    <t>KABILPUR PALLARPAR ME MADRASSA</t>
  </si>
  <si>
    <t>Nimua Part - 5</t>
  </si>
  <si>
    <t>Rangdia</t>
  </si>
  <si>
    <t>KAURPARA ME SCHOOL</t>
  </si>
  <si>
    <t>Nimua Part - 6</t>
  </si>
  <si>
    <t>UTTAR KAIMARI LPS.</t>
  </si>
  <si>
    <t>South Rangdia</t>
  </si>
  <si>
    <t>1495 PUB RANGDIA PARA L.P.</t>
  </si>
  <si>
    <t>Matanga</t>
  </si>
  <si>
    <t>Labde Muchahary</t>
  </si>
  <si>
    <t>Alaiguri VLP</t>
  </si>
  <si>
    <t>Bhakuamari S/C</t>
  </si>
  <si>
    <t>Alia Ahmed</t>
  </si>
  <si>
    <t>Rangdia Part - 3</t>
  </si>
  <si>
    <t>SATURDAY</t>
  </si>
  <si>
    <t>KABILPUR PALLARPAR SR. MADRASS</t>
  </si>
  <si>
    <t xml:space="preserve">Madhya Matanga </t>
  </si>
  <si>
    <t>1106 No. Bhatopukhuri Lp</t>
  </si>
  <si>
    <t>Uttar Rangdia Part - 4</t>
  </si>
  <si>
    <t>Matanga Uttar Supa</t>
  </si>
  <si>
    <t>Rangdia - V (U- Paschim Supa)</t>
  </si>
  <si>
    <t>KAURPARA HIGH SCHOOL</t>
  </si>
  <si>
    <t>HIGH</t>
  </si>
  <si>
    <t>North Matanga Muslim Supa</t>
  </si>
  <si>
    <t>1305 UTTAR BANSHIBARI LPS</t>
  </si>
  <si>
    <t>1242.DAKIYAJANI L.P</t>
  </si>
  <si>
    <t>Paschim Rangdia Para</t>
  </si>
  <si>
    <t>816.KAHADOWA BARDALAI L.PS</t>
  </si>
  <si>
    <t>Matanga Part-5</t>
  </si>
  <si>
    <t>Dhekiajani S/C</t>
  </si>
  <si>
    <t>Sabita Brahma</t>
  </si>
  <si>
    <t>Anjuwara Khatun</t>
  </si>
  <si>
    <t>West Kaurpara - VII</t>
  </si>
  <si>
    <t>UTTAR RANGDIA PARA VLP</t>
  </si>
  <si>
    <t>Dologaon</t>
  </si>
  <si>
    <t>1440.BUNMAJA GAON L.P</t>
  </si>
  <si>
    <t>Bunmajapam</t>
  </si>
  <si>
    <t>Rohita Boro</t>
  </si>
  <si>
    <t>Bunmajapam Part-2</t>
  </si>
  <si>
    <t>460.RANGDIA L.P</t>
  </si>
  <si>
    <t>Uttar Dologaon Part-2</t>
  </si>
  <si>
    <t>1938. PUB BUNMAJA L.P</t>
  </si>
  <si>
    <t>Bunmajapam - II</t>
  </si>
  <si>
    <t>Karaiguri</t>
  </si>
  <si>
    <t>Anita Basumatary</t>
  </si>
  <si>
    <t>947.KALJAR HELANAR PAM L.P</t>
  </si>
  <si>
    <t>Dologaon Part-3</t>
  </si>
  <si>
    <t>DHEKIAJANI BODO MES</t>
  </si>
  <si>
    <t>Bagharpara</t>
  </si>
  <si>
    <t>Nopara</t>
  </si>
  <si>
    <t>1858.D.N BORO L.P</t>
  </si>
  <si>
    <t>UTTAR BENNIBARI VLP</t>
  </si>
  <si>
    <t>Dologaon Part-4</t>
  </si>
  <si>
    <t>1989.DHAKIAJANI GAON L.P</t>
  </si>
  <si>
    <t>LUWASUR-1</t>
  </si>
  <si>
    <t>Rangdia Bunmaja S/C</t>
  </si>
  <si>
    <t>Annu Sutradhar</t>
  </si>
  <si>
    <t>177 HELONAR PAM L.P.</t>
  </si>
  <si>
    <t>Bhatopukhuri</t>
  </si>
  <si>
    <t>Katajhar S/C</t>
  </si>
  <si>
    <t>Ghunucha Das</t>
  </si>
  <si>
    <t>Sandhya Raani Barman</t>
  </si>
  <si>
    <t>80.SAKO GURY L.P</t>
  </si>
  <si>
    <t>LUWASUR-2</t>
  </si>
  <si>
    <t>1494.UTTAR PUB HELANAR PAM</t>
  </si>
  <si>
    <t>South Bhatopukhuri</t>
  </si>
  <si>
    <t>1439.UTTAR BHAKUAMARI L.P</t>
  </si>
  <si>
    <t>LUWASUR</t>
  </si>
  <si>
    <t>MADHYA HOWLY BODO MEDIUM HS</t>
  </si>
  <si>
    <t>HS</t>
  </si>
  <si>
    <t>DHEKIAJANI KHANSAI BORO M. VLP</t>
  </si>
  <si>
    <t>195.BHAKUAMARI L.P</t>
  </si>
  <si>
    <t>Bhatopukhuri Part-4</t>
  </si>
  <si>
    <t>LUWASUR PART-V</t>
  </si>
  <si>
    <t>MADHYA HOWLY HIGH SCHOOL</t>
  </si>
  <si>
    <t>NABAJAGARAN MES</t>
  </si>
  <si>
    <t>LUWASUR PART-IV</t>
  </si>
  <si>
    <t>Pub Nimua Muslim Basti</t>
  </si>
  <si>
    <t>Kahitama S/C</t>
  </si>
  <si>
    <t>Sakuntala Medhi</t>
  </si>
  <si>
    <t>Khusrabari Bodo High School</t>
  </si>
  <si>
    <t>High</t>
  </si>
  <si>
    <t>Chinu Ramchiary</t>
  </si>
  <si>
    <t>Bonmaja Gaon</t>
  </si>
  <si>
    <t>Bunmaja Pather S/C</t>
  </si>
  <si>
    <t>Mina Barman</t>
  </si>
  <si>
    <t>Rukia Begum</t>
  </si>
  <si>
    <t>1559 UTTAR JAKHLI BILOR PATHER</t>
  </si>
  <si>
    <t>Mairajhar S/C</t>
  </si>
  <si>
    <t>Ganga Choudhury</t>
  </si>
  <si>
    <t>Joymati Machahary</t>
  </si>
  <si>
    <t>Bina Goyary</t>
  </si>
  <si>
    <t>1053 PUB JAKHLI BILOR PATHER</t>
  </si>
  <si>
    <t>Khusrabari Bodo ME School</t>
  </si>
  <si>
    <t>East Bonmaja Gaon</t>
  </si>
  <si>
    <t>Rukia begum</t>
  </si>
  <si>
    <t>MOBARAK ALI MEMORIAL ME SCHOOL</t>
  </si>
  <si>
    <t xml:space="preserve">1104/2 Khusrabari </t>
  </si>
  <si>
    <t>Bonmaja Gaon-VI</t>
  </si>
  <si>
    <t>DAKSHIN BALA VLP</t>
  </si>
  <si>
    <t>Khusrabari GSB Bodo HS</t>
  </si>
  <si>
    <t>1054 No. Khusrabari</t>
  </si>
  <si>
    <t>Bonmaja Gaon-VII</t>
  </si>
  <si>
    <t>1149 ATA BAJE GAON L.P</t>
  </si>
  <si>
    <t xml:space="preserve">Gobardhana </t>
  </si>
  <si>
    <t xml:space="preserve">Nimua </t>
  </si>
  <si>
    <t>Cresencia Baxla</t>
  </si>
  <si>
    <t>Rukia Khatun</t>
  </si>
  <si>
    <t>NIMUA GOVT. JR. BASIC</t>
  </si>
  <si>
    <t>Bonmaja Pather-I</t>
  </si>
  <si>
    <t>Resmina Khatun</t>
  </si>
  <si>
    <t>423 MAIRAJHAR GIRLS L.P.</t>
  </si>
  <si>
    <t>239 MAIRAJHAR BOYS L.P</t>
  </si>
  <si>
    <t>BAPUJEE ME SCHOOL</t>
  </si>
  <si>
    <t>Bonmaja Pather-II</t>
  </si>
  <si>
    <t>Ramani Daimary</t>
  </si>
  <si>
    <t>West Bonmaja Pather</t>
  </si>
  <si>
    <t>MAIRAJHAR BRAHMAMAYEE ME SCHOO</t>
  </si>
  <si>
    <t>BAPUJEE HIGH SCHOOL</t>
  </si>
  <si>
    <t>Labdanguri Gaon</t>
  </si>
  <si>
    <t>182.BAJE GAON PATHER L.P</t>
  </si>
  <si>
    <t>1849 BAJEGAON L.P.</t>
  </si>
  <si>
    <t>397. NALPARA L.P</t>
  </si>
  <si>
    <t>Bonmaja</t>
  </si>
  <si>
    <t>PACHIM BUNMAJA PATHAR VLP</t>
  </si>
  <si>
    <t>Pokhili Das</t>
  </si>
  <si>
    <t>JANAKALYAN VLP</t>
  </si>
  <si>
    <t>1966 ATHKHARI L.P.</t>
  </si>
  <si>
    <t>Bonmaja Gaon - IV</t>
  </si>
  <si>
    <t>KATAJHAR BAZAR HIGH SCHOOL</t>
  </si>
  <si>
    <t>Sofia Khatun</t>
  </si>
  <si>
    <t>826 LABDANG GURI L.P.</t>
  </si>
  <si>
    <t>Bonmaja Pather</t>
  </si>
  <si>
    <t>Mainamata Pather North</t>
  </si>
  <si>
    <t>Chukrungbari S/C</t>
  </si>
  <si>
    <t>Alima Khatun</t>
  </si>
  <si>
    <t>Anima Basumatary</t>
  </si>
  <si>
    <t>LABDANG GURI MES</t>
  </si>
  <si>
    <t>Mainamata Pather</t>
  </si>
  <si>
    <t>Aikhari Bilor Pather</t>
  </si>
  <si>
    <t>408.MAIRAJHAR PATHER L.P</t>
  </si>
  <si>
    <t>Mainamata Gaon</t>
  </si>
  <si>
    <t>Mainamata Gaon Part-II</t>
  </si>
  <si>
    <t>922 MAKHANABARI L.P.</t>
  </si>
  <si>
    <t>Katajhar Gaon</t>
  </si>
  <si>
    <t>MAIRAJHAR NAVA MILAN VLP</t>
  </si>
  <si>
    <t>North Mainamata Gaon</t>
  </si>
  <si>
    <t>328 OXIGURI L.P.</t>
  </si>
  <si>
    <t>BHUTIAPARA VLP</t>
  </si>
  <si>
    <t>Moirajhar Pathar - I</t>
  </si>
  <si>
    <t>MAIRAJHAR H.S.</t>
  </si>
  <si>
    <t>Barapeta Muslim Basti</t>
  </si>
  <si>
    <t>Chukrungbari</t>
  </si>
  <si>
    <t>Alema Khatun</t>
  </si>
  <si>
    <t>Asful Begum</t>
  </si>
  <si>
    <t>NORTH KHARIJA BIJNI H.S.</t>
  </si>
  <si>
    <t>Moirajhar Pathar - II</t>
  </si>
  <si>
    <t>North Katajhar</t>
  </si>
  <si>
    <t>Subani Boro</t>
  </si>
  <si>
    <t>SATGHARIA PARA EGS</t>
  </si>
  <si>
    <t>Mairajhar</t>
  </si>
  <si>
    <t>Ganga Choudhary</t>
  </si>
  <si>
    <t>Somela Khatun</t>
  </si>
  <si>
    <t>Tuesday</t>
  </si>
  <si>
    <t>Wednesday</t>
  </si>
  <si>
    <t>Thursday</t>
  </si>
  <si>
    <t>Friday</t>
  </si>
  <si>
    <t>Saturday</t>
  </si>
  <si>
    <t>Monday</t>
  </si>
  <si>
    <t>Barengabari</t>
  </si>
  <si>
    <t>Kuwari Kangari</t>
  </si>
  <si>
    <t>Salomi Barla</t>
  </si>
  <si>
    <t>Narshing Bari S/C</t>
  </si>
  <si>
    <t>Hasnara Khatun</t>
  </si>
  <si>
    <t>Aklima Khatun</t>
  </si>
  <si>
    <t>South Barapeta Muslim Basti</t>
  </si>
  <si>
    <t>1257 DAKSHIN BARPETA L.P.</t>
  </si>
  <si>
    <t xml:space="preserve">West Barapeta </t>
  </si>
  <si>
    <t>1566.BARAPETA BALIK L.P</t>
  </si>
  <si>
    <t>Kalpani S/C</t>
  </si>
  <si>
    <t>Swapna Narzary</t>
  </si>
  <si>
    <t>Aliman Nessa</t>
  </si>
  <si>
    <t>Uttar Barapeta Muslim Basti</t>
  </si>
  <si>
    <t>1803 GANASHAKTI L.P</t>
  </si>
  <si>
    <t xml:space="preserve">Giyatigaon Part-3 </t>
  </si>
  <si>
    <t>Mayangpara</t>
  </si>
  <si>
    <t>Hira Saikia</t>
  </si>
  <si>
    <t>Minuka Basumatary</t>
  </si>
  <si>
    <t>Sakua Riverside South West</t>
  </si>
  <si>
    <t>BARAPETA NEPALI BASTI L.P. 921</t>
  </si>
  <si>
    <t>Kuthrijhar</t>
  </si>
  <si>
    <t>Milan Bazar Phadwa Supa</t>
  </si>
  <si>
    <t>874 BARPETA HINDU BASTI L.P.</t>
  </si>
  <si>
    <t>Kuthrijhar Part-IV</t>
  </si>
  <si>
    <t>Barapeta</t>
  </si>
  <si>
    <t>788 BARPETA MUSLIM BASTI L.P.</t>
  </si>
  <si>
    <t>Kutrijhar Part-6</t>
  </si>
  <si>
    <t>690.NATUN KHAGRA BARI L.P</t>
  </si>
  <si>
    <t xml:space="preserve">East Barapeta </t>
  </si>
  <si>
    <t>Alengamari</t>
  </si>
  <si>
    <t>Narayaniguri</t>
  </si>
  <si>
    <t>Ma tha Nag</t>
  </si>
  <si>
    <t>Ful Khatun</t>
  </si>
  <si>
    <t>1317 KALPANI BAZAR L.P.</t>
  </si>
  <si>
    <t>Hatidal Barapeta</t>
  </si>
  <si>
    <t>1788 BARAPETA SISHU KALYAN L.P</t>
  </si>
  <si>
    <t>South West Barapeta</t>
  </si>
  <si>
    <t>619 RANGA CHARA L.P.</t>
  </si>
  <si>
    <t>Alengamari Part-3</t>
  </si>
  <si>
    <t>CHUN BARI GUDI FARSALI VLP</t>
  </si>
  <si>
    <t>South Barapeta</t>
  </si>
  <si>
    <t>UTTAR PUB KARIJA BIJNI ME SCHO</t>
  </si>
  <si>
    <t>Alengamari Part-4</t>
  </si>
  <si>
    <t>UTTAR GOBARDHANA HS</t>
  </si>
  <si>
    <t xml:space="preserve">North Barapeta </t>
  </si>
  <si>
    <t>SIDDHESWAR ME SCHOOL</t>
  </si>
  <si>
    <t>Alengamari Part-5</t>
  </si>
  <si>
    <t>Rangachara</t>
  </si>
  <si>
    <t>Anu Das</t>
  </si>
  <si>
    <t>UTTAR GOBARDHANA MEM</t>
  </si>
  <si>
    <t>Sonta Para</t>
  </si>
  <si>
    <t>UTTAR MUSLIM BASTI EGS</t>
  </si>
  <si>
    <t>PUB BARAPETA VLP</t>
  </si>
  <si>
    <t>Barengabari-1 Assamese Suba</t>
  </si>
  <si>
    <t>Barapeta Kalbari Gaon</t>
  </si>
  <si>
    <t>BARAPETA D. GANAKGARI VLP</t>
  </si>
  <si>
    <t>Barengabari Part-3</t>
  </si>
  <si>
    <t>410/1 BAHBARI L.P</t>
  </si>
  <si>
    <t>DAKSHIN BATABARI VLP</t>
  </si>
  <si>
    <t>1931 PUB NARAYANGURI L.P.</t>
  </si>
  <si>
    <t>MILAN PRATHMIK BI. VLP</t>
  </si>
  <si>
    <t>Barengabari-4</t>
  </si>
  <si>
    <t>1560 NARAYANGURI AZED L.P.</t>
  </si>
  <si>
    <t>Barapeta Hindu Basti</t>
  </si>
  <si>
    <t>DAKSHIN KHARIJA BIJNI HIGH SCH</t>
  </si>
  <si>
    <t>Mayengpaara-1</t>
  </si>
  <si>
    <t>1697 MADRIJARA L.P.</t>
  </si>
  <si>
    <t>1936 PASCHIM NARSHINGBARI B LP</t>
  </si>
  <si>
    <t>Mayengpaara-2</t>
  </si>
  <si>
    <t>1260.ALENGA MARI L.P</t>
  </si>
  <si>
    <t>Narayanguri</t>
  </si>
  <si>
    <t>Martha Nag</t>
  </si>
  <si>
    <t>Abida Khatun</t>
  </si>
  <si>
    <t>Nij Dakua Natun Gaon</t>
  </si>
  <si>
    <t>BHEDOWA MUSLIMBASTI EGS</t>
  </si>
  <si>
    <t>1574.BARANGA BARI L.P</t>
  </si>
  <si>
    <t>BARENGABARI SUTRADHAR SUPA VLP</t>
  </si>
  <si>
    <t>BARAPETA HIGH SCHOOL</t>
  </si>
  <si>
    <t>Mayangpara Colony</t>
  </si>
  <si>
    <t>1329/2. BARANGA BARI L.P</t>
  </si>
  <si>
    <t>Barapeta Dumuruguri SilBhadra Mandir</t>
  </si>
  <si>
    <t>Mayangpara  Part-4</t>
  </si>
  <si>
    <t>2008 UTTAR BISHPANI L.P.</t>
  </si>
  <si>
    <t xml:space="preserve">Madhya Barapeta </t>
  </si>
  <si>
    <t>PUB KARIJA BIJNI GIRLS ME SCHO</t>
  </si>
  <si>
    <t>Bahbari simlabari</t>
  </si>
  <si>
    <t>Narsingbari S/C</t>
  </si>
  <si>
    <t>Champa Gayary</t>
  </si>
  <si>
    <t>PUB KHARIJA BIJNI HIGH SCHOOL</t>
  </si>
  <si>
    <t>Bahbari</t>
  </si>
  <si>
    <t>636.RAGHAB BIL L.P</t>
  </si>
  <si>
    <t>Kuthrijhar-Golagaon</t>
  </si>
  <si>
    <t>825.KUTHURIJHAR L.P</t>
  </si>
  <si>
    <t>GOLAGAON Pt-II</t>
  </si>
  <si>
    <t>MANAS ME SCHOOL</t>
  </si>
  <si>
    <t>Aziran Nessa</t>
  </si>
  <si>
    <t>Kutrijhar-Golagaon</t>
  </si>
  <si>
    <t>Golagaon -3</t>
  </si>
  <si>
    <t>449.PURAN KHAGRA BARI L.P</t>
  </si>
  <si>
    <t>1295. PACHIM CHUN BAARI L.P</t>
  </si>
  <si>
    <t>Kuchia Khanda</t>
  </si>
  <si>
    <t>Misiron Nessa</t>
  </si>
  <si>
    <t>West Kuchia Khanda</t>
  </si>
  <si>
    <t>Kuchia Khanda - 5</t>
  </si>
  <si>
    <t>Bispani -I</t>
  </si>
  <si>
    <t>Anjuwara Sikdar</t>
  </si>
  <si>
    <t>Bispani -II</t>
  </si>
  <si>
    <t>Kuchia Khanda - II</t>
  </si>
  <si>
    <t>Dhekiajani - I</t>
  </si>
  <si>
    <t>Sonathi Ramchiary</t>
  </si>
  <si>
    <t>Dhekiajani - II</t>
  </si>
  <si>
    <t>Bispani -III</t>
  </si>
  <si>
    <t>Chunbari - I</t>
  </si>
  <si>
    <t>Dharitri Nath</t>
  </si>
  <si>
    <t>Dhekiajani Pather</t>
  </si>
  <si>
    <t>Dhekiajani D Par A/H Para</t>
  </si>
  <si>
    <t>Khonsaigami Dhekiajani Gaon</t>
  </si>
  <si>
    <t>Sakoguri S/C</t>
  </si>
  <si>
    <t>Golapi Pathak</t>
  </si>
  <si>
    <t>Nur Khatun</t>
  </si>
  <si>
    <t>Chunbari/Bispani</t>
  </si>
  <si>
    <t>Chunbari (Boro Supa)</t>
  </si>
  <si>
    <t>Dhekiajani muslim Basti</t>
  </si>
  <si>
    <t>golapi Pathak</t>
  </si>
  <si>
    <t>N/W Dhekiajani Pather</t>
  </si>
  <si>
    <t>Dhekiajani Gaon -IV</t>
  </si>
  <si>
    <t>Dhekiajani Pather - III</t>
  </si>
  <si>
    <t>Chunbari - II</t>
  </si>
  <si>
    <t>Chunbari - III</t>
  </si>
  <si>
    <t>Borghopa Bilor Pather-I</t>
  </si>
  <si>
    <t>Alekjan Nessa</t>
  </si>
  <si>
    <t>Borghopa Bilor Pather</t>
  </si>
  <si>
    <t>North Borghopa</t>
  </si>
  <si>
    <t>Madhya Borghopa ( Pub Supa)</t>
  </si>
  <si>
    <t>Chunbari - IV</t>
  </si>
  <si>
    <t>Borghopa Bilor Parther - III</t>
  </si>
  <si>
    <t>Ahitan Nessa</t>
  </si>
  <si>
    <t>Borghopa Bilor Pather - III</t>
  </si>
  <si>
    <t>Borghopa Bilor Pather -IV</t>
  </si>
  <si>
    <t>Sahida Khatun</t>
  </si>
  <si>
    <t>Khagrabari - I</t>
  </si>
  <si>
    <t>Khagrabari</t>
  </si>
  <si>
    <t>Ginima Choudhury</t>
  </si>
  <si>
    <t>Dhanada Nath</t>
  </si>
  <si>
    <t>Khagrabari - II</t>
  </si>
  <si>
    <t>South Khagrabari</t>
  </si>
  <si>
    <t>aikhari Bilor Pather-III</t>
  </si>
  <si>
    <t>Aikhari Bilor Pather-IV</t>
  </si>
  <si>
    <t>Khagrabari - III</t>
  </si>
  <si>
    <t>Khagrabari - IV</t>
  </si>
  <si>
    <t>Kalpani - I</t>
  </si>
  <si>
    <t>Pub Kalpani</t>
  </si>
  <si>
    <t>Pub Kayermari</t>
  </si>
  <si>
    <t>Kawaimari S/C</t>
  </si>
  <si>
    <t>Chandana Gayary</t>
  </si>
  <si>
    <t>Mahmuda Khatun</t>
  </si>
  <si>
    <t>Kayermari</t>
  </si>
  <si>
    <t>Kalpani - III</t>
  </si>
  <si>
    <t>Kalbari (Ding Dangpara)</t>
  </si>
  <si>
    <t>Narshing Bari</t>
  </si>
  <si>
    <t>Nirupama Nath</t>
  </si>
  <si>
    <t>Kalbari - I</t>
  </si>
  <si>
    <t>Hanger Vitha Boro Basti</t>
  </si>
  <si>
    <t>Bhakuamari - I</t>
  </si>
  <si>
    <t>Suchitra paul</t>
  </si>
  <si>
    <t>Kalbari -II</t>
  </si>
  <si>
    <t>Maithaibari</t>
  </si>
  <si>
    <t>Narsingbari</t>
  </si>
  <si>
    <t>West Narsingbari</t>
  </si>
  <si>
    <t>Kayemari Part-7</t>
  </si>
  <si>
    <t xml:space="preserve">Bhakuamari </t>
  </si>
  <si>
    <t>Narsingbari Uttar Supa</t>
  </si>
  <si>
    <t>Narsingbari Boro Basti</t>
  </si>
  <si>
    <t>Bhakuamari</t>
  </si>
  <si>
    <t>Dakshin Bhakuamari Pub Supa</t>
  </si>
  <si>
    <t>East Narsingbari</t>
  </si>
  <si>
    <t>Jengrengpara</t>
  </si>
  <si>
    <t>Anubala Nath</t>
  </si>
  <si>
    <t>East Jengrengpara</t>
  </si>
  <si>
    <t>South Bhakuamaari</t>
  </si>
  <si>
    <t>Uttar Bhakuamari Pub Supa</t>
  </si>
  <si>
    <t>Chouragurigaon</t>
  </si>
  <si>
    <t>Anjali Basumatary</t>
  </si>
  <si>
    <t>Bhakuamari (Kalani)</t>
  </si>
  <si>
    <t>Bhakuamuri Part-9</t>
  </si>
  <si>
    <t>Bhakuamuri Part-10</t>
  </si>
  <si>
    <t>Chouraguri Part</t>
  </si>
  <si>
    <t>Anath Bathou Ashram Rajdhakamal</t>
  </si>
  <si>
    <t>Ranjita Basumatary</t>
  </si>
  <si>
    <t>Chouraguri Part-1</t>
  </si>
  <si>
    <t>Kachugaon</t>
  </si>
  <si>
    <t>Monowara Khatun</t>
  </si>
  <si>
    <t>Kachugaon Madhya Supa</t>
  </si>
  <si>
    <t>East Chouraguri</t>
  </si>
  <si>
    <t>Rajdhakmal LP School</t>
  </si>
  <si>
    <t>hasnara Khatun</t>
  </si>
  <si>
    <t>Rajdhakmal Part-1</t>
  </si>
  <si>
    <t>Simalbari</t>
  </si>
  <si>
    <t>Kachugaon Pub Supa</t>
  </si>
  <si>
    <t>Kachugaon Part-4</t>
  </si>
  <si>
    <t>Kayermari - II</t>
  </si>
  <si>
    <t>WEST KAJIAMATI</t>
  </si>
  <si>
    <t>Surjya Bhanu</t>
  </si>
  <si>
    <t>NARAYANGURI</t>
  </si>
  <si>
    <t>Narayanguri S/c</t>
  </si>
  <si>
    <t>Soniwara Khatun</t>
  </si>
  <si>
    <t>NARAYANGURI PART-II</t>
  </si>
  <si>
    <t>NARAYANGURI PART-III</t>
  </si>
  <si>
    <t>NARAYANGURI PART-IV</t>
  </si>
  <si>
    <t>EAST KAJIAMATI</t>
  </si>
  <si>
    <t>UZAN BAHBARI</t>
  </si>
  <si>
    <t>Mayangpara S/C</t>
  </si>
  <si>
    <t>Chabila Boro</t>
  </si>
  <si>
    <t>PUB UZAN BAHBARI</t>
  </si>
  <si>
    <t>RAGHAB BILL</t>
  </si>
  <si>
    <t>MADHYA KAJIAMATI</t>
  </si>
  <si>
    <t>SAMTHAIBARI</t>
  </si>
  <si>
    <t>Shamtaibari</t>
  </si>
  <si>
    <t>Sanathi Swagiary</t>
  </si>
  <si>
    <t>Swdwmsri</t>
  </si>
  <si>
    <t>RAGHAB BILL PART-II</t>
  </si>
  <si>
    <t>RAGHAB BILL PART-III</t>
  </si>
  <si>
    <t>NARAYANGURI PART-V</t>
  </si>
  <si>
    <t>SOUTH/WEST KAJIAMATI</t>
  </si>
  <si>
    <t>KAJIAMATI</t>
  </si>
  <si>
    <t>RAGHAB BILL PART-IV</t>
  </si>
  <si>
    <t>RAGHAB BILL PART-V</t>
  </si>
  <si>
    <t>N K KHAGRABARI</t>
  </si>
  <si>
    <t>NK KHAGRABARI</t>
  </si>
  <si>
    <t>BAHBARI SIMLAGURI</t>
  </si>
  <si>
    <t>UJAN BAHBARI &amp; MADRIJHORA</t>
  </si>
  <si>
    <t>KAJIAMATI PATHER</t>
  </si>
  <si>
    <t>CHUKRUNGBARI</t>
  </si>
  <si>
    <t>BAGRIGURI -2</t>
  </si>
  <si>
    <t>SIMLAGURI THURIBARI (BORO SUPA)</t>
  </si>
  <si>
    <t>Ramani Swargiary</t>
  </si>
  <si>
    <t>SIMLAGURI PART-II</t>
  </si>
  <si>
    <t>SIMLAGURI PART-III</t>
  </si>
  <si>
    <t>CHUKRUNGBARI PATHER</t>
  </si>
  <si>
    <t>MADRIJHORA</t>
  </si>
  <si>
    <t>Padumi Das</t>
  </si>
  <si>
    <t>MADRIJHORA PAM</t>
  </si>
  <si>
    <t>MADRIJHORA PART-II</t>
  </si>
  <si>
    <t>SAMTHAIBARI PART-V</t>
  </si>
  <si>
    <t>SMRITI KANCHAN VLP</t>
  </si>
  <si>
    <t>Pokhila das</t>
  </si>
  <si>
    <t>DAKUA L.P. 127</t>
  </si>
  <si>
    <t>1561. ANANTA DEV L.P</t>
  </si>
  <si>
    <t>NORTH KARIJA BIJNI TB ME SCHO</t>
  </si>
  <si>
    <t>1342.MAYANGA PARA BAPUJEE L.P</t>
  </si>
  <si>
    <t>628 MAYANG PARA L.P.</t>
  </si>
  <si>
    <t>GOLAGAON</t>
  </si>
  <si>
    <t>KAHITAMA GAON</t>
  </si>
  <si>
    <t>Kahitama</t>
  </si>
  <si>
    <t>Lakshi Nath</t>
  </si>
  <si>
    <t>KAHITAMA PATHER</t>
  </si>
  <si>
    <t>N C KAHITAMA (ALONGJHAR LP)</t>
  </si>
  <si>
    <t>SWMDWM LP N C KAHITAMA</t>
  </si>
  <si>
    <t>LUWASUR PART-5</t>
  </si>
  <si>
    <t>365 LUASUR L.P.</t>
  </si>
  <si>
    <t>235 Tangabari</t>
  </si>
  <si>
    <t>Salbari Mphc</t>
  </si>
  <si>
    <t>Kalpana Das</t>
  </si>
  <si>
    <t>Jatila Machahary</t>
  </si>
  <si>
    <t>1458 No. Dakshin Tangabari</t>
  </si>
  <si>
    <t>Tangabari</t>
  </si>
  <si>
    <t>LUWASUR (WEST) PART-6</t>
  </si>
  <si>
    <t>1489 NAVAJAGARAN L.P.</t>
  </si>
  <si>
    <t xml:space="preserve">Sanja Makanthaibari U </t>
  </si>
  <si>
    <t>Karnachara S//C</t>
  </si>
  <si>
    <t>Malaya Devi</t>
  </si>
  <si>
    <t>Anchari Basumatary</t>
  </si>
  <si>
    <t>Kachirtary</t>
  </si>
  <si>
    <t>Hanthapara Gudi Faraisali</t>
  </si>
  <si>
    <t>BELGURI</t>
  </si>
  <si>
    <t>Sarathi Boro</t>
  </si>
  <si>
    <t>1533 No. Bhuyapara LP</t>
  </si>
  <si>
    <t>Bhuyanpara</t>
  </si>
  <si>
    <t>Kojet Mahilary</t>
  </si>
  <si>
    <t>Bandhana Das</t>
  </si>
  <si>
    <t>613 No. Bamunkhal</t>
  </si>
  <si>
    <t>Dhupguri S/C</t>
  </si>
  <si>
    <t>Cristina Marandi</t>
  </si>
  <si>
    <t>Ila das</t>
  </si>
  <si>
    <t>JANATA MES</t>
  </si>
  <si>
    <t>Hahchara</t>
  </si>
  <si>
    <t>Himani Brahma</t>
  </si>
  <si>
    <t>Binati Basumatary</t>
  </si>
  <si>
    <t>Lt Dimeswar Gudi Faraishali</t>
  </si>
  <si>
    <t>BELGURI PART-3</t>
  </si>
  <si>
    <t>453 BELGURI L.P.</t>
  </si>
  <si>
    <t xml:space="preserve">63 No. Hahchara </t>
  </si>
  <si>
    <t>BELGURI PART-4</t>
  </si>
  <si>
    <t>1529 No.Hahchara Balika</t>
  </si>
  <si>
    <t>SIMLAGURI</t>
  </si>
  <si>
    <t>314 No. Kumguri</t>
  </si>
  <si>
    <t>Rupahi S/C</t>
  </si>
  <si>
    <t>Amila Basumatary</t>
  </si>
  <si>
    <t>Maheswari Swargiary</t>
  </si>
  <si>
    <t>WEST SIMLAGURI</t>
  </si>
  <si>
    <t>JANATA HIGH SCHOOL</t>
  </si>
  <si>
    <t xml:space="preserve">568 No. Madanguri </t>
  </si>
  <si>
    <t>1915 No.Lahari Para</t>
  </si>
  <si>
    <t>SIMLAGURI - 3</t>
  </si>
  <si>
    <t xml:space="preserve">677 No. Rajbill </t>
  </si>
  <si>
    <t>Anjoli Muchahary</t>
  </si>
  <si>
    <t xml:space="preserve">974 No. Dhungalaga </t>
  </si>
  <si>
    <t>SIMLAGURI PART-4</t>
  </si>
  <si>
    <t>1072 BUNMAJA L.P.</t>
  </si>
  <si>
    <t>Majargaon PHC</t>
  </si>
  <si>
    <t>Kalima Swargiary</t>
  </si>
  <si>
    <t>Nani Roy</t>
  </si>
  <si>
    <t>34 No. Rupahi</t>
  </si>
  <si>
    <t xml:space="preserve">Rupahi </t>
  </si>
  <si>
    <t>Nirmala Gayary</t>
  </si>
  <si>
    <t>SIMLAGURI PART-5</t>
  </si>
  <si>
    <t>367 JAKHLIR PAR L.P.</t>
  </si>
  <si>
    <t>JAKHLIRPAR</t>
  </si>
  <si>
    <t>JAKHLIRPAR - II</t>
  </si>
  <si>
    <t>JAKHLIRBILOR PATHAR -2</t>
  </si>
  <si>
    <t>Uttar Rajabil</t>
  </si>
  <si>
    <t>SOUTH JAKHLIRPAR</t>
  </si>
  <si>
    <t>PASCHIM BELGURI VLP</t>
  </si>
  <si>
    <t>Rupahi High</t>
  </si>
  <si>
    <t>Rongiali G Faraisali Venture</t>
  </si>
  <si>
    <t>Dakshin Rajabil VLP</t>
  </si>
  <si>
    <t>ATHIABARI PART-7</t>
  </si>
  <si>
    <t>975 No. Pakalagi</t>
  </si>
  <si>
    <t>Salbari MPHC</t>
  </si>
  <si>
    <t>Maya Rani Boro</t>
  </si>
  <si>
    <t>JAKHLIRPAR PART-V</t>
  </si>
  <si>
    <t>159 BUNMAZA BAGHARPAR L.P.</t>
  </si>
  <si>
    <t>Gati</t>
  </si>
  <si>
    <t>Sarala Talukdar</t>
  </si>
  <si>
    <t>Dipali Das</t>
  </si>
  <si>
    <t>688 No. Khayerbari</t>
  </si>
  <si>
    <t>Palsiguri S/C</t>
  </si>
  <si>
    <t>Damayanti Goyary</t>
  </si>
  <si>
    <t>Kumhira VLP</t>
  </si>
  <si>
    <t>JAKHLIRBILOR PATHAR PART-5</t>
  </si>
  <si>
    <t>603 No. Pulshiguri</t>
  </si>
  <si>
    <t>Santa  Palichiguri Gudi Foraisali</t>
  </si>
  <si>
    <t>ATHIABARI</t>
  </si>
  <si>
    <t>920 Udhiaguri</t>
  </si>
  <si>
    <t>Aohata S/C</t>
  </si>
  <si>
    <t>Bhabani Deka</t>
  </si>
  <si>
    <t>Dipa Boro</t>
  </si>
  <si>
    <t>ATHIABARI (SC)</t>
  </si>
  <si>
    <t>ATHIABARI PART-6</t>
  </si>
  <si>
    <t xml:space="preserve">Pub Udhiaguri </t>
  </si>
  <si>
    <t>MASUWA PART-II</t>
  </si>
  <si>
    <t>Dakshin Masuwa S/C</t>
  </si>
  <si>
    <t>Purnalata Das</t>
  </si>
  <si>
    <t>Nirupama Talukdar</t>
  </si>
  <si>
    <t>NEHRU HS SCHOOL</t>
  </si>
  <si>
    <t>1967 MATHURA MAHAN BRAHMAN L.P</t>
  </si>
  <si>
    <t>1232 SIMLAJHAR KOHINUR L.P.</t>
  </si>
  <si>
    <t>MADULIJHAR D. MACHUA GAON VLP</t>
  </si>
  <si>
    <t>1507 MACHUA GAON L.P.</t>
  </si>
  <si>
    <t>BELGURI ME SCHOOL</t>
  </si>
  <si>
    <t>MOIRAJHAR PRE-SENIOR MADRASSA</t>
  </si>
  <si>
    <t>31 DHUP GURI M.V</t>
  </si>
  <si>
    <t>Bhalaguri</t>
  </si>
  <si>
    <t>Karnacharna</t>
  </si>
  <si>
    <t>Hudukhata</t>
  </si>
  <si>
    <t>Chikadal</t>
  </si>
  <si>
    <t xml:space="preserve">Saudarvitha </t>
  </si>
  <si>
    <t>Maino Boro</t>
  </si>
  <si>
    <t>Golapi Nath</t>
  </si>
  <si>
    <t>Chamuagati</t>
  </si>
  <si>
    <t>Chamuagati Boro Chupa</t>
  </si>
  <si>
    <t xml:space="preserve">Chamuagati </t>
  </si>
  <si>
    <t>Kharebari</t>
  </si>
  <si>
    <t>Hudukhata Pather</t>
  </si>
  <si>
    <t>Gatigaon</t>
  </si>
  <si>
    <t>Sarugati</t>
  </si>
  <si>
    <t>Kalmati Pather</t>
  </si>
  <si>
    <t>Amtatari</t>
  </si>
  <si>
    <t>Amratari S/C</t>
  </si>
  <si>
    <t>Gayatri Das</t>
  </si>
  <si>
    <t>Jonali Ujir</t>
  </si>
  <si>
    <t>Barigari</t>
  </si>
  <si>
    <t>SALBARI GEDERSUPA</t>
  </si>
  <si>
    <t>PUB BAGHMARA</t>
  </si>
  <si>
    <t>Athiabari Pakalagi S/C</t>
  </si>
  <si>
    <t>Kimkhoul Doungel</t>
  </si>
  <si>
    <t>Sumita Ramchiary</t>
  </si>
  <si>
    <t>MASUWA PART-4 (DAKSHIN)</t>
  </si>
  <si>
    <t>BATHOUGURI</t>
  </si>
  <si>
    <t>MAIRAJHAR -I</t>
  </si>
  <si>
    <t>Sahera Khatun</t>
  </si>
  <si>
    <t>1139.ATA GAON L.P</t>
  </si>
  <si>
    <t>1795 NO UNNEKURI GAON L.P.</t>
  </si>
  <si>
    <t>NORTH MAIRAJHAR</t>
  </si>
  <si>
    <t>1368.ATA GAON L.P</t>
  </si>
  <si>
    <t>2NO WEST UNNEKURI EGS</t>
  </si>
  <si>
    <t>193 CHUKRUNG BARI PATHER L.P</t>
  </si>
  <si>
    <t>MADHYA MAIRAJHAR PATHER</t>
  </si>
  <si>
    <t>Anu Mushahary</t>
  </si>
  <si>
    <t>CHUKRUNGBARI PATHAR VLP</t>
  </si>
  <si>
    <t>MAIRAJHAR -2</t>
  </si>
  <si>
    <t>822.AIKHARI L.P</t>
  </si>
  <si>
    <t>CHUKRUNGBARI ME</t>
  </si>
  <si>
    <t>191.KAJIA MATI L.P</t>
  </si>
  <si>
    <t>1935. MAINAMATA PATHER L.P</t>
  </si>
  <si>
    <t>MAIRAJHAR PATHAR</t>
  </si>
  <si>
    <t>Jaymati Mushahary</t>
  </si>
  <si>
    <t>1151.KATAJHAR GAON L.P</t>
  </si>
  <si>
    <t>1025.KAJIA MATI PATHER L.P</t>
  </si>
  <si>
    <t>413.MATANGA L.P</t>
  </si>
  <si>
    <t>MAIRAJHAR NORTH MUSLIM BASTI</t>
  </si>
  <si>
    <t>1296.UTTAR BANGSHI BARI GAON</t>
  </si>
  <si>
    <t>450.RAJDHAKMAL L.P</t>
  </si>
  <si>
    <t>BARAPETA MEM</t>
  </si>
  <si>
    <t>MAIRAJHAR EAST MUSLIM BASTI</t>
  </si>
  <si>
    <t>MAIRAJHAR GAON-VI</t>
  </si>
  <si>
    <t>1307.KAHITAMAR PATHER L.P</t>
  </si>
  <si>
    <t>1571.KUCHIA KHANDA L.P</t>
  </si>
  <si>
    <t>1343 PACHIM KAJIYAMATI L.P.</t>
  </si>
  <si>
    <t>BARGHOPA BILAR PATHAR VLP</t>
  </si>
  <si>
    <t>MAIRAJHAR GAON-6</t>
  </si>
  <si>
    <t>MAIRAJHAR GAON-7</t>
  </si>
  <si>
    <t>327 KUCHIA KHANDA BILASIPAR LP</t>
  </si>
  <si>
    <t>BARAPETA MES</t>
  </si>
  <si>
    <t>MAIRAJHAR PATHAR-6</t>
  </si>
  <si>
    <t>KASUBARI L.P. 584</t>
  </si>
  <si>
    <t>MAIRAJHAR PATHAR-7</t>
  </si>
  <si>
    <t>BTMB NABAJAGARAN HS</t>
  </si>
  <si>
    <t>1397.DAKSHIN KAJIA MATI L.P</t>
  </si>
  <si>
    <t>BAJEGAON-1</t>
  </si>
  <si>
    <t>Bajegaon Pather S/C</t>
  </si>
  <si>
    <t>Anjali Konwar</t>
  </si>
  <si>
    <t>Ramena Khatun</t>
  </si>
  <si>
    <t>ATAGAON-2</t>
  </si>
  <si>
    <t>DKSHIN KATAJHAR ADARSHA LP</t>
  </si>
  <si>
    <t>PUB CHAFAKAMAR NATH PARA VLP</t>
  </si>
  <si>
    <t>PUB  ATAGAON</t>
  </si>
  <si>
    <t>ATAGAON-VI</t>
  </si>
  <si>
    <t>589.BONGSHI BARI L.P</t>
  </si>
  <si>
    <t>NORTH ATAGAON</t>
  </si>
  <si>
    <t>791. BUNMAJA PATHER L.P</t>
  </si>
  <si>
    <t>SOUTH ATAGAON</t>
  </si>
  <si>
    <t>1575.PUB KALPANI GAON L.P</t>
  </si>
  <si>
    <t>313.SIMLA GURI</t>
  </si>
  <si>
    <t>BAHBARI HIGH SCHOOL</t>
  </si>
  <si>
    <t>UNNEKURI (SOUTH)</t>
  </si>
  <si>
    <t>Sita Chapagai</t>
  </si>
  <si>
    <t xml:space="preserve"> UNNEKURI (WEST)</t>
  </si>
  <si>
    <t xml:space="preserve">Odalguri </t>
  </si>
  <si>
    <t xml:space="preserve">West Odalguri </t>
  </si>
  <si>
    <t>Odalguri West Part- 4</t>
  </si>
  <si>
    <t>Odalguri</t>
  </si>
  <si>
    <t>Makhnabari</t>
  </si>
  <si>
    <t>Samthaibari S/C</t>
  </si>
  <si>
    <t>Sonathi Swargiary</t>
  </si>
  <si>
    <t>Swdwmsri Basumatary</t>
  </si>
  <si>
    <t>Makhnabari Part-1</t>
  </si>
  <si>
    <t>Makhnabari Part-4</t>
  </si>
  <si>
    <t>Oxiguri Gaon</t>
  </si>
  <si>
    <t>Sunita Daimary</t>
  </si>
  <si>
    <t>Oxiguri Reserve (2)</t>
  </si>
  <si>
    <t>Jarwa Basumatary</t>
  </si>
  <si>
    <t>Oxiguri Left Side</t>
  </si>
  <si>
    <t>Oxiguri Reserve (1)</t>
  </si>
  <si>
    <t xml:space="preserve">Oxiguri Reserve </t>
  </si>
  <si>
    <t>Oxiguri Pather</t>
  </si>
  <si>
    <t>labdanguri Pather</t>
  </si>
  <si>
    <t>Numoli Nath</t>
  </si>
  <si>
    <t>North Labdanguri</t>
  </si>
  <si>
    <t>labdanguri</t>
  </si>
  <si>
    <t>Car</t>
  </si>
  <si>
    <t>MICRO PLAN FORMAT
NATIONAL HEALTH MISSION-Rashtriya Bal Swasthya Karyakram (RBSK)
ACTION  PLAN OF YEAR - 2016-17</t>
  </si>
  <si>
    <t>Category of School
 (LP, UP, High, HS)</t>
  </si>
  <si>
    <t>MICRO PLAN FORMAT
NATIONAL HEALTH MISSION-Rashtriya Bal Swasthya Karyakram (RBSK)
ACTION  PLAN OF YEAR -2016-17</t>
  </si>
  <si>
    <r>
      <t xml:space="preserve">Plan for MHT No.
</t>
    </r>
    <r>
      <rPr>
        <sz val="12"/>
        <color theme="1"/>
        <rFont val="Arial Narrow"/>
        <family val="2"/>
      </rPr>
      <t xml:space="preserve"> (Team 1/ Team 2)</t>
    </r>
  </si>
  <si>
    <r>
      <t xml:space="preserve">Day
</t>
    </r>
    <r>
      <rPr>
        <sz val="12"/>
        <color theme="1"/>
        <rFont val="Arial Narrow"/>
        <family val="2"/>
      </rPr>
      <t>(Eg. Mon, Tue, Wed….)</t>
    </r>
  </si>
  <si>
    <r>
      <t xml:space="preserve">Type of Vehicle required
</t>
    </r>
    <r>
      <rPr>
        <sz val="12"/>
        <color theme="1"/>
        <rFont val="Arial Narrow"/>
        <family val="2"/>
      </rPr>
      <t>(Car/Two Wheeler/ Boat/ any other means of transport)</t>
    </r>
  </si>
  <si>
    <t>9401821333/9435123527</t>
  </si>
  <si>
    <t>ASSAM</t>
  </si>
  <si>
    <t>BAKSA</t>
  </si>
  <si>
    <t>JALAH</t>
  </si>
  <si>
    <t>cdpojalah@gmail.com/simantacdpo@gmail.com</t>
  </si>
  <si>
    <t>KATAJHAR GAON PART – 4</t>
  </si>
  <si>
    <t>KATAJHAR GAON PART – 5</t>
  </si>
  <si>
    <t>Dr. Anjumoni Deka</t>
  </si>
  <si>
    <t>MO (Ayur)</t>
  </si>
  <si>
    <t>MO (Homeo)</t>
  </si>
  <si>
    <t>Dr. Abhilasha Choudhury</t>
  </si>
  <si>
    <t>Mintu Das/ Nirmal Narzary</t>
  </si>
  <si>
    <t>9577904984/9954986558</t>
  </si>
  <si>
    <t>May'19</t>
  </si>
  <si>
    <t>April'19</t>
  </si>
  <si>
    <t xml:space="preserve"> </t>
  </si>
  <si>
    <t>27/9/2019</t>
  </si>
  <si>
    <t>27/09/2019</t>
  </si>
  <si>
    <t>28/9/2019</t>
  </si>
  <si>
    <t>28/09/2019</t>
  </si>
  <si>
    <t>30/9/2019</t>
  </si>
  <si>
    <t>September'19</t>
  </si>
  <si>
    <t>August'19</t>
  </si>
  <si>
    <t>July'19</t>
  </si>
  <si>
    <t>June'19</t>
  </si>
  <si>
    <t>28/09/2020</t>
  </si>
</sst>
</file>

<file path=xl/styles.xml><?xml version="1.0" encoding="utf-8"?>
<styleSheet xmlns="http://schemas.openxmlformats.org/spreadsheetml/2006/main">
  <numFmts count="1">
    <numFmt numFmtId="164" formatCode="[$-409]d/mmm/yy;@"/>
  </numFmts>
  <fonts count="2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2"/>
      <color theme="1"/>
      <name val="Arial Narrow"/>
      <family val="2"/>
    </font>
    <font>
      <u/>
      <sz val="11"/>
      <color theme="10"/>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17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0"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10" borderId="1" xfId="0" applyFont="1" applyFill="1" applyBorder="1" applyAlignment="1">
      <alignment horizontal="center" vertical="center"/>
    </xf>
    <xf numFmtId="0" fontId="3"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left" vertical="center" wrapText="1"/>
      <protection locked="0"/>
    </xf>
    <xf numFmtId="1" fontId="3" fillId="10" borderId="1" xfId="0" applyNumberFormat="1" applyFont="1" applyFill="1" applyBorder="1" applyAlignment="1" applyProtection="1">
      <alignment horizontal="center" vertical="center" wrapText="1"/>
      <protection locked="0"/>
    </xf>
    <xf numFmtId="164" fontId="3" fillId="10" borderId="1" xfId="0" applyNumberFormat="1" applyFont="1" applyFill="1" applyBorder="1" applyAlignment="1" applyProtection="1">
      <alignment horizontal="left" vertical="center" wrapText="1"/>
      <protection locked="0"/>
    </xf>
    <xf numFmtId="0" fontId="3" fillId="10" borderId="0" xfId="0" applyFont="1" applyFill="1"/>
    <xf numFmtId="0" fontId="6" fillId="0"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10" borderId="1" xfId="0" applyFont="1" applyFill="1" applyBorder="1" applyAlignment="1">
      <alignment horizontal="center" vertical="center"/>
    </xf>
    <xf numFmtId="0" fontId="18"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left" vertical="center" wrapText="1"/>
      <protection locked="0"/>
    </xf>
    <xf numFmtId="1" fontId="18" fillId="10" borderId="1" xfId="0" applyNumberFormat="1" applyFont="1" applyFill="1" applyBorder="1" applyAlignment="1" applyProtection="1">
      <alignment horizontal="center" vertical="center" wrapText="1"/>
      <protection locked="0"/>
    </xf>
    <xf numFmtId="164" fontId="18" fillId="10" borderId="1"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protection locked="0"/>
    </xf>
    <xf numFmtId="0" fontId="19" fillId="0" borderId="1" xfId="1" applyFill="1" applyBorder="1" applyAlignment="1" applyProtection="1">
      <alignment vertical="center"/>
      <protection locked="0"/>
    </xf>
    <xf numFmtId="0" fontId="18" fillId="10" borderId="0" xfId="0" applyFont="1" applyFill="1" applyProtection="1">
      <protection locked="0"/>
    </xf>
    <xf numFmtId="0" fontId="18" fillId="10" borderId="0" xfId="0" applyFont="1" applyFill="1" applyAlignment="1" applyProtection="1">
      <alignment horizontal="center" vertical="center"/>
      <protection locked="0"/>
    </xf>
    <xf numFmtId="0" fontId="18" fillId="0" borderId="1" xfId="0" applyFont="1" applyBorder="1" applyAlignment="1">
      <alignment horizontal="center" vertical="center"/>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1" fontId="18" fillId="0" borderId="1" xfId="0" applyNumberFormat="1" applyFont="1" applyBorder="1" applyAlignment="1" applyProtection="1">
      <alignment horizontal="center" vertical="center" wrapText="1"/>
      <protection locked="0"/>
    </xf>
    <xf numFmtId="164" fontId="18" fillId="0" borderId="1" xfId="0" applyNumberFormat="1" applyFont="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0" borderId="0" xfId="0" applyFont="1"/>
    <xf numFmtId="0" fontId="18" fillId="10" borderId="0" xfId="0" applyFont="1" applyFill="1"/>
    <xf numFmtId="0" fontId="6" fillId="3"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18" fillId="0" borderId="0" xfId="0" applyFont="1" applyProtection="1">
      <protection locked="0"/>
    </xf>
    <xf numFmtId="0" fontId="18" fillId="10" borderId="1" xfId="0" applyFont="1" applyFill="1" applyBorder="1" applyProtection="1">
      <protection locked="0"/>
    </xf>
    <xf numFmtId="0" fontId="18" fillId="0" borderId="1" xfId="0" applyFont="1" applyBorder="1" applyAlignment="1" applyProtection="1">
      <alignment horizontal="left" vertical="center"/>
      <protection locked="0"/>
    </xf>
    <xf numFmtId="1" fontId="6"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xf>
    <xf numFmtId="0" fontId="18" fillId="3" borderId="1" xfId="0" applyFont="1" applyFill="1" applyBorder="1"/>
    <xf numFmtId="0" fontId="6" fillId="8" borderId="1" xfId="0" applyFont="1" applyFill="1" applyBorder="1" applyAlignment="1">
      <alignment horizontal="center" vertical="center"/>
    </xf>
    <xf numFmtId="0" fontId="6" fillId="0" borderId="1"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14" fontId="18" fillId="0" borderId="0" xfId="0" applyNumberFormat="1" applyFont="1" applyAlignment="1" applyProtection="1">
      <alignment horizontal="left"/>
      <protection locked="0"/>
    </xf>
    <xf numFmtId="0" fontId="18" fillId="0" borderId="0" xfId="0" applyFont="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dpojalah@gmail.com/simantacdp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E13" sqref="E13"/>
    </sheetView>
  </sheetViews>
  <sheetFormatPr defaultColWidth="9.109375" defaultRowHeight="13.8"/>
  <cols>
    <col min="1" max="1" width="6" style="1" customWidth="1"/>
    <col min="2" max="2" width="21.88671875" style="1" customWidth="1"/>
    <col min="3" max="3" width="13.44140625" style="1" bestFit="1" customWidth="1"/>
    <col min="4" max="4" width="12.44140625" style="1" bestFit="1" customWidth="1"/>
    <col min="5" max="5" width="22.44140625" style="1" customWidth="1"/>
    <col min="6" max="8" width="2.5546875" style="1" customWidth="1"/>
    <col min="9" max="9" width="14.44140625" style="1" customWidth="1"/>
    <col min="10" max="10" width="9.5546875" style="1" customWidth="1"/>
    <col min="11" max="11" width="13.44140625" style="1" customWidth="1"/>
    <col min="12" max="12" width="12.44140625" style="1" bestFit="1" customWidth="1"/>
    <col min="13" max="13" width="19.5546875" style="1" customWidth="1"/>
    <col min="14" max="16384" width="9.109375" style="1"/>
  </cols>
  <sheetData>
    <row r="1" spans="1:14" ht="60" customHeight="1">
      <c r="A1" s="118" t="s">
        <v>74</v>
      </c>
      <c r="B1" s="118"/>
      <c r="C1" s="118"/>
      <c r="D1" s="118"/>
      <c r="E1" s="118"/>
      <c r="F1" s="118"/>
      <c r="G1" s="118"/>
      <c r="H1" s="118"/>
      <c r="I1" s="118"/>
      <c r="J1" s="118"/>
      <c r="K1" s="118"/>
      <c r="L1" s="118"/>
      <c r="M1" s="118"/>
    </row>
    <row r="2" spans="1:14" ht="15">
      <c r="A2" s="119" t="s">
        <v>0</v>
      </c>
      <c r="B2" s="119"/>
      <c r="C2" s="121" t="s">
        <v>784</v>
      </c>
      <c r="D2" s="122"/>
      <c r="E2" s="2" t="s">
        <v>1</v>
      </c>
      <c r="F2" s="133" t="s">
        <v>785</v>
      </c>
      <c r="G2" s="133"/>
      <c r="H2" s="133"/>
      <c r="I2" s="133"/>
      <c r="J2" s="133"/>
      <c r="K2" s="131" t="s">
        <v>27</v>
      </c>
      <c r="L2" s="131"/>
      <c r="M2" s="37" t="s">
        <v>786</v>
      </c>
    </row>
    <row r="3" spans="1:14" ht="7.5" customHeight="1">
      <c r="A3" s="97"/>
      <c r="B3" s="97"/>
      <c r="C3" s="97"/>
      <c r="D3" s="97"/>
      <c r="E3" s="97"/>
      <c r="F3" s="96"/>
      <c r="G3" s="96"/>
      <c r="H3" s="96"/>
      <c r="I3" s="96"/>
      <c r="J3" s="96"/>
      <c r="K3" s="98"/>
      <c r="L3" s="98"/>
      <c r="M3" s="98"/>
    </row>
    <row r="4" spans="1:14">
      <c r="A4" s="127" t="s">
        <v>2</v>
      </c>
      <c r="B4" s="128"/>
      <c r="C4" s="128"/>
      <c r="D4" s="128"/>
      <c r="E4" s="129"/>
      <c r="F4" s="96"/>
      <c r="G4" s="96"/>
      <c r="H4" s="96"/>
      <c r="I4" s="99" t="s">
        <v>63</v>
      </c>
      <c r="J4" s="99"/>
      <c r="K4" s="99"/>
      <c r="L4" s="99"/>
      <c r="M4" s="99"/>
    </row>
    <row r="5" spans="1:14" ht="18.75" customHeight="1">
      <c r="A5" s="94" t="s">
        <v>4</v>
      </c>
      <c r="B5" s="94"/>
      <c r="C5" s="112" t="s">
        <v>794</v>
      </c>
      <c r="D5" s="130"/>
      <c r="E5" s="113"/>
      <c r="F5" s="96"/>
      <c r="G5" s="96"/>
      <c r="H5" s="96"/>
      <c r="I5" s="123" t="s">
        <v>5</v>
      </c>
      <c r="J5" s="123"/>
      <c r="K5" s="124" t="s">
        <v>75</v>
      </c>
      <c r="L5" s="126"/>
      <c r="M5" s="125"/>
    </row>
    <row r="6" spans="1:14" ht="18.75" customHeight="1">
      <c r="A6" s="95" t="s">
        <v>21</v>
      </c>
      <c r="B6" s="95"/>
      <c r="C6" s="38"/>
      <c r="D6" s="120" t="s">
        <v>795</v>
      </c>
      <c r="E6" s="120"/>
      <c r="F6" s="96"/>
      <c r="G6" s="96"/>
      <c r="H6" s="96"/>
      <c r="I6" s="95" t="s">
        <v>21</v>
      </c>
      <c r="J6" s="95"/>
      <c r="K6" s="124" t="s">
        <v>783</v>
      </c>
      <c r="L6" s="125"/>
      <c r="M6" s="67" t="s">
        <v>787</v>
      </c>
    </row>
    <row r="7" spans="1:14">
      <c r="A7" s="93" t="s">
        <v>3</v>
      </c>
      <c r="B7" s="93"/>
      <c r="C7" s="93"/>
      <c r="D7" s="93"/>
      <c r="E7" s="93"/>
      <c r="F7" s="93"/>
      <c r="G7" s="93"/>
      <c r="H7" s="93"/>
      <c r="I7" s="93"/>
      <c r="J7" s="93"/>
      <c r="K7" s="93"/>
      <c r="L7" s="93"/>
      <c r="M7" s="93"/>
    </row>
    <row r="8" spans="1:14">
      <c r="A8" s="138" t="s">
        <v>24</v>
      </c>
      <c r="B8" s="139"/>
      <c r="C8" s="140"/>
      <c r="D8" s="3" t="s">
        <v>23</v>
      </c>
      <c r="E8" s="40"/>
      <c r="F8" s="103"/>
      <c r="G8" s="104"/>
      <c r="H8" s="104"/>
      <c r="I8" s="138" t="s">
        <v>25</v>
      </c>
      <c r="J8" s="139"/>
      <c r="K8" s="140"/>
      <c r="L8" s="3" t="s">
        <v>23</v>
      </c>
      <c r="M8" s="40"/>
    </row>
    <row r="9" spans="1:14">
      <c r="A9" s="108" t="s">
        <v>29</v>
      </c>
      <c r="B9" s="109"/>
      <c r="C9" s="6" t="s">
        <v>6</v>
      </c>
      <c r="D9" s="9" t="s">
        <v>12</v>
      </c>
      <c r="E9" s="5" t="s">
        <v>15</v>
      </c>
      <c r="F9" s="105"/>
      <c r="G9" s="106"/>
      <c r="H9" s="106"/>
      <c r="I9" s="108" t="s">
        <v>29</v>
      </c>
      <c r="J9" s="109"/>
      <c r="K9" s="6" t="s">
        <v>6</v>
      </c>
      <c r="L9" s="9" t="s">
        <v>12</v>
      </c>
      <c r="M9" s="5" t="s">
        <v>15</v>
      </c>
    </row>
    <row r="10" spans="1:14">
      <c r="A10" s="117" t="s">
        <v>76</v>
      </c>
      <c r="B10" s="117"/>
      <c r="C10" s="4" t="s">
        <v>792</v>
      </c>
      <c r="D10" s="38">
        <v>9957743540</v>
      </c>
      <c r="E10" s="39"/>
      <c r="F10" s="105"/>
      <c r="G10" s="106"/>
      <c r="H10" s="106"/>
      <c r="I10" s="110" t="s">
        <v>79</v>
      </c>
      <c r="J10" s="111"/>
      <c r="K10" s="4" t="s">
        <v>792</v>
      </c>
      <c r="L10" s="38">
        <v>9859926802</v>
      </c>
      <c r="M10" s="39"/>
    </row>
    <row r="11" spans="1:14">
      <c r="A11" s="117" t="s">
        <v>790</v>
      </c>
      <c r="B11" s="117"/>
      <c r="C11" s="4" t="s">
        <v>791</v>
      </c>
      <c r="D11" s="38">
        <v>6002235095</v>
      </c>
      <c r="E11" s="39"/>
      <c r="F11" s="105"/>
      <c r="G11" s="106"/>
      <c r="H11" s="106"/>
      <c r="I11" s="112" t="s">
        <v>793</v>
      </c>
      <c r="J11" s="113"/>
      <c r="K11" s="20" t="s">
        <v>18</v>
      </c>
      <c r="L11" s="38">
        <v>9365697315</v>
      </c>
      <c r="M11" s="39"/>
    </row>
    <row r="12" spans="1:14">
      <c r="A12" s="117" t="s">
        <v>77</v>
      </c>
      <c r="B12" s="117"/>
      <c r="C12" s="4" t="s">
        <v>19</v>
      </c>
      <c r="D12" s="38">
        <v>9085874638</v>
      </c>
      <c r="E12" s="39"/>
      <c r="F12" s="105"/>
      <c r="G12" s="106"/>
      <c r="H12" s="106"/>
      <c r="I12" s="110" t="s">
        <v>80</v>
      </c>
      <c r="J12" s="111"/>
      <c r="K12" s="4" t="s">
        <v>19</v>
      </c>
      <c r="L12" s="38">
        <v>9401811497</v>
      </c>
      <c r="M12" s="39"/>
    </row>
    <row r="13" spans="1:14">
      <c r="A13" s="117" t="s">
        <v>78</v>
      </c>
      <c r="B13" s="117"/>
      <c r="C13" s="4" t="s">
        <v>20</v>
      </c>
      <c r="D13" s="38">
        <v>8753065173</v>
      </c>
      <c r="E13" s="39"/>
      <c r="F13" s="105"/>
      <c r="G13" s="106"/>
      <c r="H13" s="106"/>
      <c r="I13" s="110" t="s">
        <v>81</v>
      </c>
      <c r="J13" s="111"/>
      <c r="K13" s="4" t="s">
        <v>20</v>
      </c>
      <c r="L13" s="38">
        <v>7664046319</v>
      </c>
      <c r="M13" s="39"/>
    </row>
    <row r="14" spans="1:14">
      <c r="A14" s="114" t="s">
        <v>22</v>
      </c>
      <c r="B14" s="115"/>
      <c r="C14" s="116"/>
      <c r="D14" s="137"/>
      <c r="E14" s="137"/>
      <c r="F14" s="105"/>
      <c r="G14" s="106"/>
      <c r="H14" s="106"/>
      <c r="I14" s="107"/>
      <c r="J14" s="107"/>
      <c r="K14" s="107"/>
      <c r="L14" s="107"/>
      <c r="M14" s="107"/>
      <c r="N14" s="8"/>
    </row>
    <row r="15" spans="1:14">
      <c r="A15" s="102"/>
      <c r="B15" s="102"/>
      <c r="C15" s="102"/>
      <c r="D15" s="102"/>
      <c r="E15" s="102"/>
      <c r="F15" s="102"/>
      <c r="G15" s="102"/>
      <c r="H15" s="102"/>
      <c r="I15" s="102"/>
      <c r="J15" s="102"/>
      <c r="K15" s="102"/>
      <c r="L15" s="102"/>
      <c r="M15" s="102"/>
    </row>
    <row r="16" spans="1:14">
      <c r="A16" s="101" t="s">
        <v>47</v>
      </c>
      <c r="B16" s="101"/>
      <c r="C16" s="101"/>
      <c r="D16" s="101"/>
      <c r="E16" s="101"/>
      <c r="F16" s="101"/>
      <c r="G16" s="101"/>
      <c r="H16" s="101"/>
      <c r="I16" s="101"/>
      <c r="J16" s="101"/>
      <c r="K16" s="101"/>
      <c r="L16" s="101"/>
      <c r="M16" s="101"/>
    </row>
    <row r="17" spans="1:13" ht="32.25" customHeight="1">
      <c r="A17" s="135" t="s">
        <v>59</v>
      </c>
      <c r="B17" s="135"/>
      <c r="C17" s="135"/>
      <c r="D17" s="135"/>
      <c r="E17" s="135"/>
      <c r="F17" s="135"/>
      <c r="G17" s="135"/>
      <c r="H17" s="135"/>
      <c r="I17" s="135"/>
      <c r="J17" s="135"/>
      <c r="K17" s="135"/>
      <c r="L17" s="135"/>
      <c r="M17" s="135"/>
    </row>
    <row r="18" spans="1:13">
      <c r="A18" s="100" t="s">
        <v>60</v>
      </c>
      <c r="B18" s="100"/>
      <c r="C18" s="100"/>
      <c r="D18" s="100"/>
      <c r="E18" s="100"/>
      <c r="F18" s="100"/>
      <c r="G18" s="100"/>
      <c r="H18" s="100"/>
      <c r="I18" s="100"/>
      <c r="J18" s="100"/>
      <c r="K18" s="100"/>
      <c r="L18" s="100"/>
      <c r="M18" s="100"/>
    </row>
    <row r="19" spans="1:13">
      <c r="A19" s="100" t="s">
        <v>48</v>
      </c>
      <c r="B19" s="100"/>
      <c r="C19" s="100"/>
      <c r="D19" s="100"/>
      <c r="E19" s="100"/>
      <c r="F19" s="100"/>
      <c r="G19" s="100"/>
      <c r="H19" s="100"/>
      <c r="I19" s="100"/>
      <c r="J19" s="100"/>
      <c r="K19" s="100"/>
      <c r="L19" s="100"/>
      <c r="M19" s="100"/>
    </row>
    <row r="20" spans="1:13">
      <c r="A20" s="100" t="s">
        <v>42</v>
      </c>
      <c r="B20" s="100"/>
      <c r="C20" s="100"/>
      <c r="D20" s="100"/>
      <c r="E20" s="100"/>
      <c r="F20" s="100"/>
      <c r="G20" s="100"/>
      <c r="H20" s="100"/>
      <c r="I20" s="100"/>
      <c r="J20" s="100"/>
      <c r="K20" s="100"/>
      <c r="L20" s="100"/>
      <c r="M20" s="100"/>
    </row>
    <row r="21" spans="1:13">
      <c r="A21" s="100" t="s">
        <v>49</v>
      </c>
      <c r="B21" s="100"/>
      <c r="C21" s="100"/>
      <c r="D21" s="100"/>
      <c r="E21" s="100"/>
      <c r="F21" s="100"/>
      <c r="G21" s="100"/>
      <c r="H21" s="100"/>
      <c r="I21" s="100"/>
      <c r="J21" s="100"/>
      <c r="K21" s="100"/>
      <c r="L21" s="100"/>
      <c r="M21" s="100"/>
    </row>
    <row r="22" spans="1:13">
      <c r="A22" s="100" t="s">
        <v>43</v>
      </c>
      <c r="B22" s="100"/>
      <c r="C22" s="100"/>
      <c r="D22" s="100"/>
      <c r="E22" s="100"/>
      <c r="F22" s="100"/>
      <c r="G22" s="100"/>
      <c r="H22" s="100"/>
      <c r="I22" s="100"/>
      <c r="J22" s="100"/>
      <c r="K22" s="100"/>
      <c r="L22" s="100"/>
      <c r="M22" s="100"/>
    </row>
    <row r="23" spans="1:13">
      <c r="A23" s="136" t="s">
        <v>52</v>
      </c>
      <c r="B23" s="136"/>
      <c r="C23" s="136"/>
      <c r="D23" s="136"/>
      <c r="E23" s="136"/>
      <c r="F23" s="136"/>
      <c r="G23" s="136"/>
      <c r="H23" s="136"/>
      <c r="I23" s="136"/>
      <c r="J23" s="136"/>
      <c r="K23" s="136"/>
      <c r="L23" s="136"/>
      <c r="M23" s="136"/>
    </row>
    <row r="24" spans="1:13">
      <c r="A24" s="100" t="s">
        <v>44</v>
      </c>
      <c r="B24" s="100"/>
      <c r="C24" s="100"/>
      <c r="D24" s="100"/>
      <c r="E24" s="100"/>
      <c r="F24" s="100"/>
      <c r="G24" s="100"/>
      <c r="H24" s="100"/>
      <c r="I24" s="100"/>
      <c r="J24" s="100"/>
      <c r="K24" s="100"/>
      <c r="L24" s="100"/>
      <c r="M24" s="100"/>
    </row>
    <row r="25" spans="1:13">
      <c r="A25" s="100" t="s">
        <v>45</v>
      </c>
      <c r="B25" s="100"/>
      <c r="C25" s="100"/>
      <c r="D25" s="100"/>
      <c r="E25" s="100"/>
      <c r="F25" s="100"/>
      <c r="G25" s="100"/>
      <c r="H25" s="100"/>
      <c r="I25" s="100"/>
      <c r="J25" s="100"/>
      <c r="K25" s="100"/>
      <c r="L25" s="100"/>
      <c r="M25" s="100"/>
    </row>
    <row r="26" spans="1:13">
      <c r="A26" s="100" t="s">
        <v>46</v>
      </c>
      <c r="B26" s="100"/>
      <c r="C26" s="100"/>
      <c r="D26" s="100"/>
      <c r="E26" s="100"/>
      <c r="F26" s="100"/>
      <c r="G26" s="100"/>
      <c r="H26" s="100"/>
      <c r="I26" s="100"/>
      <c r="J26" s="100"/>
      <c r="K26" s="100"/>
      <c r="L26" s="100"/>
      <c r="M26" s="100"/>
    </row>
    <row r="27" spans="1:13" ht="15.6">
      <c r="A27" s="134" t="s">
        <v>50</v>
      </c>
      <c r="B27" s="134"/>
      <c r="C27" s="134"/>
      <c r="D27" s="134"/>
      <c r="E27" s="134"/>
      <c r="F27" s="134"/>
      <c r="G27" s="134"/>
      <c r="H27" s="134"/>
      <c r="I27" s="134"/>
      <c r="J27" s="134"/>
      <c r="K27" s="134"/>
      <c r="L27" s="134"/>
      <c r="M27" s="134"/>
    </row>
    <row r="28" spans="1:13" ht="15.6">
      <c r="A28" s="100" t="s">
        <v>51</v>
      </c>
      <c r="B28" s="100"/>
      <c r="C28" s="100"/>
      <c r="D28" s="100"/>
      <c r="E28" s="100"/>
      <c r="F28" s="100"/>
      <c r="G28" s="100"/>
      <c r="H28" s="100"/>
      <c r="I28" s="100"/>
      <c r="J28" s="100"/>
      <c r="K28" s="100"/>
      <c r="L28" s="100"/>
      <c r="M28" s="100"/>
    </row>
    <row r="29" spans="1:13" ht="44.25" customHeight="1">
      <c r="A29" s="132" t="s">
        <v>61</v>
      </c>
      <c r="B29" s="132"/>
      <c r="C29" s="132"/>
      <c r="D29" s="132"/>
      <c r="E29" s="132"/>
      <c r="F29" s="132"/>
      <c r="G29" s="132"/>
      <c r="H29" s="132"/>
      <c r="I29" s="132"/>
      <c r="J29" s="132"/>
      <c r="K29" s="132"/>
      <c r="L29" s="132"/>
      <c r="M29" s="132"/>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hyperlinks>
    <hyperlink ref="M6" r:id="rId1"/>
  </hyperlinks>
  <printOptions horizontalCentered="1"/>
  <pageMargins left="0.37" right="0.23" top="0.43" bottom="0.45" header="0.3" footer="0.3"/>
  <pageSetup paperSize="9" scale="94" orientation="landscape" horizontalDpi="0" verticalDpi="0"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1" zoomScaleNormal="91" workbookViewId="0">
      <pane xSplit="3" ySplit="4" topLeftCell="M99" activePane="bottomRight" state="frozen"/>
      <selection pane="topRight" activeCell="C1" sqref="C1"/>
      <selection pane="bottomLeft" activeCell="A5" sqref="A5"/>
      <selection pane="bottomRight" activeCell="P99" sqref="P99"/>
    </sheetView>
  </sheetViews>
  <sheetFormatPr defaultColWidth="9.109375" defaultRowHeight="13.8"/>
  <cols>
    <col min="1" max="1" width="7.6640625" style="1" customWidth="1"/>
    <col min="2" max="2" width="14.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43" t="s">
        <v>64</v>
      </c>
      <c r="B1" s="143"/>
      <c r="C1" s="143"/>
      <c r="D1" s="144"/>
      <c r="E1" s="144"/>
      <c r="F1" s="144"/>
      <c r="G1" s="144"/>
      <c r="H1" s="144"/>
      <c r="I1" s="144"/>
      <c r="J1" s="144"/>
      <c r="K1" s="144"/>
      <c r="L1" s="144"/>
      <c r="M1" s="144"/>
      <c r="N1" s="144"/>
      <c r="O1" s="144"/>
      <c r="P1" s="144"/>
      <c r="Q1" s="144"/>
      <c r="R1" s="144"/>
      <c r="S1" s="144"/>
    </row>
    <row r="2" spans="1:20" ht="16.5" customHeight="1">
      <c r="A2" s="147" t="s">
        <v>62</v>
      </c>
      <c r="B2" s="148"/>
      <c r="C2" s="148"/>
      <c r="D2" s="25" t="s">
        <v>797</v>
      </c>
      <c r="E2" s="22"/>
      <c r="F2" s="22"/>
      <c r="G2" s="22"/>
      <c r="H2" s="22"/>
      <c r="I2" s="22"/>
      <c r="J2" s="22"/>
      <c r="K2" s="22"/>
      <c r="L2" s="22"/>
      <c r="M2" s="22"/>
      <c r="N2" s="22"/>
      <c r="O2" s="22"/>
      <c r="P2" s="22"/>
      <c r="Q2" s="22"/>
      <c r="R2" s="22"/>
      <c r="S2" s="22"/>
    </row>
    <row r="3" spans="1:20" ht="24" customHeight="1">
      <c r="A3" s="142" t="s">
        <v>14</v>
      </c>
      <c r="B3" s="145" t="s">
        <v>67</v>
      </c>
      <c r="C3" s="141" t="s">
        <v>7</v>
      </c>
      <c r="D3" s="141" t="s">
        <v>58</v>
      </c>
      <c r="E3" s="141" t="s">
        <v>16</v>
      </c>
      <c r="F3" s="149" t="s">
        <v>17</v>
      </c>
      <c r="G3" s="141" t="s">
        <v>8</v>
      </c>
      <c r="H3" s="141"/>
      <c r="I3" s="141"/>
      <c r="J3" s="141" t="s">
        <v>34</v>
      </c>
      <c r="K3" s="145" t="s">
        <v>36</v>
      </c>
      <c r="L3" s="145" t="s">
        <v>53</v>
      </c>
      <c r="M3" s="145" t="s">
        <v>54</v>
      </c>
      <c r="N3" s="145" t="s">
        <v>37</v>
      </c>
      <c r="O3" s="145" t="s">
        <v>38</v>
      </c>
      <c r="P3" s="142" t="s">
        <v>57</v>
      </c>
      <c r="Q3" s="141" t="s">
        <v>55</v>
      </c>
      <c r="R3" s="141" t="s">
        <v>35</v>
      </c>
      <c r="S3" s="141" t="s">
        <v>56</v>
      </c>
      <c r="T3" s="141" t="s">
        <v>13</v>
      </c>
    </row>
    <row r="4" spans="1:20" ht="25.5" customHeight="1">
      <c r="A4" s="142"/>
      <c r="B4" s="150"/>
      <c r="C4" s="141"/>
      <c r="D4" s="141"/>
      <c r="E4" s="141"/>
      <c r="F4" s="149"/>
      <c r="G4" s="15" t="s">
        <v>9</v>
      </c>
      <c r="H4" s="15" t="s">
        <v>10</v>
      </c>
      <c r="I4" s="11" t="s">
        <v>11</v>
      </c>
      <c r="J4" s="141"/>
      <c r="K4" s="146"/>
      <c r="L4" s="146"/>
      <c r="M4" s="146"/>
      <c r="N4" s="146"/>
      <c r="O4" s="146"/>
      <c r="P4" s="142"/>
      <c r="Q4" s="142"/>
      <c r="R4" s="141"/>
      <c r="S4" s="141"/>
      <c r="T4" s="141"/>
    </row>
    <row r="5" spans="1:20" ht="14.4">
      <c r="A5" s="4">
        <v>1</v>
      </c>
      <c r="B5" s="17" t="s">
        <v>68</v>
      </c>
      <c r="C5" s="51" t="s">
        <v>85</v>
      </c>
      <c r="D5" s="51" t="s">
        <v>28</v>
      </c>
      <c r="E5" s="19">
        <v>15</v>
      </c>
      <c r="F5" s="18"/>
      <c r="G5" s="19">
        <v>26</v>
      </c>
      <c r="H5" s="19">
        <v>25</v>
      </c>
      <c r="I5" s="17">
        <v>51</v>
      </c>
      <c r="J5" s="18">
        <v>9613588028</v>
      </c>
      <c r="K5" s="18" t="s">
        <v>86</v>
      </c>
      <c r="L5" s="18" t="s">
        <v>87</v>
      </c>
      <c r="M5" s="18">
        <v>9401726232</v>
      </c>
      <c r="N5" s="18" t="s">
        <v>88</v>
      </c>
      <c r="O5" s="18">
        <v>9678800688</v>
      </c>
      <c r="P5" s="24">
        <v>43556</v>
      </c>
      <c r="Q5" s="18" t="s">
        <v>89</v>
      </c>
      <c r="R5" s="18"/>
      <c r="S5" s="18" t="s">
        <v>90</v>
      </c>
      <c r="T5" s="18"/>
    </row>
    <row r="6" spans="1:20" ht="14.4">
      <c r="A6" s="4">
        <v>2</v>
      </c>
      <c r="B6" s="17" t="s">
        <v>68</v>
      </c>
      <c r="C6" s="51" t="s">
        <v>91</v>
      </c>
      <c r="D6" s="51" t="s">
        <v>26</v>
      </c>
      <c r="E6" s="19">
        <v>18240404501</v>
      </c>
      <c r="F6" s="18" t="s">
        <v>93</v>
      </c>
      <c r="G6" s="19">
        <v>26</v>
      </c>
      <c r="H6" s="19">
        <v>37</v>
      </c>
      <c r="I6" s="17">
        <v>63</v>
      </c>
      <c r="J6" s="18">
        <v>9864798622</v>
      </c>
      <c r="K6" s="18" t="s">
        <v>86</v>
      </c>
      <c r="L6" s="18" t="s">
        <v>87</v>
      </c>
      <c r="M6" s="18">
        <v>9401726232</v>
      </c>
      <c r="N6" s="18" t="s">
        <v>88</v>
      </c>
      <c r="O6" s="18">
        <v>9678800688</v>
      </c>
      <c r="P6" s="24">
        <v>43556</v>
      </c>
      <c r="Q6" s="18" t="s">
        <v>89</v>
      </c>
      <c r="R6" s="18"/>
      <c r="S6" s="18" t="s">
        <v>90</v>
      </c>
      <c r="T6" s="18"/>
    </row>
    <row r="7" spans="1:20" ht="14.4">
      <c r="A7" s="4">
        <v>3</v>
      </c>
      <c r="B7" s="17" t="s">
        <v>69</v>
      </c>
      <c r="C7" s="51" t="s">
        <v>94</v>
      </c>
      <c r="D7" s="51" t="s">
        <v>28</v>
      </c>
      <c r="E7" s="19">
        <v>124</v>
      </c>
      <c r="F7" s="18"/>
      <c r="G7" s="19">
        <v>28</v>
      </c>
      <c r="H7" s="19">
        <v>32</v>
      </c>
      <c r="I7" s="17">
        <v>60</v>
      </c>
      <c r="J7" s="18">
        <v>7896742009</v>
      </c>
      <c r="K7" s="18" t="s">
        <v>95</v>
      </c>
      <c r="L7" s="18" t="s">
        <v>96</v>
      </c>
      <c r="M7" s="18">
        <v>9954527154</v>
      </c>
      <c r="N7" s="18" t="s">
        <v>97</v>
      </c>
      <c r="O7" s="18">
        <v>8822161549</v>
      </c>
      <c r="P7" s="24">
        <v>43556</v>
      </c>
      <c r="Q7" s="18" t="s">
        <v>89</v>
      </c>
      <c r="R7" s="18"/>
      <c r="S7" s="18" t="s">
        <v>90</v>
      </c>
      <c r="T7" s="18"/>
    </row>
    <row r="8" spans="1:20" ht="14.4">
      <c r="A8" s="4">
        <v>4</v>
      </c>
      <c r="B8" s="17" t="s">
        <v>69</v>
      </c>
      <c r="C8" s="51" t="s">
        <v>98</v>
      </c>
      <c r="D8" s="51" t="s">
        <v>26</v>
      </c>
      <c r="E8" s="19">
        <v>18240411702</v>
      </c>
      <c r="F8" s="18" t="s">
        <v>93</v>
      </c>
      <c r="G8" s="19">
        <v>42</v>
      </c>
      <c r="H8" s="19">
        <v>48</v>
      </c>
      <c r="I8" s="17">
        <v>90</v>
      </c>
      <c r="J8" s="52">
        <v>8011500912</v>
      </c>
      <c r="K8" s="18" t="s">
        <v>95</v>
      </c>
      <c r="L8" s="18" t="s">
        <v>96</v>
      </c>
      <c r="M8" s="18">
        <v>9954527154</v>
      </c>
      <c r="N8" s="18" t="s">
        <v>99</v>
      </c>
      <c r="O8" s="18">
        <v>9613967271</v>
      </c>
      <c r="P8" s="24">
        <v>43556</v>
      </c>
      <c r="Q8" s="18" t="s">
        <v>89</v>
      </c>
      <c r="R8" s="18"/>
      <c r="S8" s="18" t="s">
        <v>90</v>
      </c>
      <c r="T8" s="18"/>
    </row>
    <row r="9" spans="1:20" ht="14.4">
      <c r="A9" s="4">
        <v>5</v>
      </c>
      <c r="B9" s="17" t="s">
        <v>68</v>
      </c>
      <c r="C9" s="51" t="s">
        <v>85</v>
      </c>
      <c r="D9" s="51" t="s">
        <v>28</v>
      </c>
      <c r="E9" s="19">
        <v>402</v>
      </c>
      <c r="F9" s="18"/>
      <c r="G9" s="19">
        <v>14</v>
      </c>
      <c r="H9" s="19">
        <v>11</v>
      </c>
      <c r="I9" s="17">
        <v>25</v>
      </c>
      <c r="J9" s="18">
        <v>9678123723</v>
      </c>
      <c r="K9" s="18" t="s">
        <v>100</v>
      </c>
      <c r="L9" s="18" t="s">
        <v>87</v>
      </c>
      <c r="M9" s="18">
        <v>9401726232</v>
      </c>
      <c r="N9" s="18" t="s">
        <v>88</v>
      </c>
      <c r="O9" s="18">
        <v>9678800688</v>
      </c>
      <c r="P9" s="24">
        <v>43557</v>
      </c>
      <c r="Q9" s="18" t="s">
        <v>101</v>
      </c>
      <c r="R9" s="18"/>
      <c r="S9" s="18" t="s">
        <v>90</v>
      </c>
      <c r="T9" s="18"/>
    </row>
    <row r="10" spans="1:20" ht="14.4">
      <c r="A10" s="4">
        <v>6</v>
      </c>
      <c r="B10" s="17" t="s">
        <v>68</v>
      </c>
      <c r="C10" s="51" t="s">
        <v>85</v>
      </c>
      <c r="D10" s="51" t="s">
        <v>28</v>
      </c>
      <c r="E10" s="19">
        <v>403</v>
      </c>
      <c r="F10" s="18"/>
      <c r="G10" s="19">
        <v>16</v>
      </c>
      <c r="H10" s="19">
        <v>18</v>
      </c>
      <c r="I10" s="17">
        <v>34</v>
      </c>
      <c r="J10" s="18">
        <v>7896869044</v>
      </c>
      <c r="K10" s="18" t="s">
        <v>100</v>
      </c>
      <c r="L10" s="18" t="s">
        <v>102</v>
      </c>
      <c r="M10" s="18">
        <v>9401726232</v>
      </c>
      <c r="N10" s="18" t="s">
        <v>88</v>
      </c>
      <c r="O10" s="18">
        <v>9678800688</v>
      </c>
      <c r="P10" s="24">
        <v>43557</v>
      </c>
      <c r="Q10" s="18" t="s">
        <v>101</v>
      </c>
      <c r="R10" s="18"/>
      <c r="S10" s="18" t="s">
        <v>90</v>
      </c>
      <c r="T10" s="18"/>
    </row>
    <row r="11" spans="1:20" ht="14.4">
      <c r="A11" s="4">
        <v>7</v>
      </c>
      <c r="B11" s="17" t="s">
        <v>68</v>
      </c>
      <c r="C11" s="51" t="s">
        <v>103</v>
      </c>
      <c r="D11" s="51" t="s">
        <v>26</v>
      </c>
      <c r="E11" s="19">
        <v>18240404502</v>
      </c>
      <c r="F11" s="18" t="s">
        <v>104</v>
      </c>
      <c r="G11" s="19">
        <v>138</v>
      </c>
      <c r="H11" s="19">
        <v>129</v>
      </c>
      <c r="I11" s="17">
        <v>267</v>
      </c>
      <c r="J11" s="18">
        <v>8471956906</v>
      </c>
      <c r="K11" s="18" t="s">
        <v>100</v>
      </c>
      <c r="L11" s="18" t="s">
        <v>87</v>
      </c>
      <c r="M11" s="18">
        <v>9401726232</v>
      </c>
      <c r="N11" s="18" t="s">
        <v>88</v>
      </c>
      <c r="O11" s="18">
        <v>9678800688</v>
      </c>
      <c r="P11" s="24">
        <v>43557</v>
      </c>
      <c r="Q11" s="18" t="s">
        <v>101</v>
      </c>
      <c r="R11" s="18"/>
      <c r="S11" s="18" t="s">
        <v>90</v>
      </c>
      <c r="T11" s="18"/>
    </row>
    <row r="12" spans="1:20" ht="14.4">
      <c r="A12" s="4">
        <v>8</v>
      </c>
      <c r="B12" s="17" t="s">
        <v>69</v>
      </c>
      <c r="C12" s="51" t="s">
        <v>105</v>
      </c>
      <c r="D12" s="51" t="s">
        <v>28</v>
      </c>
      <c r="E12" s="19">
        <v>211</v>
      </c>
      <c r="F12" s="18"/>
      <c r="G12" s="19">
        <v>10</v>
      </c>
      <c r="H12" s="19">
        <v>14</v>
      </c>
      <c r="I12" s="17">
        <v>24</v>
      </c>
      <c r="J12" s="18">
        <v>9577270813</v>
      </c>
      <c r="K12" s="18" t="s">
        <v>95</v>
      </c>
      <c r="L12" s="18" t="s">
        <v>96</v>
      </c>
      <c r="M12" s="18">
        <v>9954527154</v>
      </c>
      <c r="N12" s="18" t="s">
        <v>97</v>
      </c>
      <c r="O12" s="18">
        <v>8822161549</v>
      </c>
      <c r="P12" s="24">
        <v>43557</v>
      </c>
      <c r="Q12" s="18" t="s">
        <v>101</v>
      </c>
      <c r="R12" s="18"/>
      <c r="S12" s="18" t="s">
        <v>90</v>
      </c>
      <c r="T12" s="18"/>
    </row>
    <row r="13" spans="1:20" ht="14.4">
      <c r="A13" s="4">
        <v>9</v>
      </c>
      <c r="B13" s="17" t="s">
        <v>69</v>
      </c>
      <c r="C13" s="51" t="s">
        <v>98</v>
      </c>
      <c r="D13" s="51" t="s">
        <v>26</v>
      </c>
      <c r="E13" s="19">
        <v>18240411702</v>
      </c>
      <c r="F13" s="18" t="s">
        <v>93</v>
      </c>
      <c r="G13" s="19">
        <v>42</v>
      </c>
      <c r="H13" s="19">
        <v>48</v>
      </c>
      <c r="I13" s="17">
        <v>90</v>
      </c>
      <c r="J13" s="18">
        <v>8011500912</v>
      </c>
      <c r="K13" s="18" t="s">
        <v>95</v>
      </c>
      <c r="L13" s="18" t="s">
        <v>96</v>
      </c>
      <c r="M13" s="18">
        <v>9954527154</v>
      </c>
      <c r="N13" s="18" t="s">
        <v>99</v>
      </c>
      <c r="O13" s="18">
        <v>9613967271</v>
      </c>
      <c r="P13" s="24">
        <v>43557</v>
      </c>
      <c r="Q13" s="18" t="s">
        <v>101</v>
      </c>
      <c r="R13" s="18"/>
      <c r="S13" s="18" t="s">
        <v>90</v>
      </c>
      <c r="T13" s="18"/>
    </row>
    <row r="14" spans="1:20" ht="14.4">
      <c r="A14" s="4">
        <v>10</v>
      </c>
      <c r="B14" s="17" t="s">
        <v>69</v>
      </c>
      <c r="C14" s="51" t="s">
        <v>106</v>
      </c>
      <c r="D14" s="51" t="s">
        <v>26</v>
      </c>
      <c r="E14" s="19">
        <v>18240411701</v>
      </c>
      <c r="F14" s="18" t="s">
        <v>93</v>
      </c>
      <c r="G14" s="19">
        <v>22</v>
      </c>
      <c r="H14" s="19">
        <v>13</v>
      </c>
      <c r="I14" s="17">
        <v>35</v>
      </c>
      <c r="J14" s="18">
        <v>9957810334</v>
      </c>
      <c r="K14" s="18" t="s">
        <v>95</v>
      </c>
      <c r="L14" s="18" t="s">
        <v>96</v>
      </c>
      <c r="M14" s="18">
        <v>9954527154</v>
      </c>
      <c r="N14" s="18" t="s">
        <v>99</v>
      </c>
      <c r="O14" s="18">
        <v>9613967271</v>
      </c>
      <c r="P14" s="24">
        <v>43557</v>
      </c>
      <c r="Q14" s="18" t="s">
        <v>101</v>
      </c>
      <c r="R14" s="18"/>
      <c r="S14" s="18" t="s">
        <v>90</v>
      </c>
      <c r="T14" s="18"/>
    </row>
    <row r="15" spans="1:20" ht="14.4">
      <c r="A15" s="4">
        <v>11</v>
      </c>
      <c r="B15" s="17" t="s">
        <v>69</v>
      </c>
      <c r="C15" s="51" t="s">
        <v>107</v>
      </c>
      <c r="D15" s="51" t="s">
        <v>26</v>
      </c>
      <c r="E15" s="19">
        <v>18240405801</v>
      </c>
      <c r="F15" s="18" t="s">
        <v>93</v>
      </c>
      <c r="G15" s="19">
        <v>8</v>
      </c>
      <c r="H15" s="19">
        <v>9</v>
      </c>
      <c r="I15" s="17">
        <v>17</v>
      </c>
      <c r="J15" s="18">
        <v>9678255564</v>
      </c>
      <c r="K15" s="18" t="s">
        <v>95</v>
      </c>
      <c r="L15" s="18" t="s">
        <v>108</v>
      </c>
      <c r="M15" s="18">
        <v>9954813076</v>
      </c>
      <c r="N15" s="18" t="s">
        <v>109</v>
      </c>
      <c r="O15" s="18">
        <v>9707614139</v>
      </c>
      <c r="P15" s="24">
        <v>43557</v>
      </c>
      <c r="Q15" s="18" t="s">
        <v>101</v>
      </c>
      <c r="R15" s="18"/>
      <c r="S15" s="18" t="s">
        <v>90</v>
      </c>
      <c r="T15" s="18"/>
    </row>
    <row r="16" spans="1:20" ht="14.4">
      <c r="A16" s="4">
        <v>12</v>
      </c>
      <c r="B16" s="17" t="s">
        <v>68</v>
      </c>
      <c r="C16" s="51" t="s">
        <v>110</v>
      </c>
      <c r="D16" s="51" t="s">
        <v>28</v>
      </c>
      <c r="E16" s="19">
        <v>16</v>
      </c>
      <c r="F16" s="18"/>
      <c r="G16" s="19">
        <v>45</v>
      </c>
      <c r="H16" s="19">
        <v>26</v>
      </c>
      <c r="I16" s="17">
        <v>71</v>
      </c>
      <c r="J16" s="18">
        <v>9957834737</v>
      </c>
      <c r="K16" s="18" t="s">
        <v>111</v>
      </c>
      <c r="L16" s="18" t="s">
        <v>112</v>
      </c>
      <c r="M16" s="18">
        <v>8721054504</v>
      </c>
      <c r="N16" s="18" t="s">
        <v>113</v>
      </c>
      <c r="O16" s="18">
        <v>9957477785</v>
      </c>
      <c r="P16" s="24">
        <v>43558</v>
      </c>
      <c r="Q16" s="18" t="s">
        <v>114</v>
      </c>
      <c r="R16" s="18"/>
      <c r="S16" s="18" t="s">
        <v>90</v>
      </c>
      <c r="T16" s="18"/>
    </row>
    <row r="17" spans="1:20" ht="14.4">
      <c r="A17" s="4">
        <v>13</v>
      </c>
      <c r="B17" s="17" t="s">
        <v>68</v>
      </c>
      <c r="C17" s="51" t="s">
        <v>103</v>
      </c>
      <c r="D17" s="51" t="s">
        <v>26</v>
      </c>
      <c r="E17" s="19">
        <v>18240404502</v>
      </c>
      <c r="F17" s="18" t="s">
        <v>104</v>
      </c>
      <c r="G17" s="19">
        <v>138</v>
      </c>
      <c r="H17" s="19">
        <v>129</v>
      </c>
      <c r="I17" s="17">
        <v>267</v>
      </c>
      <c r="J17" s="18">
        <v>8471956906</v>
      </c>
      <c r="K17" s="18" t="s">
        <v>100</v>
      </c>
      <c r="L17" s="18" t="s">
        <v>87</v>
      </c>
      <c r="M17" s="18">
        <v>9401726232</v>
      </c>
      <c r="N17" s="18" t="s">
        <v>88</v>
      </c>
      <c r="O17" s="18">
        <v>9678800688</v>
      </c>
      <c r="P17" s="24">
        <v>43558</v>
      </c>
      <c r="Q17" s="18" t="s">
        <v>114</v>
      </c>
      <c r="R17" s="18"/>
      <c r="S17" s="18" t="s">
        <v>90</v>
      </c>
      <c r="T17" s="18"/>
    </row>
    <row r="18" spans="1:20" ht="14.4">
      <c r="A18" s="4">
        <v>14</v>
      </c>
      <c r="B18" s="17" t="s">
        <v>69</v>
      </c>
      <c r="C18" s="51" t="s">
        <v>115</v>
      </c>
      <c r="D18" s="51" t="s">
        <v>28</v>
      </c>
      <c r="E18" s="19">
        <v>288</v>
      </c>
      <c r="F18" s="18"/>
      <c r="G18" s="19">
        <v>12</v>
      </c>
      <c r="H18" s="19">
        <v>20</v>
      </c>
      <c r="I18" s="17">
        <v>32</v>
      </c>
      <c r="J18" s="18">
        <v>9706366970</v>
      </c>
      <c r="K18" s="18" t="s">
        <v>95</v>
      </c>
      <c r="L18" s="18" t="s">
        <v>96</v>
      </c>
      <c r="M18" s="18">
        <v>9954527154</v>
      </c>
      <c r="N18" s="18" t="s">
        <v>97</v>
      </c>
      <c r="O18" s="18">
        <v>8822161549</v>
      </c>
      <c r="P18" s="24">
        <v>43558</v>
      </c>
      <c r="Q18" s="18" t="s">
        <v>114</v>
      </c>
      <c r="R18" s="18"/>
      <c r="S18" s="18" t="s">
        <v>90</v>
      </c>
      <c r="T18" s="18"/>
    </row>
    <row r="19" spans="1:20" ht="14.4">
      <c r="A19" s="4">
        <v>15</v>
      </c>
      <c r="B19" s="17" t="s">
        <v>69</v>
      </c>
      <c r="C19" s="51" t="s">
        <v>116</v>
      </c>
      <c r="D19" s="51" t="s">
        <v>26</v>
      </c>
      <c r="E19" s="19">
        <v>18240407801</v>
      </c>
      <c r="F19" s="18" t="s">
        <v>93</v>
      </c>
      <c r="G19" s="19">
        <v>53</v>
      </c>
      <c r="H19" s="19">
        <v>39</v>
      </c>
      <c r="I19" s="17">
        <v>92</v>
      </c>
      <c r="J19" s="18">
        <v>9401088204</v>
      </c>
      <c r="K19" s="18" t="s">
        <v>95</v>
      </c>
      <c r="L19" s="18" t="s">
        <v>108</v>
      </c>
      <c r="M19" s="18">
        <v>9954813076</v>
      </c>
      <c r="N19" s="18" t="s">
        <v>109</v>
      </c>
      <c r="O19" s="18">
        <v>9707614139</v>
      </c>
      <c r="P19" s="24">
        <v>43558</v>
      </c>
      <c r="Q19" s="18" t="s">
        <v>114</v>
      </c>
      <c r="R19" s="18"/>
      <c r="S19" s="18" t="s">
        <v>90</v>
      </c>
      <c r="T19" s="18"/>
    </row>
    <row r="20" spans="1:20" ht="14.4">
      <c r="A20" s="4">
        <v>16</v>
      </c>
      <c r="B20" s="17" t="s">
        <v>68</v>
      </c>
      <c r="C20" s="51" t="s">
        <v>117</v>
      </c>
      <c r="D20" s="51" t="s">
        <v>28</v>
      </c>
      <c r="E20" s="19">
        <v>195</v>
      </c>
      <c r="F20" s="18"/>
      <c r="G20" s="19">
        <v>18</v>
      </c>
      <c r="H20" s="19">
        <v>19</v>
      </c>
      <c r="I20" s="17">
        <v>37</v>
      </c>
      <c r="J20" s="18">
        <v>9954974513</v>
      </c>
      <c r="K20" s="18" t="s">
        <v>111</v>
      </c>
      <c r="L20" s="18" t="s">
        <v>112</v>
      </c>
      <c r="M20" s="18">
        <v>8721054504</v>
      </c>
      <c r="N20" s="18" t="s">
        <v>113</v>
      </c>
      <c r="O20" s="18">
        <v>9957477785</v>
      </c>
      <c r="P20" s="24">
        <v>43559</v>
      </c>
      <c r="Q20" s="18" t="s">
        <v>118</v>
      </c>
      <c r="R20" s="18"/>
      <c r="S20" s="18" t="s">
        <v>90</v>
      </c>
      <c r="T20" s="18"/>
    </row>
    <row r="21" spans="1:20" ht="14.4">
      <c r="A21" s="4">
        <v>17</v>
      </c>
      <c r="B21" s="17" t="s">
        <v>68</v>
      </c>
      <c r="C21" s="51" t="s">
        <v>119</v>
      </c>
      <c r="D21" s="51" t="s">
        <v>26</v>
      </c>
      <c r="E21" s="19">
        <v>18240409801</v>
      </c>
      <c r="F21" s="18" t="s">
        <v>93</v>
      </c>
      <c r="G21" s="19">
        <v>72</v>
      </c>
      <c r="H21" s="19">
        <v>80</v>
      </c>
      <c r="I21" s="17">
        <v>152</v>
      </c>
      <c r="J21" s="18">
        <v>9678865883</v>
      </c>
      <c r="K21" s="18" t="s">
        <v>111</v>
      </c>
      <c r="L21" s="18" t="s">
        <v>112</v>
      </c>
      <c r="M21" s="18">
        <v>8721054504</v>
      </c>
      <c r="N21" s="18" t="s">
        <v>113</v>
      </c>
      <c r="O21" s="18">
        <v>9957477785</v>
      </c>
      <c r="P21" s="24">
        <v>43559</v>
      </c>
      <c r="Q21" s="18" t="s">
        <v>118</v>
      </c>
      <c r="R21" s="18"/>
      <c r="S21" s="18" t="s">
        <v>90</v>
      </c>
      <c r="T21" s="18"/>
    </row>
    <row r="22" spans="1:20" ht="14.4">
      <c r="A22" s="4">
        <v>18</v>
      </c>
      <c r="B22" s="17" t="s">
        <v>69</v>
      </c>
      <c r="C22" s="51" t="s">
        <v>94</v>
      </c>
      <c r="D22" s="51" t="s">
        <v>28</v>
      </c>
      <c r="E22" s="19">
        <v>521</v>
      </c>
      <c r="F22" s="18"/>
      <c r="G22" s="19">
        <v>46</v>
      </c>
      <c r="H22" s="19">
        <v>45</v>
      </c>
      <c r="I22" s="17">
        <v>91</v>
      </c>
      <c r="J22" s="18">
        <v>8822475964</v>
      </c>
      <c r="K22" s="18" t="s">
        <v>95</v>
      </c>
      <c r="L22" s="18" t="s">
        <v>96</v>
      </c>
      <c r="M22" s="18">
        <v>9954527154</v>
      </c>
      <c r="N22" s="18" t="s">
        <v>97</v>
      </c>
      <c r="O22" s="18">
        <v>8822161549</v>
      </c>
      <c r="P22" s="24">
        <v>43559</v>
      </c>
      <c r="Q22" s="18" t="s">
        <v>118</v>
      </c>
      <c r="R22" s="18"/>
      <c r="S22" s="18" t="s">
        <v>90</v>
      </c>
      <c r="T22" s="18"/>
    </row>
    <row r="23" spans="1:20" ht="14.4">
      <c r="A23" s="4">
        <v>19</v>
      </c>
      <c r="B23" s="17" t="s">
        <v>69</v>
      </c>
      <c r="C23" s="51" t="s">
        <v>120</v>
      </c>
      <c r="D23" s="51" t="s">
        <v>26</v>
      </c>
      <c r="E23" s="19">
        <v>18240408103</v>
      </c>
      <c r="F23" s="18" t="s">
        <v>93</v>
      </c>
      <c r="G23" s="19">
        <v>34</v>
      </c>
      <c r="H23" s="19">
        <v>31</v>
      </c>
      <c r="I23" s="17">
        <v>65</v>
      </c>
      <c r="J23" s="18">
        <v>9864495318</v>
      </c>
      <c r="K23" s="18" t="s">
        <v>121</v>
      </c>
      <c r="L23" s="18" t="s">
        <v>122</v>
      </c>
      <c r="M23" s="18">
        <v>9508101796</v>
      </c>
      <c r="N23" s="18" t="s">
        <v>123</v>
      </c>
      <c r="O23" s="18">
        <v>9678430825</v>
      </c>
      <c r="P23" s="24">
        <v>43559</v>
      </c>
      <c r="Q23" s="18" t="s">
        <v>118</v>
      </c>
      <c r="R23" s="18"/>
      <c r="S23" s="18" t="s">
        <v>90</v>
      </c>
      <c r="T23" s="18"/>
    </row>
    <row r="24" spans="1:20" ht="14.4">
      <c r="A24" s="4">
        <v>20</v>
      </c>
      <c r="B24" s="17" t="s">
        <v>68</v>
      </c>
      <c r="C24" s="51" t="s">
        <v>124</v>
      </c>
      <c r="D24" s="51" t="s">
        <v>28</v>
      </c>
      <c r="E24" s="19">
        <v>17</v>
      </c>
      <c r="F24" s="18"/>
      <c r="G24" s="19">
        <v>36</v>
      </c>
      <c r="H24" s="19">
        <v>50</v>
      </c>
      <c r="I24" s="17">
        <v>86</v>
      </c>
      <c r="J24" s="18">
        <v>9678705342</v>
      </c>
      <c r="K24" s="18" t="s">
        <v>111</v>
      </c>
      <c r="L24" s="18" t="s">
        <v>112</v>
      </c>
      <c r="M24" s="18">
        <v>8721054504</v>
      </c>
      <c r="N24" s="18" t="s">
        <v>113</v>
      </c>
      <c r="O24" s="18">
        <v>9957477785</v>
      </c>
      <c r="P24" s="24">
        <v>43560</v>
      </c>
      <c r="Q24" s="18" t="s">
        <v>125</v>
      </c>
      <c r="R24" s="18"/>
      <c r="S24" s="18" t="s">
        <v>90</v>
      </c>
      <c r="T24" s="18"/>
    </row>
    <row r="25" spans="1:20" ht="14.4">
      <c r="A25" s="4">
        <v>21</v>
      </c>
      <c r="B25" s="17" t="s">
        <v>68</v>
      </c>
      <c r="C25" s="51" t="s">
        <v>119</v>
      </c>
      <c r="D25" s="51" t="s">
        <v>92</v>
      </c>
      <c r="E25" s="19">
        <v>18240409801</v>
      </c>
      <c r="F25" s="18" t="s">
        <v>93</v>
      </c>
      <c r="G25" s="19">
        <v>72</v>
      </c>
      <c r="H25" s="19">
        <v>80</v>
      </c>
      <c r="I25" s="17">
        <v>152</v>
      </c>
      <c r="J25" s="18">
        <v>9678865883</v>
      </c>
      <c r="K25" s="18" t="s">
        <v>111</v>
      </c>
      <c r="L25" s="18" t="s">
        <v>112</v>
      </c>
      <c r="M25" s="18">
        <v>8721054504</v>
      </c>
      <c r="N25" s="18" t="s">
        <v>113</v>
      </c>
      <c r="O25" s="18">
        <v>9957477785</v>
      </c>
      <c r="P25" s="24">
        <v>43560</v>
      </c>
      <c r="Q25" s="18" t="s">
        <v>125</v>
      </c>
      <c r="R25" s="18"/>
      <c r="S25" s="18" t="s">
        <v>90</v>
      </c>
      <c r="T25" s="18"/>
    </row>
    <row r="26" spans="1:20" ht="14.4">
      <c r="A26" s="4">
        <v>22</v>
      </c>
      <c r="B26" s="17" t="s">
        <v>69</v>
      </c>
      <c r="C26" s="51" t="s">
        <v>126</v>
      </c>
      <c r="D26" s="51" t="s">
        <v>28</v>
      </c>
      <c r="E26" s="19">
        <v>304</v>
      </c>
      <c r="F26" s="18"/>
      <c r="G26" s="19">
        <v>6</v>
      </c>
      <c r="H26" s="19">
        <v>11</v>
      </c>
      <c r="I26" s="17">
        <v>17</v>
      </c>
      <c r="J26" s="18">
        <v>9859055418</v>
      </c>
      <c r="K26" s="18" t="s">
        <v>121</v>
      </c>
      <c r="L26" s="18" t="s">
        <v>122</v>
      </c>
      <c r="M26" s="18">
        <v>9508101796</v>
      </c>
      <c r="N26" s="18" t="s">
        <v>123</v>
      </c>
      <c r="O26" s="18">
        <v>9678430825</v>
      </c>
      <c r="P26" s="24">
        <v>43560</v>
      </c>
      <c r="Q26" s="18" t="s">
        <v>125</v>
      </c>
      <c r="R26" s="18"/>
      <c r="S26" s="18" t="s">
        <v>90</v>
      </c>
      <c r="T26" s="18"/>
    </row>
    <row r="27" spans="1:20" ht="14.4">
      <c r="A27" s="4">
        <v>23</v>
      </c>
      <c r="B27" s="17" t="s">
        <v>69</v>
      </c>
      <c r="C27" s="51" t="s">
        <v>127</v>
      </c>
      <c r="D27" s="51" t="s">
        <v>28</v>
      </c>
      <c r="E27" s="19">
        <v>125</v>
      </c>
      <c r="F27" s="18"/>
      <c r="G27" s="19">
        <v>17</v>
      </c>
      <c r="H27" s="19">
        <v>15</v>
      </c>
      <c r="I27" s="17">
        <v>32</v>
      </c>
      <c r="J27" s="18">
        <v>9613517606</v>
      </c>
      <c r="K27" s="18" t="s">
        <v>95</v>
      </c>
      <c r="L27" s="18" t="s">
        <v>96</v>
      </c>
      <c r="M27" s="18">
        <v>9954527154</v>
      </c>
      <c r="N27" s="18" t="s">
        <v>109</v>
      </c>
      <c r="O27" s="18">
        <v>9707614139</v>
      </c>
      <c r="P27" s="24">
        <v>43560</v>
      </c>
      <c r="Q27" s="18" t="s">
        <v>125</v>
      </c>
      <c r="R27" s="18"/>
      <c r="S27" s="18" t="s">
        <v>90</v>
      </c>
      <c r="T27" s="18"/>
    </row>
    <row r="28" spans="1:20" ht="14.4">
      <c r="A28" s="4">
        <v>24</v>
      </c>
      <c r="B28" s="17" t="s">
        <v>69</v>
      </c>
      <c r="C28" s="51" t="s">
        <v>120</v>
      </c>
      <c r="D28" s="51" t="s">
        <v>26</v>
      </c>
      <c r="E28" s="19">
        <v>18240408103</v>
      </c>
      <c r="F28" s="18" t="s">
        <v>93</v>
      </c>
      <c r="G28" s="19">
        <v>34</v>
      </c>
      <c r="H28" s="19">
        <v>31</v>
      </c>
      <c r="I28" s="17">
        <v>65</v>
      </c>
      <c r="J28" s="18"/>
      <c r="K28" s="18" t="s">
        <v>121</v>
      </c>
      <c r="L28" s="18" t="s">
        <v>122</v>
      </c>
      <c r="M28" s="18">
        <v>9508101796</v>
      </c>
      <c r="N28" s="18" t="s">
        <v>123</v>
      </c>
      <c r="O28" s="18">
        <v>9678430825</v>
      </c>
      <c r="P28" s="24">
        <v>43560</v>
      </c>
      <c r="Q28" s="18" t="s">
        <v>125</v>
      </c>
      <c r="R28" s="18"/>
      <c r="S28" s="18" t="s">
        <v>90</v>
      </c>
      <c r="T28" s="18"/>
    </row>
    <row r="29" spans="1:20" ht="14.4">
      <c r="A29" s="4">
        <v>25</v>
      </c>
      <c r="B29" s="17" t="s">
        <v>69</v>
      </c>
      <c r="C29" s="51" t="s">
        <v>128</v>
      </c>
      <c r="D29" s="51" t="s">
        <v>26</v>
      </c>
      <c r="E29" s="19">
        <v>18240411902</v>
      </c>
      <c r="F29" s="18" t="s">
        <v>93</v>
      </c>
      <c r="G29" s="19">
        <v>55</v>
      </c>
      <c r="H29" s="19">
        <v>38</v>
      </c>
      <c r="I29" s="17">
        <v>93</v>
      </c>
      <c r="J29" s="18"/>
      <c r="K29" s="18" t="s">
        <v>121</v>
      </c>
      <c r="L29" s="18" t="s">
        <v>122</v>
      </c>
      <c r="M29" s="18">
        <v>9508101796</v>
      </c>
      <c r="N29" s="18" t="s">
        <v>123</v>
      </c>
      <c r="O29" s="18">
        <v>9678430825</v>
      </c>
      <c r="P29" s="24">
        <v>43560</v>
      </c>
      <c r="Q29" s="18" t="s">
        <v>125</v>
      </c>
      <c r="R29" s="18"/>
      <c r="S29" s="18" t="s">
        <v>90</v>
      </c>
      <c r="T29" s="18"/>
    </row>
    <row r="30" spans="1:20" ht="14.4">
      <c r="A30" s="4">
        <v>26</v>
      </c>
      <c r="B30" s="17" t="s">
        <v>68</v>
      </c>
      <c r="C30" s="51" t="s">
        <v>129</v>
      </c>
      <c r="D30" s="51" t="s">
        <v>28</v>
      </c>
      <c r="E30" s="19">
        <v>404</v>
      </c>
      <c r="F30" s="18"/>
      <c r="G30" s="19">
        <v>25</v>
      </c>
      <c r="H30" s="19">
        <v>22</v>
      </c>
      <c r="I30" s="17">
        <v>47</v>
      </c>
      <c r="J30" s="18">
        <v>8876544983</v>
      </c>
      <c r="K30" s="18" t="s">
        <v>111</v>
      </c>
      <c r="L30" s="18" t="s">
        <v>112</v>
      </c>
      <c r="M30" s="18">
        <v>8721054504</v>
      </c>
      <c r="N30" s="18" t="s">
        <v>113</v>
      </c>
      <c r="O30" s="18">
        <v>9957477785</v>
      </c>
      <c r="P30" s="24">
        <v>43561</v>
      </c>
      <c r="Q30" s="18" t="s">
        <v>150</v>
      </c>
      <c r="R30" s="18"/>
      <c r="S30" s="18" t="s">
        <v>90</v>
      </c>
      <c r="T30" s="18"/>
    </row>
    <row r="31" spans="1:20" ht="14.4">
      <c r="A31" s="4">
        <v>27</v>
      </c>
      <c r="B31" s="17" t="s">
        <v>68</v>
      </c>
      <c r="C31" s="51" t="s">
        <v>130</v>
      </c>
      <c r="D31" s="51" t="s">
        <v>26</v>
      </c>
      <c r="E31" s="19">
        <v>18240409802</v>
      </c>
      <c r="F31" s="18" t="s">
        <v>93</v>
      </c>
      <c r="G31" s="19">
        <v>21</v>
      </c>
      <c r="H31" s="19">
        <v>40</v>
      </c>
      <c r="I31" s="17">
        <v>61</v>
      </c>
      <c r="J31" s="18">
        <v>9207333360</v>
      </c>
      <c r="K31" s="18" t="s">
        <v>111</v>
      </c>
      <c r="L31" s="18" t="s">
        <v>112</v>
      </c>
      <c r="M31" s="18">
        <v>8721054504</v>
      </c>
      <c r="N31" s="18" t="s">
        <v>113</v>
      </c>
      <c r="O31" s="18">
        <v>9957477785</v>
      </c>
      <c r="P31" s="24">
        <v>43561</v>
      </c>
      <c r="Q31" s="18" t="s">
        <v>150</v>
      </c>
      <c r="R31" s="18"/>
      <c r="S31" s="18" t="s">
        <v>90</v>
      </c>
      <c r="T31" s="18"/>
    </row>
    <row r="32" spans="1:20" ht="14.4">
      <c r="A32" s="4">
        <v>28</v>
      </c>
      <c r="B32" s="17" t="s">
        <v>69</v>
      </c>
      <c r="C32" s="51" t="s">
        <v>131</v>
      </c>
      <c r="D32" s="51" t="s">
        <v>28</v>
      </c>
      <c r="E32" s="19">
        <v>207</v>
      </c>
      <c r="F32" s="18"/>
      <c r="G32" s="19">
        <v>18</v>
      </c>
      <c r="H32" s="19">
        <v>17</v>
      </c>
      <c r="I32" s="17">
        <v>35</v>
      </c>
      <c r="J32" s="18">
        <v>9859230832</v>
      </c>
      <c r="K32" s="18" t="s">
        <v>95</v>
      </c>
      <c r="L32" s="18" t="s">
        <v>96</v>
      </c>
      <c r="M32" s="18">
        <v>9954527154</v>
      </c>
      <c r="N32" s="18" t="s">
        <v>109</v>
      </c>
      <c r="O32" s="18">
        <v>9707614139</v>
      </c>
      <c r="P32" s="24">
        <v>43561</v>
      </c>
      <c r="Q32" s="18" t="s">
        <v>150</v>
      </c>
      <c r="R32" s="18"/>
      <c r="S32" s="18" t="s">
        <v>90</v>
      </c>
      <c r="T32" s="18"/>
    </row>
    <row r="33" spans="1:20" ht="14.4">
      <c r="A33" s="4">
        <v>29</v>
      </c>
      <c r="B33" s="17" t="s">
        <v>69</v>
      </c>
      <c r="C33" s="51" t="s">
        <v>132</v>
      </c>
      <c r="D33" s="51" t="s">
        <v>26</v>
      </c>
      <c r="E33" s="19">
        <v>18240411802</v>
      </c>
      <c r="F33" s="18" t="s">
        <v>93</v>
      </c>
      <c r="G33" s="19">
        <v>133</v>
      </c>
      <c r="H33" s="19">
        <v>138</v>
      </c>
      <c r="I33" s="17">
        <v>271</v>
      </c>
      <c r="J33" s="18">
        <v>9577337389</v>
      </c>
      <c r="K33" s="18" t="s">
        <v>121</v>
      </c>
      <c r="L33" s="18" t="s">
        <v>122</v>
      </c>
      <c r="M33" s="18">
        <v>9508101796</v>
      </c>
      <c r="N33" s="18" t="s">
        <v>123</v>
      </c>
      <c r="O33" s="18">
        <v>9678430825</v>
      </c>
      <c r="P33" s="24">
        <v>43561</v>
      </c>
      <c r="Q33" s="18" t="s">
        <v>150</v>
      </c>
      <c r="R33" s="18"/>
      <c r="S33" s="18" t="s">
        <v>90</v>
      </c>
      <c r="T33" s="18"/>
    </row>
    <row r="34" spans="1:20" ht="14.4">
      <c r="A34" s="4">
        <v>30</v>
      </c>
      <c r="B34" s="17" t="s">
        <v>68</v>
      </c>
      <c r="C34" s="51" t="s">
        <v>133</v>
      </c>
      <c r="D34" s="51" t="s">
        <v>28</v>
      </c>
      <c r="E34" s="19">
        <v>273</v>
      </c>
      <c r="F34" s="18"/>
      <c r="G34" s="19">
        <v>38</v>
      </c>
      <c r="H34" s="19">
        <v>38</v>
      </c>
      <c r="I34" s="17">
        <v>76</v>
      </c>
      <c r="J34" s="18">
        <v>9577578695</v>
      </c>
      <c r="K34" s="18" t="s">
        <v>111</v>
      </c>
      <c r="L34" s="18" t="s">
        <v>112</v>
      </c>
      <c r="M34" s="18">
        <v>8721054504</v>
      </c>
      <c r="N34" s="18" t="s">
        <v>113</v>
      </c>
      <c r="O34" s="18">
        <v>9957477785</v>
      </c>
      <c r="P34" s="24">
        <v>43563</v>
      </c>
      <c r="Q34" s="18" t="s">
        <v>89</v>
      </c>
      <c r="R34" s="18"/>
      <c r="S34" s="18" t="s">
        <v>90</v>
      </c>
      <c r="T34" s="18"/>
    </row>
    <row r="35" spans="1:20" ht="14.4">
      <c r="A35" s="4">
        <v>31</v>
      </c>
      <c r="B35" s="17" t="s">
        <v>68</v>
      </c>
      <c r="C35" s="51" t="s">
        <v>134</v>
      </c>
      <c r="D35" s="51" t="s">
        <v>26</v>
      </c>
      <c r="E35" s="19">
        <v>18240409803</v>
      </c>
      <c r="F35" s="18" t="s">
        <v>93</v>
      </c>
      <c r="G35" s="19">
        <v>27</v>
      </c>
      <c r="H35" s="19">
        <v>33</v>
      </c>
      <c r="I35" s="17">
        <v>60</v>
      </c>
      <c r="J35" s="18">
        <v>9707713088</v>
      </c>
      <c r="K35" s="18" t="s">
        <v>111</v>
      </c>
      <c r="L35" s="18" t="s">
        <v>112</v>
      </c>
      <c r="M35" s="18">
        <v>8721054504</v>
      </c>
      <c r="N35" s="18" t="s">
        <v>113</v>
      </c>
      <c r="O35" s="18">
        <v>9957477785</v>
      </c>
      <c r="P35" s="24">
        <v>43563</v>
      </c>
      <c r="Q35" s="18" t="s">
        <v>89</v>
      </c>
      <c r="R35" s="18"/>
      <c r="S35" s="18" t="s">
        <v>90</v>
      </c>
      <c r="T35" s="18"/>
    </row>
    <row r="36" spans="1:20" ht="14.4">
      <c r="A36" s="4">
        <v>32</v>
      </c>
      <c r="B36" s="17" t="s">
        <v>69</v>
      </c>
      <c r="C36" s="51" t="s">
        <v>127</v>
      </c>
      <c r="D36" s="51" t="s">
        <v>28</v>
      </c>
      <c r="E36" s="19">
        <v>220</v>
      </c>
      <c r="F36" s="18"/>
      <c r="G36" s="19">
        <v>23</v>
      </c>
      <c r="H36" s="19">
        <v>19</v>
      </c>
      <c r="I36" s="17">
        <v>42</v>
      </c>
      <c r="J36" s="18">
        <v>9957982574</v>
      </c>
      <c r="K36" s="18" t="s">
        <v>95</v>
      </c>
      <c r="L36" s="18" t="s">
        <v>96</v>
      </c>
      <c r="M36" s="18">
        <v>9954527154</v>
      </c>
      <c r="N36" s="18" t="s">
        <v>109</v>
      </c>
      <c r="O36" s="18">
        <v>9707614139</v>
      </c>
      <c r="P36" s="24">
        <v>43563</v>
      </c>
      <c r="Q36" s="18" t="s">
        <v>89</v>
      </c>
      <c r="R36" s="18"/>
      <c r="S36" s="18" t="s">
        <v>90</v>
      </c>
      <c r="T36" s="18"/>
    </row>
    <row r="37" spans="1:20" ht="14.4">
      <c r="A37" s="4">
        <v>33</v>
      </c>
      <c r="B37" s="17" t="s">
        <v>69</v>
      </c>
      <c r="C37" s="51" t="s">
        <v>132</v>
      </c>
      <c r="D37" s="51" t="s">
        <v>26</v>
      </c>
      <c r="E37" s="19">
        <v>18240411802</v>
      </c>
      <c r="F37" s="18" t="s">
        <v>93</v>
      </c>
      <c r="G37" s="19">
        <v>133</v>
      </c>
      <c r="H37" s="19">
        <v>138</v>
      </c>
      <c r="I37" s="17">
        <v>271</v>
      </c>
      <c r="J37" s="18"/>
      <c r="K37" s="18" t="s">
        <v>121</v>
      </c>
      <c r="L37" s="18" t="s">
        <v>122</v>
      </c>
      <c r="M37" s="18">
        <v>9508101796</v>
      </c>
      <c r="N37" s="18" t="s">
        <v>123</v>
      </c>
      <c r="O37" s="18">
        <v>9678430825</v>
      </c>
      <c r="P37" s="24">
        <v>43563</v>
      </c>
      <c r="Q37" s="18" t="s">
        <v>89</v>
      </c>
      <c r="R37" s="18"/>
      <c r="S37" s="18" t="s">
        <v>90</v>
      </c>
      <c r="T37" s="18"/>
    </row>
    <row r="38" spans="1:20" ht="14.4">
      <c r="A38" s="4">
        <v>34</v>
      </c>
      <c r="B38" s="17" t="s">
        <v>68</v>
      </c>
      <c r="C38" s="51" t="s">
        <v>135</v>
      </c>
      <c r="D38" s="51" t="s">
        <v>28</v>
      </c>
      <c r="E38" s="19">
        <v>405</v>
      </c>
      <c r="F38" s="18"/>
      <c r="G38" s="19">
        <v>19</v>
      </c>
      <c r="H38" s="19">
        <v>25</v>
      </c>
      <c r="I38" s="17">
        <v>44</v>
      </c>
      <c r="J38" s="18">
        <v>9957516969</v>
      </c>
      <c r="K38" s="18" t="s">
        <v>111</v>
      </c>
      <c r="L38" s="18" t="s">
        <v>112</v>
      </c>
      <c r="M38" s="18">
        <v>8721054504</v>
      </c>
      <c r="N38" s="18" t="s">
        <v>113</v>
      </c>
      <c r="O38" s="18">
        <v>9957477785</v>
      </c>
      <c r="P38" s="24">
        <v>43564</v>
      </c>
      <c r="Q38" s="18" t="s">
        <v>101</v>
      </c>
      <c r="R38" s="18"/>
      <c r="S38" s="18" t="s">
        <v>90</v>
      </c>
      <c r="T38" s="18"/>
    </row>
    <row r="39" spans="1:20" ht="28.8">
      <c r="A39" s="4">
        <v>35</v>
      </c>
      <c r="B39" s="17" t="s">
        <v>68</v>
      </c>
      <c r="C39" s="51" t="s">
        <v>136</v>
      </c>
      <c r="D39" s="51" t="s">
        <v>26</v>
      </c>
      <c r="E39" s="19">
        <v>18240409804</v>
      </c>
      <c r="F39" s="18" t="s">
        <v>104</v>
      </c>
      <c r="G39" s="19">
        <v>46</v>
      </c>
      <c r="H39" s="19">
        <v>22</v>
      </c>
      <c r="I39" s="17">
        <v>68</v>
      </c>
      <c r="J39" s="18">
        <v>8822421379</v>
      </c>
      <c r="K39" s="18" t="s">
        <v>111</v>
      </c>
      <c r="L39" s="18" t="s">
        <v>112</v>
      </c>
      <c r="M39" s="18">
        <v>8721054504</v>
      </c>
      <c r="N39" s="18" t="s">
        <v>113</v>
      </c>
      <c r="O39" s="18">
        <v>9957477785</v>
      </c>
      <c r="P39" s="24">
        <v>43564</v>
      </c>
      <c r="Q39" s="18" t="s">
        <v>101</v>
      </c>
      <c r="R39" s="18"/>
      <c r="S39" s="18" t="s">
        <v>90</v>
      </c>
      <c r="T39" s="18"/>
    </row>
    <row r="40" spans="1:20" ht="14.4">
      <c r="A40" s="4">
        <v>36</v>
      </c>
      <c r="B40" s="17" t="s">
        <v>69</v>
      </c>
      <c r="C40" s="51" t="s">
        <v>137</v>
      </c>
      <c r="D40" s="51" t="s">
        <v>28</v>
      </c>
      <c r="E40" s="19">
        <v>266</v>
      </c>
      <c r="F40" s="18"/>
      <c r="G40" s="19">
        <v>18</v>
      </c>
      <c r="H40" s="19">
        <v>14</v>
      </c>
      <c r="I40" s="17">
        <v>32</v>
      </c>
      <c r="J40" s="18">
        <v>9957945572</v>
      </c>
      <c r="K40" s="18" t="s">
        <v>95</v>
      </c>
      <c r="L40" s="18" t="s">
        <v>96</v>
      </c>
      <c r="M40" s="18">
        <v>9954527154</v>
      </c>
      <c r="N40" s="18" t="s">
        <v>109</v>
      </c>
      <c r="O40" s="18">
        <v>9707614139</v>
      </c>
      <c r="P40" s="24">
        <v>43564</v>
      </c>
      <c r="Q40" s="18" t="s">
        <v>101</v>
      </c>
      <c r="R40" s="18"/>
      <c r="S40" s="18" t="s">
        <v>90</v>
      </c>
      <c r="T40" s="18"/>
    </row>
    <row r="41" spans="1:20" ht="14.4">
      <c r="A41" s="4">
        <v>37</v>
      </c>
      <c r="B41" s="17" t="s">
        <v>69</v>
      </c>
      <c r="C41" s="51" t="s">
        <v>132</v>
      </c>
      <c r="D41" s="51" t="s">
        <v>26</v>
      </c>
      <c r="E41" s="19">
        <v>18240411802</v>
      </c>
      <c r="F41" s="18" t="s">
        <v>93</v>
      </c>
      <c r="G41" s="19">
        <v>133</v>
      </c>
      <c r="H41" s="19">
        <v>138</v>
      </c>
      <c r="I41" s="17">
        <v>271</v>
      </c>
      <c r="J41" s="18"/>
      <c r="K41" s="18" t="s">
        <v>121</v>
      </c>
      <c r="L41" s="18" t="s">
        <v>122</v>
      </c>
      <c r="M41" s="18">
        <v>9508101796</v>
      </c>
      <c r="N41" s="18" t="s">
        <v>123</v>
      </c>
      <c r="O41" s="18">
        <v>9678430825</v>
      </c>
      <c r="P41" s="24">
        <v>43564</v>
      </c>
      <c r="Q41" s="18" t="s">
        <v>101</v>
      </c>
      <c r="R41" s="18"/>
      <c r="S41" s="18" t="s">
        <v>90</v>
      </c>
      <c r="T41" s="18"/>
    </row>
    <row r="42" spans="1:20" ht="14.4">
      <c r="A42" s="4">
        <v>38</v>
      </c>
      <c r="B42" s="17" t="s">
        <v>68</v>
      </c>
      <c r="C42" s="51" t="s">
        <v>138</v>
      </c>
      <c r="D42" s="51" t="s">
        <v>28</v>
      </c>
      <c r="E42" s="19">
        <v>18</v>
      </c>
      <c r="F42" s="18"/>
      <c r="G42" s="19">
        <v>45</v>
      </c>
      <c r="H42" s="19">
        <v>36</v>
      </c>
      <c r="I42" s="17">
        <v>81</v>
      </c>
      <c r="J42" s="18">
        <v>9954399194</v>
      </c>
      <c r="K42" s="18" t="s">
        <v>100</v>
      </c>
      <c r="L42" s="18" t="s">
        <v>87</v>
      </c>
      <c r="M42" s="18">
        <v>9401726232</v>
      </c>
      <c r="N42" s="18" t="s">
        <v>88</v>
      </c>
      <c r="O42" s="18">
        <v>9678800688</v>
      </c>
      <c r="P42" s="24">
        <v>43565</v>
      </c>
      <c r="Q42" s="18" t="s">
        <v>114</v>
      </c>
      <c r="R42" s="18"/>
      <c r="S42" s="18" t="s">
        <v>90</v>
      </c>
      <c r="T42" s="18"/>
    </row>
    <row r="43" spans="1:20" ht="14.4">
      <c r="A43" s="4">
        <v>39</v>
      </c>
      <c r="B43" s="17" t="s">
        <v>68</v>
      </c>
      <c r="C43" s="51" t="s">
        <v>139</v>
      </c>
      <c r="D43" s="51" t="s">
        <v>26</v>
      </c>
      <c r="E43" s="19">
        <v>18240409805</v>
      </c>
      <c r="F43" s="18" t="s">
        <v>104</v>
      </c>
      <c r="G43" s="19">
        <v>26</v>
      </c>
      <c r="H43" s="19">
        <v>10</v>
      </c>
      <c r="I43" s="17">
        <v>36</v>
      </c>
      <c r="J43" s="18">
        <v>8876018974</v>
      </c>
      <c r="K43" s="18" t="s">
        <v>111</v>
      </c>
      <c r="L43" s="18" t="s">
        <v>112</v>
      </c>
      <c r="M43" s="18">
        <v>8721054504</v>
      </c>
      <c r="N43" s="18" t="s">
        <v>113</v>
      </c>
      <c r="O43" s="18">
        <v>9957477785</v>
      </c>
      <c r="P43" s="24">
        <v>43565</v>
      </c>
      <c r="Q43" s="18" t="s">
        <v>114</v>
      </c>
      <c r="R43" s="18"/>
      <c r="S43" s="18" t="s">
        <v>90</v>
      </c>
      <c r="T43" s="18"/>
    </row>
    <row r="44" spans="1:20" ht="14.4">
      <c r="A44" s="4">
        <v>40</v>
      </c>
      <c r="B44" s="17" t="s">
        <v>69</v>
      </c>
      <c r="C44" s="51" t="s">
        <v>140</v>
      </c>
      <c r="D44" s="51" t="s">
        <v>28</v>
      </c>
      <c r="E44" s="19">
        <v>522</v>
      </c>
      <c r="F44" s="18"/>
      <c r="G44" s="19">
        <v>18</v>
      </c>
      <c r="H44" s="19">
        <v>22</v>
      </c>
      <c r="I44" s="17">
        <v>40</v>
      </c>
      <c r="J44" s="18">
        <v>7896748435</v>
      </c>
      <c r="K44" s="18" t="s">
        <v>95</v>
      </c>
      <c r="L44" s="18" t="s">
        <v>96</v>
      </c>
      <c r="M44" s="18">
        <v>9954527154</v>
      </c>
      <c r="N44" s="18" t="s">
        <v>109</v>
      </c>
      <c r="O44" s="18">
        <v>9707614139</v>
      </c>
      <c r="P44" s="24">
        <v>43565</v>
      </c>
      <c r="Q44" s="18" t="s">
        <v>114</v>
      </c>
      <c r="R44" s="18"/>
      <c r="S44" s="18" t="s">
        <v>90</v>
      </c>
      <c r="T44" s="18"/>
    </row>
    <row r="45" spans="1:20" ht="14.4">
      <c r="A45" s="4">
        <v>41</v>
      </c>
      <c r="B45" s="17" t="s">
        <v>69</v>
      </c>
      <c r="C45" s="51" t="s">
        <v>141</v>
      </c>
      <c r="D45" s="51" t="s">
        <v>26</v>
      </c>
      <c r="E45" s="19"/>
      <c r="F45" s="18" t="s">
        <v>93</v>
      </c>
      <c r="G45" s="19">
        <v>41</v>
      </c>
      <c r="H45" s="19">
        <v>41</v>
      </c>
      <c r="I45" s="17">
        <v>82</v>
      </c>
      <c r="J45" s="18">
        <v>9706136919</v>
      </c>
      <c r="K45" s="18" t="s">
        <v>121</v>
      </c>
      <c r="L45" s="18" t="s">
        <v>122</v>
      </c>
      <c r="M45" s="18">
        <v>9508101796</v>
      </c>
      <c r="N45" s="18" t="s">
        <v>123</v>
      </c>
      <c r="O45" s="18">
        <v>9678430825</v>
      </c>
      <c r="P45" s="24">
        <v>43565</v>
      </c>
      <c r="Q45" s="18" t="s">
        <v>114</v>
      </c>
      <c r="R45" s="18"/>
      <c r="S45" s="18" t="s">
        <v>90</v>
      </c>
      <c r="T45" s="18"/>
    </row>
    <row r="46" spans="1:20" ht="14.4">
      <c r="A46" s="4">
        <v>42</v>
      </c>
      <c r="B46" s="17" t="s">
        <v>68</v>
      </c>
      <c r="C46" s="51" t="s">
        <v>142</v>
      </c>
      <c r="D46" s="51" t="s">
        <v>28</v>
      </c>
      <c r="E46" s="19">
        <v>257</v>
      </c>
      <c r="F46" s="18"/>
      <c r="G46" s="19">
        <v>13</v>
      </c>
      <c r="H46" s="19">
        <v>25</v>
      </c>
      <c r="I46" s="17">
        <v>38</v>
      </c>
      <c r="J46" s="18">
        <v>8011331764</v>
      </c>
      <c r="K46" s="18" t="s">
        <v>100</v>
      </c>
      <c r="L46" s="18" t="s">
        <v>87</v>
      </c>
      <c r="M46" s="18">
        <v>9401726232</v>
      </c>
      <c r="N46" s="18" t="s">
        <v>88</v>
      </c>
      <c r="O46" s="18">
        <v>9678800688</v>
      </c>
      <c r="P46" s="24">
        <v>43566</v>
      </c>
      <c r="Q46" s="18" t="s">
        <v>118</v>
      </c>
      <c r="R46" s="18"/>
      <c r="S46" s="18" t="s">
        <v>90</v>
      </c>
      <c r="T46" s="18"/>
    </row>
    <row r="47" spans="1:20" ht="14.4">
      <c r="A47" s="4">
        <v>43</v>
      </c>
      <c r="B47" s="17" t="s">
        <v>68</v>
      </c>
      <c r="C47" s="51" t="s">
        <v>143</v>
      </c>
      <c r="D47" s="51" t="s">
        <v>26</v>
      </c>
      <c r="E47" s="19">
        <v>18240413302</v>
      </c>
      <c r="F47" s="18" t="s">
        <v>93</v>
      </c>
      <c r="G47" s="19">
        <v>78</v>
      </c>
      <c r="H47" s="19">
        <v>72</v>
      </c>
      <c r="I47" s="17">
        <v>150</v>
      </c>
      <c r="J47" s="18">
        <v>8402053483</v>
      </c>
      <c r="K47" s="18" t="s">
        <v>100</v>
      </c>
      <c r="L47" s="18" t="s">
        <v>87</v>
      </c>
      <c r="M47" s="18">
        <v>9401726232</v>
      </c>
      <c r="N47" s="18" t="s">
        <v>88</v>
      </c>
      <c r="O47" s="18">
        <v>9678800688</v>
      </c>
      <c r="P47" s="24">
        <v>43566</v>
      </c>
      <c r="Q47" s="18" t="s">
        <v>118</v>
      </c>
      <c r="R47" s="18"/>
      <c r="S47" s="18" t="s">
        <v>90</v>
      </c>
      <c r="T47" s="18"/>
    </row>
    <row r="48" spans="1:20" ht="14.4">
      <c r="A48" s="4">
        <v>44</v>
      </c>
      <c r="B48" s="17" t="s">
        <v>69</v>
      </c>
      <c r="C48" s="51" t="s">
        <v>144</v>
      </c>
      <c r="D48" s="51" t="s">
        <v>28</v>
      </c>
      <c r="E48" s="19">
        <v>126</v>
      </c>
      <c r="F48" s="18"/>
      <c r="G48" s="19">
        <v>21</v>
      </c>
      <c r="H48" s="19">
        <v>21</v>
      </c>
      <c r="I48" s="17">
        <v>42</v>
      </c>
      <c r="J48" s="18">
        <v>8011715966</v>
      </c>
      <c r="K48" s="18" t="s">
        <v>121</v>
      </c>
      <c r="L48" s="18" t="s">
        <v>122</v>
      </c>
      <c r="M48" s="18">
        <v>9508101796</v>
      </c>
      <c r="N48" s="18" t="s">
        <v>145</v>
      </c>
      <c r="O48" s="18">
        <v>9957732474</v>
      </c>
      <c r="P48" s="24">
        <v>43566</v>
      </c>
      <c r="Q48" s="18" t="s">
        <v>118</v>
      </c>
      <c r="R48" s="18"/>
      <c r="S48" s="18" t="s">
        <v>90</v>
      </c>
      <c r="T48" s="18"/>
    </row>
    <row r="49" spans="1:20" ht="14.4">
      <c r="A49" s="4">
        <v>45</v>
      </c>
      <c r="B49" s="17" t="s">
        <v>69</v>
      </c>
      <c r="C49" s="51" t="s">
        <v>146</v>
      </c>
      <c r="D49" s="51" t="s">
        <v>26</v>
      </c>
      <c r="E49" s="19">
        <v>18240410202</v>
      </c>
      <c r="F49" s="18" t="s">
        <v>93</v>
      </c>
      <c r="G49" s="19">
        <v>47</v>
      </c>
      <c r="H49" s="19">
        <v>48</v>
      </c>
      <c r="I49" s="17">
        <v>95</v>
      </c>
      <c r="J49" s="18">
        <v>9707176058</v>
      </c>
      <c r="K49" s="18" t="s">
        <v>147</v>
      </c>
      <c r="L49" s="18" t="s">
        <v>122</v>
      </c>
      <c r="M49" s="18">
        <v>9508101796</v>
      </c>
      <c r="N49" s="18" t="s">
        <v>148</v>
      </c>
      <c r="O49" s="18">
        <v>7575997430</v>
      </c>
      <c r="P49" s="24">
        <v>43566</v>
      </c>
      <c r="Q49" s="18" t="s">
        <v>118</v>
      </c>
      <c r="R49" s="18"/>
      <c r="S49" s="18" t="s">
        <v>90</v>
      </c>
      <c r="T49" s="18"/>
    </row>
    <row r="50" spans="1:20" ht="14.4">
      <c r="A50" s="4">
        <v>46</v>
      </c>
      <c r="B50" s="17" t="s">
        <v>68</v>
      </c>
      <c r="C50" s="51" t="s">
        <v>149</v>
      </c>
      <c r="D50" s="51" t="s">
        <v>28</v>
      </c>
      <c r="E50" s="19">
        <v>356</v>
      </c>
      <c r="F50" s="18"/>
      <c r="G50" s="19">
        <v>9</v>
      </c>
      <c r="H50" s="19">
        <v>15</v>
      </c>
      <c r="I50" s="17">
        <v>24</v>
      </c>
      <c r="J50" s="18">
        <v>9954125824</v>
      </c>
      <c r="K50" s="18" t="s">
        <v>100</v>
      </c>
      <c r="L50" s="18" t="s">
        <v>87</v>
      </c>
      <c r="M50" s="18">
        <v>9401726232</v>
      </c>
      <c r="N50" s="18" t="s">
        <v>88</v>
      </c>
      <c r="O50" s="18">
        <v>9678800688</v>
      </c>
      <c r="P50" s="24">
        <v>43567</v>
      </c>
      <c r="Q50" s="18" t="s">
        <v>125</v>
      </c>
      <c r="R50" s="18"/>
      <c r="S50" s="18" t="s">
        <v>90</v>
      </c>
      <c r="T50" s="18"/>
    </row>
    <row r="51" spans="1:20" ht="28.8">
      <c r="A51" s="4">
        <v>47</v>
      </c>
      <c r="B51" s="17" t="s">
        <v>68</v>
      </c>
      <c r="C51" s="51" t="s">
        <v>151</v>
      </c>
      <c r="D51" s="51" t="s">
        <v>26</v>
      </c>
      <c r="E51" s="19">
        <v>18240409806</v>
      </c>
      <c r="F51" s="18" t="s">
        <v>104</v>
      </c>
      <c r="G51" s="19">
        <v>113</v>
      </c>
      <c r="H51" s="19">
        <v>139</v>
      </c>
      <c r="I51" s="17">
        <v>252</v>
      </c>
      <c r="J51" s="18">
        <v>9864723016</v>
      </c>
      <c r="K51" s="18" t="s">
        <v>111</v>
      </c>
      <c r="L51" s="18" t="s">
        <v>112</v>
      </c>
      <c r="M51" s="18">
        <v>8721054504</v>
      </c>
      <c r="N51" s="18" t="s">
        <v>113</v>
      </c>
      <c r="O51" s="18">
        <v>9957477785</v>
      </c>
      <c r="P51" s="24">
        <v>43567</v>
      </c>
      <c r="Q51" s="18" t="s">
        <v>125</v>
      </c>
      <c r="R51" s="18"/>
      <c r="S51" s="18" t="s">
        <v>90</v>
      </c>
      <c r="T51" s="18"/>
    </row>
    <row r="52" spans="1:20" ht="14.4">
      <c r="A52" s="4">
        <v>48</v>
      </c>
      <c r="B52" s="17" t="s">
        <v>69</v>
      </c>
      <c r="C52" s="51" t="s">
        <v>152</v>
      </c>
      <c r="D52" s="51" t="s">
        <v>28</v>
      </c>
      <c r="E52" s="19">
        <v>295</v>
      </c>
      <c r="F52" s="18"/>
      <c r="G52" s="19">
        <v>28</v>
      </c>
      <c r="H52" s="19">
        <v>23</v>
      </c>
      <c r="I52" s="17">
        <v>51</v>
      </c>
      <c r="J52" s="18">
        <v>9577226992</v>
      </c>
      <c r="K52" s="18" t="s">
        <v>121</v>
      </c>
      <c r="L52" s="18" t="s">
        <v>122</v>
      </c>
      <c r="M52" s="18">
        <v>9508101796</v>
      </c>
      <c r="N52" s="18" t="s">
        <v>145</v>
      </c>
      <c r="O52" s="18">
        <v>9957732474</v>
      </c>
      <c r="P52" s="24">
        <v>43567</v>
      </c>
      <c r="Q52" s="18" t="s">
        <v>125</v>
      </c>
      <c r="R52" s="18"/>
      <c r="S52" s="18" t="s">
        <v>90</v>
      </c>
      <c r="T52" s="18"/>
    </row>
    <row r="53" spans="1:20" ht="14.4">
      <c r="A53" s="4">
        <v>49</v>
      </c>
      <c r="B53" s="17" t="s">
        <v>69</v>
      </c>
      <c r="C53" s="51" t="s">
        <v>153</v>
      </c>
      <c r="D53" s="51" t="s">
        <v>26</v>
      </c>
      <c r="E53" s="19">
        <v>18240410201</v>
      </c>
      <c r="F53" s="18" t="s">
        <v>93</v>
      </c>
      <c r="G53" s="19">
        <v>33</v>
      </c>
      <c r="H53" s="19">
        <v>50</v>
      </c>
      <c r="I53" s="17">
        <v>83</v>
      </c>
      <c r="J53" s="18">
        <v>9854565499</v>
      </c>
      <c r="K53" s="18" t="s">
        <v>147</v>
      </c>
      <c r="L53" s="18" t="s">
        <v>122</v>
      </c>
      <c r="M53" s="18">
        <v>9508101796</v>
      </c>
      <c r="N53" s="18" t="s">
        <v>148</v>
      </c>
      <c r="O53" s="18">
        <v>7575997430</v>
      </c>
      <c r="P53" s="24">
        <v>43567</v>
      </c>
      <c r="Q53" s="18" t="s">
        <v>125</v>
      </c>
      <c r="R53" s="18"/>
      <c r="S53" s="18" t="s">
        <v>90</v>
      </c>
      <c r="T53" s="18"/>
    </row>
    <row r="54" spans="1:20" ht="14.4">
      <c r="A54" s="4">
        <v>50</v>
      </c>
      <c r="B54" s="17" t="s">
        <v>68</v>
      </c>
      <c r="C54" s="51" t="s">
        <v>154</v>
      </c>
      <c r="D54" s="51" t="s">
        <v>28</v>
      </c>
      <c r="E54" s="19">
        <v>397</v>
      </c>
      <c r="F54" s="18"/>
      <c r="G54" s="19">
        <v>28</v>
      </c>
      <c r="H54" s="19">
        <v>29</v>
      </c>
      <c r="I54" s="17">
        <v>57</v>
      </c>
      <c r="J54" s="18">
        <v>7399538455</v>
      </c>
      <c r="K54" s="18" t="s">
        <v>100</v>
      </c>
      <c r="L54" s="18" t="s">
        <v>87</v>
      </c>
      <c r="M54" s="18">
        <v>9401726232</v>
      </c>
      <c r="N54" s="18" t="s">
        <v>88</v>
      </c>
      <c r="O54" s="18">
        <v>9678800688</v>
      </c>
      <c r="P54" s="24">
        <v>43568</v>
      </c>
      <c r="Q54" s="18" t="s">
        <v>150</v>
      </c>
      <c r="R54" s="18"/>
      <c r="S54" s="18" t="s">
        <v>90</v>
      </c>
      <c r="T54" s="18"/>
    </row>
    <row r="55" spans="1:20" ht="28.8">
      <c r="A55" s="4">
        <v>51</v>
      </c>
      <c r="B55" s="17" t="s">
        <v>68</v>
      </c>
      <c r="C55" s="51" t="s">
        <v>151</v>
      </c>
      <c r="D55" s="51" t="s">
        <v>26</v>
      </c>
      <c r="E55" s="19">
        <v>18240409806</v>
      </c>
      <c r="F55" s="18" t="s">
        <v>104</v>
      </c>
      <c r="G55" s="19">
        <v>113</v>
      </c>
      <c r="H55" s="19">
        <v>139</v>
      </c>
      <c r="I55" s="17">
        <v>252</v>
      </c>
      <c r="J55" s="18">
        <v>9864723016</v>
      </c>
      <c r="K55" s="18" t="s">
        <v>111</v>
      </c>
      <c r="L55" s="18" t="s">
        <v>112</v>
      </c>
      <c r="M55" s="18">
        <v>8721054504</v>
      </c>
      <c r="N55" s="18" t="s">
        <v>113</v>
      </c>
      <c r="O55" s="18">
        <v>9957477785</v>
      </c>
      <c r="P55" s="24">
        <v>43568</v>
      </c>
      <c r="Q55" s="18" t="s">
        <v>150</v>
      </c>
      <c r="R55" s="18"/>
      <c r="S55" s="18" t="s">
        <v>90</v>
      </c>
      <c r="T55" s="18"/>
    </row>
    <row r="56" spans="1:20" ht="14.4">
      <c r="A56" s="4">
        <v>52</v>
      </c>
      <c r="B56" s="17" t="s">
        <v>69</v>
      </c>
      <c r="C56" s="51" t="s">
        <v>155</v>
      </c>
      <c r="D56" s="51" t="s">
        <v>28</v>
      </c>
      <c r="E56" s="19">
        <v>299</v>
      </c>
      <c r="F56" s="18"/>
      <c r="G56" s="19">
        <v>41</v>
      </c>
      <c r="H56" s="19">
        <v>16</v>
      </c>
      <c r="I56" s="17">
        <v>57</v>
      </c>
      <c r="J56" s="18">
        <v>9678430723</v>
      </c>
      <c r="K56" s="18" t="s">
        <v>121</v>
      </c>
      <c r="L56" s="18" t="s">
        <v>122</v>
      </c>
      <c r="M56" s="18">
        <v>9508101796</v>
      </c>
      <c r="N56" s="18" t="s">
        <v>145</v>
      </c>
      <c r="O56" s="18">
        <v>9957732474</v>
      </c>
      <c r="P56" s="24">
        <v>43568</v>
      </c>
      <c r="Q56" s="18" t="s">
        <v>150</v>
      </c>
      <c r="R56" s="18"/>
      <c r="S56" s="18" t="s">
        <v>90</v>
      </c>
      <c r="T56" s="18"/>
    </row>
    <row r="57" spans="1:20" ht="14.4">
      <c r="A57" s="4">
        <v>53</v>
      </c>
      <c r="B57" s="17" t="s">
        <v>69</v>
      </c>
      <c r="C57" s="51" t="s">
        <v>128</v>
      </c>
      <c r="D57" s="51" t="s">
        <v>26</v>
      </c>
      <c r="E57" s="19">
        <v>18240411902</v>
      </c>
      <c r="F57" s="18" t="s">
        <v>93</v>
      </c>
      <c r="G57" s="19">
        <v>55</v>
      </c>
      <c r="H57" s="19">
        <v>38</v>
      </c>
      <c r="I57" s="17">
        <v>93</v>
      </c>
      <c r="J57" s="18">
        <v>9508027179</v>
      </c>
      <c r="K57" s="18" t="s">
        <v>121</v>
      </c>
      <c r="L57" s="18" t="s">
        <v>122</v>
      </c>
      <c r="M57" s="18">
        <v>9508101796</v>
      </c>
      <c r="N57" s="18" t="s">
        <v>145</v>
      </c>
      <c r="O57" s="18">
        <v>9957732474</v>
      </c>
      <c r="P57" s="24">
        <v>43568</v>
      </c>
      <c r="Q57" s="18" t="s">
        <v>150</v>
      </c>
      <c r="R57" s="18"/>
      <c r="S57" s="18" t="s">
        <v>90</v>
      </c>
      <c r="T57" s="18"/>
    </row>
    <row r="58" spans="1:20" ht="14.4">
      <c r="A58" s="4">
        <v>54</v>
      </c>
      <c r="B58" s="17" t="s">
        <v>68</v>
      </c>
      <c r="C58" s="51" t="s">
        <v>156</v>
      </c>
      <c r="D58" s="51" t="s">
        <v>28</v>
      </c>
      <c r="E58" s="19">
        <v>398</v>
      </c>
      <c r="F58" s="18"/>
      <c r="G58" s="19">
        <v>25</v>
      </c>
      <c r="H58" s="19">
        <v>23</v>
      </c>
      <c r="I58" s="17">
        <v>48</v>
      </c>
      <c r="J58" s="18">
        <v>9957962894</v>
      </c>
      <c r="K58" s="18" t="s">
        <v>100</v>
      </c>
      <c r="L58" s="18" t="s">
        <v>87</v>
      </c>
      <c r="M58" s="18">
        <v>9401726232</v>
      </c>
      <c r="N58" s="18" t="s">
        <v>88</v>
      </c>
      <c r="O58" s="18">
        <v>9678800688</v>
      </c>
      <c r="P58" s="24">
        <v>43572</v>
      </c>
      <c r="Q58" s="18" t="s">
        <v>114</v>
      </c>
      <c r="R58" s="18"/>
      <c r="S58" s="18" t="s">
        <v>90</v>
      </c>
      <c r="T58" s="18"/>
    </row>
    <row r="59" spans="1:20" ht="14.4">
      <c r="A59" s="4">
        <v>55</v>
      </c>
      <c r="B59" s="17" t="s">
        <v>68</v>
      </c>
      <c r="C59" s="51" t="s">
        <v>157</v>
      </c>
      <c r="D59" s="51" t="s">
        <v>26</v>
      </c>
      <c r="E59" s="19">
        <v>18240409807</v>
      </c>
      <c r="F59" s="18" t="s">
        <v>158</v>
      </c>
      <c r="G59" s="19">
        <v>29</v>
      </c>
      <c r="H59" s="19">
        <v>28</v>
      </c>
      <c r="I59" s="17">
        <v>57</v>
      </c>
      <c r="J59" s="18">
        <v>9854981156</v>
      </c>
      <c r="K59" s="18" t="s">
        <v>111</v>
      </c>
      <c r="L59" s="18" t="s">
        <v>112</v>
      </c>
      <c r="M59" s="18">
        <v>8721054504</v>
      </c>
      <c r="N59" s="18" t="s">
        <v>113</v>
      </c>
      <c r="O59" s="18">
        <v>9957477785</v>
      </c>
      <c r="P59" s="24">
        <v>43572</v>
      </c>
      <c r="Q59" s="18" t="s">
        <v>114</v>
      </c>
      <c r="R59" s="18"/>
      <c r="S59" s="18" t="s">
        <v>90</v>
      </c>
      <c r="T59" s="18"/>
    </row>
    <row r="60" spans="1:20" ht="14.4">
      <c r="A60" s="4">
        <v>56</v>
      </c>
      <c r="B60" s="17" t="s">
        <v>69</v>
      </c>
      <c r="C60" s="51" t="s">
        <v>159</v>
      </c>
      <c r="D60" s="51" t="s">
        <v>28</v>
      </c>
      <c r="E60" s="19">
        <v>307</v>
      </c>
      <c r="F60" s="18"/>
      <c r="G60" s="19">
        <v>32</v>
      </c>
      <c r="H60" s="19">
        <v>27</v>
      </c>
      <c r="I60" s="17">
        <v>59</v>
      </c>
      <c r="J60" s="18">
        <v>9957748202</v>
      </c>
      <c r="K60" s="18" t="s">
        <v>121</v>
      </c>
      <c r="L60" s="18" t="s">
        <v>122</v>
      </c>
      <c r="M60" s="18">
        <v>9508101796</v>
      </c>
      <c r="N60" s="18" t="s">
        <v>145</v>
      </c>
      <c r="O60" s="18">
        <v>9957732474</v>
      </c>
      <c r="P60" s="24">
        <v>43572</v>
      </c>
      <c r="Q60" s="18" t="s">
        <v>114</v>
      </c>
      <c r="R60" s="18"/>
      <c r="S60" s="18" t="s">
        <v>90</v>
      </c>
      <c r="T60" s="18"/>
    </row>
    <row r="61" spans="1:20" ht="14.4">
      <c r="A61" s="4">
        <v>57</v>
      </c>
      <c r="B61" s="17" t="s">
        <v>69</v>
      </c>
      <c r="C61" s="51" t="s">
        <v>160</v>
      </c>
      <c r="D61" s="51" t="s">
        <v>26</v>
      </c>
      <c r="E61" s="19"/>
      <c r="F61" s="18" t="s">
        <v>93</v>
      </c>
      <c r="G61" s="19">
        <v>15</v>
      </c>
      <c r="H61" s="19">
        <v>24</v>
      </c>
      <c r="I61" s="17">
        <v>39</v>
      </c>
      <c r="J61" s="18">
        <v>9954079630</v>
      </c>
      <c r="K61" s="18" t="s">
        <v>121</v>
      </c>
      <c r="L61" s="18" t="s">
        <v>122</v>
      </c>
      <c r="M61" s="18">
        <v>9508101796</v>
      </c>
      <c r="N61" s="18" t="s">
        <v>145</v>
      </c>
      <c r="O61" s="18">
        <v>9957732474</v>
      </c>
      <c r="P61" s="24">
        <v>43572</v>
      </c>
      <c r="Q61" s="18" t="s">
        <v>114</v>
      </c>
      <c r="R61" s="18"/>
      <c r="S61" s="18" t="s">
        <v>90</v>
      </c>
      <c r="T61" s="18"/>
    </row>
    <row r="62" spans="1:20" ht="14.4">
      <c r="A62" s="4">
        <v>58</v>
      </c>
      <c r="B62" s="17" t="s">
        <v>69</v>
      </c>
      <c r="C62" s="51" t="s">
        <v>161</v>
      </c>
      <c r="D62" s="51" t="s">
        <v>26</v>
      </c>
      <c r="E62" s="19">
        <v>18240412601</v>
      </c>
      <c r="F62" s="18" t="s">
        <v>93</v>
      </c>
      <c r="G62" s="19">
        <v>46</v>
      </c>
      <c r="H62" s="19">
        <v>81</v>
      </c>
      <c r="I62" s="17">
        <v>127</v>
      </c>
      <c r="J62" s="18">
        <v>9854742979</v>
      </c>
      <c r="K62" s="18" t="s">
        <v>121</v>
      </c>
      <c r="L62" s="18" t="s">
        <v>122</v>
      </c>
      <c r="M62" s="18">
        <v>9508101796</v>
      </c>
      <c r="N62" s="18" t="s">
        <v>145</v>
      </c>
      <c r="O62" s="18">
        <v>9957732474</v>
      </c>
      <c r="P62" s="24">
        <v>43572</v>
      </c>
      <c r="Q62" s="18" t="s">
        <v>114</v>
      </c>
      <c r="R62" s="18"/>
      <c r="S62" s="18" t="s">
        <v>90</v>
      </c>
      <c r="T62" s="18"/>
    </row>
    <row r="63" spans="1:20" ht="14.4">
      <c r="A63" s="4">
        <v>59</v>
      </c>
      <c r="B63" s="17" t="s">
        <v>68</v>
      </c>
      <c r="C63" s="51" t="s">
        <v>162</v>
      </c>
      <c r="D63" s="51" t="s">
        <v>28</v>
      </c>
      <c r="E63" s="19">
        <v>320</v>
      </c>
      <c r="F63" s="18"/>
      <c r="G63" s="19">
        <v>20</v>
      </c>
      <c r="H63" s="19">
        <v>20</v>
      </c>
      <c r="I63" s="17">
        <v>40</v>
      </c>
      <c r="J63" s="18">
        <v>9678816906</v>
      </c>
      <c r="K63" s="18" t="s">
        <v>100</v>
      </c>
      <c r="L63" s="18" t="s">
        <v>87</v>
      </c>
      <c r="M63" s="18">
        <v>9401726232</v>
      </c>
      <c r="N63" s="18" t="s">
        <v>88</v>
      </c>
      <c r="O63" s="18">
        <v>9678800688</v>
      </c>
      <c r="P63" s="24">
        <v>43573</v>
      </c>
      <c r="Q63" s="18" t="s">
        <v>118</v>
      </c>
      <c r="R63" s="18"/>
      <c r="S63" s="18" t="s">
        <v>90</v>
      </c>
      <c r="T63" s="18"/>
    </row>
    <row r="64" spans="1:20" ht="28.8">
      <c r="A64" s="4">
        <v>60</v>
      </c>
      <c r="B64" s="17" t="s">
        <v>68</v>
      </c>
      <c r="C64" s="51" t="s">
        <v>163</v>
      </c>
      <c r="D64" s="51" t="s">
        <v>26</v>
      </c>
      <c r="E64" s="19">
        <v>18240413201</v>
      </c>
      <c r="F64" s="18" t="s">
        <v>93</v>
      </c>
      <c r="G64" s="19">
        <v>57</v>
      </c>
      <c r="H64" s="19">
        <v>48</v>
      </c>
      <c r="I64" s="17">
        <v>105</v>
      </c>
      <c r="J64" s="18">
        <v>9954788892</v>
      </c>
      <c r="K64" s="18" t="s">
        <v>100</v>
      </c>
      <c r="L64" s="18" t="s">
        <v>87</v>
      </c>
      <c r="M64" s="18">
        <v>9401726232</v>
      </c>
      <c r="N64" s="18" t="s">
        <v>88</v>
      </c>
      <c r="O64" s="18">
        <v>9678800688</v>
      </c>
      <c r="P64" s="24">
        <v>43573</v>
      </c>
      <c r="Q64" s="18" t="s">
        <v>118</v>
      </c>
      <c r="R64" s="18"/>
      <c r="S64" s="18" t="s">
        <v>90</v>
      </c>
      <c r="T64" s="18"/>
    </row>
    <row r="65" spans="1:20" ht="14.4">
      <c r="A65" s="4">
        <v>61</v>
      </c>
      <c r="B65" s="17" t="s">
        <v>69</v>
      </c>
      <c r="C65" s="51" t="s">
        <v>164</v>
      </c>
      <c r="D65" s="51" t="s">
        <v>28</v>
      </c>
      <c r="E65" s="19">
        <v>523</v>
      </c>
      <c r="F65" s="18"/>
      <c r="G65" s="19">
        <v>21</v>
      </c>
      <c r="H65" s="19">
        <v>16</v>
      </c>
      <c r="I65" s="17">
        <v>37</v>
      </c>
      <c r="J65" s="18">
        <v>9957739518</v>
      </c>
      <c r="K65" s="18" t="s">
        <v>121</v>
      </c>
      <c r="L65" s="18" t="s">
        <v>122</v>
      </c>
      <c r="M65" s="18">
        <v>9508101796</v>
      </c>
      <c r="N65" s="18" t="s">
        <v>145</v>
      </c>
      <c r="O65" s="18">
        <v>9957732474</v>
      </c>
      <c r="P65" s="24">
        <v>43573</v>
      </c>
      <c r="Q65" s="18" t="s">
        <v>118</v>
      </c>
      <c r="R65" s="18"/>
      <c r="S65" s="18" t="s">
        <v>90</v>
      </c>
      <c r="T65" s="18"/>
    </row>
    <row r="66" spans="1:20" ht="14.4">
      <c r="A66" s="4">
        <v>62</v>
      </c>
      <c r="B66" s="17" t="s">
        <v>69</v>
      </c>
      <c r="C66" s="51" t="s">
        <v>161</v>
      </c>
      <c r="D66" s="51" t="s">
        <v>26</v>
      </c>
      <c r="E66" s="19">
        <v>18240412601</v>
      </c>
      <c r="F66" s="18" t="s">
        <v>93</v>
      </c>
      <c r="G66" s="19">
        <v>46</v>
      </c>
      <c r="H66" s="19">
        <v>81</v>
      </c>
      <c r="I66" s="17">
        <v>127</v>
      </c>
      <c r="J66" s="18">
        <v>9854742979</v>
      </c>
      <c r="K66" s="18" t="s">
        <v>165</v>
      </c>
      <c r="L66" s="18" t="s">
        <v>166</v>
      </c>
      <c r="M66" s="18">
        <v>9678409802</v>
      </c>
      <c r="N66" s="18" t="s">
        <v>167</v>
      </c>
      <c r="O66" s="18">
        <v>9854764047</v>
      </c>
      <c r="P66" s="24">
        <v>43573</v>
      </c>
      <c r="Q66" s="18" t="s">
        <v>118</v>
      </c>
      <c r="R66" s="18"/>
      <c r="S66" s="18" t="s">
        <v>90</v>
      </c>
      <c r="T66" s="18"/>
    </row>
    <row r="67" spans="1:20" ht="14.4">
      <c r="A67" s="4">
        <v>63</v>
      </c>
      <c r="B67" s="17" t="s">
        <v>68</v>
      </c>
      <c r="C67" s="51" t="s">
        <v>168</v>
      </c>
      <c r="D67" s="51" t="s">
        <v>28</v>
      </c>
      <c r="E67" s="19">
        <v>406</v>
      </c>
      <c r="F67" s="18"/>
      <c r="G67" s="19">
        <v>22</v>
      </c>
      <c r="H67" s="19">
        <v>20</v>
      </c>
      <c r="I67" s="17">
        <v>42</v>
      </c>
      <c r="J67" s="18">
        <v>9707713213</v>
      </c>
      <c r="K67" s="18" t="s">
        <v>111</v>
      </c>
      <c r="L67" s="18" t="s">
        <v>112</v>
      </c>
      <c r="M67" s="18">
        <v>8721054504</v>
      </c>
      <c r="N67" s="18" t="s">
        <v>113</v>
      </c>
      <c r="O67" s="18">
        <v>9957477785</v>
      </c>
      <c r="P67" s="24">
        <v>43575</v>
      </c>
      <c r="Q67" s="18" t="s">
        <v>150</v>
      </c>
      <c r="R67" s="18"/>
      <c r="S67" s="18" t="s">
        <v>90</v>
      </c>
      <c r="T67" s="18"/>
    </row>
    <row r="68" spans="1:20" ht="14.4">
      <c r="A68" s="4">
        <v>64</v>
      </c>
      <c r="B68" s="17" t="s">
        <v>68</v>
      </c>
      <c r="C68" s="51" t="s">
        <v>169</v>
      </c>
      <c r="D68" s="51" t="s">
        <v>26</v>
      </c>
      <c r="E68" s="19">
        <v>18240413303</v>
      </c>
      <c r="F68" s="18" t="s">
        <v>93</v>
      </c>
      <c r="G68" s="19">
        <v>40</v>
      </c>
      <c r="H68" s="19">
        <v>36</v>
      </c>
      <c r="I68" s="17">
        <v>76</v>
      </c>
      <c r="J68" s="18">
        <v>9577282647</v>
      </c>
      <c r="K68" s="18" t="s">
        <v>100</v>
      </c>
      <c r="L68" s="18" t="s">
        <v>87</v>
      </c>
      <c r="M68" s="18">
        <v>9401726232</v>
      </c>
      <c r="N68" s="18" t="s">
        <v>88</v>
      </c>
      <c r="O68" s="18">
        <v>9678800688</v>
      </c>
      <c r="P68" s="24">
        <v>43575</v>
      </c>
      <c r="Q68" s="18" t="s">
        <v>150</v>
      </c>
      <c r="R68" s="18"/>
      <c r="S68" s="18" t="s">
        <v>90</v>
      </c>
      <c r="T68" s="18"/>
    </row>
    <row r="69" spans="1:20" ht="14.4">
      <c r="A69" s="4">
        <v>65</v>
      </c>
      <c r="B69" s="17" t="s">
        <v>69</v>
      </c>
      <c r="C69" s="51" t="s">
        <v>170</v>
      </c>
      <c r="D69" s="51" t="s">
        <v>28</v>
      </c>
      <c r="E69" s="19">
        <v>132</v>
      </c>
      <c r="F69" s="18"/>
      <c r="G69" s="19">
        <v>20</v>
      </c>
      <c r="H69" s="19">
        <v>17</v>
      </c>
      <c r="I69" s="17">
        <v>37</v>
      </c>
      <c r="J69" s="18">
        <v>9577026763</v>
      </c>
      <c r="K69" s="18" t="s">
        <v>95</v>
      </c>
      <c r="L69" s="18" t="s">
        <v>96</v>
      </c>
      <c r="M69" s="18">
        <v>9954527154</v>
      </c>
      <c r="N69" s="18" t="s">
        <v>99</v>
      </c>
      <c r="O69" s="18">
        <v>9613967271</v>
      </c>
      <c r="P69" s="24">
        <v>43575</v>
      </c>
      <c r="Q69" s="18" t="s">
        <v>150</v>
      </c>
      <c r="R69" s="18"/>
      <c r="S69" s="18" t="s">
        <v>90</v>
      </c>
      <c r="T69" s="18"/>
    </row>
    <row r="70" spans="1:20" ht="14.4">
      <c r="A70" s="4">
        <v>66</v>
      </c>
      <c r="B70" s="17" t="s">
        <v>69</v>
      </c>
      <c r="C70" s="51" t="s">
        <v>171</v>
      </c>
      <c r="D70" s="51" t="s">
        <v>26</v>
      </c>
      <c r="E70" s="19">
        <v>18240416101</v>
      </c>
      <c r="F70" s="18" t="s">
        <v>93</v>
      </c>
      <c r="G70" s="19">
        <v>41</v>
      </c>
      <c r="H70" s="19">
        <v>28</v>
      </c>
      <c r="I70" s="17">
        <v>69</v>
      </c>
      <c r="J70" s="18">
        <v>8876101266</v>
      </c>
      <c r="K70" s="18" t="s">
        <v>121</v>
      </c>
      <c r="L70" s="18" t="s">
        <v>122</v>
      </c>
      <c r="M70" s="18">
        <v>9508101796</v>
      </c>
      <c r="N70" s="18" t="s">
        <v>145</v>
      </c>
      <c r="O70" s="18">
        <v>9957732474</v>
      </c>
      <c r="P70" s="24">
        <v>43575</v>
      </c>
      <c r="Q70" s="18" t="s">
        <v>150</v>
      </c>
      <c r="R70" s="18"/>
      <c r="S70" s="18" t="s">
        <v>90</v>
      </c>
      <c r="T70" s="18"/>
    </row>
    <row r="71" spans="1:20" ht="14.4">
      <c r="A71" s="4">
        <v>67</v>
      </c>
      <c r="B71" s="17" t="s">
        <v>68</v>
      </c>
      <c r="C71" s="51" t="s">
        <v>172</v>
      </c>
      <c r="D71" s="51" t="s">
        <v>28</v>
      </c>
      <c r="E71" s="19">
        <v>19</v>
      </c>
      <c r="F71" s="18"/>
      <c r="G71" s="19">
        <v>21</v>
      </c>
      <c r="H71" s="19">
        <v>14</v>
      </c>
      <c r="I71" s="17">
        <v>35</v>
      </c>
      <c r="J71" s="18">
        <v>9954608289</v>
      </c>
      <c r="K71" s="18" t="s">
        <v>100</v>
      </c>
      <c r="L71" s="18" t="s">
        <v>87</v>
      </c>
      <c r="M71" s="18">
        <v>9401726232</v>
      </c>
      <c r="N71" s="18" t="s">
        <v>173</v>
      </c>
      <c r="O71" s="18">
        <v>9854235866</v>
      </c>
      <c r="P71" s="24">
        <v>43577</v>
      </c>
      <c r="Q71" s="18" t="s">
        <v>89</v>
      </c>
      <c r="R71" s="18"/>
      <c r="S71" s="18" t="s">
        <v>90</v>
      </c>
      <c r="T71" s="18"/>
    </row>
    <row r="72" spans="1:20" ht="14.4">
      <c r="A72" s="4">
        <v>68</v>
      </c>
      <c r="B72" s="17" t="s">
        <v>68</v>
      </c>
      <c r="C72" s="51" t="s">
        <v>174</v>
      </c>
      <c r="D72" s="51" t="s">
        <v>28</v>
      </c>
      <c r="E72" s="19">
        <v>358</v>
      </c>
      <c r="F72" s="18"/>
      <c r="G72" s="19">
        <v>14</v>
      </c>
      <c r="H72" s="19">
        <v>12</v>
      </c>
      <c r="I72" s="17">
        <v>26</v>
      </c>
      <c r="J72" s="18">
        <v>9678172660</v>
      </c>
      <c r="K72" s="18" t="s">
        <v>100</v>
      </c>
      <c r="L72" s="18" t="s">
        <v>87</v>
      </c>
      <c r="M72" s="18">
        <v>9401726232</v>
      </c>
      <c r="N72" s="18" t="s">
        <v>173</v>
      </c>
      <c r="O72" s="18">
        <v>9854235866</v>
      </c>
      <c r="P72" s="24">
        <v>43577</v>
      </c>
      <c r="Q72" s="18" t="s">
        <v>89</v>
      </c>
      <c r="R72" s="18"/>
      <c r="S72" s="18" t="s">
        <v>90</v>
      </c>
      <c r="T72" s="18"/>
    </row>
    <row r="73" spans="1:20" ht="14.4">
      <c r="A73" s="4">
        <v>69</v>
      </c>
      <c r="B73" s="17" t="s">
        <v>68</v>
      </c>
      <c r="C73" s="51" t="s">
        <v>175</v>
      </c>
      <c r="D73" s="51" t="s">
        <v>26</v>
      </c>
      <c r="E73" s="19">
        <v>18240413301</v>
      </c>
      <c r="F73" s="18" t="s">
        <v>93</v>
      </c>
      <c r="G73" s="19">
        <v>29</v>
      </c>
      <c r="H73" s="19">
        <v>32</v>
      </c>
      <c r="I73" s="17">
        <v>61</v>
      </c>
      <c r="J73" s="18">
        <v>9954671074</v>
      </c>
      <c r="K73" s="18" t="s">
        <v>100</v>
      </c>
      <c r="L73" s="18" t="s">
        <v>87</v>
      </c>
      <c r="M73" s="18">
        <v>9401726232</v>
      </c>
      <c r="N73" s="18" t="s">
        <v>88</v>
      </c>
      <c r="O73" s="18">
        <v>9678800688</v>
      </c>
      <c r="P73" s="24">
        <v>43577</v>
      </c>
      <c r="Q73" s="18" t="s">
        <v>89</v>
      </c>
      <c r="R73" s="18"/>
      <c r="S73" s="18" t="s">
        <v>90</v>
      </c>
      <c r="T73" s="18"/>
    </row>
    <row r="74" spans="1:20" ht="14.4">
      <c r="A74" s="4">
        <v>70</v>
      </c>
      <c r="B74" s="17" t="s">
        <v>69</v>
      </c>
      <c r="C74" s="51" t="s">
        <v>176</v>
      </c>
      <c r="D74" s="51" t="s">
        <v>28</v>
      </c>
      <c r="E74" s="19">
        <v>529</v>
      </c>
      <c r="F74" s="18"/>
      <c r="G74" s="19">
        <v>20</v>
      </c>
      <c r="H74" s="19">
        <v>17</v>
      </c>
      <c r="I74" s="17">
        <v>37</v>
      </c>
      <c r="J74" s="18">
        <v>8876855124</v>
      </c>
      <c r="K74" s="18" t="s">
        <v>95</v>
      </c>
      <c r="L74" s="18" t="s">
        <v>96</v>
      </c>
      <c r="M74" s="18">
        <v>9954527154</v>
      </c>
      <c r="N74" s="18" t="s">
        <v>99</v>
      </c>
      <c r="O74" s="18">
        <v>9613967271</v>
      </c>
      <c r="P74" s="24">
        <v>43577</v>
      </c>
      <c r="Q74" s="18" t="s">
        <v>89</v>
      </c>
      <c r="R74" s="18"/>
      <c r="S74" s="18" t="s">
        <v>90</v>
      </c>
      <c r="T74" s="18"/>
    </row>
    <row r="75" spans="1:20" ht="14.4">
      <c r="A75" s="4">
        <v>71</v>
      </c>
      <c r="B75" s="17" t="s">
        <v>69</v>
      </c>
      <c r="C75" s="51" t="s">
        <v>177</v>
      </c>
      <c r="D75" s="51" t="s">
        <v>26</v>
      </c>
      <c r="E75" s="19">
        <v>18240416102</v>
      </c>
      <c r="F75" s="18" t="s">
        <v>93</v>
      </c>
      <c r="G75" s="19">
        <v>57</v>
      </c>
      <c r="H75" s="19">
        <v>83</v>
      </c>
      <c r="I75" s="17">
        <v>140</v>
      </c>
      <c r="J75" s="18">
        <v>9859051834</v>
      </c>
      <c r="K75" s="18" t="s">
        <v>121</v>
      </c>
      <c r="L75" s="18" t="s">
        <v>122</v>
      </c>
      <c r="M75" s="18">
        <v>9508101796</v>
      </c>
      <c r="N75" s="18" t="s">
        <v>145</v>
      </c>
      <c r="O75" s="18">
        <v>9957732474</v>
      </c>
      <c r="P75" s="24">
        <v>43577</v>
      </c>
      <c r="Q75" s="18" t="s">
        <v>89</v>
      </c>
      <c r="R75" s="18"/>
      <c r="S75" s="18" t="s">
        <v>90</v>
      </c>
      <c r="T75" s="18"/>
    </row>
    <row r="76" spans="1:20" ht="14.4">
      <c r="A76" s="4">
        <v>72</v>
      </c>
      <c r="B76" s="17" t="s">
        <v>68</v>
      </c>
      <c r="C76" s="51" t="s">
        <v>178</v>
      </c>
      <c r="D76" s="51" t="s">
        <v>28</v>
      </c>
      <c r="E76" s="19">
        <v>407</v>
      </c>
      <c r="F76" s="18"/>
      <c r="G76" s="19">
        <v>13</v>
      </c>
      <c r="H76" s="19">
        <v>10</v>
      </c>
      <c r="I76" s="17">
        <v>23</v>
      </c>
      <c r="J76" s="18">
        <v>8011709287</v>
      </c>
      <c r="K76" s="18" t="s">
        <v>100</v>
      </c>
      <c r="L76" s="18" t="s">
        <v>87</v>
      </c>
      <c r="M76" s="18">
        <v>9401726232</v>
      </c>
      <c r="N76" s="18" t="s">
        <v>173</v>
      </c>
      <c r="O76" s="18">
        <v>9854235866</v>
      </c>
      <c r="P76" s="24">
        <v>43579</v>
      </c>
      <c r="Q76" s="18" t="s">
        <v>114</v>
      </c>
      <c r="R76" s="18"/>
      <c r="S76" s="18" t="s">
        <v>90</v>
      </c>
      <c r="T76" s="18"/>
    </row>
    <row r="77" spans="1:20" ht="14.4">
      <c r="A77" s="4">
        <v>73</v>
      </c>
      <c r="B77" s="17" t="s">
        <v>68</v>
      </c>
      <c r="C77" s="51" t="s">
        <v>179</v>
      </c>
      <c r="D77" s="51" t="s">
        <v>28</v>
      </c>
      <c r="E77" s="19">
        <v>355</v>
      </c>
      <c r="F77" s="18"/>
      <c r="G77" s="19">
        <v>11</v>
      </c>
      <c r="H77" s="19">
        <v>11</v>
      </c>
      <c r="I77" s="17">
        <v>22</v>
      </c>
      <c r="J77" s="18">
        <v>9954046872</v>
      </c>
      <c r="K77" s="18" t="s">
        <v>100</v>
      </c>
      <c r="L77" s="18" t="s">
        <v>87</v>
      </c>
      <c r="M77" s="18">
        <v>9401726232</v>
      </c>
      <c r="N77" s="18" t="s">
        <v>180</v>
      </c>
      <c r="O77" s="18">
        <v>7896559101</v>
      </c>
      <c r="P77" s="24">
        <v>43579</v>
      </c>
      <c r="Q77" s="18" t="s">
        <v>114</v>
      </c>
      <c r="R77" s="18"/>
      <c r="S77" s="18" t="s">
        <v>90</v>
      </c>
      <c r="T77" s="18"/>
    </row>
    <row r="78" spans="1:20" ht="28.8">
      <c r="A78" s="4">
        <v>74</v>
      </c>
      <c r="B78" s="17" t="s">
        <v>68</v>
      </c>
      <c r="C78" s="51" t="s">
        <v>181</v>
      </c>
      <c r="D78" s="51" t="s">
        <v>26</v>
      </c>
      <c r="E78" s="19">
        <v>18240414701</v>
      </c>
      <c r="F78" s="18" t="s">
        <v>93</v>
      </c>
      <c r="G78" s="19">
        <v>61</v>
      </c>
      <c r="H78" s="19">
        <v>51</v>
      </c>
      <c r="I78" s="17">
        <v>112</v>
      </c>
      <c r="J78" s="18">
        <v>9854742785</v>
      </c>
      <c r="K78" s="18" t="s">
        <v>111</v>
      </c>
      <c r="L78" s="18" t="s">
        <v>112</v>
      </c>
      <c r="M78" s="18">
        <v>8721054504</v>
      </c>
      <c r="N78" s="18" t="s">
        <v>113</v>
      </c>
      <c r="O78" s="18">
        <v>9957477785</v>
      </c>
      <c r="P78" s="24">
        <v>43579</v>
      </c>
      <c r="Q78" s="18" t="s">
        <v>114</v>
      </c>
      <c r="R78" s="18"/>
      <c r="S78" s="18" t="s">
        <v>90</v>
      </c>
      <c r="T78" s="18"/>
    </row>
    <row r="79" spans="1:20" ht="14.4">
      <c r="A79" s="4">
        <v>75</v>
      </c>
      <c r="B79" s="17" t="s">
        <v>69</v>
      </c>
      <c r="C79" s="51" t="s">
        <v>182</v>
      </c>
      <c r="D79" s="51" t="s">
        <v>28</v>
      </c>
      <c r="E79" s="19">
        <v>530</v>
      </c>
      <c r="F79" s="18"/>
      <c r="G79" s="19">
        <v>20</v>
      </c>
      <c r="H79" s="19">
        <v>11</v>
      </c>
      <c r="I79" s="17">
        <v>31</v>
      </c>
      <c r="J79" s="18">
        <v>8876545106</v>
      </c>
      <c r="K79" s="18" t="s">
        <v>95</v>
      </c>
      <c r="L79" s="18" t="s">
        <v>96</v>
      </c>
      <c r="M79" s="18">
        <v>9954527154</v>
      </c>
      <c r="N79" s="18" t="s">
        <v>99</v>
      </c>
      <c r="O79" s="18">
        <v>9613967271</v>
      </c>
      <c r="P79" s="24">
        <v>43579</v>
      </c>
      <c r="Q79" s="18" t="s">
        <v>114</v>
      </c>
      <c r="R79" s="18"/>
      <c r="S79" s="18" t="s">
        <v>90</v>
      </c>
      <c r="T79" s="18"/>
    </row>
    <row r="80" spans="1:20" ht="14.4">
      <c r="A80" s="4">
        <v>76</v>
      </c>
      <c r="B80" s="17" t="s">
        <v>69</v>
      </c>
      <c r="C80" s="51" t="s">
        <v>177</v>
      </c>
      <c r="D80" s="51" t="s">
        <v>26</v>
      </c>
      <c r="E80" s="19">
        <v>18240416102</v>
      </c>
      <c r="F80" s="18"/>
      <c r="G80" s="19">
        <v>57</v>
      </c>
      <c r="H80" s="19">
        <v>83</v>
      </c>
      <c r="I80" s="17">
        <v>140</v>
      </c>
      <c r="J80" s="18">
        <v>9859051834</v>
      </c>
      <c r="K80" s="18" t="s">
        <v>121</v>
      </c>
      <c r="L80" s="18" t="s">
        <v>122</v>
      </c>
      <c r="M80" s="18">
        <v>9508101796</v>
      </c>
      <c r="N80" s="18" t="s">
        <v>145</v>
      </c>
      <c r="O80" s="18">
        <v>9957732474</v>
      </c>
      <c r="P80" s="24">
        <v>43579</v>
      </c>
      <c r="Q80" s="18" t="s">
        <v>114</v>
      </c>
      <c r="R80" s="18"/>
      <c r="S80" s="18" t="s">
        <v>90</v>
      </c>
      <c r="T80" s="18"/>
    </row>
    <row r="81" spans="1:20" ht="14.4">
      <c r="A81" s="4">
        <v>77</v>
      </c>
      <c r="B81" s="17" t="s">
        <v>69</v>
      </c>
      <c r="C81" s="51" t="s">
        <v>183</v>
      </c>
      <c r="D81" s="51" t="s">
        <v>26</v>
      </c>
      <c r="E81" s="19">
        <v>18240418102</v>
      </c>
      <c r="F81" s="18"/>
      <c r="G81" s="19">
        <v>9</v>
      </c>
      <c r="H81" s="19">
        <v>6</v>
      </c>
      <c r="I81" s="17">
        <v>15</v>
      </c>
      <c r="J81" s="18">
        <v>9954263246</v>
      </c>
      <c r="K81" s="18" t="s">
        <v>165</v>
      </c>
      <c r="L81" s="18" t="s">
        <v>166</v>
      </c>
      <c r="M81" s="18">
        <v>9678409802</v>
      </c>
      <c r="N81" s="18" t="s">
        <v>167</v>
      </c>
      <c r="O81" s="18">
        <v>9854764047</v>
      </c>
      <c r="P81" s="24">
        <v>43579</v>
      </c>
      <c r="Q81" s="18" t="s">
        <v>114</v>
      </c>
      <c r="R81" s="18"/>
      <c r="S81" s="18" t="s">
        <v>90</v>
      </c>
      <c r="T81" s="18"/>
    </row>
    <row r="82" spans="1:20" ht="14.4">
      <c r="A82" s="4">
        <v>78</v>
      </c>
      <c r="B82" s="17" t="s">
        <v>68</v>
      </c>
      <c r="C82" s="51" t="s">
        <v>184</v>
      </c>
      <c r="D82" s="51" t="s">
        <v>28</v>
      </c>
      <c r="E82" s="19">
        <v>399</v>
      </c>
      <c r="F82" s="18"/>
      <c r="G82" s="19">
        <v>16</v>
      </c>
      <c r="H82" s="19">
        <v>13</v>
      </c>
      <c r="I82" s="17">
        <v>29</v>
      </c>
      <c r="J82" s="18">
        <v>9577398994</v>
      </c>
      <c r="K82" s="18" t="s">
        <v>100</v>
      </c>
      <c r="L82" s="18" t="s">
        <v>87</v>
      </c>
      <c r="M82" s="18">
        <v>9401726232</v>
      </c>
      <c r="N82" s="18" t="s">
        <v>173</v>
      </c>
      <c r="O82" s="18">
        <v>9854235866</v>
      </c>
      <c r="P82" s="24">
        <v>43580</v>
      </c>
      <c r="Q82" s="18" t="s">
        <v>118</v>
      </c>
      <c r="R82" s="18"/>
      <c r="S82" s="18" t="s">
        <v>90</v>
      </c>
      <c r="T82" s="18"/>
    </row>
    <row r="83" spans="1:20" ht="14.4">
      <c r="A83" s="4">
        <v>79</v>
      </c>
      <c r="B83" s="17" t="s">
        <v>68</v>
      </c>
      <c r="C83" s="51" t="s">
        <v>185</v>
      </c>
      <c r="D83" s="51" t="s">
        <v>28</v>
      </c>
      <c r="E83" s="19">
        <v>401</v>
      </c>
      <c r="F83" s="18"/>
      <c r="G83" s="19">
        <v>13</v>
      </c>
      <c r="H83" s="19">
        <v>9</v>
      </c>
      <c r="I83" s="17">
        <v>22</v>
      </c>
      <c r="J83" s="18">
        <v>9864657870</v>
      </c>
      <c r="K83" s="18" t="s">
        <v>100</v>
      </c>
      <c r="L83" s="18" t="s">
        <v>87</v>
      </c>
      <c r="M83" s="18">
        <v>9401726232</v>
      </c>
      <c r="N83" s="18" t="s">
        <v>173</v>
      </c>
      <c r="O83" s="18">
        <v>9854235866</v>
      </c>
      <c r="P83" s="24">
        <v>43580</v>
      </c>
      <c r="Q83" s="18" t="s">
        <v>118</v>
      </c>
      <c r="R83" s="18"/>
      <c r="S83" s="18" t="s">
        <v>90</v>
      </c>
      <c r="T83" s="18"/>
    </row>
    <row r="84" spans="1:20" ht="14.4">
      <c r="A84" s="4">
        <v>80</v>
      </c>
      <c r="B84" s="17" t="s">
        <v>68</v>
      </c>
      <c r="C84" s="51" t="s">
        <v>186</v>
      </c>
      <c r="D84" s="51" t="s">
        <v>26</v>
      </c>
      <c r="E84" s="19">
        <v>18240413401</v>
      </c>
      <c r="F84" s="18" t="s">
        <v>93</v>
      </c>
      <c r="G84" s="19">
        <v>12</v>
      </c>
      <c r="H84" s="19">
        <v>16</v>
      </c>
      <c r="I84" s="17">
        <v>28</v>
      </c>
      <c r="J84" s="18">
        <v>9957947055</v>
      </c>
      <c r="K84" s="18" t="s">
        <v>100</v>
      </c>
      <c r="L84" s="18" t="s">
        <v>87</v>
      </c>
      <c r="M84" s="18">
        <v>9401726232</v>
      </c>
      <c r="N84" s="18" t="s">
        <v>88</v>
      </c>
      <c r="O84" s="18">
        <v>9678800688</v>
      </c>
      <c r="P84" s="24">
        <v>43580</v>
      </c>
      <c r="Q84" s="18" t="s">
        <v>118</v>
      </c>
      <c r="R84" s="18"/>
      <c r="S84" s="18" t="s">
        <v>90</v>
      </c>
      <c r="T84" s="18"/>
    </row>
    <row r="85" spans="1:20" ht="14.4">
      <c r="A85" s="4">
        <v>81</v>
      </c>
      <c r="B85" s="17" t="s">
        <v>68</v>
      </c>
      <c r="C85" s="51" t="s">
        <v>187</v>
      </c>
      <c r="D85" s="51" t="s">
        <v>26</v>
      </c>
      <c r="E85" s="19">
        <v>18240413402</v>
      </c>
      <c r="F85" s="18" t="s">
        <v>93</v>
      </c>
      <c r="G85" s="19">
        <v>24</v>
      </c>
      <c r="H85" s="19">
        <v>24</v>
      </c>
      <c r="I85" s="17">
        <v>48</v>
      </c>
      <c r="J85" s="18">
        <v>8011438039</v>
      </c>
      <c r="K85" s="18" t="s">
        <v>111</v>
      </c>
      <c r="L85" s="18" t="s">
        <v>112</v>
      </c>
      <c r="M85" s="18">
        <v>8721054504</v>
      </c>
      <c r="N85" s="18" t="s">
        <v>113</v>
      </c>
      <c r="O85" s="18">
        <v>9957477785</v>
      </c>
      <c r="P85" s="24">
        <v>43580</v>
      </c>
      <c r="Q85" s="18" t="s">
        <v>118</v>
      </c>
      <c r="R85" s="18"/>
      <c r="S85" s="18" t="s">
        <v>90</v>
      </c>
      <c r="T85" s="18"/>
    </row>
    <row r="86" spans="1:20" ht="14.4">
      <c r="A86" s="4">
        <v>82</v>
      </c>
      <c r="B86" s="17" t="s">
        <v>69</v>
      </c>
      <c r="C86" s="51" t="s">
        <v>188</v>
      </c>
      <c r="D86" s="51" t="s">
        <v>28</v>
      </c>
      <c r="E86" s="19">
        <v>531</v>
      </c>
      <c r="F86" s="18"/>
      <c r="G86" s="19">
        <v>17</v>
      </c>
      <c r="H86" s="19">
        <v>21</v>
      </c>
      <c r="I86" s="17">
        <v>38</v>
      </c>
      <c r="J86" s="18">
        <v>9954417947</v>
      </c>
      <c r="K86" s="18" t="s">
        <v>95</v>
      </c>
      <c r="L86" s="18" t="s">
        <v>96</v>
      </c>
      <c r="M86" s="18">
        <v>9954527154</v>
      </c>
      <c r="N86" s="18" t="s">
        <v>99</v>
      </c>
      <c r="O86" s="18">
        <v>9613967271</v>
      </c>
      <c r="P86" s="24">
        <v>43580</v>
      </c>
      <c r="Q86" s="18" t="s">
        <v>118</v>
      </c>
      <c r="R86" s="18"/>
      <c r="S86" s="18" t="s">
        <v>90</v>
      </c>
      <c r="T86" s="18"/>
    </row>
    <row r="87" spans="1:20" ht="14.4">
      <c r="A87" s="4">
        <v>83</v>
      </c>
      <c r="B87" s="17" t="s">
        <v>69</v>
      </c>
      <c r="C87" s="51" t="s">
        <v>189</v>
      </c>
      <c r="D87" s="51" t="s">
        <v>26</v>
      </c>
      <c r="E87" s="19">
        <v>18240418101</v>
      </c>
      <c r="F87" s="18"/>
      <c r="G87" s="19">
        <v>32</v>
      </c>
      <c r="H87" s="19">
        <v>51</v>
      </c>
      <c r="I87" s="17">
        <v>83</v>
      </c>
      <c r="J87" s="18">
        <v>9859141094</v>
      </c>
      <c r="K87" s="18" t="s">
        <v>165</v>
      </c>
      <c r="L87" s="18" t="s">
        <v>166</v>
      </c>
      <c r="M87" s="18">
        <v>9678409802</v>
      </c>
      <c r="N87" s="18" t="s">
        <v>167</v>
      </c>
      <c r="O87" s="18">
        <v>9854764047</v>
      </c>
      <c r="P87" s="24">
        <v>43580</v>
      </c>
      <c r="Q87" s="18" t="s">
        <v>118</v>
      </c>
      <c r="R87" s="18"/>
      <c r="S87" s="18" t="s">
        <v>90</v>
      </c>
      <c r="T87" s="18"/>
    </row>
    <row r="88" spans="1:20" ht="14.4">
      <c r="A88" s="4">
        <v>84</v>
      </c>
      <c r="B88" s="17" t="s">
        <v>68</v>
      </c>
      <c r="C88" s="51" t="s">
        <v>190</v>
      </c>
      <c r="D88" s="51" t="s">
        <v>28</v>
      </c>
      <c r="E88" s="19">
        <v>3</v>
      </c>
      <c r="F88" s="18"/>
      <c r="G88" s="19">
        <v>20</v>
      </c>
      <c r="H88" s="19">
        <v>22</v>
      </c>
      <c r="I88" s="17">
        <v>42</v>
      </c>
      <c r="J88" s="18">
        <v>9678800359</v>
      </c>
      <c r="K88" s="18" t="s">
        <v>191</v>
      </c>
      <c r="L88" s="18" t="s">
        <v>87</v>
      </c>
      <c r="M88" s="18">
        <v>9401726232</v>
      </c>
      <c r="N88" s="18" t="s">
        <v>192</v>
      </c>
      <c r="O88" s="18">
        <v>8011699244</v>
      </c>
      <c r="P88" s="24">
        <v>43581</v>
      </c>
      <c r="Q88" s="18" t="s">
        <v>125</v>
      </c>
      <c r="R88" s="18"/>
      <c r="S88" s="18" t="s">
        <v>90</v>
      </c>
      <c r="T88" s="18"/>
    </row>
    <row r="89" spans="1:20" ht="14.4">
      <c r="A89" s="4">
        <v>85</v>
      </c>
      <c r="B89" s="17" t="s">
        <v>68</v>
      </c>
      <c r="C89" s="51" t="s">
        <v>193</v>
      </c>
      <c r="D89" s="51" t="s">
        <v>26</v>
      </c>
      <c r="E89" s="19">
        <v>18240414704</v>
      </c>
      <c r="F89" s="18" t="s">
        <v>93</v>
      </c>
      <c r="G89" s="19">
        <v>42</v>
      </c>
      <c r="H89" s="19">
        <v>46</v>
      </c>
      <c r="I89" s="17">
        <v>88</v>
      </c>
      <c r="J89" s="18">
        <v>9706501217</v>
      </c>
      <c r="K89" s="18" t="s">
        <v>111</v>
      </c>
      <c r="L89" s="18" t="s">
        <v>112</v>
      </c>
      <c r="M89" s="18">
        <v>8721054504</v>
      </c>
      <c r="N89" s="18" t="s">
        <v>113</v>
      </c>
      <c r="O89" s="18">
        <v>9957477785</v>
      </c>
      <c r="P89" s="24">
        <v>43581</v>
      </c>
      <c r="Q89" s="18" t="s">
        <v>125</v>
      </c>
      <c r="R89" s="18"/>
      <c r="S89" s="18" t="s">
        <v>90</v>
      </c>
      <c r="T89" s="18"/>
    </row>
    <row r="90" spans="1:20" ht="14.4">
      <c r="A90" s="4">
        <v>86</v>
      </c>
      <c r="B90" s="17" t="s">
        <v>69</v>
      </c>
      <c r="C90" s="51" t="s">
        <v>194</v>
      </c>
      <c r="D90" s="51" t="s">
        <v>28</v>
      </c>
      <c r="E90" s="19">
        <v>133</v>
      </c>
      <c r="F90" s="18"/>
      <c r="G90" s="19">
        <v>34</v>
      </c>
      <c r="H90" s="19">
        <v>25</v>
      </c>
      <c r="I90" s="17">
        <v>59</v>
      </c>
      <c r="J90" s="18">
        <v>9678866166</v>
      </c>
      <c r="K90" s="18" t="s">
        <v>195</v>
      </c>
      <c r="L90" s="18" t="s">
        <v>196</v>
      </c>
      <c r="M90" s="18">
        <v>9859212117</v>
      </c>
      <c r="N90" s="18" t="s">
        <v>197</v>
      </c>
      <c r="O90" s="18">
        <v>8473966630</v>
      </c>
      <c r="P90" s="24">
        <v>43581</v>
      </c>
      <c r="Q90" s="18" t="s">
        <v>125</v>
      </c>
      <c r="R90" s="18"/>
      <c r="S90" s="18" t="s">
        <v>90</v>
      </c>
      <c r="T90" s="18"/>
    </row>
    <row r="91" spans="1:20" ht="14.4">
      <c r="A91" s="4">
        <v>87</v>
      </c>
      <c r="B91" s="17" t="s">
        <v>69</v>
      </c>
      <c r="C91" s="51" t="s">
        <v>198</v>
      </c>
      <c r="D91" s="51" t="s">
        <v>26</v>
      </c>
      <c r="E91" s="19">
        <v>18240418103</v>
      </c>
      <c r="F91" s="18"/>
      <c r="G91" s="19">
        <v>30</v>
      </c>
      <c r="H91" s="19">
        <v>23</v>
      </c>
      <c r="I91" s="17">
        <v>53</v>
      </c>
      <c r="J91" s="18">
        <v>9954373688</v>
      </c>
      <c r="K91" s="18" t="s">
        <v>121</v>
      </c>
      <c r="L91" s="18" t="s">
        <v>122</v>
      </c>
      <c r="M91" s="18">
        <v>9508101796</v>
      </c>
      <c r="N91" s="18" t="s">
        <v>145</v>
      </c>
      <c r="O91" s="18">
        <v>9957732474</v>
      </c>
      <c r="P91" s="24">
        <v>43581</v>
      </c>
      <c r="Q91" s="18" t="s">
        <v>125</v>
      </c>
      <c r="R91" s="18"/>
      <c r="S91" s="18" t="s">
        <v>90</v>
      </c>
      <c r="T91" s="18"/>
    </row>
    <row r="92" spans="1:20" ht="14.4">
      <c r="A92" s="4">
        <v>88</v>
      </c>
      <c r="B92" s="17" t="s">
        <v>68</v>
      </c>
      <c r="C92" s="51" t="s">
        <v>199</v>
      </c>
      <c r="D92" s="51" t="s">
        <v>28</v>
      </c>
      <c r="E92" s="19">
        <v>4</v>
      </c>
      <c r="F92" s="18"/>
      <c r="G92" s="19">
        <v>24</v>
      </c>
      <c r="H92" s="19">
        <v>34</v>
      </c>
      <c r="I92" s="17">
        <v>58</v>
      </c>
      <c r="J92" s="18">
        <v>9678299930</v>
      </c>
      <c r="K92" s="18" t="s">
        <v>191</v>
      </c>
      <c r="L92" s="18" t="s">
        <v>87</v>
      </c>
      <c r="M92" s="18">
        <v>9401726232</v>
      </c>
      <c r="N92" s="18" t="s">
        <v>192</v>
      </c>
      <c r="O92" s="18">
        <v>8011699244</v>
      </c>
      <c r="P92" s="24">
        <v>43581</v>
      </c>
      <c r="Q92" s="18" t="s">
        <v>125</v>
      </c>
      <c r="R92" s="18"/>
      <c r="S92" s="18" t="s">
        <v>90</v>
      </c>
      <c r="T92" s="18"/>
    </row>
    <row r="93" spans="1:20" ht="28.8">
      <c r="A93" s="4">
        <v>89</v>
      </c>
      <c r="B93" s="17" t="s">
        <v>68</v>
      </c>
      <c r="C93" s="51" t="s">
        <v>200</v>
      </c>
      <c r="D93" s="51" t="s">
        <v>26</v>
      </c>
      <c r="E93" s="19">
        <v>18240414702</v>
      </c>
      <c r="F93" s="18" t="s">
        <v>93</v>
      </c>
      <c r="G93" s="19">
        <v>65</v>
      </c>
      <c r="H93" s="19">
        <v>59</v>
      </c>
      <c r="I93" s="17">
        <v>124</v>
      </c>
      <c r="J93" s="18">
        <v>9859175955</v>
      </c>
      <c r="K93" s="18" t="s">
        <v>111</v>
      </c>
      <c r="L93" s="18" t="s">
        <v>112</v>
      </c>
      <c r="M93" s="18">
        <v>8721054504</v>
      </c>
      <c r="N93" s="18" t="s">
        <v>113</v>
      </c>
      <c r="O93" s="18">
        <v>9957477785</v>
      </c>
      <c r="P93" s="24">
        <v>43582</v>
      </c>
      <c r="Q93" s="18" t="s">
        <v>150</v>
      </c>
      <c r="R93" s="18"/>
      <c r="S93" s="18" t="s">
        <v>90</v>
      </c>
      <c r="T93" s="18"/>
    </row>
    <row r="94" spans="1:20" ht="14.4">
      <c r="A94" s="4">
        <v>90</v>
      </c>
      <c r="B94" s="17" t="s">
        <v>69</v>
      </c>
      <c r="C94" s="51" t="s">
        <v>201</v>
      </c>
      <c r="D94" s="51" t="s">
        <v>28</v>
      </c>
      <c r="E94" s="19">
        <v>223</v>
      </c>
      <c r="F94" s="18"/>
      <c r="G94" s="19">
        <v>27</v>
      </c>
      <c r="H94" s="19">
        <v>20</v>
      </c>
      <c r="I94" s="17">
        <v>47</v>
      </c>
      <c r="J94" s="18">
        <v>9957982914</v>
      </c>
      <c r="K94" s="18" t="s">
        <v>195</v>
      </c>
      <c r="L94" s="18" t="s">
        <v>196</v>
      </c>
      <c r="M94" s="18">
        <v>9859212117</v>
      </c>
      <c r="N94" s="18" t="s">
        <v>197</v>
      </c>
      <c r="O94" s="18">
        <v>8473966630</v>
      </c>
      <c r="P94" s="24">
        <v>43582</v>
      </c>
      <c r="Q94" s="18" t="s">
        <v>150</v>
      </c>
      <c r="R94" s="18"/>
      <c r="S94" s="18" t="s">
        <v>90</v>
      </c>
      <c r="T94" s="18"/>
    </row>
    <row r="95" spans="1:20" ht="28.8">
      <c r="A95" s="4">
        <v>91</v>
      </c>
      <c r="B95" s="17" t="s">
        <v>69</v>
      </c>
      <c r="C95" s="51" t="s">
        <v>202</v>
      </c>
      <c r="D95" s="51" t="s">
        <v>26</v>
      </c>
      <c r="E95" s="19">
        <v>18240418202</v>
      </c>
      <c r="F95" s="18"/>
      <c r="G95" s="19">
        <v>52</v>
      </c>
      <c r="H95" s="19">
        <v>55</v>
      </c>
      <c r="I95" s="17">
        <v>107</v>
      </c>
      <c r="J95" s="18">
        <v>9707935506</v>
      </c>
      <c r="K95" s="18" t="s">
        <v>121</v>
      </c>
      <c r="L95" s="18" t="s">
        <v>122</v>
      </c>
      <c r="M95" s="18">
        <v>9508101796</v>
      </c>
      <c r="N95" s="18" t="s">
        <v>145</v>
      </c>
      <c r="O95" s="18">
        <v>9957732474</v>
      </c>
      <c r="P95" s="24">
        <v>43582</v>
      </c>
      <c r="Q95" s="18" t="s">
        <v>150</v>
      </c>
      <c r="R95" s="18"/>
      <c r="S95" s="18" t="s">
        <v>90</v>
      </c>
      <c r="T95" s="18"/>
    </row>
    <row r="96" spans="1:20" ht="14.4">
      <c r="A96" s="4">
        <v>92</v>
      </c>
      <c r="B96" s="17" t="s">
        <v>68</v>
      </c>
      <c r="C96" s="51" t="s">
        <v>203</v>
      </c>
      <c r="D96" s="51" t="s">
        <v>28</v>
      </c>
      <c r="E96" s="19">
        <v>268</v>
      </c>
      <c r="F96" s="18"/>
      <c r="G96" s="19">
        <v>26</v>
      </c>
      <c r="H96" s="19">
        <v>22</v>
      </c>
      <c r="I96" s="17">
        <v>48</v>
      </c>
      <c r="J96" s="18">
        <v>7896415680</v>
      </c>
      <c r="K96" s="18" t="s">
        <v>191</v>
      </c>
      <c r="L96" s="18" t="s">
        <v>87</v>
      </c>
      <c r="M96" s="18">
        <v>9401726232</v>
      </c>
      <c r="N96" s="18" t="s">
        <v>192</v>
      </c>
      <c r="O96" s="18">
        <v>8011699244</v>
      </c>
      <c r="P96" s="24">
        <v>43582</v>
      </c>
      <c r="Q96" s="18" t="s">
        <v>150</v>
      </c>
      <c r="R96" s="18"/>
      <c r="S96" s="18" t="s">
        <v>90</v>
      </c>
      <c r="T96" s="18"/>
    </row>
    <row r="97" spans="1:20" ht="28.8">
      <c r="A97" s="4">
        <v>93</v>
      </c>
      <c r="B97" s="17" t="s">
        <v>68</v>
      </c>
      <c r="C97" s="51" t="s">
        <v>200</v>
      </c>
      <c r="D97" s="51" t="s">
        <v>92</v>
      </c>
      <c r="E97" s="19">
        <v>18240414702</v>
      </c>
      <c r="F97" s="18" t="s">
        <v>93</v>
      </c>
      <c r="G97" s="19">
        <v>65</v>
      </c>
      <c r="H97" s="19">
        <v>59</v>
      </c>
      <c r="I97" s="17">
        <v>124</v>
      </c>
      <c r="J97" s="18">
        <v>9859175955</v>
      </c>
      <c r="K97" s="18" t="s">
        <v>111</v>
      </c>
      <c r="L97" s="18" t="s">
        <v>112</v>
      </c>
      <c r="M97" s="18">
        <v>8721054504</v>
      </c>
      <c r="N97" s="18" t="s">
        <v>113</v>
      </c>
      <c r="O97" s="18">
        <v>9957477785</v>
      </c>
      <c r="P97" s="24">
        <v>43584</v>
      </c>
      <c r="Q97" s="18" t="s">
        <v>89</v>
      </c>
      <c r="R97" s="18"/>
      <c r="S97" s="18" t="s">
        <v>90</v>
      </c>
      <c r="T97" s="18"/>
    </row>
    <row r="98" spans="1:20" ht="28.8">
      <c r="A98" s="4">
        <v>94</v>
      </c>
      <c r="B98" s="17" t="s">
        <v>68</v>
      </c>
      <c r="C98" s="51" t="s">
        <v>204</v>
      </c>
      <c r="D98" s="51" t="s">
        <v>92</v>
      </c>
      <c r="E98" s="19">
        <v>18240414701</v>
      </c>
      <c r="F98" s="18" t="s">
        <v>205</v>
      </c>
      <c r="G98" s="19">
        <v>35</v>
      </c>
      <c r="H98" s="19">
        <v>57</v>
      </c>
      <c r="I98" s="17">
        <v>92</v>
      </c>
      <c r="J98" s="18">
        <v>9957079180</v>
      </c>
      <c r="K98" s="18" t="s">
        <v>100</v>
      </c>
      <c r="L98" s="18" t="s">
        <v>87</v>
      </c>
      <c r="M98" s="18">
        <v>9401726233</v>
      </c>
      <c r="N98" s="18" t="s">
        <v>88</v>
      </c>
      <c r="O98" s="18">
        <v>9678800689</v>
      </c>
      <c r="P98" s="24">
        <v>43584</v>
      </c>
      <c r="Q98" s="18" t="s">
        <v>89</v>
      </c>
      <c r="R98" s="18"/>
      <c r="S98" s="18" t="s">
        <v>90</v>
      </c>
      <c r="T98" s="18"/>
    </row>
    <row r="99" spans="1:20" ht="14.4">
      <c r="A99" s="4">
        <v>95</v>
      </c>
      <c r="B99" s="17" t="s">
        <v>69</v>
      </c>
      <c r="C99" s="51" t="s">
        <v>194</v>
      </c>
      <c r="D99" s="51" t="s">
        <v>28</v>
      </c>
      <c r="E99" s="19">
        <v>300</v>
      </c>
      <c r="F99" s="18"/>
      <c r="G99" s="19">
        <v>10</v>
      </c>
      <c r="H99" s="19">
        <v>14</v>
      </c>
      <c r="I99" s="17">
        <v>24</v>
      </c>
      <c r="J99" s="18">
        <v>8486471119</v>
      </c>
      <c r="K99" s="18" t="s">
        <v>195</v>
      </c>
      <c r="L99" s="18" t="s">
        <v>196</v>
      </c>
      <c r="M99" s="18">
        <v>9859212117</v>
      </c>
      <c r="N99" s="18" t="s">
        <v>197</v>
      </c>
      <c r="O99" s="18">
        <v>8473966630</v>
      </c>
      <c r="P99" s="24">
        <v>43584</v>
      </c>
      <c r="Q99" s="18" t="s">
        <v>89</v>
      </c>
      <c r="R99" s="18"/>
      <c r="S99" s="18" t="s">
        <v>90</v>
      </c>
      <c r="T99" s="18"/>
    </row>
    <row r="100" spans="1:20" ht="28.8">
      <c r="A100" s="4">
        <v>96</v>
      </c>
      <c r="B100" s="17" t="s">
        <v>69</v>
      </c>
      <c r="C100" s="51" t="s">
        <v>202</v>
      </c>
      <c r="D100" s="51" t="s">
        <v>26</v>
      </c>
      <c r="E100" s="19">
        <v>18240418202</v>
      </c>
      <c r="F100" s="18"/>
      <c r="G100" s="19">
        <v>52</v>
      </c>
      <c r="H100" s="19">
        <v>55</v>
      </c>
      <c r="I100" s="17">
        <v>107</v>
      </c>
      <c r="J100" s="18">
        <v>9707935506</v>
      </c>
      <c r="K100" s="18" t="s">
        <v>165</v>
      </c>
      <c r="L100" s="18" t="s">
        <v>166</v>
      </c>
      <c r="M100" s="18">
        <v>9678409802</v>
      </c>
      <c r="N100" s="18" t="s">
        <v>167</v>
      </c>
      <c r="O100" s="18">
        <v>9854764047</v>
      </c>
      <c r="P100" s="24">
        <v>43584</v>
      </c>
      <c r="Q100" s="18" t="s">
        <v>89</v>
      </c>
      <c r="R100" s="18"/>
      <c r="S100" s="18" t="s">
        <v>90</v>
      </c>
      <c r="T100" s="18"/>
    </row>
    <row r="101" spans="1:20" ht="28.8">
      <c r="A101" s="4">
        <v>97</v>
      </c>
      <c r="B101" s="17" t="s">
        <v>69</v>
      </c>
      <c r="C101" s="51" t="s">
        <v>206</v>
      </c>
      <c r="D101" s="51" t="s">
        <v>26</v>
      </c>
      <c r="E101" s="19">
        <v>18240418104</v>
      </c>
      <c r="F101" s="18"/>
      <c r="G101" s="19">
        <v>12</v>
      </c>
      <c r="H101" s="19">
        <v>10</v>
      </c>
      <c r="I101" s="17">
        <v>22</v>
      </c>
      <c r="J101" s="18">
        <v>9707394764</v>
      </c>
      <c r="K101" s="18" t="s">
        <v>165</v>
      </c>
      <c r="L101" s="18" t="s">
        <v>166</v>
      </c>
      <c r="M101" s="18">
        <v>9678409802</v>
      </c>
      <c r="N101" s="18" t="s">
        <v>167</v>
      </c>
      <c r="O101" s="18">
        <v>9854764047</v>
      </c>
      <c r="P101" s="24">
        <v>43584</v>
      </c>
      <c r="Q101" s="18" t="s">
        <v>89</v>
      </c>
      <c r="R101" s="18"/>
      <c r="S101" s="18" t="s">
        <v>90</v>
      </c>
      <c r="T101" s="18"/>
    </row>
    <row r="102" spans="1:20" ht="14.4">
      <c r="A102" s="4">
        <v>98</v>
      </c>
      <c r="B102" s="17" t="s">
        <v>69</v>
      </c>
      <c r="C102" s="51" t="s">
        <v>207</v>
      </c>
      <c r="D102" s="51" t="s">
        <v>26</v>
      </c>
      <c r="E102" s="19">
        <v>18240418203</v>
      </c>
      <c r="F102" s="18"/>
      <c r="G102" s="19">
        <v>66</v>
      </c>
      <c r="H102" s="19">
        <v>97</v>
      </c>
      <c r="I102" s="17">
        <v>163</v>
      </c>
      <c r="J102" s="18">
        <v>8474045145</v>
      </c>
      <c r="K102" s="18" t="s">
        <v>165</v>
      </c>
      <c r="L102" s="18" t="s">
        <v>166</v>
      </c>
      <c r="M102" s="18">
        <v>9678409802</v>
      </c>
      <c r="N102" s="18" t="s">
        <v>167</v>
      </c>
      <c r="O102" s="18">
        <v>9854764047</v>
      </c>
      <c r="P102" s="24">
        <v>43584</v>
      </c>
      <c r="Q102" s="18" t="s">
        <v>89</v>
      </c>
      <c r="R102" s="18"/>
      <c r="S102" s="18" t="s">
        <v>90</v>
      </c>
      <c r="T102" s="18"/>
    </row>
    <row r="103" spans="1:20" ht="14.4">
      <c r="A103" s="4">
        <v>99</v>
      </c>
      <c r="B103" s="17" t="s">
        <v>68</v>
      </c>
      <c r="C103" s="51" t="s">
        <v>203</v>
      </c>
      <c r="D103" s="51" t="s">
        <v>28</v>
      </c>
      <c r="E103" s="19">
        <v>268</v>
      </c>
      <c r="F103" s="18"/>
      <c r="G103" s="19">
        <v>26</v>
      </c>
      <c r="H103" s="19">
        <v>22</v>
      </c>
      <c r="I103" s="17">
        <v>48</v>
      </c>
      <c r="J103" s="18">
        <v>7896415680</v>
      </c>
      <c r="K103" s="18" t="s">
        <v>191</v>
      </c>
      <c r="L103" s="18" t="s">
        <v>87</v>
      </c>
      <c r="M103" s="18">
        <v>9401726232</v>
      </c>
      <c r="N103" s="18" t="s">
        <v>192</v>
      </c>
      <c r="O103" s="18">
        <v>8011699244</v>
      </c>
      <c r="P103" s="24">
        <v>43585</v>
      </c>
      <c r="Q103" s="18" t="s">
        <v>101</v>
      </c>
      <c r="R103" s="18"/>
      <c r="S103" s="18" t="s">
        <v>90</v>
      </c>
      <c r="T103" s="18"/>
    </row>
    <row r="104" spans="1:20" ht="28.8">
      <c r="A104" s="4">
        <v>100</v>
      </c>
      <c r="B104" s="17" t="s">
        <v>68</v>
      </c>
      <c r="C104" s="51" t="s">
        <v>204</v>
      </c>
      <c r="D104" s="51" t="s">
        <v>26</v>
      </c>
      <c r="E104" s="19">
        <v>18240414701</v>
      </c>
      <c r="F104" s="18" t="s">
        <v>205</v>
      </c>
      <c r="G104" s="19">
        <v>35</v>
      </c>
      <c r="H104" s="19">
        <v>57</v>
      </c>
      <c r="I104" s="17">
        <v>92</v>
      </c>
      <c r="J104" s="18">
        <v>9957079180</v>
      </c>
      <c r="K104" s="18" t="s">
        <v>100</v>
      </c>
      <c r="L104" s="18" t="s">
        <v>87</v>
      </c>
      <c r="M104" s="18">
        <v>9401726233</v>
      </c>
      <c r="N104" s="18" t="s">
        <v>88</v>
      </c>
      <c r="O104" s="18">
        <v>9678800689</v>
      </c>
      <c r="P104" s="24">
        <v>43585</v>
      </c>
      <c r="Q104" s="18" t="s">
        <v>101</v>
      </c>
      <c r="R104" s="18"/>
      <c r="S104" s="18" t="s">
        <v>90</v>
      </c>
      <c r="T104" s="18"/>
    </row>
    <row r="105" spans="1:20" ht="14.4">
      <c r="A105" s="4">
        <v>101</v>
      </c>
      <c r="B105" s="17" t="s">
        <v>69</v>
      </c>
      <c r="C105" s="51" t="s">
        <v>208</v>
      </c>
      <c r="D105" s="51" t="s">
        <v>28</v>
      </c>
      <c r="E105" s="19">
        <v>532</v>
      </c>
      <c r="F105" s="18"/>
      <c r="G105" s="19">
        <v>19</v>
      </c>
      <c r="H105" s="19">
        <v>17</v>
      </c>
      <c r="I105" s="17">
        <v>36</v>
      </c>
      <c r="J105" s="18">
        <v>8473966617</v>
      </c>
      <c r="K105" s="18" t="s">
        <v>195</v>
      </c>
      <c r="L105" s="18" t="s">
        <v>196</v>
      </c>
      <c r="M105" s="18">
        <v>9859212117</v>
      </c>
      <c r="N105" s="18" t="s">
        <v>197</v>
      </c>
      <c r="O105" s="18">
        <v>8473966630</v>
      </c>
      <c r="P105" s="24">
        <v>43585</v>
      </c>
      <c r="Q105" s="18" t="s">
        <v>101</v>
      </c>
      <c r="R105" s="18"/>
      <c r="S105" s="18" t="s">
        <v>90</v>
      </c>
      <c r="T105" s="18"/>
    </row>
    <row r="106" spans="1:20" ht="14.4">
      <c r="A106" s="4">
        <v>102</v>
      </c>
      <c r="B106" s="17" t="s">
        <v>69</v>
      </c>
      <c r="C106" s="51" t="s">
        <v>207</v>
      </c>
      <c r="D106" s="51" t="s">
        <v>26</v>
      </c>
      <c r="E106" s="19">
        <v>18240418203</v>
      </c>
      <c r="F106" s="18"/>
      <c r="G106" s="19">
        <v>66</v>
      </c>
      <c r="H106" s="19">
        <v>97</v>
      </c>
      <c r="I106" s="17">
        <v>163</v>
      </c>
      <c r="J106" s="18">
        <v>8474045145</v>
      </c>
      <c r="K106" s="18" t="s">
        <v>165</v>
      </c>
      <c r="L106" s="18" t="s">
        <v>166</v>
      </c>
      <c r="M106" s="18">
        <v>9678409802</v>
      </c>
      <c r="N106" s="18" t="s">
        <v>167</v>
      </c>
      <c r="O106" s="18">
        <v>9854764047</v>
      </c>
      <c r="P106" s="24">
        <v>43585</v>
      </c>
      <c r="Q106" s="18" t="s">
        <v>101</v>
      </c>
      <c r="R106" s="18"/>
      <c r="S106" s="18" t="s">
        <v>90</v>
      </c>
      <c r="T106" s="18"/>
    </row>
    <row r="107" spans="1:20">
      <c r="A107" s="4">
        <v>103</v>
      </c>
      <c r="B107" s="17"/>
      <c r="C107" s="18"/>
      <c r="D107" s="18"/>
      <c r="E107" s="19"/>
      <c r="F107" s="18"/>
      <c r="G107" s="19"/>
      <c r="H107" s="19"/>
      <c r="I107" s="17">
        <f t="shared" ref="I107:I133" si="0">+G107+H107</f>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3" t="s">
        <v>11</v>
      </c>
      <c r="B165" s="41"/>
      <c r="C165" s="3">
        <f>COUNTIFS(C5:C164,"*")</f>
        <v>102</v>
      </c>
      <c r="D165" s="3"/>
      <c r="E165" s="13"/>
      <c r="F165" s="3"/>
      <c r="G165" s="13">
        <f>SUM(G5:G164)</f>
        <v>3899</v>
      </c>
      <c r="H165" s="13">
        <f>SUM(H5:H164)</f>
        <v>4070</v>
      </c>
      <c r="I165" s="13">
        <f>SUM(I5:I164)</f>
        <v>7969</v>
      </c>
      <c r="J165" s="3"/>
      <c r="K165" s="7"/>
      <c r="L165" s="21"/>
      <c r="M165" s="21"/>
      <c r="N165" s="7"/>
      <c r="O165" s="7"/>
      <c r="P165" s="14"/>
      <c r="Q165" s="3"/>
      <c r="R165" s="3"/>
      <c r="S165" s="3"/>
      <c r="T165" s="12"/>
    </row>
    <row r="166" spans="1:20">
      <c r="A166" s="46" t="s">
        <v>68</v>
      </c>
      <c r="B166" s="10">
        <f>COUNTIF(B$5:B$164,"Team 1")</f>
        <v>50</v>
      </c>
      <c r="C166" s="46" t="s">
        <v>28</v>
      </c>
      <c r="D166" s="10">
        <f>COUNTIF(D5:D164,"Anganwadi")</f>
        <v>49</v>
      </c>
    </row>
    <row r="167" spans="1:20">
      <c r="A167" s="46" t="s">
        <v>69</v>
      </c>
      <c r="B167" s="10">
        <f>COUNTIF(B$6:B$164,"Team 2")</f>
        <v>52</v>
      </c>
      <c r="C167" s="46" t="s">
        <v>26</v>
      </c>
      <c r="D167" s="10">
        <f>COUNTIF(D5:D164,"School")</f>
        <v>53</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113" activePane="bottomRight" state="frozen"/>
      <selection pane="topRight" activeCell="C1" sqref="C1"/>
      <selection pane="bottomLeft" activeCell="A5" sqref="A5"/>
      <selection pane="bottomRight" activeCell="S119" sqref="S119"/>
    </sheetView>
  </sheetViews>
  <sheetFormatPr defaultColWidth="9.109375" defaultRowHeight="13.8"/>
  <cols>
    <col min="1" max="1" width="10" style="1" customWidth="1"/>
    <col min="2" max="2" width="13.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44140625" style="16" bestFit="1" customWidth="1"/>
    <col min="9" max="9" width="6.109375" style="1" bestFit="1" customWidth="1"/>
    <col min="10" max="10" width="16.6640625" style="1" customWidth="1"/>
    <col min="11" max="13" width="19.5546875" style="1" customWidth="1"/>
    <col min="14" max="14" width="19.109375" style="1" customWidth="1"/>
    <col min="15" max="15" width="15.5546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s="77" customFormat="1" ht="51" customHeight="1">
      <c r="A1" s="151" t="s">
        <v>777</v>
      </c>
      <c r="B1" s="151"/>
      <c r="C1" s="151"/>
      <c r="D1" s="152"/>
      <c r="E1" s="152"/>
      <c r="F1" s="152"/>
      <c r="G1" s="152"/>
      <c r="H1" s="152"/>
      <c r="I1" s="152"/>
      <c r="J1" s="152"/>
      <c r="K1" s="152"/>
      <c r="L1" s="152"/>
      <c r="M1" s="152"/>
      <c r="N1" s="152"/>
      <c r="O1" s="152"/>
      <c r="P1" s="152"/>
      <c r="Q1" s="152"/>
      <c r="R1" s="152"/>
      <c r="S1" s="152"/>
    </row>
    <row r="2" spans="1:20" s="77" customFormat="1" ht="15.6">
      <c r="A2" s="157" t="s">
        <v>62</v>
      </c>
      <c r="B2" s="158"/>
      <c r="C2" s="158"/>
      <c r="D2" s="25" t="s">
        <v>796</v>
      </c>
      <c r="E2" s="75"/>
      <c r="F2" s="75"/>
      <c r="G2" s="75"/>
      <c r="H2" s="75"/>
      <c r="I2" s="75"/>
      <c r="J2" s="75"/>
      <c r="K2" s="75"/>
      <c r="L2" s="75"/>
      <c r="M2" s="75"/>
      <c r="N2" s="75"/>
      <c r="O2" s="75"/>
      <c r="P2" s="75"/>
      <c r="Q2" s="75"/>
      <c r="R2" s="75"/>
      <c r="S2" s="75"/>
    </row>
    <row r="3" spans="1:20" s="77" customFormat="1" ht="24" customHeight="1">
      <c r="A3" s="153" t="s">
        <v>14</v>
      </c>
      <c r="B3" s="155" t="s">
        <v>780</v>
      </c>
      <c r="C3" s="154" t="s">
        <v>7</v>
      </c>
      <c r="D3" s="154" t="s">
        <v>58</v>
      </c>
      <c r="E3" s="154" t="s">
        <v>16</v>
      </c>
      <c r="F3" s="154" t="s">
        <v>778</v>
      </c>
      <c r="G3" s="154" t="s">
        <v>8</v>
      </c>
      <c r="H3" s="154"/>
      <c r="I3" s="154"/>
      <c r="J3" s="154" t="s">
        <v>34</v>
      </c>
      <c r="K3" s="155" t="s">
        <v>36</v>
      </c>
      <c r="L3" s="155" t="s">
        <v>53</v>
      </c>
      <c r="M3" s="155" t="s">
        <v>54</v>
      </c>
      <c r="N3" s="155" t="s">
        <v>37</v>
      </c>
      <c r="O3" s="155" t="s">
        <v>38</v>
      </c>
      <c r="P3" s="153" t="s">
        <v>57</v>
      </c>
      <c r="Q3" s="154" t="s">
        <v>781</v>
      </c>
      <c r="R3" s="154" t="s">
        <v>35</v>
      </c>
      <c r="S3" s="154" t="s">
        <v>782</v>
      </c>
      <c r="T3" s="154" t="s">
        <v>13</v>
      </c>
    </row>
    <row r="4" spans="1:20" s="77" customFormat="1" ht="25.5" customHeight="1">
      <c r="A4" s="153"/>
      <c r="B4" s="159"/>
      <c r="C4" s="154"/>
      <c r="D4" s="154"/>
      <c r="E4" s="154"/>
      <c r="F4" s="154"/>
      <c r="G4" s="76" t="s">
        <v>9</v>
      </c>
      <c r="H4" s="76" t="s">
        <v>10</v>
      </c>
      <c r="I4" s="76" t="s">
        <v>11</v>
      </c>
      <c r="J4" s="154"/>
      <c r="K4" s="156"/>
      <c r="L4" s="156"/>
      <c r="M4" s="156"/>
      <c r="N4" s="156"/>
      <c r="O4" s="156"/>
      <c r="P4" s="153"/>
      <c r="Q4" s="153"/>
      <c r="R4" s="154"/>
      <c r="S4" s="154"/>
      <c r="T4" s="154"/>
    </row>
    <row r="5" spans="1:20" s="77" customFormat="1" ht="15.6">
      <c r="A5" s="70">
        <v>1</v>
      </c>
      <c r="B5" s="71" t="s">
        <v>69</v>
      </c>
      <c r="C5" s="72" t="s">
        <v>209</v>
      </c>
      <c r="D5" s="72" t="s">
        <v>28</v>
      </c>
      <c r="E5" s="73">
        <v>349</v>
      </c>
      <c r="F5" s="72"/>
      <c r="G5" s="73">
        <v>23</v>
      </c>
      <c r="H5" s="73">
        <v>26</v>
      </c>
      <c r="I5" s="71">
        <v>49</v>
      </c>
      <c r="J5" s="72">
        <v>8876861013</v>
      </c>
      <c r="K5" s="72" t="s">
        <v>191</v>
      </c>
      <c r="L5" s="72" t="s">
        <v>87</v>
      </c>
      <c r="M5" s="72">
        <v>9401726232</v>
      </c>
      <c r="N5" s="72" t="s">
        <v>192</v>
      </c>
      <c r="O5" s="72">
        <v>8011699244</v>
      </c>
      <c r="P5" s="74">
        <v>43587</v>
      </c>
      <c r="Q5" s="72" t="s">
        <v>301</v>
      </c>
      <c r="R5" s="72"/>
      <c r="S5" s="72" t="s">
        <v>776</v>
      </c>
      <c r="T5" s="72"/>
    </row>
    <row r="6" spans="1:20" s="77" customFormat="1" ht="31.2">
      <c r="A6" s="70">
        <v>2</v>
      </c>
      <c r="B6" s="71" t="s">
        <v>69</v>
      </c>
      <c r="C6" s="72" t="s">
        <v>210</v>
      </c>
      <c r="D6" s="72" t="s">
        <v>92</v>
      </c>
      <c r="E6" s="73"/>
      <c r="F6" s="72" t="s">
        <v>158</v>
      </c>
      <c r="G6" s="73">
        <v>74</v>
      </c>
      <c r="H6" s="73">
        <v>77</v>
      </c>
      <c r="I6" s="71">
        <v>151</v>
      </c>
      <c r="J6" s="72">
        <v>9954180505</v>
      </c>
      <c r="K6" s="72" t="s">
        <v>100</v>
      </c>
      <c r="L6" s="72" t="s">
        <v>87</v>
      </c>
      <c r="M6" s="72">
        <v>9401726234</v>
      </c>
      <c r="N6" s="72" t="s">
        <v>88</v>
      </c>
      <c r="O6" s="72">
        <v>9678800690</v>
      </c>
      <c r="P6" s="74">
        <v>43587</v>
      </c>
      <c r="Q6" s="72" t="s">
        <v>301</v>
      </c>
      <c r="R6" s="72"/>
      <c r="S6" s="72" t="s">
        <v>776</v>
      </c>
      <c r="T6" s="72"/>
    </row>
    <row r="7" spans="1:20" s="77" customFormat="1" ht="31.2">
      <c r="A7" s="70">
        <v>3</v>
      </c>
      <c r="B7" s="71" t="s">
        <v>68</v>
      </c>
      <c r="C7" s="72" t="s">
        <v>194</v>
      </c>
      <c r="D7" s="72" t="s">
        <v>28</v>
      </c>
      <c r="E7" s="73">
        <v>533</v>
      </c>
      <c r="F7" s="72"/>
      <c r="G7" s="73">
        <v>20</v>
      </c>
      <c r="H7" s="73">
        <v>11</v>
      </c>
      <c r="I7" s="71">
        <v>31</v>
      </c>
      <c r="J7" s="72"/>
      <c r="K7" s="72" t="s">
        <v>195</v>
      </c>
      <c r="L7" s="72" t="s">
        <v>196</v>
      </c>
      <c r="M7" s="72">
        <v>9859212117</v>
      </c>
      <c r="N7" s="72" t="s">
        <v>197</v>
      </c>
      <c r="O7" s="72">
        <v>8473966630</v>
      </c>
      <c r="P7" s="74">
        <v>43587</v>
      </c>
      <c r="Q7" s="72" t="s">
        <v>301</v>
      </c>
      <c r="R7" s="72"/>
      <c r="S7" s="72" t="s">
        <v>776</v>
      </c>
      <c r="T7" s="72"/>
    </row>
    <row r="8" spans="1:20" s="77" customFormat="1" ht="15.6">
      <c r="A8" s="70">
        <v>4</v>
      </c>
      <c r="B8" s="71" t="s">
        <v>68</v>
      </c>
      <c r="C8" s="72" t="s">
        <v>211</v>
      </c>
      <c r="D8" s="72" t="s">
        <v>26</v>
      </c>
      <c r="E8" s="73">
        <v>18240418204</v>
      </c>
      <c r="F8" s="72"/>
      <c r="G8" s="73">
        <v>121</v>
      </c>
      <c r="H8" s="73">
        <v>127</v>
      </c>
      <c r="I8" s="71">
        <v>248</v>
      </c>
      <c r="J8" s="71">
        <v>9864397136</v>
      </c>
      <c r="K8" s="72" t="s">
        <v>121</v>
      </c>
      <c r="L8" s="72" t="s">
        <v>122</v>
      </c>
      <c r="M8" s="72">
        <v>9508101796</v>
      </c>
      <c r="N8" s="72" t="s">
        <v>145</v>
      </c>
      <c r="O8" s="72">
        <v>9957732474</v>
      </c>
      <c r="P8" s="74">
        <v>43587</v>
      </c>
      <c r="Q8" s="72" t="s">
        <v>301</v>
      </c>
      <c r="R8" s="72"/>
      <c r="S8" s="72" t="s">
        <v>776</v>
      </c>
      <c r="T8" s="72"/>
    </row>
    <row r="9" spans="1:20" s="77" customFormat="1" ht="15.6">
      <c r="A9" s="70">
        <v>5</v>
      </c>
      <c r="B9" s="71" t="s">
        <v>69</v>
      </c>
      <c r="C9" s="72" t="s">
        <v>212</v>
      </c>
      <c r="D9" s="72" t="s">
        <v>28</v>
      </c>
      <c r="E9" s="73">
        <v>381</v>
      </c>
      <c r="F9" s="72"/>
      <c r="G9" s="73">
        <v>35</v>
      </c>
      <c r="H9" s="73">
        <v>34</v>
      </c>
      <c r="I9" s="71">
        <v>69</v>
      </c>
      <c r="J9" s="72">
        <v>9085963079</v>
      </c>
      <c r="K9" s="72" t="s">
        <v>191</v>
      </c>
      <c r="L9" s="72" t="s">
        <v>87</v>
      </c>
      <c r="M9" s="72">
        <v>9401726232</v>
      </c>
      <c r="N9" s="72" t="s">
        <v>192</v>
      </c>
      <c r="O9" s="72">
        <v>8011699244</v>
      </c>
      <c r="P9" s="74">
        <v>43588</v>
      </c>
      <c r="Q9" s="72" t="s">
        <v>302</v>
      </c>
      <c r="R9" s="72"/>
      <c r="S9" s="72" t="s">
        <v>776</v>
      </c>
      <c r="T9" s="72"/>
    </row>
    <row r="10" spans="1:20" s="77" customFormat="1" ht="31.2">
      <c r="A10" s="70">
        <v>6</v>
      </c>
      <c r="B10" s="71" t="s">
        <v>69</v>
      </c>
      <c r="C10" s="72" t="s">
        <v>210</v>
      </c>
      <c r="D10" s="72" t="s">
        <v>92</v>
      </c>
      <c r="E10" s="73"/>
      <c r="F10" s="72" t="s">
        <v>158</v>
      </c>
      <c r="G10" s="73">
        <v>74</v>
      </c>
      <c r="H10" s="73">
        <v>77</v>
      </c>
      <c r="I10" s="71">
        <v>151</v>
      </c>
      <c r="J10" s="72">
        <v>9954180505</v>
      </c>
      <c r="K10" s="72" t="s">
        <v>100</v>
      </c>
      <c r="L10" s="72" t="s">
        <v>87</v>
      </c>
      <c r="M10" s="72">
        <v>9401726234</v>
      </c>
      <c r="N10" s="72" t="s">
        <v>88</v>
      </c>
      <c r="O10" s="72">
        <v>9678800690</v>
      </c>
      <c r="P10" s="74">
        <v>43588</v>
      </c>
      <c r="Q10" s="72" t="s">
        <v>302</v>
      </c>
      <c r="R10" s="72"/>
      <c r="S10" s="72" t="s">
        <v>776</v>
      </c>
      <c r="T10" s="72"/>
    </row>
    <row r="11" spans="1:20" s="77" customFormat="1" ht="15.6">
      <c r="A11" s="70">
        <v>7</v>
      </c>
      <c r="B11" s="71" t="s">
        <v>68</v>
      </c>
      <c r="C11" s="72" t="s">
        <v>213</v>
      </c>
      <c r="D11" s="72" t="s">
        <v>28</v>
      </c>
      <c r="E11" s="73">
        <v>208</v>
      </c>
      <c r="F11" s="72"/>
      <c r="G11" s="73">
        <v>14</v>
      </c>
      <c r="H11" s="73">
        <v>18</v>
      </c>
      <c r="I11" s="71">
        <v>32</v>
      </c>
      <c r="J11" s="72">
        <v>7896660147</v>
      </c>
      <c r="K11" s="72" t="s">
        <v>95</v>
      </c>
      <c r="L11" s="72" t="s">
        <v>96</v>
      </c>
      <c r="M11" s="72">
        <v>9954527154</v>
      </c>
      <c r="N11" s="72" t="s">
        <v>99</v>
      </c>
      <c r="O11" s="72">
        <v>9613967271</v>
      </c>
      <c r="P11" s="74">
        <v>43588</v>
      </c>
      <c r="Q11" s="72" t="s">
        <v>302</v>
      </c>
      <c r="R11" s="72"/>
      <c r="S11" s="72" t="s">
        <v>776</v>
      </c>
      <c r="T11" s="72"/>
    </row>
    <row r="12" spans="1:20" s="77" customFormat="1" ht="15.6">
      <c r="A12" s="70">
        <v>8</v>
      </c>
      <c r="B12" s="71" t="s">
        <v>68</v>
      </c>
      <c r="C12" s="72" t="s">
        <v>211</v>
      </c>
      <c r="D12" s="72" t="s">
        <v>26</v>
      </c>
      <c r="E12" s="73">
        <v>18240418204</v>
      </c>
      <c r="F12" s="72"/>
      <c r="G12" s="73">
        <v>121</v>
      </c>
      <c r="H12" s="73">
        <v>127</v>
      </c>
      <c r="I12" s="71">
        <v>248</v>
      </c>
      <c r="J12" s="72">
        <v>9864397136</v>
      </c>
      <c r="K12" s="72" t="s">
        <v>121</v>
      </c>
      <c r="L12" s="72" t="s">
        <v>122</v>
      </c>
      <c r="M12" s="72">
        <v>9508101796</v>
      </c>
      <c r="N12" s="72" t="s">
        <v>145</v>
      </c>
      <c r="O12" s="72">
        <v>9957732474</v>
      </c>
      <c r="P12" s="74">
        <v>43588</v>
      </c>
      <c r="Q12" s="72" t="s">
        <v>302</v>
      </c>
      <c r="R12" s="72"/>
      <c r="S12" s="72" t="s">
        <v>776</v>
      </c>
      <c r="T12" s="72"/>
    </row>
    <row r="13" spans="1:20" s="77" customFormat="1" ht="15.6">
      <c r="A13" s="70">
        <v>9</v>
      </c>
      <c r="B13" s="71" t="s">
        <v>69</v>
      </c>
      <c r="C13" s="72" t="s">
        <v>94</v>
      </c>
      <c r="D13" s="72" t="s">
        <v>28</v>
      </c>
      <c r="E13" s="73">
        <v>124</v>
      </c>
      <c r="F13" s="72"/>
      <c r="G13" s="73">
        <v>28</v>
      </c>
      <c r="H13" s="73">
        <v>32</v>
      </c>
      <c r="I13" s="71">
        <v>60</v>
      </c>
      <c r="J13" s="72">
        <v>7896742009</v>
      </c>
      <c r="K13" s="72" t="s">
        <v>95</v>
      </c>
      <c r="L13" s="72" t="s">
        <v>96</v>
      </c>
      <c r="M13" s="72">
        <v>9954527154</v>
      </c>
      <c r="N13" s="72" t="s">
        <v>97</v>
      </c>
      <c r="O13" s="72">
        <v>8822161549</v>
      </c>
      <c r="P13" s="74">
        <v>43589</v>
      </c>
      <c r="Q13" s="72" t="s">
        <v>303</v>
      </c>
      <c r="R13" s="72"/>
      <c r="S13" s="72" t="s">
        <v>776</v>
      </c>
      <c r="T13" s="72"/>
    </row>
    <row r="14" spans="1:20" s="77" customFormat="1" ht="15.6">
      <c r="A14" s="70">
        <v>10</v>
      </c>
      <c r="B14" s="71" t="s">
        <v>69</v>
      </c>
      <c r="C14" s="72" t="s">
        <v>216</v>
      </c>
      <c r="D14" s="72" t="s">
        <v>26</v>
      </c>
      <c r="E14" s="73">
        <v>18240411105</v>
      </c>
      <c r="F14" s="72" t="s">
        <v>217</v>
      </c>
      <c r="G14" s="73">
        <v>65</v>
      </c>
      <c r="H14" s="73">
        <v>65</v>
      </c>
      <c r="I14" s="71">
        <v>130</v>
      </c>
      <c r="J14" s="72">
        <v>9678912124</v>
      </c>
      <c r="K14" s="72" t="s">
        <v>95</v>
      </c>
      <c r="L14" s="72" t="s">
        <v>96</v>
      </c>
      <c r="M14" s="72">
        <v>9954527154</v>
      </c>
      <c r="N14" s="72" t="s">
        <v>218</v>
      </c>
      <c r="O14" s="72">
        <v>8822161549</v>
      </c>
      <c r="P14" s="74">
        <v>43589</v>
      </c>
      <c r="Q14" s="72" t="s">
        <v>303</v>
      </c>
      <c r="R14" s="72"/>
      <c r="S14" s="72" t="s">
        <v>776</v>
      </c>
      <c r="T14" s="72"/>
    </row>
    <row r="15" spans="1:20" s="77" customFormat="1" ht="15.6">
      <c r="A15" s="70">
        <v>11</v>
      </c>
      <c r="B15" s="71" t="s">
        <v>68</v>
      </c>
      <c r="C15" s="72" t="s">
        <v>219</v>
      </c>
      <c r="D15" s="72" t="s">
        <v>28</v>
      </c>
      <c r="E15" s="73">
        <v>75</v>
      </c>
      <c r="F15" s="72"/>
      <c r="G15" s="73">
        <v>68</v>
      </c>
      <c r="H15" s="73">
        <v>46</v>
      </c>
      <c r="I15" s="71">
        <v>114</v>
      </c>
      <c r="J15" s="72">
        <v>9613663713</v>
      </c>
      <c r="K15" s="72" t="s">
        <v>220</v>
      </c>
      <c r="L15" s="72" t="s">
        <v>221</v>
      </c>
      <c r="M15" s="72">
        <v>9859117765</v>
      </c>
      <c r="N15" s="72" t="s">
        <v>222</v>
      </c>
      <c r="O15" s="72">
        <v>9678877219</v>
      </c>
      <c r="P15" s="74">
        <v>43589</v>
      </c>
      <c r="Q15" s="72" t="s">
        <v>303</v>
      </c>
      <c r="R15" s="72"/>
      <c r="S15" s="72" t="s">
        <v>776</v>
      </c>
      <c r="T15" s="72"/>
    </row>
    <row r="16" spans="1:20" s="77" customFormat="1" ht="31.2">
      <c r="A16" s="70">
        <v>12</v>
      </c>
      <c r="B16" s="71" t="s">
        <v>68</v>
      </c>
      <c r="C16" s="72" t="s">
        <v>223</v>
      </c>
      <c r="D16" s="72" t="s">
        <v>26</v>
      </c>
      <c r="E16" s="73">
        <v>18240412901</v>
      </c>
      <c r="F16" s="72" t="s">
        <v>93</v>
      </c>
      <c r="G16" s="73">
        <v>47</v>
      </c>
      <c r="H16" s="73">
        <v>74</v>
      </c>
      <c r="I16" s="71">
        <v>121</v>
      </c>
      <c r="J16" s="72">
        <v>9678634003</v>
      </c>
      <c r="K16" s="72" t="s">
        <v>224</v>
      </c>
      <c r="L16" s="72" t="s">
        <v>225</v>
      </c>
      <c r="M16" s="72">
        <v>9954240181</v>
      </c>
      <c r="N16" s="72" t="s">
        <v>226</v>
      </c>
      <c r="O16" s="72">
        <v>9678466407</v>
      </c>
      <c r="P16" s="74">
        <v>43589</v>
      </c>
      <c r="Q16" s="72" t="s">
        <v>303</v>
      </c>
      <c r="R16" s="72"/>
      <c r="S16" s="72" t="s">
        <v>776</v>
      </c>
      <c r="T16" s="72"/>
    </row>
    <row r="17" spans="1:20" s="77" customFormat="1" ht="15.6">
      <c r="A17" s="70">
        <v>13</v>
      </c>
      <c r="B17" s="71" t="s">
        <v>69</v>
      </c>
      <c r="C17" s="72" t="s">
        <v>115</v>
      </c>
      <c r="D17" s="72" t="s">
        <v>28</v>
      </c>
      <c r="E17" s="73">
        <v>288</v>
      </c>
      <c r="F17" s="72"/>
      <c r="G17" s="73">
        <v>12</v>
      </c>
      <c r="H17" s="73">
        <v>20</v>
      </c>
      <c r="I17" s="71">
        <v>32</v>
      </c>
      <c r="J17" s="72">
        <v>9706366970</v>
      </c>
      <c r="K17" s="72" t="s">
        <v>95</v>
      </c>
      <c r="L17" s="72" t="s">
        <v>96</v>
      </c>
      <c r="M17" s="72">
        <v>9954527154</v>
      </c>
      <c r="N17" s="72" t="s">
        <v>97</v>
      </c>
      <c r="O17" s="72">
        <v>8822161549</v>
      </c>
      <c r="P17" s="74">
        <v>43591</v>
      </c>
      <c r="Q17" s="72" t="s">
        <v>304</v>
      </c>
      <c r="R17" s="72"/>
      <c r="S17" s="72" t="s">
        <v>776</v>
      </c>
      <c r="T17" s="72"/>
    </row>
    <row r="18" spans="1:20" s="77" customFormat="1" ht="15.6">
      <c r="A18" s="70">
        <v>14</v>
      </c>
      <c r="B18" s="71" t="s">
        <v>69</v>
      </c>
      <c r="C18" s="72" t="s">
        <v>105</v>
      </c>
      <c r="D18" s="72" t="s">
        <v>28</v>
      </c>
      <c r="E18" s="73">
        <v>211</v>
      </c>
      <c r="F18" s="72"/>
      <c r="G18" s="73">
        <v>10</v>
      </c>
      <c r="H18" s="73">
        <v>14</v>
      </c>
      <c r="I18" s="71">
        <v>24</v>
      </c>
      <c r="J18" s="72">
        <v>9577270813</v>
      </c>
      <c r="K18" s="72" t="s">
        <v>95</v>
      </c>
      <c r="L18" s="72" t="s">
        <v>96</v>
      </c>
      <c r="M18" s="72">
        <v>9954527154</v>
      </c>
      <c r="N18" s="72" t="s">
        <v>97</v>
      </c>
      <c r="O18" s="72">
        <v>8822161549</v>
      </c>
      <c r="P18" s="74">
        <v>43591</v>
      </c>
      <c r="Q18" s="72" t="s">
        <v>304</v>
      </c>
      <c r="R18" s="72"/>
      <c r="S18" s="72" t="s">
        <v>776</v>
      </c>
      <c r="T18" s="72"/>
    </row>
    <row r="19" spans="1:20" s="77" customFormat="1" ht="15.6">
      <c r="A19" s="70">
        <v>15</v>
      </c>
      <c r="B19" s="71" t="s">
        <v>69</v>
      </c>
      <c r="C19" s="72" t="s">
        <v>216</v>
      </c>
      <c r="D19" s="72" t="s">
        <v>26</v>
      </c>
      <c r="E19" s="73">
        <v>18240411105</v>
      </c>
      <c r="F19" s="72" t="s">
        <v>217</v>
      </c>
      <c r="G19" s="73">
        <v>65</v>
      </c>
      <c r="H19" s="73">
        <v>65</v>
      </c>
      <c r="I19" s="71">
        <v>130</v>
      </c>
      <c r="J19" s="72">
        <v>9678912124</v>
      </c>
      <c r="K19" s="72" t="s">
        <v>95</v>
      </c>
      <c r="L19" s="72" t="s">
        <v>96</v>
      </c>
      <c r="M19" s="72">
        <v>9954527154</v>
      </c>
      <c r="N19" s="72" t="s">
        <v>218</v>
      </c>
      <c r="O19" s="72">
        <v>8822161549</v>
      </c>
      <c r="P19" s="74">
        <v>43591</v>
      </c>
      <c r="Q19" s="72" t="s">
        <v>304</v>
      </c>
      <c r="R19" s="72"/>
      <c r="S19" s="72" t="s">
        <v>776</v>
      </c>
      <c r="T19" s="72"/>
    </row>
    <row r="20" spans="1:20" s="77" customFormat="1" ht="15.6">
      <c r="A20" s="70">
        <v>16</v>
      </c>
      <c r="B20" s="71" t="s">
        <v>68</v>
      </c>
      <c r="C20" s="72" t="s">
        <v>219</v>
      </c>
      <c r="D20" s="72" t="s">
        <v>28</v>
      </c>
      <c r="E20" s="73">
        <v>75</v>
      </c>
      <c r="F20" s="72"/>
      <c r="G20" s="73">
        <v>68</v>
      </c>
      <c r="H20" s="73">
        <v>46</v>
      </c>
      <c r="I20" s="71">
        <v>114</v>
      </c>
      <c r="J20" s="72">
        <v>9613663713</v>
      </c>
      <c r="K20" s="72" t="s">
        <v>220</v>
      </c>
      <c r="L20" s="72" t="s">
        <v>221</v>
      </c>
      <c r="M20" s="72">
        <v>9859117765</v>
      </c>
      <c r="N20" s="72" t="s">
        <v>222</v>
      </c>
      <c r="O20" s="72">
        <v>9678877219</v>
      </c>
      <c r="P20" s="74">
        <v>43591</v>
      </c>
      <c r="Q20" s="72" t="s">
        <v>304</v>
      </c>
      <c r="R20" s="72"/>
      <c r="S20" s="72" t="s">
        <v>776</v>
      </c>
      <c r="T20" s="72"/>
    </row>
    <row r="21" spans="1:20" s="77" customFormat="1" ht="31.2">
      <c r="A21" s="70">
        <v>17</v>
      </c>
      <c r="B21" s="71" t="s">
        <v>68</v>
      </c>
      <c r="C21" s="72" t="s">
        <v>223</v>
      </c>
      <c r="D21" s="72" t="s">
        <v>26</v>
      </c>
      <c r="E21" s="73">
        <v>18240412901</v>
      </c>
      <c r="F21" s="72" t="s">
        <v>93</v>
      </c>
      <c r="G21" s="73">
        <v>47</v>
      </c>
      <c r="H21" s="73">
        <v>74</v>
      </c>
      <c r="I21" s="71">
        <v>121</v>
      </c>
      <c r="J21" s="72">
        <v>9678634003</v>
      </c>
      <c r="K21" s="72" t="s">
        <v>224</v>
      </c>
      <c r="L21" s="72" t="s">
        <v>225</v>
      </c>
      <c r="M21" s="72">
        <v>9954240181</v>
      </c>
      <c r="N21" s="72" t="s">
        <v>226</v>
      </c>
      <c r="O21" s="72">
        <v>9678466407</v>
      </c>
      <c r="P21" s="74">
        <v>43591</v>
      </c>
      <c r="Q21" s="72" t="s">
        <v>304</v>
      </c>
      <c r="R21" s="72"/>
      <c r="S21" s="72" t="s">
        <v>776</v>
      </c>
      <c r="T21" s="72"/>
    </row>
    <row r="22" spans="1:20" s="77" customFormat="1" ht="31.2">
      <c r="A22" s="70">
        <v>18</v>
      </c>
      <c r="B22" s="71" t="s">
        <v>68</v>
      </c>
      <c r="C22" s="72" t="s">
        <v>228</v>
      </c>
      <c r="D22" s="72" t="s">
        <v>26</v>
      </c>
      <c r="E22" s="73">
        <v>18240412902</v>
      </c>
      <c r="F22" s="72" t="s">
        <v>93</v>
      </c>
      <c r="G22" s="73">
        <v>40</v>
      </c>
      <c r="H22" s="73">
        <v>63</v>
      </c>
      <c r="I22" s="71">
        <v>103</v>
      </c>
      <c r="J22" s="72">
        <v>7662929508</v>
      </c>
      <c r="K22" s="72" t="s">
        <v>224</v>
      </c>
      <c r="L22" s="72" t="s">
        <v>225</v>
      </c>
      <c r="M22" s="72">
        <v>9954240181</v>
      </c>
      <c r="N22" s="72" t="s">
        <v>226</v>
      </c>
      <c r="O22" s="72">
        <v>9678466407</v>
      </c>
      <c r="P22" s="74">
        <v>43591</v>
      </c>
      <c r="Q22" s="72" t="s">
        <v>304</v>
      </c>
      <c r="R22" s="72"/>
      <c r="S22" s="72" t="s">
        <v>776</v>
      </c>
      <c r="T22" s="72"/>
    </row>
    <row r="23" spans="1:20" s="77" customFormat="1" ht="15.6">
      <c r="A23" s="70">
        <v>19</v>
      </c>
      <c r="B23" s="71" t="s">
        <v>69</v>
      </c>
      <c r="C23" s="72" t="s">
        <v>94</v>
      </c>
      <c r="D23" s="72" t="s">
        <v>28</v>
      </c>
      <c r="E23" s="73">
        <v>521</v>
      </c>
      <c r="F23" s="72"/>
      <c r="G23" s="73">
        <v>46</v>
      </c>
      <c r="H23" s="73">
        <v>45</v>
      </c>
      <c r="I23" s="71">
        <v>91</v>
      </c>
      <c r="J23" s="72">
        <v>8822475964</v>
      </c>
      <c r="K23" s="72" t="s">
        <v>95</v>
      </c>
      <c r="L23" s="72" t="s">
        <v>96</v>
      </c>
      <c r="M23" s="72">
        <v>9954527154</v>
      </c>
      <c r="N23" s="72" t="s">
        <v>97</v>
      </c>
      <c r="O23" s="72">
        <v>8822161549</v>
      </c>
      <c r="P23" s="74">
        <v>43592</v>
      </c>
      <c r="Q23" s="72" t="s">
        <v>299</v>
      </c>
      <c r="R23" s="72"/>
      <c r="S23" s="72" t="s">
        <v>776</v>
      </c>
      <c r="T23" s="72"/>
    </row>
    <row r="24" spans="1:20" s="77" customFormat="1" ht="15.6">
      <c r="A24" s="70">
        <v>20</v>
      </c>
      <c r="B24" s="71" t="s">
        <v>69</v>
      </c>
      <c r="C24" s="72" t="s">
        <v>229</v>
      </c>
      <c r="D24" s="72" t="s">
        <v>26</v>
      </c>
      <c r="E24" s="73">
        <v>18240411103</v>
      </c>
      <c r="F24" s="72" t="s">
        <v>104</v>
      </c>
      <c r="G24" s="73">
        <v>55</v>
      </c>
      <c r="H24" s="73">
        <v>70</v>
      </c>
      <c r="I24" s="71">
        <v>125</v>
      </c>
      <c r="J24" s="72">
        <v>9435328125</v>
      </c>
      <c r="K24" s="72" t="s">
        <v>95</v>
      </c>
      <c r="L24" s="72" t="s">
        <v>96</v>
      </c>
      <c r="M24" s="72">
        <v>9954527154</v>
      </c>
      <c r="N24" s="72" t="s">
        <v>218</v>
      </c>
      <c r="O24" s="72">
        <v>8822161549</v>
      </c>
      <c r="P24" s="74">
        <v>43592</v>
      </c>
      <c r="Q24" s="72" t="s">
        <v>299</v>
      </c>
      <c r="R24" s="72"/>
      <c r="S24" s="72" t="s">
        <v>776</v>
      </c>
      <c r="T24" s="72"/>
    </row>
    <row r="25" spans="1:20" s="77" customFormat="1" ht="15.6">
      <c r="A25" s="70">
        <v>21</v>
      </c>
      <c r="B25" s="71" t="s">
        <v>68</v>
      </c>
      <c r="C25" s="72" t="s">
        <v>219</v>
      </c>
      <c r="D25" s="72" t="s">
        <v>28</v>
      </c>
      <c r="E25" s="73">
        <v>408</v>
      </c>
      <c r="F25" s="72"/>
      <c r="G25" s="73">
        <v>18</v>
      </c>
      <c r="H25" s="73">
        <v>21</v>
      </c>
      <c r="I25" s="71">
        <v>39</v>
      </c>
      <c r="J25" s="72">
        <v>8011391456</v>
      </c>
      <c r="K25" s="72" t="s">
        <v>220</v>
      </c>
      <c r="L25" s="72" t="s">
        <v>221</v>
      </c>
      <c r="M25" s="72">
        <v>9859117765</v>
      </c>
      <c r="N25" s="72" t="s">
        <v>222</v>
      </c>
      <c r="O25" s="72">
        <v>9678877219</v>
      </c>
      <c r="P25" s="74">
        <v>43592</v>
      </c>
      <c r="Q25" s="72" t="s">
        <v>299</v>
      </c>
      <c r="R25" s="72"/>
      <c r="S25" s="72" t="s">
        <v>776</v>
      </c>
      <c r="T25" s="72"/>
    </row>
    <row r="26" spans="1:20" s="77" customFormat="1" ht="31.2">
      <c r="A26" s="70">
        <v>22</v>
      </c>
      <c r="B26" s="71" t="s">
        <v>68</v>
      </c>
      <c r="C26" s="72" t="s">
        <v>228</v>
      </c>
      <c r="D26" s="72" t="s">
        <v>26</v>
      </c>
      <c r="E26" s="73">
        <v>18240412902</v>
      </c>
      <c r="F26" s="72" t="s">
        <v>93</v>
      </c>
      <c r="G26" s="73">
        <v>40</v>
      </c>
      <c r="H26" s="73">
        <v>63</v>
      </c>
      <c r="I26" s="71">
        <v>103</v>
      </c>
      <c r="J26" s="72">
        <v>7662929508</v>
      </c>
      <c r="K26" s="72" t="s">
        <v>224</v>
      </c>
      <c r="L26" s="72" t="s">
        <v>225</v>
      </c>
      <c r="M26" s="72">
        <v>9954240181</v>
      </c>
      <c r="N26" s="72" t="s">
        <v>226</v>
      </c>
      <c r="O26" s="72">
        <v>9678466407</v>
      </c>
      <c r="P26" s="74">
        <v>43592</v>
      </c>
      <c r="Q26" s="72" t="s">
        <v>299</v>
      </c>
      <c r="R26" s="72"/>
      <c r="S26" s="72" t="s">
        <v>776</v>
      </c>
      <c r="T26" s="72"/>
    </row>
    <row r="27" spans="1:20" s="77" customFormat="1" ht="15.6">
      <c r="A27" s="70">
        <v>23</v>
      </c>
      <c r="B27" s="71" t="s">
        <v>69</v>
      </c>
      <c r="C27" s="72" t="s">
        <v>94</v>
      </c>
      <c r="D27" s="72" t="s">
        <v>28</v>
      </c>
      <c r="E27" s="73">
        <v>521</v>
      </c>
      <c r="F27" s="72"/>
      <c r="G27" s="73">
        <v>46</v>
      </c>
      <c r="H27" s="73">
        <v>45</v>
      </c>
      <c r="I27" s="71">
        <v>91</v>
      </c>
      <c r="J27" s="72">
        <v>8822475964</v>
      </c>
      <c r="K27" s="72" t="s">
        <v>95</v>
      </c>
      <c r="L27" s="72" t="s">
        <v>96</v>
      </c>
      <c r="M27" s="72">
        <v>9954527154</v>
      </c>
      <c r="N27" s="72" t="s">
        <v>97</v>
      </c>
      <c r="O27" s="72">
        <v>8822161549</v>
      </c>
      <c r="P27" s="74">
        <v>43593</v>
      </c>
      <c r="Q27" s="72" t="s">
        <v>300</v>
      </c>
      <c r="R27" s="72"/>
      <c r="S27" s="72" t="s">
        <v>776</v>
      </c>
      <c r="T27" s="72"/>
    </row>
    <row r="28" spans="1:20" s="77" customFormat="1" ht="15.6">
      <c r="A28" s="70">
        <v>24</v>
      </c>
      <c r="B28" s="71" t="s">
        <v>69</v>
      </c>
      <c r="C28" s="72" t="s">
        <v>229</v>
      </c>
      <c r="D28" s="72" t="s">
        <v>26</v>
      </c>
      <c r="E28" s="73">
        <v>18240411103</v>
      </c>
      <c r="F28" s="72" t="s">
        <v>104</v>
      </c>
      <c r="G28" s="73">
        <v>55</v>
      </c>
      <c r="H28" s="73">
        <v>70</v>
      </c>
      <c r="I28" s="71">
        <v>125</v>
      </c>
      <c r="J28" s="72">
        <v>9435328125</v>
      </c>
      <c r="K28" s="72" t="s">
        <v>95</v>
      </c>
      <c r="L28" s="72" t="s">
        <v>96</v>
      </c>
      <c r="M28" s="72">
        <v>9954527154</v>
      </c>
      <c r="N28" s="72" t="s">
        <v>218</v>
      </c>
      <c r="O28" s="72">
        <v>8822161549</v>
      </c>
      <c r="P28" s="74">
        <v>43593</v>
      </c>
      <c r="Q28" s="72" t="s">
        <v>300</v>
      </c>
      <c r="R28" s="72"/>
      <c r="S28" s="72" t="s">
        <v>776</v>
      </c>
      <c r="T28" s="72"/>
    </row>
    <row r="29" spans="1:20" s="77" customFormat="1" ht="15.6">
      <c r="A29" s="70">
        <v>25</v>
      </c>
      <c r="B29" s="71" t="s">
        <v>68</v>
      </c>
      <c r="C29" s="72" t="s">
        <v>230</v>
      </c>
      <c r="D29" s="72" t="s">
        <v>28</v>
      </c>
      <c r="E29" s="73">
        <v>180</v>
      </c>
      <c r="F29" s="72"/>
      <c r="G29" s="73">
        <v>32</v>
      </c>
      <c r="H29" s="73">
        <v>24</v>
      </c>
      <c r="I29" s="71">
        <v>56</v>
      </c>
      <c r="J29" s="72">
        <v>9678622121</v>
      </c>
      <c r="K29" s="72" t="s">
        <v>220</v>
      </c>
      <c r="L29" s="72" t="s">
        <v>221</v>
      </c>
      <c r="M29" s="72">
        <v>9859117765</v>
      </c>
      <c r="N29" s="72" t="s">
        <v>231</v>
      </c>
      <c r="O29" s="72">
        <v>9678877219</v>
      </c>
      <c r="P29" s="74">
        <v>43593</v>
      </c>
      <c r="Q29" s="72" t="s">
        <v>300</v>
      </c>
      <c r="R29" s="72"/>
      <c r="S29" s="72" t="s">
        <v>776</v>
      </c>
      <c r="T29" s="72"/>
    </row>
    <row r="30" spans="1:20" s="77" customFormat="1" ht="31.2">
      <c r="A30" s="70">
        <v>26</v>
      </c>
      <c r="B30" s="71" t="s">
        <v>68</v>
      </c>
      <c r="C30" s="72" t="s">
        <v>232</v>
      </c>
      <c r="D30" s="72" t="s">
        <v>26</v>
      </c>
      <c r="E30" s="73">
        <v>18240412903</v>
      </c>
      <c r="F30" s="72" t="s">
        <v>104</v>
      </c>
      <c r="G30" s="73">
        <v>50</v>
      </c>
      <c r="H30" s="73">
        <v>56</v>
      </c>
      <c r="I30" s="71">
        <v>106</v>
      </c>
      <c r="J30" s="72">
        <v>9954857714</v>
      </c>
      <c r="K30" s="72" t="s">
        <v>224</v>
      </c>
      <c r="L30" s="72" t="s">
        <v>225</v>
      </c>
      <c r="M30" s="72">
        <v>9954240181</v>
      </c>
      <c r="N30" s="72" t="s">
        <v>226</v>
      </c>
      <c r="O30" s="72">
        <v>9678466407</v>
      </c>
      <c r="P30" s="74">
        <v>43593</v>
      </c>
      <c r="Q30" s="72" t="s">
        <v>300</v>
      </c>
      <c r="R30" s="72"/>
      <c r="S30" s="72" t="s">
        <v>776</v>
      </c>
      <c r="T30" s="72"/>
    </row>
    <row r="31" spans="1:20" s="77" customFormat="1" ht="15.6">
      <c r="A31" s="70">
        <v>27</v>
      </c>
      <c r="B31" s="71" t="s">
        <v>69</v>
      </c>
      <c r="C31" s="72" t="s">
        <v>126</v>
      </c>
      <c r="D31" s="72" t="s">
        <v>28</v>
      </c>
      <c r="E31" s="73">
        <v>304</v>
      </c>
      <c r="F31" s="72"/>
      <c r="G31" s="73">
        <v>6</v>
      </c>
      <c r="H31" s="73">
        <v>11</v>
      </c>
      <c r="I31" s="71">
        <v>17</v>
      </c>
      <c r="J31" s="72">
        <v>9859055418</v>
      </c>
      <c r="K31" s="72" t="s">
        <v>121</v>
      </c>
      <c r="L31" s="72" t="s">
        <v>122</v>
      </c>
      <c r="M31" s="72">
        <v>9508101796</v>
      </c>
      <c r="N31" s="72" t="s">
        <v>123</v>
      </c>
      <c r="O31" s="72">
        <v>9678430825</v>
      </c>
      <c r="P31" s="74">
        <v>43594</v>
      </c>
      <c r="Q31" s="72" t="s">
        <v>301</v>
      </c>
      <c r="R31" s="72"/>
      <c r="S31" s="72" t="s">
        <v>776</v>
      </c>
      <c r="T31" s="72"/>
    </row>
    <row r="32" spans="1:20" s="77" customFormat="1" ht="15.6">
      <c r="A32" s="70">
        <v>28</v>
      </c>
      <c r="B32" s="71" t="s">
        <v>69</v>
      </c>
      <c r="C32" s="72" t="s">
        <v>127</v>
      </c>
      <c r="D32" s="72" t="s">
        <v>28</v>
      </c>
      <c r="E32" s="73">
        <v>125</v>
      </c>
      <c r="F32" s="72"/>
      <c r="G32" s="73">
        <v>17</v>
      </c>
      <c r="H32" s="73">
        <v>15</v>
      </c>
      <c r="I32" s="71">
        <v>32</v>
      </c>
      <c r="J32" s="72">
        <v>9613517606</v>
      </c>
      <c r="K32" s="72" t="s">
        <v>95</v>
      </c>
      <c r="L32" s="72" t="s">
        <v>96</v>
      </c>
      <c r="M32" s="72">
        <v>9954527154</v>
      </c>
      <c r="N32" s="72" t="s">
        <v>109</v>
      </c>
      <c r="O32" s="72">
        <v>9707614139</v>
      </c>
      <c r="P32" s="74">
        <v>43594</v>
      </c>
      <c r="Q32" s="72" t="s">
        <v>301</v>
      </c>
      <c r="R32" s="72"/>
      <c r="S32" s="72" t="s">
        <v>776</v>
      </c>
      <c r="T32" s="72"/>
    </row>
    <row r="33" spans="1:20" s="77" customFormat="1" ht="15.6">
      <c r="A33" s="70">
        <v>29</v>
      </c>
      <c r="B33" s="71" t="s">
        <v>69</v>
      </c>
      <c r="C33" s="72" t="s">
        <v>233</v>
      </c>
      <c r="D33" s="72" t="s">
        <v>26</v>
      </c>
      <c r="E33" s="73">
        <v>18240411101</v>
      </c>
      <c r="F33" s="72" t="s">
        <v>93</v>
      </c>
      <c r="G33" s="73">
        <v>76</v>
      </c>
      <c r="H33" s="73">
        <v>76</v>
      </c>
      <c r="I33" s="71">
        <v>152</v>
      </c>
      <c r="J33" s="72">
        <v>9954724785</v>
      </c>
      <c r="K33" s="72" t="s">
        <v>95</v>
      </c>
      <c r="L33" s="72" t="s">
        <v>96</v>
      </c>
      <c r="M33" s="72">
        <v>9954527154</v>
      </c>
      <c r="N33" s="72" t="s">
        <v>218</v>
      </c>
      <c r="O33" s="72">
        <v>8822161549</v>
      </c>
      <c r="P33" s="74">
        <v>43594</v>
      </c>
      <c r="Q33" s="72" t="s">
        <v>301</v>
      </c>
      <c r="R33" s="72"/>
      <c r="S33" s="72" t="s">
        <v>776</v>
      </c>
      <c r="T33" s="72"/>
    </row>
    <row r="34" spans="1:20" s="77" customFormat="1" ht="15.6">
      <c r="A34" s="70">
        <v>30</v>
      </c>
      <c r="B34" s="71" t="s">
        <v>68</v>
      </c>
      <c r="C34" s="72" t="s">
        <v>234</v>
      </c>
      <c r="D34" s="72" t="s">
        <v>28</v>
      </c>
      <c r="E34" s="73">
        <v>502</v>
      </c>
      <c r="F34" s="72"/>
      <c r="G34" s="73">
        <v>19</v>
      </c>
      <c r="H34" s="73">
        <v>25</v>
      </c>
      <c r="I34" s="71">
        <v>44</v>
      </c>
      <c r="J34" s="72">
        <v>8255067740</v>
      </c>
      <c r="K34" s="72" t="s">
        <v>220</v>
      </c>
      <c r="L34" s="72" t="s">
        <v>221</v>
      </c>
      <c r="M34" s="72">
        <v>9859117765</v>
      </c>
      <c r="N34" s="72" t="s">
        <v>231</v>
      </c>
      <c r="O34" s="72">
        <v>9678877219</v>
      </c>
      <c r="P34" s="74">
        <v>43594</v>
      </c>
      <c r="Q34" s="72" t="s">
        <v>301</v>
      </c>
      <c r="R34" s="72"/>
      <c r="S34" s="72" t="s">
        <v>776</v>
      </c>
      <c r="T34" s="72"/>
    </row>
    <row r="35" spans="1:20" s="77" customFormat="1" ht="31.2">
      <c r="A35" s="70">
        <v>31</v>
      </c>
      <c r="B35" s="71" t="s">
        <v>68</v>
      </c>
      <c r="C35" s="72" t="s">
        <v>232</v>
      </c>
      <c r="D35" s="72" t="s">
        <v>26</v>
      </c>
      <c r="E35" s="73">
        <v>18240412903</v>
      </c>
      <c r="F35" s="72" t="s">
        <v>104</v>
      </c>
      <c r="G35" s="73">
        <v>50</v>
      </c>
      <c r="H35" s="73">
        <v>56</v>
      </c>
      <c r="I35" s="71">
        <v>106</v>
      </c>
      <c r="J35" s="72">
        <v>9954857714</v>
      </c>
      <c r="K35" s="72" t="s">
        <v>224</v>
      </c>
      <c r="L35" s="72" t="s">
        <v>225</v>
      </c>
      <c r="M35" s="72">
        <v>9954240181</v>
      </c>
      <c r="N35" s="72" t="s">
        <v>226</v>
      </c>
      <c r="O35" s="72">
        <v>9678466407</v>
      </c>
      <c r="P35" s="74">
        <v>43594</v>
      </c>
      <c r="Q35" s="72" t="s">
        <v>301</v>
      </c>
      <c r="R35" s="72"/>
      <c r="S35" s="72" t="s">
        <v>776</v>
      </c>
      <c r="T35" s="72"/>
    </row>
    <row r="36" spans="1:20" s="77" customFormat="1" ht="15.6">
      <c r="A36" s="70">
        <v>32</v>
      </c>
      <c r="B36" s="71" t="s">
        <v>68</v>
      </c>
      <c r="C36" s="72" t="s">
        <v>235</v>
      </c>
      <c r="D36" s="72" t="s">
        <v>26</v>
      </c>
      <c r="E36" s="73">
        <v>18240412904</v>
      </c>
      <c r="F36" s="72" t="s">
        <v>93</v>
      </c>
      <c r="G36" s="73">
        <v>84</v>
      </c>
      <c r="H36" s="73">
        <v>76</v>
      </c>
      <c r="I36" s="71">
        <v>160</v>
      </c>
      <c r="J36" s="72">
        <v>9859894606</v>
      </c>
      <c r="K36" s="72" t="s">
        <v>224</v>
      </c>
      <c r="L36" s="72" t="s">
        <v>225</v>
      </c>
      <c r="M36" s="72">
        <v>9954240181</v>
      </c>
      <c r="N36" s="72" t="s">
        <v>226</v>
      </c>
      <c r="O36" s="72">
        <v>9678466407</v>
      </c>
      <c r="P36" s="74">
        <v>43594</v>
      </c>
      <c r="Q36" s="72" t="s">
        <v>301</v>
      </c>
      <c r="R36" s="72"/>
      <c r="S36" s="72" t="s">
        <v>776</v>
      </c>
      <c r="T36" s="72"/>
    </row>
    <row r="37" spans="1:20" s="77" customFormat="1" ht="15.6">
      <c r="A37" s="70">
        <v>33</v>
      </c>
      <c r="B37" s="71" t="s">
        <v>69</v>
      </c>
      <c r="C37" s="72" t="s">
        <v>131</v>
      </c>
      <c r="D37" s="72" t="s">
        <v>28</v>
      </c>
      <c r="E37" s="73">
        <v>207</v>
      </c>
      <c r="F37" s="72"/>
      <c r="G37" s="73">
        <v>18</v>
      </c>
      <c r="H37" s="73">
        <v>17</v>
      </c>
      <c r="I37" s="71">
        <v>35</v>
      </c>
      <c r="J37" s="72">
        <v>9859230832</v>
      </c>
      <c r="K37" s="72" t="s">
        <v>95</v>
      </c>
      <c r="L37" s="72" t="s">
        <v>96</v>
      </c>
      <c r="M37" s="72">
        <v>9954527154</v>
      </c>
      <c r="N37" s="72" t="s">
        <v>109</v>
      </c>
      <c r="O37" s="72">
        <v>9707614139</v>
      </c>
      <c r="P37" s="74">
        <v>43595</v>
      </c>
      <c r="Q37" s="72" t="s">
        <v>302</v>
      </c>
      <c r="R37" s="72"/>
      <c r="S37" s="72" t="s">
        <v>776</v>
      </c>
      <c r="T37" s="72"/>
    </row>
    <row r="38" spans="1:20" s="77" customFormat="1" ht="15.6">
      <c r="A38" s="70">
        <v>34</v>
      </c>
      <c r="B38" s="71" t="s">
        <v>69</v>
      </c>
      <c r="C38" s="72" t="s">
        <v>233</v>
      </c>
      <c r="D38" s="72" t="s">
        <v>26</v>
      </c>
      <c r="E38" s="73">
        <v>18240411101</v>
      </c>
      <c r="F38" s="72" t="s">
        <v>93</v>
      </c>
      <c r="G38" s="73">
        <v>76</v>
      </c>
      <c r="H38" s="73">
        <v>76</v>
      </c>
      <c r="I38" s="71">
        <v>152</v>
      </c>
      <c r="J38" s="72">
        <v>9954724785</v>
      </c>
      <c r="K38" s="72" t="s">
        <v>95</v>
      </c>
      <c r="L38" s="72" t="s">
        <v>96</v>
      </c>
      <c r="M38" s="72">
        <v>9954527154</v>
      </c>
      <c r="N38" s="72" t="s">
        <v>218</v>
      </c>
      <c r="O38" s="72">
        <v>8822161549</v>
      </c>
      <c r="P38" s="74">
        <v>43595</v>
      </c>
      <c r="Q38" s="72" t="s">
        <v>302</v>
      </c>
      <c r="R38" s="72"/>
      <c r="S38" s="72" t="s">
        <v>776</v>
      </c>
      <c r="T38" s="72"/>
    </row>
    <row r="39" spans="1:20" s="77" customFormat="1" ht="15.6">
      <c r="A39" s="70">
        <v>35</v>
      </c>
      <c r="B39" s="71" t="s">
        <v>68</v>
      </c>
      <c r="C39" s="72" t="s">
        <v>219</v>
      </c>
      <c r="D39" s="72" t="s">
        <v>28</v>
      </c>
      <c r="E39" s="73">
        <v>408</v>
      </c>
      <c r="F39" s="72"/>
      <c r="G39" s="73">
        <v>18</v>
      </c>
      <c r="H39" s="73">
        <v>21</v>
      </c>
      <c r="I39" s="71">
        <v>39</v>
      </c>
      <c r="J39" s="72">
        <v>8011391456</v>
      </c>
      <c r="K39" s="72" t="s">
        <v>220</v>
      </c>
      <c r="L39" s="72" t="s">
        <v>221</v>
      </c>
      <c r="M39" s="72">
        <v>9859117765</v>
      </c>
      <c r="N39" s="72" t="s">
        <v>231</v>
      </c>
      <c r="O39" s="72">
        <v>9678877219</v>
      </c>
      <c r="P39" s="74">
        <v>43595</v>
      </c>
      <c r="Q39" s="72" t="s">
        <v>302</v>
      </c>
      <c r="R39" s="72"/>
      <c r="S39" s="72" t="s">
        <v>776</v>
      </c>
      <c r="T39" s="72"/>
    </row>
    <row r="40" spans="1:20" s="77" customFormat="1" ht="15.6">
      <c r="A40" s="70">
        <v>36</v>
      </c>
      <c r="B40" s="71" t="s">
        <v>68</v>
      </c>
      <c r="C40" s="72" t="s">
        <v>235</v>
      </c>
      <c r="D40" s="72" t="s">
        <v>26</v>
      </c>
      <c r="E40" s="73">
        <v>18240412904</v>
      </c>
      <c r="F40" s="72" t="s">
        <v>93</v>
      </c>
      <c r="G40" s="73">
        <v>84</v>
      </c>
      <c r="H40" s="73">
        <v>76</v>
      </c>
      <c r="I40" s="71">
        <v>160</v>
      </c>
      <c r="J40" s="72">
        <v>9859894606</v>
      </c>
      <c r="K40" s="72" t="s">
        <v>224</v>
      </c>
      <c r="L40" s="72" t="s">
        <v>225</v>
      </c>
      <c r="M40" s="72">
        <v>9954240181</v>
      </c>
      <c r="N40" s="72" t="s">
        <v>226</v>
      </c>
      <c r="O40" s="72">
        <v>9678466407</v>
      </c>
      <c r="P40" s="74">
        <v>43595</v>
      </c>
      <c r="Q40" s="72" t="s">
        <v>302</v>
      </c>
      <c r="R40" s="72"/>
      <c r="S40" s="72" t="s">
        <v>776</v>
      </c>
      <c r="T40" s="72"/>
    </row>
    <row r="41" spans="1:20" s="77" customFormat="1" ht="15.6">
      <c r="A41" s="70">
        <v>37</v>
      </c>
      <c r="B41" s="71" t="s">
        <v>69</v>
      </c>
      <c r="C41" s="72" t="s">
        <v>127</v>
      </c>
      <c r="D41" s="72" t="s">
        <v>28</v>
      </c>
      <c r="E41" s="73">
        <v>220</v>
      </c>
      <c r="F41" s="72"/>
      <c r="G41" s="73">
        <v>23</v>
      </c>
      <c r="H41" s="73">
        <v>19</v>
      </c>
      <c r="I41" s="71">
        <v>42</v>
      </c>
      <c r="J41" s="72">
        <v>9957982574</v>
      </c>
      <c r="K41" s="72" t="s">
        <v>95</v>
      </c>
      <c r="L41" s="72" t="s">
        <v>96</v>
      </c>
      <c r="M41" s="72">
        <v>9954527154</v>
      </c>
      <c r="N41" s="72" t="s">
        <v>109</v>
      </c>
      <c r="O41" s="72">
        <v>9707614139</v>
      </c>
      <c r="P41" s="74">
        <v>43596</v>
      </c>
      <c r="Q41" s="72" t="s">
        <v>303</v>
      </c>
      <c r="R41" s="72"/>
      <c r="S41" s="72" t="s">
        <v>776</v>
      </c>
      <c r="T41" s="72"/>
    </row>
    <row r="42" spans="1:20" s="77" customFormat="1" ht="15.6">
      <c r="A42" s="70">
        <v>38</v>
      </c>
      <c r="B42" s="71" t="s">
        <v>69</v>
      </c>
      <c r="C42" s="72" t="s">
        <v>236</v>
      </c>
      <c r="D42" s="72" t="s">
        <v>26</v>
      </c>
      <c r="E42" s="73">
        <v>18240411105</v>
      </c>
      <c r="F42" s="72" t="s">
        <v>217</v>
      </c>
      <c r="G42" s="73">
        <v>20</v>
      </c>
      <c r="H42" s="73">
        <v>18</v>
      </c>
      <c r="I42" s="71">
        <v>38</v>
      </c>
      <c r="J42" s="72">
        <v>9707883523</v>
      </c>
      <c r="K42" s="72" t="s">
        <v>95</v>
      </c>
      <c r="L42" s="72" t="s">
        <v>96</v>
      </c>
      <c r="M42" s="72">
        <v>9954527154</v>
      </c>
      <c r="N42" s="72" t="s">
        <v>218</v>
      </c>
      <c r="O42" s="72">
        <v>8822161549</v>
      </c>
      <c r="P42" s="74">
        <v>43596</v>
      </c>
      <c r="Q42" s="72" t="s">
        <v>303</v>
      </c>
      <c r="R42" s="72"/>
      <c r="S42" s="72" t="s">
        <v>776</v>
      </c>
      <c r="T42" s="72"/>
    </row>
    <row r="43" spans="1:20" s="77" customFormat="1" ht="15.6">
      <c r="A43" s="70">
        <v>39</v>
      </c>
      <c r="B43" s="71" t="s">
        <v>69</v>
      </c>
      <c r="C43" s="72" t="s">
        <v>237</v>
      </c>
      <c r="D43" s="72" t="s">
        <v>26</v>
      </c>
      <c r="E43" s="73">
        <v>18240413701</v>
      </c>
      <c r="F43" s="72" t="s">
        <v>93</v>
      </c>
      <c r="G43" s="73">
        <v>14</v>
      </c>
      <c r="H43" s="73">
        <v>25</v>
      </c>
      <c r="I43" s="71">
        <v>39</v>
      </c>
      <c r="J43" s="72">
        <v>8822473737</v>
      </c>
      <c r="K43" s="72" t="s">
        <v>95</v>
      </c>
      <c r="L43" s="72" t="s">
        <v>96</v>
      </c>
      <c r="M43" s="72">
        <v>9954527154</v>
      </c>
      <c r="N43" s="72" t="s">
        <v>218</v>
      </c>
      <c r="O43" s="72">
        <v>8822161549</v>
      </c>
      <c r="P43" s="74">
        <v>43596</v>
      </c>
      <c r="Q43" s="72" t="s">
        <v>303</v>
      </c>
      <c r="R43" s="72"/>
      <c r="S43" s="72" t="s">
        <v>776</v>
      </c>
      <c r="T43" s="72"/>
    </row>
    <row r="44" spans="1:20" s="77" customFormat="1" ht="15.6">
      <c r="A44" s="70">
        <v>40</v>
      </c>
      <c r="B44" s="71" t="s">
        <v>68</v>
      </c>
      <c r="C44" s="72" t="s">
        <v>238</v>
      </c>
      <c r="D44" s="72" t="s">
        <v>28</v>
      </c>
      <c r="E44" s="73">
        <v>503</v>
      </c>
      <c r="F44" s="72"/>
      <c r="G44" s="73">
        <v>35</v>
      </c>
      <c r="H44" s="73">
        <v>34</v>
      </c>
      <c r="I44" s="71">
        <v>69</v>
      </c>
      <c r="J44" s="72">
        <v>9854504086</v>
      </c>
      <c r="K44" s="72" t="s">
        <v>220</v>
      </c>
      <c r="L44" s="72" t="s">
        <v>221</v>
      </c>
      <c r="M44" s="72">
        <v>9859117765</v>
      </c>
      <c r="N44" s="72" t="s">
        <v>222</v>
      </c>
      <c r="O44" s="72">
        <v>9678877219</v>
      </c>
      <c r="P44" s="74">
        <v>43596</v>
      </c>
      <c r="Q44" s="72" t="s">
        <v>303</v>
      </c>
      <c r="R44" s="72"/>
      <c r="S44" s="72" t="s">
        <v>776</v>
      </c>
      <c r="T44" s="72"/>
    </row>
    <row r="45" spans="1:20" s="77" customFormat="1" ht="15.6">
      <c r="A45" s="70">
        <v>41</v>
      </c>
      <c r="B45" s="71" t="s">
        <v>68</v>
      </c>
      <c r="C45" s="72" t="s">
        <v>239</v>
      </c>
      <c r="D45" s="72" t="s">
        <v>26</v>
      </c>
      <c r="E45" s="73">
        <v>18240413601</v>
      </c>
      <c r="F45" s="72" t="s">
        <v>93</v>
      </c>
      <c r="G45" s="73">
        <v>37</v>
      </c>
      <c r="H45" s="73">
        <v>49</v>
      </c>
      <c r="I45" s="71">
        <v>86</v>
      </c>
      <c r="J45" s="72">
        <v>8486576622</v>
      </c>
      <c r="K45" s="72" t="s">
        <v>224</v>
      </c>
      <c r="L45" s="72" t="s">
        <v>225</v>
      </c>
      <c r="M45" s="72">
        <v>9954240181</v>
      </c>
      <c r="N45" s="72" t="s">
        <v>226</v>
      </c>
      <c r="O45" s="72">
        <v>9678466407</v>
      </c>
      <c r="P45" s="74">
        <v>43596</v>
      </c>
      <c r="Q45" s="72" t="s">
        <v>303</v>
      </c>
      <c r="R45" s="72"/>
      <c r="S45" s="72" t="s">
        <v>776</v>
      </c>
      <c r="T45" s="72"/>
    </row>
    <row r="46" spans="1:20" s="77" customFormat="1" ht="15.6">
      <c r="A46" s="70">
        <v>42</v>
      </c>
      <c r="B46" s="71" t="s">
        <v>69</v>
      </c>
      <c r="C46" s="72" t="s">
        <v>137</v>
      </c>
      <c r="D46" s="72" t="s">
        <v>28</v>
      </c>
      <c r="E46" s="73">
        <v>266</v>
      </c>
      <c r="F46" s="72"/>
      <c r="G46" s="73">
        <v>18</v>
      </c>
      <c r="H46" s="73">
        <v>14</v>
      </c>
      <c r="I46" s="71">
        <v>32</v>
      </c>
      <c r="J46" s="72">
        <v>9957945572</v>
      </c>
      <c r="K46" s="72" t="s">
        <v>95</v>
      </c>
      <c r="L46" s="72" t="s">
        <v>96</v>
      </c>
      <c r="M46" s="72">
        <v>9954527154</v>
      </c>
      <c r="N46" s="72" t="s">
        <v>109</v>
      </c>
      <c r="O46" s="72">
        <v>9707614139</v>
      </c>
      <c r="P46" s="74">
        <v>43598</v>
      </c>
      <c r="Q46" s="72" t="s">
        <v>304</v>
      </c>
      <c r="R46" s="72"/>
      <c r="S46" s="72" t="s">
        <v>776</v>
      </c>
      <c r="T46" s="72"/>
    </row>
    <row r="47" spans="1:20" s="77" customFormat="1" ht="15.6">
      <c r="A47" s="70">
        <v>43</v>
      </c>
      <c r="B47" s="71" t="s">
        <v>69</v>
      </c>
      <c r="C47" s="72" t="s">
        <v>240</v>
      </c>
      <c r="D47" s="72" t="s">
        <v>26</v>
      </c>
      <c r="E47" s="73">
        <v>18240408104</v>
      </c>
      <c r="F47" s="72" t="s">
        <v>93</v>
      </c>
      <c r="G47" s="73">
        <v>7</v>
      </c>
      <c r="H47" s="73">
        <v>12</v>
      </c>
      <c r="I47" s="71">
        <v>19</v>
      </c>
      <c r="J47" s="72">
        <v>8011699838</v>
      </c>
      <c r="K47" s="72" t="s">
        <v>241</v>
      </c>
      <c r="L47" s="72" t="s">
        <v>242</v>
      </c>
      <c r="M47" s="72">
        <v>9957448788</v>
      </c>
      <c r="N47" s="72" t="s">
        <v>243</v>
      </c>
      <c r="O47" s="72">
        <v>8402819890</v>
      </c>
      <c r="P47" s="74">
        <v>43598</v>
      </c>
      <c r="Q47" s="72" t="s">
        <v>304</v>
      </c>
      <c r="R47" s="72"/>
      <c r="S47" s="72" t="s">
        <v>776</v>
      </c>
      <c r="T47" s="72"/>
    </row>
    <row r="48" spans="1:20" s="77" customFormat="1" ht="15.6">
      <c r="A48" s="70">
        <v>44</v>
      </c>
      <c r="B48" s="71" t="s">
        <v>69</v>
      </c>
      <c r="C48" s="72" t="s">
        <v>244</v>
      </c>
      <c r="D48" s="72" t="s">
        <v>26</v>
      </c>
      <c r="E48" s="73">
        <v>18240416103</v>
      </c>
      <c r="F48" s="72" t="s">
        <v>93</v>
      </c>
      <c r="G48" s="73">
        <v>61</v>
      </c>
      <c r="H48" s="73">
        <v>78</v>
      </c>
      <c r="I48" s="71">
        <v>139</v>
      </c>
      <c r="J48" s="72">
        <v>9864074224</v>
      </c>
      <c r="K48" s="72" t="s">
        <v>95</v>
      </c>
      <c r="L48" s="72" t="s">
        <v>96</v>
      </c>
      <c r="M48" s="72">
        <v>9954527154</v>
      </c>
      <c r="N48" s="72" t="s">
        <v>218</v>
      </c>
      <c r="O48" s="72">
        <v>8822161549</v>
      </c>
      <c r="P48" s="74">
        <v>43598</v>
      </c>
      <c r="Q48" s="72" t="s">
        <v>304</v>
      </c>
      <c r="R48" s="72"/>
      <c r="S48" s="72" t="s">
        <v>776</v>
      </c>
      <c r="T48" s="72"/>
    </row>
    <row r="49" spans="1:20" s="77" customFormat="1" ht="15.6">
      <c r="A49" s="70">
        <v>45</v>
      </c>
      <c r="B49" s="71" t="s">
        <v>68</v>
      </c>
      <c r="C49" s="72" t="s">
        <v>245</v>
      </c>
      <c r="D49" s="72" t="s">
        <v>28</v>
      </c>
      <c r="E49" s="73">
        <v>76</v>
      </c>
      <c r="F49" s="72"/>
      <c r="G49" s="73">
        <v>31</v>
      </c>
      <c r="H49" s="73">
        <v>44</v>
      </c>
      <c r="I49" s="71">
        <v>75</v>
      </c>
      <c r="J49" s="72">
        <v>8486360993</v>
      </c>
      <c r="K49" s="72" t="s">
        <v>220</v>
      </c>
      <c r="L49" s="72" t="s">
        <v>221</v>
      </c>
      <c r="M49" s="72">
        <v>9859117765</v>
      </c>
      <c r="N49" s="72" t="s">
        <v>246</v>
      </c>
      <c r="O49" s="72">
        <v>7896936870</v>
      </c>
      <c r="P49" s="74">
        <v>43598</v>
      </c>
      <c r="Q49" s="72" t="s">
        <v>304</v>
      </c>
      <c r="R49" s="72"/>
      <c r="S49" s="72" t="s">
        <v>776</v>
      </c>
      <c r="T49" s="72"/>
    </row>
    <row r="50" spans="1:20" s="77" customFormat="1" ht="15.6">
      <c r="A50" s="70">
        <v>46</v>
      </c>
      <c r="B50" s="71" t="s">
        <v>68</v>
      </c>
      <c r="C50" s="72" t="s">
        <v>239</v>
      </c>
      <c r="D50" s="72" t="s">
        <v>26</v>
      </c>
      <c r="E50" s="73">
        <v>18240413601</v>
      </c>
      <c r="F50" s="72" t="s">
        <v>93</v>
      </c>
      <c r="G50" s="73">
        <v>37</v>
      </c>
      <c r="H50" s="73">
        <v>49</v>
      </c>
      <c r="I50" s="71">
        <v>86</v>
      </c>
      <c r="J50" s="72">
        <v>8486576622</v>
      </c>
      <c r="K50" s="72" t="s">
        <v>224</v>
      </c>
      <c r="L50" s="72" t="s">
        <v>225</v>
      </c>
      <c r="M50" s="72">
        <v>9954240181</v>
      </c>
      <c r="N50" s="72" t="s">
        <v>226</v>
      </c>
      <c r="O50" s="72">
        <v>9678466407</v>
      </c>
      <c r="P50" s="74">
        <v>43598</v>
      </c>
      <c r="Q50" s="72" t="s">
        <v>304</v>
      </c>
      <c r="R50" s="72"/>
      <c r="S50" s="72" t="s">
        <v>776</v>
      </c>
      <c r="T50" s="72"/>
    </row>
    <row r="51" spans="1:20" s="77" customFormat="1" ht="15.6">
      <c r="A51" s="70">
        <v>47</v>
      </c>
      <c r="B51" s="71" t="s">
        <v>68</v>
      </c>
      <c r="C51" s="72" t="s">
        <v>247</v>
      </c>
      <c r="D51" s="72" t="s">
        <v>26</v>
      </c>
      <c r="E51" s="73">
        <v>18240415502</v>
      </c>
      <c r="F51" s="72" t="s">
        <v>93</v>
      </c>
      <c r="G51" s="73">
        <v>65</v>
      </c>
      <c r="H51" s="73">
        <v>47</v>
      </c>
      <c r="I51" s="71">
        <v>112</v>
      </c>
      <c r="J51" s="72">
        <v>8403837227</v>
      </c>
      <c r="K51" s="72" t="s">
        <v>224</v>
      </c>
      <c r="L51" s="72" t="s">
        <v>225</v>
      </c>
      <c r="M51" s="72">
        <v>9954240181</v>
      </c>
      <c r="N51" s="72" t="s">
        <v>226</v>
      </c>
      <c r="O51" s="72">
        <v>9678466407</v>
      </c>
      <c r="P51" s="74">
        <v>43598</v>
      </c>
      <c r="Q51" s="72" t="s">
        <v>304</v>
      </c>
      <c r="R51" s="72"/>
      <c r="S51" s="72" t="s">
        <v>776</v>
      </c>
      <c r="T51" s="72"/>
    </row>
    <row r="52" spans="1:20" s="77" customFormat="1" ht="15.6">
      <c r="A52" s="70">
        <v>48</v>
      </c>
      <c r="B52" s="71" t="s">
        <v>69</v>
      </c>
      <c r="C52" s="72" t="s">
        <v>140</v>
      </c>
      <c r="D52" s="72" t="s">
        <v>28</v>
      </c>
      <c r="E52" s="73">
        <v>522</v>
      </c>
      <c r="F52" s="72"/>
      <c r="G52" s="73">
        <v>18</v>
      </c>
      <c r="H52" s="73">
        <v>22</v>
      </c>
      <c r="I52" s="71">
        <v>40</v>
      </c>
      <c r="J52" s="72">
        <v>7896748435</v>
      </c>
      <c r="K52" s="72" t="s">
        <v>95</v>
      </c>
      <c r="L52" s="72" t="s">
        <v>96</v>
      </c>
      <c r="M52" s="72">
        <v>9954527154</v>
      </c>
      <c r="N52" s="72" t="s">
        <v>109</v>
      </c>
      <c r="O52" s="72">
        <v>9707614139</v>
      </c>
      <c r="P52" s="74">
        <v>43599</v>
      </c>
      <c r="Q52" s="72" t="s">
        <v>299</v>
      </c>
      <c r="R52" s="72"/>
      <c r="S52" s="72" t="s">
        <v>776</v>
      </c>
      <c r="T52" s="72"/>
    </row>
    <row r="53" spans="1:20" s="77" customFormat="1" ht="15.6">
      <c r="A53" s="70">
        <v>49</v>
      </c>
      <c r="B53" s="71" t="s">
        <v>69</v>
      </c>
      <c r="C53" s="72" t="s">
        <v>244</v>
      </c>
      <c r="D53" s="72" t="s">
        <v>26</v>
      </c>
      <c r="E53" s="73">
        <v>18240416103</v>
      </c>
      <c r="F53" s="72" t="s">
        <v>93</v>
      </c>
      <c r="G53" s="73">
        <v>61</v>
      </c>
      <c r="H53" s="73">
        <v>78</v>
      </c>
      <c r="I53" s="71">
        <v>139</v>
      </c>
      <c r="J53" s="72">
        <v>9864074224</v>
      </c>
      <c r="K53" s="72" t="s">
        <v>95</v>
      </c>
      <c r="L53" s="72" t="s">
        <v>96</v>
      </c>
      <c r="M53" s="72">
        <v>9954527154</v>
      </c>
      <c r="N53" s="72" t="s">
        <v>218</v>
      </c>
      <c r="O53" s="72">
        <v>8822161549</v>
      </c>
      <c r="P53" s="74">
        <v>43599</v>
      </c>
      <c r="Q53" s="72" t="s">
        <v>299</v>
      </c>
      <c r="R53" s="72"/>
      <c r="S53" s="72" t="s">
        <v>776</v>
      </c>
      <c r="T53" s="72"/>
    </row>
    <row r="54" spans="1:20" s="77" customFormat="1" ht="15.6">
      <c r="A54" s="70">
        <v>50</v>
      </c>
      <c r="B54" s="71" t="s">
        <v>68</v>
      </c>
      <c r="C54" s="72" t="s">
        <v>245</v>
      </c>
      <c r="D54" s="72" t="s">
        <v>28</v>
      </c>
      <c r="E54" s="73">
        <v>76</v>
      </c>
      <c r="F54" s="72"/>
      <c r="G54" s="73">
        <v>31</v>
      </c>
      <c r="H54" s="73">
        <v>44</v>
      </c>
      <c r="I54" s="71">
        <v>75</v>
      </c>
      <c r="J54" s="72">
        <v>8486360993</v>
      </c>
      <c r="K54" s="72" t="s">
        <v>220</v>
      </c>
      <c r="L54" s="72" t="s">
        <v>221</v>
      </c>
      <c r="M54" s="72">
        <v>9859117765</v>
      </c>
      <c r="N54" s="72" t="s">
        <v>246</v>
      </c>
      <c r="O54" s="72">
        <v>7896936870</v>
      </c>
      <c r="P54" s="74">
        <v>43599</v>
      </c>
      <c r="Q54" s="72" t="s">
        <v>299</v>
      </c>
      <c r="R54" s="72"/>
      <c r="S54" s="72" t="s">
        <v>776</v>
      </c>
      <c r="T54" s="72"/>
    </row>
    <row r="55" spans="1:20" s="77" customFormat="1" ht="15.6">
      <c r="A55" s="70">
        <v>51</v>
      </c>
      <c r="B55" s="71" t="s">
        <v>68</v>
      </c>
      <c r="C55" s="72" t="s">
        <v>248</v>
      </c>
      <c r="D55" s="72" t="s">
        <v>26</v>
      </c>
      <c r="E55" s="73"/>
      <c r="F55" s="72" t="s">
        <v>93</v>
      </c>
      <c r="G55" s="73">
        <v>55</v>
      </c>
      <c r="H55" s="73">
        <v>67</v>
      </c>
      <c r="I55" s="71">
        <v>122</v>
      </c>
      <c r="J55" s="72">
        <v>9435328729</v>
      </c>
      <c r="K55" s="72" t="s">
        <v>224</v>
      </c>
      <c r="L55" s="72" t="s">
        <v>225</v>
      </c>
      <c r="M55" s="72">
        <v>9954240181</v>
      </c>
      <c r="N55" s="72" t="s">
        <v>226</v>
      </c>
      <c r="O55" s="72">
        <v>9678466407</v>
      </c>
      <c r="P55" s="74">
        <v>43599</v>
      </c>
      <c r="Q55" s="72" t="s">
        <v>299</v>
      </c>
      <c r="R55" s="72"/>
      <c r="S55" s="72" t="s">
        <v>776</v>
      </c>
      <c r="T55" s="72"/>
    </row>
    <row r="56" spans="1:20" s="77" customFormat="1" ht="15.6">
      <c r="A56" s="70">
        <v>52</v>
      </c>
      <c r="B56" s="71" t="s">
        <v>69</v>
      </c>
      <c r="C56" s="72" t="s">
        <v>144</v>
      </c>
      <c r="D56" s="72" t="s">
        <v>28</v>
      </c>
      <c r="E56" s="73">
        <v>126</v>
      </c>
      <c r="F56" s="72"/>
      <c r="G56" s="73">
        <v>21</v>
      </c>
      <c r="H56" s="73">
        <v>21</v>
      </c>
      <c r="I56" s="71">
        <v>42</v>
      </c>
      <c r="J56" s="72">
        <v>8011715966</v>
      </c>
      <c r="K56" s="72" t="s">
        <v>121</v>
      </c>
      <c r="L56" s="72" t="s">
        <v>122</v>
      </c>
      <c r="M56" s="72">
        <v>9508101796</v>
      </c>
      <c r="N56" s="72" t="s">
        <v>145</v>
      </c>
      <c r="O56" s="72">
        <v>9957732474</v>
      </c>
      <c r="P56" s="74">
        <v>43600</v>
      </c>
      <c r="Q56" s="72" t="s">
        <v>300</v>
      </c>
      <c r="R56" s="72"/>
      <c r="S56" s="72" t="s">
        <v>776</v>
      </c>
      <c r="T56" s="72"/>
    </row>
    <row r="57" spans="1:20" s="77" customFormat="1" ht="15.6">
      <c r="A57" s="70">
        <v>53</v>
      </c>
      <c r="B57" s="71" t="s">
        <v>69</v>
      </c>
      <c r="C57" s="72" t="s">
        <v>249</v>
      </c>
      <c r="D57" s="72" t="s">
        <v>26</v>
      </c>
      <c r="E57" s="73">
        <v>18240407202</v>
      </c>
      <c r="F57" s="72" t="s">
        <v>104</v>
      </c>
      <c r="G57" s="73">
        <v>100</v>
      </c>
      <c r="H57" s="73">
        <v>105</v>
      </c>
      <c r="I57" s="71">
        <v>205</v>
      </c>
      <c r="J57" s="72">
        <v>9957643350</v>
      </c>
      <c r="K57" s="72" t="s">
        <v>95</v>
      </c>
      <c r="L57" s="72" t="s">
        <v>96</v>
      </c>
      <c r="M57" s="72">
        <v>9954527154</v>
      </c>
      <c r="N57" s="72" t="s">
        <v>218</v>
      </c>
      <c r="O57" s="72">
        <v>8822161549</v>
      </c>
      <c r="P57" s="74">
        <v>43600</v>
      </c>
      <c r="Q57" s="72" t="s">
        <v>300</v>
      </c>
      <c r="R57" s="72"/>
      <c r="S57" s="72" t="s">
        <v>776</v>
      </c>
      <c r="T57" s="72"/>
    </row>
    <row r="58" spans="1:20" s="77" customFormat="1" ht="15.6">
      <c r="A58" s="70">
        <v>54</v>
      </c>
      <c r="B58" s="71" t="s">
        <v>68</v>
      </c>
      <c r="C58" s="72" t="s">
        <v>250</v>
      </c>
      <c r="D58" s="72" t="s">
        <v>28</v>
      </c>
      <c r="E58" s="73">
        <v>77</v>
      </c>
      <c r="F58" s="72"/>
      <c r="G58" s="73">
        <v>35</v>
      </c>
      <c r="H58" s="73">
        <v>38</v>
      </c>
      <c r="I58" s="71">
        <v>73</v>
      </c>
      <c r="J58" s="72">
        <v>7399286740</v>
      </c>
      <c r="K58" s="72" t="s">
        <v>220</v>
      </c>
      <c r="L58" s="72" t="s">
        <v>221</v>
      </c>
      <c r="M58" s="72">
        <v>9859117765</v>
      </c>
      <c r="N58" s="72" t="s">
        <v>246</v>
      </c>
      <c r="O58" s="72">
        <v>7896936870</v>
      </c>
      <c r="P58" s="74">
        <v>43600</v>
      </c>
      <c r="Q58" s="72" t="s">
        <v>300</v>
      </c>
      <c r="R58" s="72"/>
      <c r="S58" s="72" t="s">
        <v>776</v>
      </c>
      <c r="T58" s="72"/>
    </row>
    <row r="59" spans="1:20" s="77" customFormat="1" ht="15.6">
      <c r="A59" s="70">
        <v>55</v>
      </c>
      <c r="B59" s="71" t="s">
        <v>68</v>
      </c>
      <c r="C59" s="72" t="s">
        <v>248</v>
      </c>
      <c r="D59" s="72" t="s">
        <v>26</v>
      </c>
      <c r="E59" s="73"/>
      <c r="F59" s="72" t="s">
        <v>93</v>
      </c>
      <c r="G59" s="73">
        <v>55</v>
      </c>
      <c r="H59" s="73">
        <v>67</v>
      </c>
      <c r="I59" s="71">
        <v>122</v>
      </c>
      <c r="J59" s="72">
        <v>9435328729</v>
      </c>
      <c r="K59" s="72" t="s">
        <v>224</v>
      </c>
      <c r="L59" s="72" t="s">
        <v>225</v>
      </c>
      <c r="M59" s="72">
        <v>9954240181</v>
      </c>
      <c r="N59" s="72" t="s">
        <v>226</v>
      </c>
      <c r="O59" s="72">
        <v>9678466407</v>
      </c>
      <c r="P59" s="74">
        <v>43600</v>
      </c>
      <c r="Q59" s="72" t="s">
        <v>300</v>
      </c>
      <c r="R59" s="72"/>
      <c r="S59" s="72" t="s">
        <v>776</v>
      </c>
      <c r="T59" s="72"/>
    </row>
    <row r="60" spans="1:20" s="77" customFormat="1" ht="15.6">
      <c r="A60" s="70">
        <v>56</v>
      </c>
      <c r="B60" s="71" t="s">
        <v>69</v>
      </c>
      <c r="C60" s="72" t="s">
        <v>152</v>
      </c>
      <c r="D60" s="72" t="s">
        <v>28</v>
      </c>
      <c r="E60" s="73">
        <v>295</v>
      </c>
      <c r="F60" s="72"/>
      <c r="G60" s="73">
        <v>28</v>
      </c>
      <c r="H60" s="73">
        <v>23</v>
      </c>
      <c r="I60" s="71">
        <v>51</v>
      </c>
      <c r="J60" s="72">
        <v>9577226992</v>
      </c>
      <c r="K60" s="72" t="s">
        <v>121</v>
      </c>
      <c r="L60" s="72" t="s">
        <v>122</v>
      </c>
      <c r="M60" s="72">
        <v>9508101796</v>
      </c>
      <c r="N60" s="72" t="s">
        <v>145</v>
      </c>
      <c r="O60" s="72">
        <v>9957732474</v>
      </c>
      <c r="P60" s="74">
        <v>43601</v>
      </c>
      <c r="Q60" s="72" t="s">
        <v>301</v>
      </c>
      <c r="R60" s="72"/>
      <c r="S60" s="72" t="s">
        <v>776</v>
      </c>
      <c r="T60" s="72"/>
    </row>
    <row r="61" spans="1:20" s="77" customFormat="1" ht="15.6">
      <c r="A61" s="70">
        <v>57</v>
      </c>
      <c r="B61" s="71" t="s">
        <v>69</v>
      </c>
      <c r="C61" s="72" t="s">
        <v>249</v>
      </c>
      <c r="D61" s="72" t="s">
        <v>26</v>
      </c>
      <c r="E61" s="73">
        <v>18240407202</v>
      </c>
      <c r="F61" s="72" t="s">
        <v>104</v>
      </c>
      <c r="G61" s="73">
        <v>100</v>
      </c>
      <c r="H61" s="73">
        <v>105</v>
      </c>
      <c r="I61" s="71">
        <v>205</v>
      </c>
      <c r="J61" s="72">
        <v>9957643350</v>
      </c>
      <c r="K61" s="72" t="s">
        <v>95</v>
      </c>
      <c r="L61" s="72" t="s">
        <v>96</v>
      </c>
      <c r="M61" s="72">
        <v>9954527154</v>
      </c>
      <c r="N61" s="72" t="s">
        <v>218</v>
      </c>
      <c r="O61" s="72">
        <v>8822161549</v>
      </c>
      <c r="P61" s="74">
        <v>43601</v>
      </c>
      <c r="Q61" s="72" t="s">
        <v>301</v>
      </c>
      <c r="R61" s="72"/>
      <c r="S61" s="72" t="s">
        <v>776</v>
      </c>
      <c r="T61" s="72"/>
    </row>
    <row r="62" spans="1:20" s="77" customFormat="1" ht="15.6">
      <c r="A62" s="70">
        <v>58</v>
      </c>
      <c r="B62" s="71" t="s">
        <v>68</v>
      </c>
      <c r="C62" s="72" t="s">
        <v>252</v>
      </c>
      <c r="D62" s="72" t="s">
        <v>28</v>
      </c>
      <c r="E62" s="73">
        <v>177</v>
      </c>
      <c r="F62" s="72"/>
      <c r="G62" s="73">
        <v>27</v>
      </c>
      <c r="H62" s="73">
        <v>38</v>
      </c>
      <c r="I62" s="71">
        <v>65</v>
      </c>
      <c r="J62" s="72">
        <v>9859022817</v>
      </c>
      <c r="K62" s="72" t="s">
        <v>220</v>
      </c>
      <c r="L62" s="72" t="s">
        <v>221</v>
      </c>
      <c r="M62" s="72">
        <v>9859117765</v>
      </c>
      <c r="N62" s="72" t="s">
        <v>246</v>
      </c>
      <c r="O62" s="72">
        <v>7896936870</v>
      </c>
      <c r="P62" s="74">
        <v>43601</v>
      </c>
      <c r="Q62" s="72" t="s">
        <v>301</v>
      </c>
      <c r="R62" s="72"/>
      <c r="S62" s="72" t="s">
        <v>776</v>
      </c>
      <c r="T62" s="72"/>
    </row>
    <row r="63" spans="1:20" s="77" customFormat="1" ht="46.8">
      <c r="A63" s="70">
        <v>59</v>
      </c>
      <c r="B63" s="71" t="s">
        <v>68</v>
      </c>
      <c r="C63" s="72" t="s">
        <v>253</v>
      </c>
      <c r="D63" s="72" t="s">
        <v>26</v>
      </c>
      <c r="E63" s="73">
        <v>18240415504</v>
      </c>
      <c r="F63" s="72" t="s">
        <v>104</v>
      </c>
      <c r="G63" s="73">
        <v>89</v>
      </c>
      <c r="H63" s="73">
        <v>116</v>
      </c>
      <c r="I63" s="71">
        <v>205</v>
      </c>
      <c r="J63" s="72">
        <v>8011428903</v>
      </c>
      <c r="K63" s="72" t="s">
        <v>224</v>
      </c>
      <c r="L63" s="72" t="s">
        <v>225</v>
      </c>
      <c r="M63" s="72">
        <v>9954240181</v>
      </c>
      <c r="N63" s="72" t="s">
        <v>226</v>
      </c>
      <c r="O63" s="72">
        <v>9678466407</v>
      </c>
      <c r="P63" s="74">
        <v>43601</v>
      </c>
      <c r="Q63" s="72" t="s">
        <v>301</v>
      </c>
      <c r="R63" s="72"/>
      <c r="S63" s="72" t="s">
        <v>776</v>
      </c>
      <c r="T63" s="72"/>
    </row>
    <row r="64" spans="1:20" s="77" customFormat="1" ht="15.6">
      <c r="A64" s="70">
        <v>60</v>
      </c>
      <c r="B64" s="71" t="s">
        <v>69</v>
      </c>
      <c r="C64" s="72" t="s">
        <v>155</v>
      </c>
      <c r="D64" s="72" t="s">
        <v>28</v>
      </c>
      <c r="E64" s="73">
        <v>299</v>
      </c>
      <c r="F64" s="72"/>
      <c r="G64" s="73">
        <v>41</v>
      </c>
      <c r="H64" s="73">
        <v>16</v>
      </c>
      <c r="I64" s="71">
        <v>57</v>
      </c>
      <c r="J64" s="72">
        <v>9678430723</v>
      </c>
      <c r="K64" s="72" t="s">
        <v>121</v>
      </c>
      <c r="L64" s="72" t="s">
        <v>122</v>
      </c>
      <c r="M64" s="72">
        <v>9508101796</v>
      </c>
      <c r="N64" s="72" t="s">
        <v>145</v>
      </c>
      <c r="O64" s="72">
        <v>9957732474</v>
      </c>
      <c r="P64" s="74">
        <v>43602</v>
      </c>
      <c r="Q64" s="72" t="s">
        <v>302</v>
      </c>
      <c r="R64" s="72"/>
      <c r="S64" s="72" t="s">
        <v>776</v>
      </c>
      <c r="T64" s="72"/>
    </row>
    <row r="65" spans="1:20" s="77" customFormat="1" ht="15.6">
      <c r="A65" s="70">
        <v>61</v>
      </c>
      <c r="B65" s="71" t="s">
        <v>69</v>
      </c>
      <c r="C65" s="72" t="s">
        <v>254</v>
      </c>
      <c r="D65" s="72" t="s">
        <v>26</v>
      </c>
      <c r="E65" s="73">
        <v>18240407204</v>
      </c>
      <c r="F65" s="72" t="s">
        <v>158</v>
      </c>
      <c r="G65" s="73">
        <v>115</v>
      </c>
      <c r="H65" s="73">
        <v>100</v>
      </c>
      <c r="I65" s="71">
        <v>215</v>
      </c>
      <c r="J65" s="72">
        <v>9435480146</v>
      </c>
      <c r="K65" s="72" t="s">
        <v>95</v>
      </c>
      <c r="L65" s="72" t="s">
        <v>96</v>
      </c>
      <c r="M65" s="72">
        <v>9954527154</v>
      </c>
      <c r="N65" s="72" t="s">
        <v>218</v>
      </c>
      <c r="O65" s="72">
        <v>8822161549</v>
      </c>
      <c r="P65" s="74">
        <v>43602</v>
      </c>
      <c r="Q65" s="72" t="s">
        <v>302</v>
      </c>
      <c r="R65" s="72"/>
      <c r="S65" s="72" t="s">
        <v>776</v>
      </c>
      <c r="T65" s="72"/>
    </row>
    <row r="66" spans="1:20" s="77" customFormat="1" ht="15.6">
      <c r="A66" s="70">
        <v>62</v>
      </c>
      <c r="B66" s="71" t="s">
        <v>68</v>
      </c>
      <c r="C66" s="72" t="s">
        <v>252</v>
      </c>
      <c r="D66" s="72" t="s">
        <v>28</v>
      </c>
      <c r="E66" s="73">
        <v>177</v>
      </c>
      <c r="F66" s="72"/>
      <c r="G66" s="73">
        <v>27</v>
      </c>
      <c r="H66" s="73">
        <v>38</v>
      </c>
      <c r="I66" s="71">
        <v>65</v>
      </c>
      <c r="J66" s="72">
        <v>9859022817</v>
      </c>
      <c r="K66" s="72" t="s">
        <v>220</v>
      </c>
      <c r="L66" s="72" t="s">
        <v>221</v>
      </c>
      <c r="M66" s="72">
        <v>9859117765</v>
      </c>
      <c r="N66" s="72" t="s">
        <v>246</v>
      </c>
      <c r="O66" s="72">
        <v>7896936870</v>
      </c>
      <c r="P66" s="74">
        <v>43602</v>
      </c>
      <c r="Q66" s="72" t="s">
        <v>302</v>
      </c>
      <c r="R66" s="72"/>
      <c r="S66" s="72" t="s">
        <v>776</v>
      </c>
      <c r="T66" s="72"/>
    </row>
    <row r="67" spans="1:20" s="77" customFormat="1" ht="46.8">
      <c r="A67" s="70">
        <v>63</v>
      </c>
      <c r="B67" s="71" t="s">
        <v>68</v>
      </c>
      <c r="C67" s="72" t="s">
        <v>253</v>
      </c>
      <c r="D67" s="72" t="s">
        <v>26</v>
      </c>
      <c r="E67" s="73">
        <v>18240415504</v>
      </c>
      <c r="F67" s="72" t="s">
        <v>104</v>
      </c>
      <c r="G67" s="73">
        <v>89</v>
      </c>
      <c r="H67" s="73">
        <v>116</v>
      </c>
      <c r="I67" s="71">
        <v>205</v>
      </c>
      <c r="J67" s="72">
        <v>8011428903</v>
      </c>
      <c r="K67" s="72" t="s">
        <v>224</v>
      </c>
      <c r="L67" s="72" t="s">
        <v>225</v>
      </c>
      <c r="M67" s="72">
        <v>9954240181</v>
      </c>
      <c r="N67" s="72" t="s">
        <v>226</v>
      </c>
      <c r="O67" s="72">
        <v>9678466407</v>
      </c>
      <c r="P67" s="74">
        <v>43602</v>
      </c>
      <c r="Q67" s="72" t="s">
        <v>302</v>
      </c>
      <c r="R67" s="72"/>
      <c r="S67" s="72" t="s">
        <v>776</v>
      </c>
      <c r="T67" s="72"/>
    </row>
    <row r="68" spans="1:20" s="77" customFormat="1" ht="15.6">
      <c r="A68" s="70">
        <v>64</v>
      </c>
      <c r="B68" s="71" t="s">
        <v>69</v>
      </c>
      <c r="C68" s="72" t="s">
        <v>159</v>
      </c>
      <c r="D68" s="72" t="s">
        <v>28</v>
      </c>
      <c r="E68" s="73">
        <v>307</v>
      </c>
      <c r="F68" s="72"/>
      <c r="G68" s="73">
        <v>32</v>
      </c>
      <c r="H68" s="73">
        <v>27</v>
      </c>
      <c r="I68" s="71">
        <v>59</v>
      </c>
      <c r="J68" s="72">
        <v>9957748202</v>
      </c>
      <c r="K68" s="72" t="s">
        <v>121</v>
      </c>
      <c r="L68" s="72" t="s">
        <v>122</v>
      </c>
      <c r="M68" s="72">
        <v>9508101796</v>
      </c>
      <c r="N68" s="72" t="s">
        <v>145</v>
      </c>
      <c r="O68" s="72">
        <v>9957732474</v>
      </c>
      <c r="P68" s="74">
        <v>43605</v>
      </c>
      <c r="Q68" s="72" t="s">
        <v>304</v>
      </c>
      <c r="R68" s="72"/>
      <c r="S68" s="72" t="s">
        <v>776</v>
      </c>
      <c r="T68" s="72"/>
    </row>
    <row r="69" spans="1:20" s="77" customFormat="1" ht="15.6">
      <c r="A69" s="70">
        <v>65</v>
      </c>
      <c r="B69" s="71" t="s">
        <v>69</v>
      </c>
      <c r="C69" s="72" t="s">
        <v>254</v>
      </c>
      <c r="D69" s="72" t="s">
        <v>26</v>
      </c>
      <c r="E69" s="73">
        <v>18240407204</v>
      </c>
      <c r="F69" s="72" t="s">
        <v>158</v>
      </c>
      <c r="G69" s="73">
        <v>115</v>
      </c>
      <c r="H69" s="73">
        <v>100</v>
      </c>
      <c r="I69" s="71">
        <v>215</v>
      </c>
      <c r="J69" s="72">
        <v>9435480146</v>
      </c>
      <c r="K69" s="72" t="s">
        <v>95</v>
      </c>
      <c r="L69" s="72" t="s">
        <v>96</v>
      </c>
      <c r="M69" s="72">
        <v>9954527154</v>
      </c>
      <c r="N69" s="72" t="s">
        <v>218</v>
      </c>
      <c r="O69" s="72">
        <v>8822161549</v>
      </c>
      <c r="P69" s="74">
        <v>43605</v>
      </c>
      <c r="Q69" s="72" t="s">
        <v>304</v>
      </c>
      <c r="R69" s="72"/>
      <c r="S69" s="72" t="s">
        <v>776</v>
      </c>
      <c r="T69" s="72"/>
    </row>
    <row r="70" spans="1:20" s="77" customFormat="1" ht="15.6">
      <c r="A70" s="70">
        <v>66</v>
      </c>
      <c r="B70" s="71" t="s">
        <v>68</v>
      </c>
      <c r="C70" s="72" t="s">
        <v>252</v>
      </c>
      <c r="D70" s="72" t="s">
        <v>28</v>
      </c>
      <c r="E70" s="73">
        <v>177</v>
      </c>
      <c r="F70" s="72"/>
      <c r="G70" s="73">
        <v>27</v>
      </c>
      <c r="H70" s="73">
        <v>38</v>
      </c>
      <c r="I70" s="71">
        <v>65</v>
      </c>
      <c r="J70" s="72">
        <v>9859022817</v>
      </c>
      <c r="K70" s="72" t="s">
        <v>220</v>
      </c>
      <c r="L70" s="72" t="s">
        <v>221</v>
      </c>
      <c r="M70" s="72">
        <v>9859117765</v>
      </c>
      <c r="N70" s="72" t="s">
        <v>246</v>
      </c>
      <c r="O70" s="72">
        <v>7896936870</v>
      </c>
      <c r="P70" s="74">
        <v>43605</v>
      </c>
      <c r="Q70" s="72" t="s">
        <v>304</v>
      </c>
      <c r="R70" s="72"/>
      <c r="S70" s="72" t="s">
        <v>776</v>
      </c>
      <c r="T70" s="72"/>
    </row>
    <row r="71" spans="1:20" s="77" customFormat="1" ht="31.2">
      <c r="A71" s="70">
        <v>67</v>
      </c>
      <c r="B71" s="71" t="s">
        <v>68</v>
      </c>
      <c r="C71" s="72" t="s">
        <v>256</v>
      </c>
      <c r="D71" s="72" t="s">
        <v>26</v>
      </c>
      <c r="E71" s="73">
        <v>18240416001</v>
      </c>
      <c r="F71" s="72" t="s">
        <v>93</v>
      </c>
      <c r="G71" s="73">
        <v>9</v>
      </c>
      <c r="H71" s="73">
        <v>10</v>
      </c>
      <c r="I71" s="71">
        <v>19</v>
      </c>
      <c r="J71" s="72">
        <v>9854114270</v>
      </c>
      <c r="K71" s="72" t="s">
        <v>224</v>
      </c>
      <c r="L71" s="72" t="s">
        <v>225</v>
      </c>
      <c r="M71" s="72">
        <v>9954240181</v>
      </c>
      <c r="N71" s="72" t="s">
        <v>226</v>
      </c>
      <c r="O71" s="72">
        <v>9678466407</v>
      </c>
      <c r="P71" s="74">
        <v>43605</v>
      </c>
      <c r="Q71" s="72" t="s">
        <v>304</v>
      </c>
      <c r="R71" s="72"/>
      <c r="S71" s="72" t="s">
        <v>776</v>
      </c>
      <c r="T71" s="72"/>
    </row>
    <row r="72" spans="1:20" s="77" customFormat="1" ht="15.6">
      <c r="A72" s="70">
        <v>68</v>
      </c>
      <c r="B72" s="71" t="s">
        <v>68</v>
      </c>
      <c r="C72" s="72" t="s">
        <v>257</v>
      </c>
      <c r="D72" s="72" t="s">
        <v>26</v>
      </c>
      <c r="E72" s="73">
        <v>18240416002</v>
      </c>
      <c r="F72" s="72" t="s">
        <v>93</v>
      </c>
      <c r="G72" s="73">
        <v>15</v>
      </c>
      <c r="H72" s="73">
        <v>25</v>
      </c>
      <c r="I72" s="71">
        <v>40</v>
      </c>
      <c r="J72" s="72">
        <v>9954571427</v>
      </c>
      <c r="K72" s="72" t="s">
        <v>224</v>
      </c>
      <c r="L72" s="72" t="s">
        <v>225</v>
      </c>
      <c r="M72" s="72">
        <v>9954240181</v>
      </c>
      <c r="N72" s="72" t="s">
        <v>226</v>
      </c>
      <c r="O72" s="72">
        <v>9678466407</v>
      </c>
      <c r="P72" s="74">
        <v>43605</v>
      </c>
      <c r="Q72" s="72" t="s">
        <v>304</v>
      </c>
      <c r="R72" s="72"/>
      <c r="S72" s="72" t="s">
        <v>776</v>
      </c>
      <c r="T72" s="72"/>
    </row>
    <row r="73" spans="1:20" s="77" customFormat="1" ht="15.6">
      <c r="A73" s="70">
        <v>69</v>
      </c>
      <c r="B73" s="71" t="s">
        <v>69</v>
      </c>
      <c r="C73" s="72" t="s">
        <v>159</v>
      </c>
      <c r="D73" s="72" t="s">
        <v>28</v>
      </c>
      <c r="E73" s="73">
        <v>307</v>
      </c>
      <c r="F73" s="72"/>
      <c r="G73" s="73">
        <v>32</v>
      </c>
      <c r="H73" s="73">
        <v>27</v>
      </c>
      <c r="I73" s="71">
        <v>59</v>
      </c>
      <c r="J73" s="72">
        <v>9957748202</v>
      </c>
      <c r="K73" s="72" t="s">
        <v>121</v>
      </c>
      <c r="L73" s="72" t="s">
        <v>122</v>
      </c>
      <c r="M73" s="72">
        <v>9508101796</v>
      </c>
      <c r="N73" s="72" t="s">
        <v>145</v>
      </c>
      <c r="O73" s="72">
        <v>9957732474</v>
      </c>
      <c r="P73" s="74">
        <v>43606</v>
      </c>
      <c r="Q73" s="72" t="s">
        <v>299</v>
      </c>
      <c r="R73" s="72"/>
      <c r="S73" s="72" t="s">
        <v>776</v>
      </c>
      <c r="T73" s="72"/>
    </row>
    <row r="74" spans="1:20" s="77" customFormat="1" ht="15.6">
      <c r="A74" s="70">
        <v>70</v>
      </c>
      <c r="B74" s="71" t="s">
        <v>69</v>
      </c>
      <c r="C74" s="72" t="s">
        <v>258</v>
      </c>
      <c r="D74" s="72" t="s">
        <v>26</v>
      </c>
      <c r="E74" s="73">
        <v>160</v>
      </c>
      <c r="F74" s="72"/>
      <c r="G74" s="73">
        <v>16</v>
      </c>
      <c r="H74" s="73">
        <v>25</v>
      </c>
      <c r="I74" s="71">
        <v>41</v>
      </c>
      <c r="J74" s="72">
        <v>9954853078</v>
      </c>
      <c r="K74" s="72" t="s">
        <v>95</v>
      </c>
      <c r="L74" s="72" t="s">
        <v>96</v>
      </c>
      <c r="M74" s="72">
        <v>9954527154</v>
      </c>
      <c r="N74" s="72" t="s">
        <v>218</v>
      </c>
      <c r="O74" s="72">
        <v>8822161549</v>
      </c>
      <c r="P74" s="74">
        <v>43606</v>
      </c>
      <c r="Q74" s="72" t="s">
        <v>299</v>
      </c>
      <c r="R74" s="72"/>
      <c r="S74" s="72" t="s">
        <v>776</v>
      </c>
      <c r="T74" s="72"/>
    </row>
    <row r="75" spans="1:20" s="77" customFormat="1" ht="15.6">
      <c r="A75" s="70">
        <v>71</v>
      </c>
      <c r="B75" s="71" t="s">
        <v>68</v>
      </c>
      <c r="C75" s="72" t="s">
        <v>259</v>
      </c>
      <c r="D75" s="72" t="s">
        <v>28</v>
      </c>
      <c r="E75" s="73">
        <v>181</v>
      </c>
      <c r="F75" s="72"/>
      <c r="G75" s="73">
        <v>26</v>
      </c>
      <c r="H75" s="73">
        <v>28</v>
      </c>
      <c r="I75" s="71">
        <v>54</v>
      </c>
      <c r="J75" s="72">
        <v>9957838049</v>
      </c>
      <c r="K75" s="72" t="s">
        <v>220</v>
      </c>
      <c r="L75" s="72" t="s">
        <v>221</v>
      </c>
      <c r="M75" s="72">
        <v>9859117765</v>
      </c>
      <c r="N75" s="72" t="s">
        <v>222</v>
      </c>
      <c r="O75" s="72">
        <v>9678877219</v>
      </c>
      <c r="P75" s="74">
        <v>43606</v>
      </c>
      <c r="Q75" s="72" t="s">
        <v>299</v>
      </c>
      <c r="R75" s="72"/>
      <c r="S75" s="72" t="s">
        <v>776</v>
      </c>
      <c r="T75" s="72"/>
    </row>
    <row r="76" spans="1:20" s="77" customFormat="1" ht="31.2">
      <c r="A76" s="70">
        <v>72</v>
      </c>
      <c r="B76" s="71" t="s">
        <v>68</v>
      </c>
      <c r="C76" s="72" t="s">
        <v>260</v>
      </c>
      <c r="D76" s="72" t="s">
        <v>26</v>
      </c>
      <c r="E76" s="73">
        <v>18240419703</v>
      </c>
      <c r="F76" s="72" t="s">
        <v>93</v>
      </c>
      <c r="G76" s="73">
        <v>33</v>
      </c>
      <c r="H76" s="73">
        <v>28</v>
      </c>
      <c r="I76" s="71">
        <v>61</v>
      </c>
      <c r="J76" s="72">
        <v>9577337659</v>
      </c>
      <c r="K76" s="72" t="s">
        <v>220</v>
      </c>
      <c r="L76" s="72" t="s">
        <v>221</v>
      </c>
      <c r="M76" s="72">
        <v>9859117765</v>
      </c>
      <c r="N76" s="72" t="s">
        <v>222</v>
      </c>
      <c r="O76" s="72">
        <v>9678877219</v>
      </c>
      <c r="P76" s="74">
        <v>43606</v>
      </c>
      <c r="Q76" s="72" t="s">
        <v>299</v>
      </c>
      <c r="R76" s="72"/>
      <c r="S76" s="72" t="s">
        <v>776</v>
      </c>
      <c r="T76" s="72"/>
    </row>
    <row r="77" spans="1:20" s="77" customFormat="1" ht="15.6">
      <c r="A77" s="70">
        <v>73</v>
      </c>
      <c r="B77" s="71" t="s">
        <v>69</v>
      </c>
      <c r="C77" s="72" t="s">
        <v>255</v>
      </c>
      <c r="D77" s="72" t="s">
        <v>28</v>
      </c>
      <c r="E77" s="73">
        <v>140</v>
      </c>
      <c r="F77" s="72"/>
      <c r="G77" s="73">
        <v>31</v>
      </c>
      <c r="H77" s="73">
        <v>37</v>
      </c>
      <c r="I77" s="71">
        <v>68</v>
      </c>
      <c r="J77" s="72">
        <v>7399548585</v>
      </c>
      <c r="K77" s="72" t="s">
        <v>214</v>
      </c>
      <c r="L77" s="72" t="s">
        <v>215</v>
      </c>
      <c r="M77" s="72">
        <v>9435512992</v>
      </c>
      <c r="N77" s="72" t="s">
        <v>261</v>
      </c>
      <c r="O77" s="72">
        <v>9859510461</v>
      </c>
      <c r="P77" s="74">
        <v>43607</v>
      </c>
      <c r="Q77" s="72" t="s">
        <v>300</v>
      </c>
      <c r="R77" s="72"/>
      <c r="S77" s="72" t="s">
        <v>776</v>
      </c>
      <c r="T77" s="72"/>
    </row>
    <row r="78" spans="1:20" s="77" customFormat="1" ht="15.6">
      <c r="A78" s="70">
        <v>74</v>
      </c>
      <c r="B78" s="71" t="s">
        <v>69</v>
      </c>
      <c r="C78" s="72" t="s">
        <v>262</v>
      </c>
      <c r="D78" s="72" t="s">
        <v>26</v>
      </c>
      <c r="E78" s="73"/>
      <c r="F78" s="72" t="s">
        <v>93</v>
      </c>
      <c r="G78" s="73">
        <v>24</v>
      </c>
      <c r="H78" s="73">
        <v>24</v>
      </c>
      <c r="I78" s="71">
        <v>48</v>
      </c>
      <c r="J78" s="72">
        <v>9859390268</v>
      </c>
      <c r="K78" s="72" t="s">
        <v>214</v>
      </c>
      <c r="L78" s="72" t="s">
        <v>215</v>
      </c>
      <c r="M78" s="72">
        <v>9435512992</v>
      </c>
      <c r="N78" s="72" t="s">
        <v>251</v>
      </c>
      <c r="O78" s="72">
        <v>73993644241</v>
      </c>
      <c r="P78" s="74">
        <v>43607</v>
      </c>
      <c r="Q78" s="72" t="s">
        <v>300</v>
      </c>
      <c r="R78" s="72"/>
      <c r="S78" s="72" t="s">
        <v>776</v>
      </c>
      <c r="T78" s="72"/>
    </row>
    <row r="79" spans="1:20" s="77" customFormat="1" ht="15.6">
      <c r="A79" s="70">
        <v>75</v>
      </c>
      <c r="B79" s="71" t="s">
        <v>69</v>
      </c>
      <c r="C79" s="72" t="s">
        <v>263</v>
      </c>
      <c r="D79" s="72" t="s">
        <v>26</v>
      </c>
      <c r="E79" s="73">
        <v>18240411503</v>
      </c>
      <c r="F79" s="72" t="s">
        <v>93</v>
      </c>
      <c r="G79" s="73">
        <v>23</v>
      </c>
      <c r="H79" s="73">
        <v>14</v>
      </c>
      <c r="I79" s="71">
        <v>37</v>
      </c>
      <c r="J79" s="72">
        <v>9954540541</v>
      </c>
      <c r="K79" s="72" t="s">
        <v>214</v>
      </c>
      <c r="L79" s="72" t="s">
        <v>215</v>
      </c>
      <c r="M79" s="72">
        <v>9435512992</v>
      </c>
      <c r="N79" s="72" t="s">
        <v>251</v>
      </c>
      <c r="O79" s="72">
        <v>73993644241</v>
      </c>
      <c r="P79" s="74">
        <v>43607</v>
      </c>
      <c r="Q79" s="72" t="s">
        <v>300</v>
      </c>
      <c r="R79" s="72"/>
      <c r="S79" s="72" t="s">
        <v>776</v>
      </c>
      <c r="T79" s="72"/>
    </row>
    <row r="80" spans="1:20" s="77" customFormat="1" ht="15.6">
      <c r="A80" s="70">
        <v>76</v>
      </c>
      <c r="B80" s="71" t="s">
        <v>68</v>
      </c>
      <c r="C80" s="72" t="s">
        <v>264</v>
      </c>
      <c r="D80" s="72" t="s">
        <v>28</v>
      </c>
      <c r="E80" s="73">
        <v>228</v>
      </c>
      <c r="F80" s="72"/>
      <c r="G80" s="73">
        <v>18</v>
      </c>
      <c r="H80" s="73">
        <v>19</v>
      </c>
      <c r="I80" s="71">
        <v>37</v>
      </c>
      <c r="J80" s="72">
        <v>9854838967</v>
      </c>
      <c r="K80" s="72" t="s">
        <v>220</v>
      </c>
      <c r="L80" s="72" t="s">
        <v>221</v>
      </c>
      <c r="M80" s="72">
        <v>9859117765</v>
      </c>
      <c r="N80" s="72" t="s">
        <v>222</v>
      </c>
      <c r="O80" s="72">
        <v>9678877219</v>
      </c>
      <c r="P80" s="74">
        <v>43607</v>
      </c>
      <c r="Q80" s="72" t="s">
        <v>300</v>
      </c>
      <c r="R80" s="72"/>
      <c r="S80" s="72" t="s">
        <v>776</v>
      </c>
      <c r="T80" s="72"/>
    </row>
    <row r="81" spans="1:20" s="77" customFormat="1" ht="31.2">
      <c r="A81" s="70">
        <v>77</v>
      </c>
      <c r="B81" s="71" t="s">
        <v>68</v>
      </c>
      <c r="C81" s="72" t="s">
        <v>265</v>
      </c>
      <c r="D81" s="72" t="s">
        <v>26</v>
      </c>
      <c r="E81" s="73">
        <v>18240420703</v>
      </c>
      <c r="F81" s="72" t="s">
        <v>158</v>
      </c>
      <c r="G81" s="73">
        <v>123</v>
      </c>
      <c r="H81" s="73">
        <v>174</v>
      </c>
      <c r="I81" s="71">
        <v>297</v>
      </c>
      <c r="J81" s="72">
        <v>9854494475</v>
      </c>
      <c r="K81" s="72" t="s">
        <v>195</v>
      </c>
      <c r="L81" s="72" t="s">
        <v>196</v>
      </c>
      <c r="M81" s="72">
        <v>9859212117</v>
      </c>
      <c r="N81" s="72" t="s">
        <v>266</v>
      </c>
      <c r="O81" s="72">
        <v>9954015003</v>
      </c>
      <c r="P81" s="74">
        <v>43607</v>
      </c>
      <c r="Q81" s="72" t="s">
        <v>300</v>
      </c>
      <c r="R81" s="72"/>
      <c r="S81" s="72" t="s">
        <v>776</v>
      </c>
      <c r="T81" s="72"/>
    </row>
    <row r="82" spans="1:20" s="77" customFormat="1" ht="15.6">
      <c r="A82" s="70">
        <v>78</v>
      </c>
      <c r="B82" s="71" t="s">
        <v>69</v>
      </c>
      <c r="C82" s="72" t="s">
        <v>269</v>
      </c>
      <c r="D82" s="72" t="s">
        <v>28</v>
      </c>
      <c r="E82" s="73">
        <v>429</v>
      </c>
      <c r="F82" s="72"/>
      <c r="G82" s="73">
        <v>16</v>
      </c>
      <c r="H82" s="73">
        <v>16</v>
      </c>
      <c r="I82" s="71">
        <v>32</v>
      </c>
      <c r="J82" s="72">
        <v>9678124292</v>
      </c>
      <c r="K82" s="72" t="s">
        <v>270</v>
      </c>
      <c r="L82" s="72" t="s">
        <v>271</v>
      </c>
      <c r="M82" s="72">
        <v>9707036175</v>
      </c>
      <c r="N82" s="72" t="s">
        <v>272</v>
      </c>
      <c r="O82" s="72">
        <v>9678467068</v>
      </c>
      <c r="P82" s="74">
        <v>43608</v>
      </c>
      <c r="Q82" s="72" t="s">
        <v>301</v>
      </c>
      <c r="R82" s="72"/>
      <c r="S82" s="72" t="s">
        <v>776</v>
      </c>
      <c r="T82" s="72"/>
    </row>
    <row r="83" spans="1:20" s="77" customFormat="1" ht="15.6">
      <c r="A83" s="70">
        <v>79</v>
      </c>
      <c r="B83" s="71" t="s">
        <v>69</v>
      </c>
      <c r="C83" s="72" t="s">
        <v>267</v>
      </c>
      <c r="D83" s="72"/>
      <c r="E83" s="73">
        <v>18240411502</v>
      </c>
      <c r="F83" s="72" t="s">
        <v>93</v>
      </c>
      <c r="G83" s="73">
        <v>61</v>
      </c>
      <c r="H83" s="73">
        <v>80</v>
      </c>
      <c r="I83" s="71">
        <v>141</v>
      </c>
      <c r="J83" s="72">
        <v>9577755156</v>
      </c>
      <c r="K83" s="72" t="s">
        <v>214</v>
      </c>
      <c r="L83" s="72" t="s">
        <v>215</v>
      </c>
      <c r="M83" s="72">
        <v>9435512992</v>
      </c>
      <c r="N83" s="72" t="s">
        <v>261</v>
      </c>
      <c r="O83" s="72">
        <v>9859510461</v>
      </c>
      <c r="P83" s="74">
        <v>43608</v>
      </c>
      <c r="Q83" s="72" t="s">
        <v>301</v>
      </c>
      <c r="R83" s="72"/>
      <c r="S83" s="72" t="s">
        <v>776</v>
      </c>
      <c r="T83" s="72"/>
    </row>
    <row r="84" spans="1:20" s="77" customFormat="1" ht="15.6">
      <c r="A84" s="70">
        <v>80</v>
      </c>
      <c r="B84" s="71" t="s">
        <v>68</v>
      </c>
      <c r="C84" s="72" t="s">
        <v>268</v>
      </c>
      <c r="D84" s="72" t="s">
        <v>28</v>
      </c>
      <c r="E84" s="73">
        <v>229</v>
      </c>
      <c r="F84" s="72"/>
      <c r="G84" s="73">
        <v>36</v>
      </c>
      <c r="H84" s="73">
        <v>33</v>
      </c>
      <c r="I84" s="71">
        <v>69</v>
      </c>
      <c r="J84" s="72">
        <v>7399542187</v>
      </c>
      <c r="K84" s="72" t="s">
        <v>220</v>
      </c>
      <c r="L84" s="72" t="s">
        <v>221</v>
      </c>
      <c r="M84" s="72">
        <v>9859117765</v>
      </c>
      <c r="N84" s="72" t="s">
        <v>246</v>
      </c>
      <c r="O84" s="72">
        <v>7896936870</v>
      </c>
      <c r="P84" s="74">
        <v>43608</v>
      </c>
      <c r="Q84" s="72" t="s">
        <v>301</v>
      </c>
      <c r="R84" s="72"/>
      <c r="S84" s="72" t="s">
        <v>776</v>
      </c>
      <c r="T84" s="72"/>
    </row>
    <row r="85" spans="1:20" s="77" customFormat="1" ht="31.2">
      <c r="A85" s="70">
        <v>81</v>
      </c>
      <c r="B85" s="71" t="s">
        <v>68</v>
      </c>
      <c r="C85" s="72" t="s">
        <v>265</v>
      </c>
      <c r="D85" s="72" t="s">
        <v>26</v>
      </c>
      <c r="E85" s="73">
        <v>18240420703</v>
      </c>
      <c r="F85" s="72" t="s">
        <v>158</v>
      </c>
      <c r="G85" s="73">
        <v>123</v>
      </c>
      <c r="H85" s="73">
        <v>174</v>
      </c>
      <c r="I85" s="71">
        <v>297</v>
      </c>
      <c r="J85" s="72">
        <v>9854494475</v>
      </c>
      <c r="K85" s="72" t="s">
        <v>195</v>
      </c>
      <c r="L85" s="72" t="s">
        <v>196</v>
      </c>
      <c r="M85" s="72">
        <v>9859212117</v>
      </c>
      <c r="N85" s="72" t="s">
        <v>266</v>
      </c>
      <c r="O85" s="72">
        <v>9954015003</v>
      </c>
      <c r="P85" s="74">
        <v>43608</v>
      </c>
      <c r="Q85" s="72" t="s">
        <v>301</v>
      </c>
      <c r="R85" s="72"/>
      <c r="S85" s="72" t="s">
        <v>776</v>
      </c>
      <c r="T85" s="72"/>
    </row>
    <row r="86" spans="1:20" s="77" customFormat="1" ht="15.6">
      <c r="A86" s="70">
        <v>82</v>
      </c>
      <c r="B86" s="71" t="s">
        <v>69</v>
      </c>
      <c r="C86" s="72" t="s">
        <v>269</v>
      </c>
      <c r="D86" s="72" t="s">
        <v>28</v>
      </c>
      <c r="E86" s="73">
        <v>429</v>
      </c>
      <c r="F86" s="72"/>
      <c r="G86" s="73">
        <v>16</v>
      </c>
      <c r="H86" s="73">
        <v>16</v>
      </c>
      <c r="I86" s="71">
        <v>32</v>
      </c>
      <c r="J86" s="72">
        <v>9678124292</v>
      </c>
      <c r="K86" s="72" t="s">
        <v>270</v>
      </c>
      <c r="L86" s="72" t="s">
        <v>271</v>
      </c>
      <c r="M86" s="72">
        <v>9707036175</v>
      </c>
      <c r="N86" s="72" t="s">
        <v>272</v>
      </c>
      <c r="O86" s="72">
        <v>9678467068</v>
      </c>
      <c r="P86" s="74">
        <v>43609</v>
      </c>
      <c r="Q86" s="72" t="s">
        <v>302</v>
      </c>
      <c r="R86" s="72"/>
      <c r="S86" s="72" t="s">
        <v>776</v>
      </c>
      <c r="T86" s="72"/>
    </row>
    <row r="87" spans="1:20" s="77" customFormat="1" ht="15.6">
      <c r="A87" s="70">
        <v>83</v>
      </c>
      <c r="B87" s="71" t="s">
        <v>69</v>
      </c>
      <c r="C87" s="72" t="s">
        <v>267</v>
      </c>
      <c r="D87" s="72" t="s">
        <v>26</v>
      </c>
      <c r="E87" s="73">
        <v>18240411502</v>
      </c>
      <c r="F87" s="72" t="s">
        <v>93</v>
      </c>
      <c r="G87" s="73">
        <v>61</v>
      </c>
      <c r="H87" s="73">
        <v>80</v>
      </c>
      <c r="I87" s="71">
        <v>141</v>
      </c>
      <c r="J87" s="72">
        <v>9577755156</v>
      </c>
      <c r="K87" s="72" t="s">
        <v>214</v>
      </c>
      <c r="L87" s="72" t="s">
        <v>215</v>
      </c>
      <c r="M87" s="72">
        <v>9435512992</v>
      </c>
      <c r="N87" s="72" t="s">
        <v>261</v>
      </c>
      <c r="O87" s="72">
        <v>9859510461</v>
      </c>
      <c r="P87" s="74">
        <v>43609</v>
      </c>
      <c r="Q87" s="72" t="s">
        <v>302</v>
      </c>
      <c r="R87" s="72"/>
      <c r="S87" s="72" t="s">
        <v>776</v>
      </c>
      <c r="T87" s="72"/>
    </row>
    <row r="88" spans="1:20" s="77" customFormat="1" ht="15.6">
      <c r="A88" s="70">
        <v>84</v>
      </c>
      <c r="B88" s="71" t="s">
        <v>69</v>
      </c>
      <c r="C88" s="72" t="s">
        <v>273</v>
      </c>
      <c r="D88" s="72" t="s">
        <v>26</v>
      </c>
      <c r="E88" s="73">
        <v>18240411504</v>
      </c>
      <c r="F88" s="72" t="s">
        <v>104</v>
      </c>
      <c r="G88" s="73">
        <v>66</v>
      </c>
      <c r="H88" s="73">
        <v>97</v>
      </c>
      <c r="I88" s="71">
        <v>163</v>
      </c>
      <c r="J88" s="72">
        <v>9957978941</v>
      </c>
      <c r="K88" s="72" t="s">
        <v>214</v>
      </c>
      <c r="L88" s="72" t="s">
        <v>215</v>
      </c>
      <c r="M88" s="72">
        <v>9435512992</v>
      </c>
      <c r="N88" s="72" t="s">
        <v>261</v>
      </c>
      <c r="O88" s="72">
        <v>9859510461</v>
      </c>
      <c r="P88" s="74">
        <v>43609</v>
      </c>
      <c r="Q88" s="72" t="s">
        <v>302</v>
      </c>
      <c r="R88" s="72"/>
      <c r="S88" s="72" t="s">
        <v>776</v>
      </c>
      <c r="T88" s="72"/>
    </row>
    <row r="89" spans="1:20" s="77" customFormat="1" ht="15.6">
      <c r="A89" s="70">
        <v>85</v>
      </c>
      <c r="B89" s="71" t="s">
        <v>68</v>
      </c>
      <c r="C89" s="72" t="s">
        <v>268</v>
      </c>
      <c r="D89" s="72" t="s">
        <v>28</v>
      </c>
      <c r="E89" s="73">
        <v>229</v>
      </c>
      <c r="F89" s="72"/>
      <c r="G89" s="73">
        <v>36</v>
      </c>
      <c r="H89" s="73">
        <v>33</v>
      </c>
      <c r="I89" s="71">
        <v>69</v>
      </c>
      <c r="J89" s="72">
        <v>7399542187</v>
      </c>
      <c r="K89" s="72" t="s">
        <v>220</v>
      </c>
      <c r="L89" s="72" t="s">
        <v>221</v>
      </c>
      <c r="M89" s="72">
        <v>9859117765</v>
      </c>
      <c r="N89" s="72" t="s">
        <v>246</v>
      </c>
      <c r="O89" s="72">
        <v>7896936870</v>
      </c>
      <c r="P89" s="74">
        <v>43609</v>
      </c>
      <c r="Q89" s="72" t="s">
        <v>302</v>
      </c>
      <c r="R89" s="72"/>
      <c r="S89" s="72" t="s">
        <v>776</v>
      </c>
      <c r="T89" s="72"/>
    </row>
    <row r="90" spans="1:20" s="77" customFormat="1" ht="31.2">
      <c r="A90" s="70">
        <v>86</v>
      </c>
      <c r="B90" s="71" t="s">
        <v>68</v>
      </c>
      <c r="C90" s="72" t="s">
        <v>265</v>
      </c>
      <c r="D90" s="72" t="s">
        <v>26</v>
      </c>
      <c r="E90" s="73">
        <v>18240420703</v>
      </c>
      <c r="F90" s="72" t="s">
        <v>158</v>
      </c>
      <c r="G90" s="73">
        <v>123</v>
      </c>
      <c r="H90" s="73">
        <v>174</v>
      </c>
      <c r="I90" s="71">
        <v>297</v>
      </c>
      <c r="J90" s="72">
        <v>9854494475</v>
      </c>
      <c r="K90" s="72" t="s">
        <v>195</v>
      </c>
      <c r="L90" s="72" t="s">
        <v>196</v>
      </c>
      <c r="M90" s="72">
        <v>9859212117</v>
      </c>
      <c r="N90" s="72" t="s">
        <v>266</v>
      </c>
      <c r="O90" s="72">
        <v>9954015003</v>
      </c>
      <c r="P90" s="74">
        <v>43609</v>
      </c>
      <c r="Q90" s="72" t="s">
        <v>302</v>
      </c>
      <c r="R90" s="72"/>
      <c r="S90" s="72" t="s">
        <v>776</v>
      </c>
      <c r="T90" s="72"/>
    </row>
    <row r="91" spans="1:20" s="77" customFormat="1" ht="15.6">
      <c r="A91" s="70">
        <v>87</v>
      </c>
      <c r="B91" s="71" t="s">
        <v>69</v>
      </c>
      <c r="C91" s="72" t="s">
        <v>274</v>
      </c>
      <c r="D91" s="72" t="s">
        <v>28</v>
      </c>
      <c r="E91" s="73">
        <v>428</v>
      </c>
      <c r="F91" s="72"/>
      <c r="G91" s="73">
        <v>7</v>
      </c>
      <c r="H91" s="73">
        <v>13</v>
      </c>
      <c r="I91" s="71">
        <v>20</v>
      </c>
      <c r="J91" s="72">
        <v>9957732385</v>
      </c>
      <c r="K91" s="72" t="s">
        <v>270</v>
      </c>
      <c r="L91" s="72" t="s">
        <v>271</v>
      </c>
      <c r="M91" s="72">
        <v>9707036175</v>
      </c>
      <c r="N91" s="72" t="s">
        <v>272</v>
      </c>
      <c r="O91" s="72">
        <v>9678467068</v>
      </c>
      <c r="P91" s="74">
        <v>43610</v>
      </c>
      <c r="Q91" s="72" t="s">
        <v>303</v>
      </c>
      <c r="R91" s="72"/>
      <c r="S91" s="72" t="s">
        <v>776</v>
      </c>
      <c r="T91" s="72"/>
    </row>
    <row r="92" spans="1:20" s="77" customFormat="1" ht="15.6">
      <c r="A92" s="70">
        <v>88</v>
      </c>
      <c r="B92" s="71" t="s">
        <v>69</v>
      </c>
      <c r="C92" s="72" t="s">
        <v>273</v>
      </c>
      <c r="D92" s="72" t="s">
        <v>26</v>
      </c>
      <c r="E92" s="73">
        <v>18240411504</v>
      </c>
      <c r="F92" s="72" t="s">
        <v>104</v>
      </c>
      <c r="G92" s="73">
        <v>66</v>
      </c>
      <c r="H92" s="73">
        <v>97</v>
      </c>
      <c r="I92" s="71">
        <v>163</v>
      </c>
      <c r="J92" s="72">
        <v>9957978941</v>
      </c>
      <c r="K92" s="72" t="s">
        <v>214</v>
      </c>
      <c r="L92" s="72" t="s">
        <v>215</v>
      </c>
      <c r="M92" s="72">
        <v>9435512992</v>
      </c>
      <c r="N92" s="72" t="s">
        <v>261</v>
      </c>
      <c r="O92" s="72">
        <v>9859510461</v>
      </c>
      <c r="P92" s="74">
        <v>43610</v>
      </c>
      <c r="Q92" s="72" t="s">
        <v>303</v>
      </c>
      <c r="R92" s="72"/>
      <c r="S92" s="72" t="s">
        <v>776</v>
      </c>
      <c r="T92" s="72"/>
    </row>
    <row r="93" spans="1:20" s="77" customFormat="1" ht="15.6">
      <c r="A93" s="70">
        <v>89</v>
      </c>
      <c r="B93" s="71" t="s">
        <v>68</v>
      </c>
      <c r="C93" s="72" t="s">
        <v>275</v>
      </c>
      <c r="D93" s="72" t="s">
        <v>28</v>
      </c>
      <c r="E93" s="73">
        <v>78</v>
      </c>
      <c r="F93" s="72"/>
      <c r="G93" s="73">
        <v>16</v>
      </c>
      <c r="H93" s="73">
        <v>19</v>
      </c>
      <c r="I93" s="71">
        <v>35</v>
      </c>
      <c r="J93" s="72">
        <v>9954203661</v>
      </c>
      <c r="K93" s="72" t="s">
        <v>220</v>
      </c>
      <c r="L93" s="72" t="s">
        <v>221</v>
      </c>
      <c r="M93" s="72">
        <v>9859117765</v>
      </c>
      <c r="N93" s="72" t="s">
        <v>246</v>
      </c>
      <c r="O93" s="72">
        <v>7896936870</v>
      </c>
      <c r="P93" s="74">
        <v>43610</v>
      </c>
      <c r="Q93" s="72" t="s">
        <v>303</v>
      </c>
      <c r="R93" s="72"/>
      <c r="S93" s="72" t="s">
        <v>776</v>
      </c>
      <c r="T93" s="72"/>
    </row>
    <row r="94" spans="1:20" s="77" customFormat="1" ht="31.2">
      <c r="A94" s="70">
        <v>90</v>
      </c>
      <c r="B94" s="71" t="s">
        <v>68</v>
      </c>
      <c r="C94" s="72" t="s">
        <v>276</v>
      </c>
      <c r="D94" s="72" t="s">
        <v>26</v>
      </c>
      <c r="E94" s="73">
        <v>18240421401</v>
      </c>
      <c r="F94" s="72" t="s">
        <v>93</v>
      </c>
      <c r="G94" s="73">
        <v>44</v>
      </c>
      <c r="H94" s="73">
        <v>45</v>
      </c>
      <c r="I94" s="71">
        <v>89</v>
      </c>
      <c r="J94" s="72">
        <v>9435802327</v>
      </c>
      <c r="K94" s="72" t="s">
        <v>224</v>
      </c>
      <c r="L94" s="72" t="s">
        <v>225</v>
      </c>
      <c r="M94" s="72">
        <v>9954240181</v>
      </c>
      <c r="N94" s="72" t="s">
        <v>226</v>
      </c>
      <c r="O94" s="72">
        <v>9678466407</v>
      </c>
      <c r="P94" s="74">
        <v>43610</v>
      </c>
      <c r="Q94" s="72" t="s">
        <v>303</v>
      </c>
      <c r="R94" s="72"/>
      <c r="S94" s="72" t="s">
        <v>776</v>
      </c>
      <c r="T94" s="72"/>
    </row>
    <row r="95" spans="1:20" s="77" customFormat="1" ht="15.6">
      <c r="A95" s="70">
        <v>91</v>
      </c>
      <c r="B95" s="71" t="s">
        <v>69</v>
      </c>
      <c r="C95" s="72" t="s">
        <v>277</v>
      </c>
      <c r="D95" s="72" t="s">
        <v>28</v>
      </c>
      <c r="E95" s="73">
        <v>40</v>
      </c>
      <c r="F95" s="72"/>
      <c r="G95" s="73">
        <v>10</v>
      </c>
      <c r="H95" s="73">
        <v>14</v>
      </c>
      <c r="I95" s="71">
        <v>24</v>
      </c>
      <c r="J95" s="72">
        <v>9957181641</v>
      </c>
      <c r="K95" s="72" t="s">
        <v>214</v>
      </c>
      <c r="L95" s="72" t="s">
        <v>215</v>
      </c>
      <c r="M95" s="72">
        <v>9435512992</v>
      </c>
      <c r="N95" s="72" t="s">
        <v>227</v>
      </c>
      <c r="O95" s="72">
        <v>9577754652</v>
      </c>
      <c r="P95" s="74">
        <v>43612</v>
      </c>
      <c r="Q95" s="72" t="s">
        <v>304</v>
      </c>
      <c r="R95" s="72"/>
      <c r="S95" s="72" t="s">
        <v>776</v>
      </c>
      <c r="T95" s="72"/>
    </row>
    <row r="96" spans="1:20" s="77" customFormat="1" ht="15.6">
      <c r="A96" s="70">
        <v>92</v>
      </c>
      <c r="B96" s="71" t="s">
        <v>69</v>
      </c>
      <c r="C96" s="72" t="s">
        <v>278</v>
      </c>
      <c r="D96" s="72" t="s">
        <v>28</v>
      </c>
      <c r="E96" s="73">
        <v>367</v>
      </c>
      <c r="F96" s="72"/>
      <c r="G96" s="73">
        <v>6</v>
      </c>
      <c r="H96" s="73">
        <v>17</v>
      </c>
      <c r="I96" s="71">
        <v>23</v>
      </c>
      <c r="J96" s="72">
        <v>7399396738</v>
      </c>
      <c r="K96" s="72" t="s">
        <v>214</v>
      </c>
      <c r="L96" s="72" t="s">
        <v>215</v>
      </c>
      <c r="M96" s="72">
        <v>9435512992</v>
      </c>
      <c r="N96" s="72" t="s">
        <v>227</v>
      </c>
      <c r="O96" s="72">
        <v>9577754652</v>
      </c>
      <c r="P96" s="74">
        <v>43612</v>
      </c>
      <c r="Q96" s="72" t="s">
        <v>304</v>
      </c>
      <c r="R96" s="72"/>
      <c r="S96" s="72" t="s">
        <v>776</v>
      </c>
      <c r="T96" s="72"/>
    </row>
    <row r="97" spans="1:20" s="77" customFormat="1" ht="15.6">
      <c r="A97" s="70">
        <v>93</v>
      </c>
      <c r="B97" s="71" t="s">
        <v>69</v>
      </c>
      <c r="C97" s="72" t="s">
        <v>279</v>
      </c>
      <c r="D97" s="72" t="s">
        <v>26</v>
      </c>
      <c r="E97" s="73"/>
      <c r="F97" s="72" t="s">
        <v>93</v>
      </c>
      <c r="G97" s="73">
        <v>32</v>
      </c>
      <c r="H97" s="73">
        <v>43</v>
      </c>
      <c r="I97" s="71">
        <v>75</v>
      </c>
      <c r="J97" s="72">
        <v>9678541556</v>
      </c>
      <c r="K97" s="72" t="s">
        <v>214</v>
      </c>
      <c r="L97" s="72" t="s">
        <v>215</v>
      </c>
      <c r="M97" s="72">
        <v>9435512992</v>
      </c>
      <c r="N97" s="72" t="s">
        <v>227</v>
      </c>
      <c r="O97" s="72">
        <v>9577754652</v>
      </c>
      <c r="P97" s="74">
        <v>43612</v>
      </c>
      <c r="Q97" s="72" t="s">
        <v>304</v>
      </c>
      <c r="R97" s="72"/>
      <c r="S97" s="72" t="s">
        <v>776</v>
      </c>
      <c r="T97" s="72"/>
    </row>
    <row r="98" spans="1:20" s="77" customFormat="1" ht="15.6">
      <c r="A98" s="70">
        <v>94</v>
      </c>
      <c r="B98" s="71" t="s">
        <v>68</v>
      </c>
      <c r="C98" s="72" t="s">
        <v>280</v>
      </c>
      <c r="D98" s="72" t="s">
        <v>28</v>
      </c>
      <c r="E98" s="73">
        <v>484</v>
      </c>
      <c r="F98" s="72"/>
      <c r="G98" s="73">
        <v>23</v>
      </c>
      <c r="H98" s="73">
        <v>28</v>
      </c>
      <c r="I98" s="71">
        <v>51</v>
      </c>
      <c r="J98" s="72">
        <v>9678299957</v>
      </c>
      <c r="K98" s="72" t="s">
        <v>195</v>
      </c>
      <c r="L98" s="72" t="s">
        <v>196</v>
      </c>
      <c r="M98" s="72">
        <v>9859212117</v>
      </c>
      <c r="N98" s="72" t="s">
        <v>266</v>
      </c>
      <c r="O98" s="72">
        <v>9954015003</v>
      </c>
      <c r="P98" s="74">
        <v>43612</v>
      </c>
      <c r="Q98" s="72" t="s">
        <v>304</v>
      </c>
      <c r="R98" s="72"/>
      <c r="S98" s="72" t="s">
        <v>776</v>
      </c>
      <c r="T98" s="72"/>
    </row>
    <row r="99" spans="1:20" s="77" customFormat="1" ht="31.2">
      <c r="A99" s="70">
        <v>95</v>
      </c>
      <c r="B99" s="71" t="s">
        <v>68</v>
      </c>
      <c r="C99" s="72" t="s">
        <v>281</v>
      </c>
      <c r="D99" s="72" t="s">
        <v>26</v>
      </c>
      <c r="E99" s="73">
        <v>18240421404</v>
      </c>
      <c r="F99" s="72" t="s">
        <v>93</v>
      </c>
      <c r="G99" s="73">
        <v>42</v>
      </c>
      <c r="H99" s="73">
        <v>29</v>
      </c>
      <c r="I99" s="71">
        <v>71</v>
      </c>
      <c r="J99" s="72">
        <v>8486564601</v>
      </c>
      <c r="K99" s="72" t="s">
        <v>224</v>
      </c>
      <c r="L99" s="72" t="s">
        <v>225</v>
      </c>
      <c r="M99" s="72">
        <v>9954240181</v>
      </c>
      <c r="N99" s="72" t="s">
        <v>226</v>
      </c>
      <c r="O99" s="72">
        <v>9678466407</v>
      </c>
      <c r="P99" s="74">
        <v>43612</v>
      </c>
      <c r="Q99" s="72" t="s">
        <v>304</v>
      </c>
      <c r="R99" s="72"/>
      <c r="S99" s="72" t="s">
        <v>776</v>
      </c>
      <c r="T99" s="72"/>
    </row>
    <row r="100" spans="1:20" s="77" customFormat="1" ht="15.6">
      <c r="A100" s="70">
        <v>96</v>
      </c>
      <c r="B100" s="71" t="s">
        <v>68</v>
      </c>
      <c r="C100" s="72" t="s">
        <v>282</v>
      </c>
      <c r="D100" s="72" t="s">
        <v>28</v>
      </c>
      <c r="E100" s="73">
        <v>318</v>
      </c>
      <c r="F100" s="72"/>
      <c r="G100" s="73">
        <v>5</v>
      </c>
      <c r="H100" s="73">
        <v>15</v>
      </c>
      <c r="I100" s="71">
        <v>20</v>
      </c>
      <c r="J100" s="72">
        <v>7896163780</v>
      </c>
      <c r="K100" s="72" t="s">
        <v>214</v>
      </c>
      <c r="L100" s="72" t="s">
        <v>215</v>
      </c>
      <c r="M100" s="72">
        <v>9435512992</v>
      </c>
      <c r="N100" s="72" t="s">
        <v>227</v>
      </c>
      <c r="O100" s="72">
        <v>9577754652</v>
      </c>
      <c r="P100" s="74">
        <v>43612</v>
      </c>
      <c r="Q100" s="72" t="s">
        <v>299</v>
      </c>
      <c r="R100" s="72"/>
      <c r="S100" s="72" t="s">
        <v>776</v>
      </c>
      <c r="T100" s="72"/>
    </row>
    <row r="101" spans="1:20" s="77" customFormat="1" ht="15.6">
      <c r="A101" s="70">
        <v>97</v>
      </c>
      <c r="B101" s="71" t="s">
        <v>69</v>
      </c>
      <c r="C101" s="72" t="s">
        <v>274</v>
      </c>
      <c r="D101" s="72" t="s">
        <v>28</v>
      </c>
      <c r="E101" s="73">
        <v>41</v>
      </c>
      <c r="F101" s="72"/>
      <c r="G101" s="73">
        <v>12</v>
      </c>
      <c r="H101" s="73">
        <v>13</v>
      </c>
      <c r="I101" s="71">
        <v>25</v>
      </c>
      <c r="J101" s="72">
        <v>9957253751</v>
      </c>
      <c r="K101" s="72" t="s">
        <v>270</v>
      </c>
      <c r="L101" s="72" t="s">
        <v>271</v>
      </c>
      <c r="M101" s="72">
        <v>9707036175</v>
      </c>
      <c r="N101" s="72" t="s">
        <v>272</v>
      </c>
      <c r="O101" s="72">
        <v>9678467068</v>
      </c>
      <c r="P101" s="74">
        <v>43613</v>
      </c>
      <c r="Q101" s="72" t="s">
        <v>300</v>
      </c>
      <c r="R101" s="72"/>
      <c r="S101" s="72" t="s">
        <v>776</v>
      </c>
      <c r="T101" s="72"/>
    </row>
    <row r="102" spans="1:20" s="77" customFormat="1" ht="15.6">
      <c r="A102" s="70">
        <v>98</v>
      </c>
      <c r="B102" s="71" t="s">
        <v>69</v>
      </c>
      <c r="C102" s="72" t="s">
        <v>283</v>
      </c>
      <c r="D102" s="72" t="s">
        <v>26</v>
      </c>
      <c r="E102" s="73">
        <v>18240412701</v>
      </c>
      <c r="F102" s="72" t="s">
        <v>93</v>
      </c>
      <c r="G102" s="73">
        <v>10</v>
      </c>
      <c r="H102" s="73">
        <v>14</v>
      </c>
      <c r="I102" s="71">
        <v>24</v>
      </c>
      <c r="J102" s="72">
        <v>8011510959</v>
      </c>
      <c r="K102" s="72" t="s">
        <v>214</v>
      </c>
      <c r="L102" s="72" t="s">
        <v>215</v>
      </c>
      <c r="M102" s="72">
        <v>9435512992</v>
      </c>
      <c r="N102" s="72" t="s">
        <v>227</v>
      </c>
      <c r="O102" s="72">
        <v>9577754652</v>
      </c>
      <c r="P102" s="74">
        <v>43613</v>
      </c>
      <c r="Q102" s="72" t="s">
        <v>300</v>
      </c>
      <c r="R102" s="72"/>
      <c r="S102" s="72" t="s">
        <v>776</v>
      </c>
      <c r="T102" s="72"/>
    </row>
    <row r="103" spans="1:20" s="77" customFormat="1" ht="15.6">
      <c r="A103" s="70">
        <v>99</v>
      </c>
      <c r="B103" s="71" t="s">
        <v>69</v>
      </c>
      <c r="C103" s="72" t="s">
        <v>284</v>
      </c>
      <c r="D103" s="72" t="s">
        <v>26</v>
      </c>
      <c r="E103" s="73">
        <v>18240412703</v>
      </c>
      <c r="F103" s="72" t="s">
        <v>93</v>
      </c>
      <c r="G103" s="73">
        <v>35</v>
      </c>
      <c r="H103" s="73">
        <v>27</v>
      </c>
      <c r="I103" s="71">
        <v>62</v>
      </c>
      <c r="J103" s="72">
        <v>9954624558</v>
      </c>
      <c r="K103" s="72" t="s">
        <v>214</v>
      </c>
      <c r="L103" s="72" t="s">
        <v>215</v>
      </c>
      <c r="M103" s="72">
        <v>9435512992</v>
      </c>
      <c r="N103" s="72" t="s">
        <v>227</v>
      </c>
      <c r="O103" s="72">
        <v>9577754652</v>
      </c>
      <c r="P103" s="74">
        <v>43613</v>
      </c>
      <c r="Q103" s="72" t="s">
        <v>300</v>
      </c>
      <c r="R103" s="72"/>
      <c r="S103" s="72" t="s">
        <v>776</v>
      </c>
      <c r="T103" s="72"/>
    </row>
    <row r="104" spans="1:20" s="77" customFormat="1" ht="15.6">
      <c r="A104" s="70">
        <v>100</v>
      </c>
      <c r="B104" s="71" t="s">
        <v>68</v>
      </c>
      <c r="C104" s="72" t="s">
        <v>285</v>
      </c>
      <c r="D104" s="72" t="s">
        <v>28</v>
      </c>
      <c r="E104" s="73">
        <v>97</v>
      </c>
      <c r="F104" s="72"/>
      <c r="G104" s="73">
        <v>16</v>
      </c>
      <c r="H104" s="73">
        <v>20</v>
      </c>
      <c r="I104" s="71">
        <v>36</v>
      </c>
      <c r="J104" s="72">
        <v>7896603082</v>
      </c>
      <c r="K104" s="72" t="s">
        <v>224</v>
      </c>
      <c r="L104" s="72" t="s">
        <v>225</v>
      </c>
      <c r="M104" s="72">
        <v>9954240181</v>
      </c>
      <c r="N104" s="72" t="s">
        <v>226</v>
      </c>
      <c r="O104" s="72">
        <v>9678466407</v>
      </c>
      <c r="P104" s="74">
        <v>43613</v>
      </c>
      <c r="Q104" s="72" t="s">
        <v>300</v>
      </c>
      <c r="R104" s="72"/>
      <c r="S104" s="72" t="s">
        <v>776</v>
      </c>
      <c r="T104" s="72"/>
    </row>
    <row r="105" spans="1:20" s="77" customFormat="1" ht="15.6">
      <c r="A105" s="70">
        <v>101</v>
      </c>
      <c r="B105" s="71" t="s">
        <v>68</v>
      </c>
      <c r="C105" s="72" t="s">
        <v>286</v>
      </c>
      <c r="D105" s="72" t="s">
        <v>26</v>
      </c>
      <c r="E105" s="73">
        <v>18240421405</v>
      </c>
      <c r="F105" s="72" t="s">
        <v>205</v>
      </c>
      <c r="G105" s="73">
        <v>51</v>
      </c>
      <c r="H105" s="73">
        <v>69</v>
      </c>
      <c r="I105" s="71">
        <v>120</v>
      </c>
      <c r="J105" s="72">
        <v>9854833637</v>
      </c>
      <c r="K105" s="72" t="s">
        <v>224</v>
      </c>
      <c r="L105" s="72" t="s">
        <v>225</v>
      </c>
      <c r="M105" s="72">
        <v>9954240181</v>
      </c>
      <c r="N105" s="72" t="s">
        <v>226</v>
      </c>
      <c r="O105" s="72">
        <v>9678466407</v>
      </c>
      <c r="P105" s="74">
        <v>43613</v>
      </c>
      <c r="Q105" s="72" t="s">
        <v>300</v>
      </c>
      <c r="R105" s="72"/>
      <c r="S105" s="72" t="s">
        <v>776</v>
      </c>
      <c r="T105" s="72"/>
    </row>
    <row r="106" spans="1:20" s="77" customFormat="1" ht="15.6">
      <c r="A106" s="70">
        <v>102</v>
      </c>
      <c r="B106" s="71" t="s">
        <v>69</v>
      </c>
      <c r="C106" s="72" t="s">
        <v>287</v>
      </c>
      <c r="D106" s="72" t="s">
        <v>28</v>
      </c>
      <c r="E106" s="73">
        <v>157</v>
      </c>
      <c r="F106" s="72"/>
      <c r="G106" s="73">
        <v>35</v>
      </c>
      <c r="H106" s="73">
        <v>24</v>
      </c>
      <c r="I106" s="71">
        <v>59</v>
      </c>
      <c r="J106" s="72">
        <v>9854577351</v>
      </c>
      <c r="K106" s="72" t="s">
        <v>288</v>
      </c>
      <c r="L106" s="72" t="s">
        <v>289</v>
      </c>
      <c r="M106" s="72">
        <v>9707036175</v>
      </c>
      <c r="N106" s="72" t="s">
        <v>290</v>
      </c>
      <c r="O106" s="72">
        <v>9859419402</v>
      </c>
      <c r="P106" s="74">
        <v>43614</v>
      </c>
      <c r="Q106" s="72" t="s">
        <v>301</v>
      </c>
      <c r="R106" s="72"/>
      <c r="S106" s="72" t="s">
        <v>776</v>
      </c>
      <c r="T106" s="72"/>
    </row>
    <row r="107" spans="1:20" s="77" customFormat="1" ht="15.6">
      <c r="A107" s="70">
        <v>103</v>
      </c>
      <c r="B107" s="71" t="s">
        <v>69</v>
      </c>
      <c r="C107" s="72" t="s">
        <v>291</v>
      </c>
      <c r="D107" s="72" t="s">
        <v>26</v>
      </c>
      <c r="E107" s="73">
        <v>18240412704</v>
      </c>
      <c r="F107" s="72" t="s">
        <v>205</v>
      </c>
      <c r="G107" s="73">
        <v>119</v>
      </c>
      <c r="H107" s="73">
        <v>125</v>
      </c>
      <c r="I107" s="71">
        <v>244</v>
      </c>
      <c r="J107" s="72">
        <v>8011523938</v>
      </c>
      <c r="K107" s="72" t="s">
        <v>214</v>
      </c>
      <c r="L107" s="72" t="s">
        <v>215</v>
      </c>
      <c r="M107" s="72">
        <v>9435512992</v>
      </c>
      <c r="N107" s="72" t="s">
        <v>227</v>
      </c>
      <c r="O107" s="72">
        <v>9577754652</v>
      </c>
      <c r="P107" s="74">
        <v>43614</v>
      </c>
      <c r="Q107" s="72" t="s">
        <v>301</v>
      </c>
      <c r="R107" s="72"/>
      <c r="S107" s="72" t="s">
        <v>776</v>
      </c>
      <c r="T107" s="72"/>
    </row>
    <row r="108" spans="1:20" s="77" customFormat="1" ht="15.6">
      <c r="A108" s="70">
        <v>104</v>
      </c>
      <c r="B108" s="71" t="s">
        <v>68</v>
      </c>
      <c r="C108" s="72" t="s">
        <v>292</v>
      </c>
      <c r="D108" s="72" t="s">
        <v>28</v>
      </c>
      <c r="E108" s="73">
        <v>98</v>
      </c>
      <c r="F108" s="72"/>
      <c r="G108" s="73">
        <v>21</v>
      </c>
      <c r="H108" s="73">
        <v>22</v>
      </c>
      <c r="I108" s="71">
        <v>43</v>
      </c>
      <c r="J108" s="72">
        <v>96131827133</v>
      </c>
      <c r="K108" s="72" t="s">
        <v>224</v>
      </c>
      <c r="L108" s="72" t="s">
        <v>225</v>
      </c>
      <c r="M108" s="72">
        <v>9954240181</v>
      </c>
      <c r="N108" s="72" t="s">
        <v>226</v>
      </c>
      <c r="O108" s="72">
        <v>9678466407</v>
      </c>
      <c r="P108" s="74">
        <v>43614</v>
      </c>
      <c r="Q108" s="72" t="s">
        <v>301</v>
      </c>
      <c r="R108" s="72"/>
      <c r="S108" s="72" t="s">
        <v>776</v>
      </c>
      <c r="T108" s="72"/>
    </row>
    <row r="109" spans="1:20" s="77" customFormat="1" ht="15.6">
      <c r="A109" s="70">
        <v>105</v>
      </c>
      <c r="B109" s="71" t="s">
        <v>68</v>
      </c>
      <c r="C109" s="72" t="s">
        <v>286</v>
      </c>
      <c r="D109" s="72" t="s">
        <v>26</v>
      </c>
      <c r="E109" s="73">
        <v>18240421405</v>
      </c>
      <c r="F109" s="72" t="s">
        <v>205</v>
      </c>
      <c r="G109" s="73">
        <v>51</v>
      </c>
      <c r="H109" s="73">
        <v>69</v>
      </c>
      <c r="I109" s="71">
        <v>120</v>
      </c>
      <c r="J109" s="72">
        <v>9854833637</v>
      </c>
      <c r="K109" s="72" t="s">
        <v>224</v>
      </c>
      <c r="L109" s="72" t="s">
        <v>225</v>
      </c>
      <c r="M109" s="72">
        <v>9954240181</v>
      </c>
      <c r="N109" s="72" t="s">
        <v>226</v>
      </c>
      <c r="O109" s="72">
        <v>9678466407</v>
      </c>
      <c r="P109" s="74">
        <v>43614</v>
      </c>
      <c r="Q109" s="72" t="s">
        <v>301</v>
      </c>
      <c r="R109" s="72"/>
      <c r="S109" s="72" t="s">
        <v>776</v>
      </c>
      <c r="T109" s="72"/>
    </row>
    <row r="110" spans="1:20" s="77" customFormat="1" ht="15.6">
      <c r="A110" s="70">
        <v>106</v>
      </c>
      <c r="B110" s="71" t="s">
        <v>69</v>
      </c>
      <c r="C110" s="72" t="s">
        <v>287</v>
      </c>
      <c r="D110" s="72" t="s">
        <v>28</v>
      </c>
      <c r="E110" s="73">
        <v>157</v>
      </c>
      <c r="F110" s="72"/>
      <c r="G110" s="73">
        <v>35</v>
      </c>
      <c r="H110" s="73">
        <v>24</v>
      </c>
      <c r="I110" s="71">
        <v>59</v>
      </c>
      <c r="J110" s="72">
        <v>9854577351</v>
      </c>
      <c r="K110" s="72" t="s">
        <v>288</v>
      </c>
      <c r="L110" s="72" t="s">
        <v>289</v>
      </c>
      <c r="M110" s="72">
        <v>9707036175</v>
      </c>
      <c r="N110" s="72" t="s">
        <v>290</v>
      </c>
      <c r="O110" s="72">
        <v>9859419402</v>
      </c>
      <c r="P110" s="74">
        <v>43615</v>
      </c>
      <c r="Q110" s="72" t="s">
        <v>302</v>
      </c>
      <c r="R110" s="72"/>
      <c r="S110" s="72" t="s">
        <v>776</v>
      </c>
      <c r="T110" s="72"/>
    </row>
    <row r="111" spans="1:20" s="77" customFormat="1" ht="15.6">
      <c r="A111" s="70">
        <v>107</v>
      </c>
      <c r="B111" s="71" t="s">
        <v>69</v>
      </c>
      <c r="C111" s="72" t="s">
        <v>291</v>
      </c>
      <c r="D111" s="72" t="s">
        <v>26</v>
      </c>
      <c r="E111" s="73">
        <v>18240412704</v>
      </c>
      <c r="F111" s="72" t="s">
        <v>205</v>
      </c>
      <c r="G111" s="73">
        <v>119</v>
      </c>
      <c r="H111" s="73">
        <v>125</v>
      </c>
      <c r="I111" s="71">
        <v>244</v>
      </c>
      <c r="J111" s="72">
        <v>8011523938</v>
      </c>
      <c r="K111" s="72" t="s">
        <v>214</v>
      </c>
      <c r="L111" s="72" t="s">
        <v>215</v>
      </c>
      <c r="M111" s="72">
        <v>9435512992</v>
      </c>
      <c r="N111" s="72" t="s">
        <v>227</v>
      </c>
      <c r="O111" s="72">
        <v>9577754652</v>
      </c>
      <c r="P111" s="74">
        <v>43615</v>
      </c>
      <c r="Q111" s="72" t="s">
        <v>302</v>
      </c>
      <c r="R111" s="72"/>
      <c r="S111" s="72" t="s">
        <v>776</v>
      </c>
      <c r="T111" s="72"/>
    </row>
    <row r="112" spans="1:20" s="77" customFormat="1" ht="15.6">
      <c r="A112" s="70">
        <v>108</v>
      </c>
      <c r="B112" s="71" t="s">
        <v>68</v>
      </c>
      <c r="C112" s="72" t="s">
        <v>293</v>
      </c>
      <c r="D112" s="72" t="s">
        <v>28</v>
      </c>
      <c r="E112" s="73">
        <v>234</v>
      </c>
      <c r="F112" s="72"/>
      <c r="G112" s="73">
        <v>22</v>
      </c>
      <c r="H112" s="73">
        <v>51</v>
      </c>
      <c r="I112" s="71">
        <v>73</v>
      </c>
      <c r="J112" s="72">
        <v>9957323195</v>
      </c>
      <c r="K112" s="72" t="s">
        <v>195</v>
      </c>
      <c r="L112" s="72" t="s">
        <v>196</v>
      </c>
      <c r="M112" s="72">
        <v>9859212117</v>
      </c>
      <c r="N112" s="72" t="s">
        <v>294</v>
      </c>
      <c r="O112" s="72">
        <v>8011359519</v>
      </c>
      <c r="P112" s="74">
        <v>43615</v>
      </c>
      <c r="Q112" s="72" t="s">
        <v>302</v>
      </c>
      <c r="R112" s="72"/>
      <c r="S112" s="72" t="s">
        <v>776</v>
      </c>
      <c r="T112" s="72"/>
    </row>
    <row r="113" spans="1:20" s="77" customFormat="1" ht="15.6">
      <c r="A113" s="70">
        <v>109</v>
      </c>
      <c r="B113" s="71" t="s">
        <v>68</v>
      </c>
      <c r="C113" s="72" t="s">
        <v>295</v>
      </c>
      <c r="D113" s="72" t="s">
        <v>26</v>
      </c>
      <c r="E113" s="73">
        <v>18240412907</v>
      </c>
      <c r="F113" s="72" t="s">
        <v>93</v>
      </c>
      <c r="G113" s="73">
        <v>22</v>
      </c>
      <c r="H113" s="73">
        <v>34</v>
      </c>
      <c r="I113" s="71">
        <v>56</v>
      </c>
      <c r="J113" s="72">
        <v>9859500067</v>
      </c>
      <c r="K113" s="72" t="s">
        <v>296</v>
      </c>
      <c r="L113" s="72" t="s">
        <v>297</v>
      </c>
      <c r="M113" s="72">
        <v>9954240181</v>
      </c>
      <c r="N113" s="72" t="s">
        <v>298</v>
      </c>
      <c r="O113" s="72">
        <v>8471956635</v>
      </c>
      <c r="P113" s="74">
        <v>43615</v>
      </c>
      <c r="Q113" s="72" t="s">
        <v>302</v>
      </c>
      <c r="R113" s="72"/>
      <c r="S113" s="72" t="s">
        <v>776</v>
      </c>
      <c r="T113" s="72"/>
    </row>
    <row r="114" spans="1:20" s="77" customFormat="1" ht="15.6">
      <c r="A114" s="70">
        <v>110</v>
      </c>
      <c r="B114" s="71" t="s">
        <v>69</v>
      </c>
      <c r="C114" s="72" t="s">
        <v>327</v>
      </c>
      <c r="D114" s="72" t="s">
        <v>28</v>
      </c>
      <c r="E114" s="73">
        <v>430</v>
      </c>
      <c r="F114" s="72"/>
      <c r="G114" s="73">
        <v>42</v>
      </c>
      <c r="H114" s="73">
        <v>45</v>
      </c>
      <c r="I114" s="71">
        <v>87</v>
      </c>
      <c r="J114" s="72">
        <v>9707788843</v>
      </c>
      <c r="K114" s="72" t="s">
        <v>288</v>
      </c>
      <c r="L114" s="72" t="s">
        <v>289</v>
      </c>
      <c r="M114" s="72">
        <v>9707036175</v>
      </c>
      <c r="N114" s="72" t="s">
        <v>290</v>
      </c>
      <c r="O114" s="72">
        <v>9859419402</v>
      </c>
      <c r="P114" s="74">
        <v>43616</v>
      </c>
      <c r="Q114" s="72" t="s">
        <v>303</v>
      </c>
      <c r="R114" s="72"/>
      <c r="S114" s="72" t="s">
        <v>776</v>
      </c>
      <c r="T114" s="72"/>
    </row>
    <row r="115" spans="1:20" s="77" customFormat="1" ht="31.2">
      <c r="A115" s="70">
        <v>111</v>
      </c>
      <c r="B115" s="71" t="s">
        <v>69</v>
      </c>
      <c r="C115" s="72" t="s">
        <v>554</v>
      </c>
      <c r="D115" s="72" t="s">
        <v>92</v>
      </c>
      <c r="E115" s="73">
        <v>18240417203</v>
      </c>
      <c r="F115" s="72" t="s">
        <v>104</v>
      </c>
      <c r="G115" s="73">
        <v>104</v>
      </c>
      <c r="H115" s="73">
        <v>88</v>
      </c>
      <c r="I115" s="71">
        <v>192</v>
      </c>
      <c r="J115" s="72">
        <v>9854292671</v>
      </c>
      <c r="K115" s="72" t="s">
        <v>214</v>
      </c>
      <c r="L115" s="72" t="s">
        <v>215</v>
      </c>
      <c r="M115" s="72">
        <v>9435512992</v>
      </c>
      <c r="N115" s="72" t="s">
        <v>551</v>
      </c>
      <c r="O115" s="72">
        <v>9613981877</v>
      </c>
      <c r="P115" s="74">
        <v>43616</v>
      </c>
      <c r="Q115" s="72" t="s">
        <v>303</v>
      </c>
      <c r="R115" s="72"/>
      <c r="S115" s="72" t="s">
        <v>776</v>
      </c>
      <c r="T115" s="72"/>
    </row>
    <row r="116" spans="1:20" s="77" customFormat="1" ht="15.6">
      <c r="A116" s="70">
        <v>112</v>
      </c>
      <c r="B116" s="71" t="s">
        <v>68</v>
      </c>
      <c r="C116" s="72" t="s">
        <v>788</v>
      </c>
      <c r="D116" s="72" t="s">
        <v>28</v>
      </c>
      <c r="E116" s="73">
        <v>482</v>
      </c>
      <c r="F116" s="72"/>
      <c r="G116" s="73">
        <v>21</v>
      </c>
      <c r="H116" s="73">
        <v>22</v>
      </c>
      <c r="I116" s="71">
        <v>43</v>
      </c>
      <c r="J116" s="72">
        <v>9957323195</v>
      </c>
      <c r="K116" s="72" t="s">
        <v>195</v>
      </c>
      <c r="L116" s="72" t="s">
        <v>196</v>
      </c>
      <c r="M116" s="72">
        <v>9859212117</v>
      </c>
      <c r="N116" s="72" t="s">
        <v>294</v>
      </c>
      <c r="O116" s="72">
        <v>8011359519</v>
      </c>
      <c r="P116" s="74">
        <v>43616</v>
      </c>
      <c r="Q116" s="72" t="s">
        <v>303</v>
      </c>
      <c r="R116" s="72"/>
      <c r="S116" s="72" t="s">
        <v>776</v>
      </c>
      <c r="T116" s="72"/>
    </row>
    <row r="117" spans="1:20" s="77" customFormat="1" ht="15.6">
      <c r="A117" s="70">
        <v>113</v>
      </c>
      <c r="B117" s="71" t="s">
        <v>68</v>
      </c>
      <c r="C117" s="72" t="s">
        <v>789</v>
      </c>
      <c r="D117" s="72" t="s">
        <v>28</v>
      </c>
      <c r="E117" s="73">
        <v>483</v>
      </c>
      <c r="F117" s="72"/>
      <c r="G117" s="73">
        <v>25</v>
      </c>
      <c r="H117" s="73">
        <v>16</v>
      </c>
      <c r="I117" s="71">
        <v>41</v>
      </c>
      <c r="J117" s="72">
        <v>9957323195</v>
      </c>
      <c r="K117" s="72" t="s">
        <v>195</v>
      </c>
      <c r="L117" s="72" t="s">
        <v>196</v>
      </c>
      <c r="M117" s="72">
        <v>9859212117</v>
      </c>
      <c r="N117" s="72" t="s">
        <v>294</v>
      </c>
      <c r="O117" s="72">
        <v>8011359519</v>
      </c>
      <c r="P117" s="74">
        <v>43616</v>
      </c>
      <c r="Q117" s="72" t="s">
        <v>303</v>
      </c>
      <c r="R117" s="72"/>
      <c r="S117" s="72" t="s">
        <v>776</v>
      </c>
      <c r="T117" s="72"/>
    </row>
    <row r="118" spans="1:20" s="77" customFormat="1" ht="31.2">
      <c r="A118" s="70">
        <v>114</v>
      </c>
      <c r="B118" s="71" t="s">
        <v>68</v>
      </c>
      <c r="C118" s="72" t="s">
        <v>666</v>
      </c>
      <c r="D118" s="72" t="s">
        <v>26</v>
      </c>
      <c r="E118" s="73">
        <v>18240415505</v>
      </c>
      <c r="F118" s="72"/>
      <c r="G118" s="73">
        <v>40</v>
      </c>
      <c r="H118" s="73">
        <v>42</v>
      </c>
      <c r="I118" s="71">
        <v>82</v>
      </c>
      <c r="J118" s="72">
        <v>9854316341</v>
      </c>
      <c r="K118" s="72" t="s">
        <v>224</v>
      </c>
      <c r="L118" s="72" t="s">
        <v>225</v>
      </c>
      <c r="M118" s="72">
        <v>9954240181</v>
      </c>
      <c r="N118" s="72" t="s">
        <v>298</v>
      </c>
      <c r="O118" s="72">
        <v>8471956635</v>
      </c>
      <c r="P118" s="74">
        <v>43616</v>
      </c>
      <c r="Q118" s="72" t="s">
        <v>303</v>
      </c>
      <c r="R118" s="72"/>
      <c r="S118" s="72" t="s">
        <v>776</v>
      </c>
      <c r="T118" s="72"/>
    </row>
    <row r="119" spans="1:20" s="77" customFormat="1" ht="15.6">
      <c r="A119" s="70">
        <v>115</v>
      </c>
      <c r="B119" s="81"/>
      <c r="C119" s="81"/>
      <c r="D119" s="81"/>
      <c r="E119" s="81"/>
      <c r="F119" s="81"/>
      <c r="G119" s="81"/>
      <c r="H119" s="81"/>
      <c r="I119" s="81"/>
      <c r="J119" s="81"/>
      <c r="K119" s="81"/>
      <c r="L119" s="81"/>
      <c r="M119" s="81"/>
      <c r="N119" s="81"/>
      <c r="O119" s="81"/>
      <c r="P119" s="81"/>
      <c r="Q119" s="81"/>
      <c r="R119" s="81"/>
      <c r="S119" s="81"/>
      <c r="T119" s="81"/>
    </row>
    <row r="120" spans="1:20">
      <c r="A120" s="4">
        <v>116</v>
      </c>
      <c r="B120" s="17"/>
      <c r="C120" s="18"/>
      <c r="D120" s="18"/>
      <c r="E120" s="19"/>
      <c r="F120" s="18"/>
      <c r="G120" s="19"/>
      <c r="H120" s="19"/>
      <c r="I120" s="17">
        <f t="shared" ref="I120:I134" si="0">+G120+H120</f>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114</v>
      </c>
      <c r="D165" s="21"/>
      <c r="E165" s="13"/>
      <c r="F165" s="21"/>
      <c r="G165" s="21">
        <f>SUM(G5:G164)</f>
        <v>5055</v>
      </c>
      <c r="H165" s="21">
        <f>SUM(H5:H164)</f>
        <v>5651</v>
      </c>
      <c r="I165" s="21">
        <f>SUM(I5:I164)</f>
        <v>10706</v>
      </c>
      <c r="J165" s="21"/>
      <c r="K165" s="21"/>
      <c r="L165" s="21"/>
      <c r="M165" s="21"/>
      <c r="N165" s="21"/>
      <c r="O165" s="21"/>
      <c r="P165" s="14"/>
      <c r="Q165" s="21"/>
      <c r="R165" s="21"/>
      <c r="S165" s="21"/>
      <c r="T165" s="12"/>
    </row>
    <row r="166" spans="1:20">
      <c r="A166" s="46" t="s">
        <v>68</v>
      </c>
      <c r="B166" s="10">
        <f>COUNTIF(B$5:B$164,"Team 1")</f>
        <v>56</v>
      </c>
      <c r="C166" s="46" t="s">
        <v>28</v>
      </c>
      <c r="D166" s="10">
        <f>COUNTIF(D5:D164,"Anganwadi")</f>
        <v>55</v>
      </c>
    </row>
    <row r="167" spans="1:20">
      <c r="A167" s="46" t="s">
        <v>69</v>
      </c>
      <c r="B167" s="10">
        <f>COUNTIF(B$6:B$164,"Team 2")</f>
        <v>57</v>
      </c>
      <c r="C167" s="46" t="s">
        <v>26</v>
      </c>
      <c r="D167" s="10">
        <f>COUNTIF(D5:D164,"School")</f>
        <v>58</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18 D120:D164">
      <formula1>"Anganwadi,School"</formula1>
    </dataValidation>
    <dataValidation type="list" allowBlank="1" showInputMessage="1" showErrorMessage="1" sqref="B5:B118 B120:B164">
      <formula1>"Team 1, Team 2"</formula1>
    </dataValidation>
  </dataValidations>
  <printOptions horizontalCentered="1"/>
  <pageMargins left="0.16" right="0.16" top="0.11" bottom="0.16" header="0.11" footer="0.16"/>
  <pageSetup paperSize="5" scale="5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104" activePane="bottomRight" state="frozen"/>
      <selection pane="topRight" activeCell="C1" sqref="C1"/>
      <selection pane="bottomLeft" activeCell="A5" sqref="A5"/>
      <selection pane="bottomRight" activeCell="S110" sqref="S110"/>
    </sheetView>
  </sheetViews>
  <sheetFormatPr defaultColWidth="9.109375" defaultRowHeight="13.8"/>
  <cols>
    <col min="1" max="1" width="10"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s="77" customFormat="1" ht="51" customHeight="1">
      <c r="A1" s="151" t="s">
        <v>777</v>
      </c>
      <c r="B1" s="151"/>
      <c r="C1" s="151"/>
      <c r="D1" s="152"/>
      <c r="E1" s="152"/>
      <c r="F1" s="152"/>
      <c r="G1" s="152"/>
      <c r="H1" s="152"/>
      <c r="I1" s="152"/>
      <c r="J1" s="152"/>
      <c r="K1" s="152"/>
      <c r="L1" s="152"/>
      <c r="M1" s="152"/>
      <c r="N1" s="152"/>
      <c r="O1" s="152"/>
      <c r="P1" s="152"/>
      <c r="Q1" s="152"/>
      <c r="R1" s="152"/>
      <c r="S1" s="152"/>
    </row>
    <row r="2" spans="1:20" s="77" customFormat="1" ht="15.6">
      <c r="A2" s="157" t="s">
        <v>62</v>
      </c>
      <c r="B2" s="158"/>
      <c r="C2" s="158"/>
      <c r="D2" s="25" t="s">
        <v>807</v>
      </c>
      <c r="E2" s="75"/>
      <c r="F2" s="75"/>
      <c r="G2" s="75"/>
      <c r="H2" s="75"/>
      <c r="I2" s="75"/>
      <c r="J2" s="75"/>
      <c r="K2" s="75"/>
      <c r="L2" s="75"/>
      <c r="M2" s="75"/>
      <c r="N2" s="75"/>
      <c r="O2" s="75"/>
      <c r="P2" s="75"/>
      <c r="Q2" s="75"/>
      <c r="R2" s="75"/>
      <c r="S2" s="75"/>
    </row>
    <row r="3" spans="1:20" s="77" customFormat="1" ht="24" customHeight="1">
      <c r="A3" s="153" t="s">
        <v>14</v>
      </c>
      <c r="B3" s="155" t="s">
        <v>780</v>
      </c>
      <c r="C3" s="154" t="s">
        <v>7</v>
      </c>
      <c r="D3" s="154" t="s">
        <v>58</v>
      </c>
      <c r="E3" s="154" t="s">
        <v>16</v>
      </c>
      <c r="F3" s="154" t="s">
        <v>778</v>
      </c>
      <c r="G3" s="154" t="s">
        <v>8</v>
      </c>
      <c r="H3" s="154"/>
      <c r="I3" s="154"/>
      <c r="J3" s="154" t="s">
        <v>34</v>
      </c>
      <c r="K3" s="155" t="s">
        <v>36</v>
      </c>
      <c r="L3" s="155" t="s">
        <v>53</v>
      </c>
      <c r="M3" s="155" t="s">
        <v>54</v>
      </c>
      <c r="N3" s="155" t="s">
        <v>37</v>
      </c>
      <c r="O3" s="155" t="s">
        <v>38</v>
      </c>
      <c r="P3" s="153" t="s">
        <v>57</v>
      </c>
      <c r="Q3" s="154" t="s">
        <v>781</v>
      </c>
      <c r="R3" s="154" t="s">
        <v>35</v>
      </c>
      <c r="S3" s="154" t="s">
        <v>782</v>
      </c>
      <c r="T3" s="154" t="s">
        <v>13</v>
      </c>
    </row>
    <row r="4" spans="1:20" s="77" customFormat="1" ht="25.5" customHeight="1">
      <c r="A4" s="153"/>
      <c r="B4" s="159"/>
      <c r="C4" s="154"/>
      <c r="D4" s="154"/>
      <c r="E4" s="154"/>
      <c r="F4" s="154"/>
      <c r="G4" s="76" t="s">
        <v>9</v>
      </c>
      <c r="H4" s="76" t="s">
        <v>10</v>
      </c>
      <c r="I4" s="76" t="s">
        <v>11</v>
      </c>
      <c r="J4" s="154"/>
      <c r="K4" s="156"/>
      <c r="L4" s="156"/>
      <c r="M4" s="156"/>
      <c r="N4" s="156"/>
      <c r="O4" s="156"/>
      <c r="P4" s="153"/>
      <c r="Q4" s="153"/>
      <c r="R4" s="154"/>
      <c r="S4" s="154"/>
      <c r="T4" s="154"/>
    </row>
    <row r="5" spans="1:20" s="78" customFormat="1" ht="15.6">
      <c r="A5" s="61">
        <v>1</v>
      </c>
      <c r="B5" s="62" t="s">
        <v>69</v>
      </c>
      <c r="C5" s="63" t="s">
        <v>353</v>
      </c>
      <c r="D5" s="63" t="s">
        <v>28</v>
      </c>
      <c r="E5" s="64">
        <v>368</v>
      </c>
      <c r="F5" s="63"/>
      <c r="G5" s="64">
        <v>38</v>
      </c>
      <c r="H5" s="64">
        <v>46</v>
      </c>
      <c r="I5" s="62">
        <v>84</v>
      </c>
      <c r="J5" s="63">
        <v>9678120750</v>
      </c>
      <c r="K5" s="63" t="s">
        <v>288</v>
      </c>
      <c r="L5" s="63" t="s">
        <v>289</v>
      </c>
      <c r="M5" s="63">
        <v>9707036175</v>
      </c>
      <c r="N5" s="63" t="s">
        <v>290</v>
      </c>
      <c r="O5" s="63">
        <v>9859419402</v>
      </c>
      <c r="P5" s="65">
        <v>43617</v>
      </c>
      <c r="Q5" s="63" t="s">
        <v>303</v>
      </c>
      <c r="R5" s="63"/>
      <c r="S5" s="63" t="s">
        <v>90</v>
      </c>
      <c r="T5" s="63"/>
    </row>
    <row r="6" spans="1:20" s="78" customFormat="1" ht="15.6">
      <c r="A6" s="61">
        <v>2</v>
      </c>
      <c r="B6" s="62" t="s">
        <v>69</v>
      </c>
      <c r="C6" s="63" t="s">
        <v>552</v>
      </c>
      <c r="D6" s="63" t="s">
        <v>92</v>
      </c>
      <c r="E6" s="64">
        <v>18240417202</v>
      </c>
      <c r="F6" s="63" t="s">
        <v>93</v>
      </c>
      <c r="G6" s="64">
        <v>28</v>
      </c>
      <c r="H6" s="64">
        <v>47</v>
      </c>
      <c r="I6" s="62">
        <v>75</v>
      </c>
      <c r="J6" s="63">
        <v>9678622652</v>
      </c>
      <c r="K6" s="63" t="s">
        <v>214</v>
      </c>
      <c r="L6" s="63" t="s">
        <v>215</v>
      </c>
      <c r="M6" s="63">
        <v>9435512992</v>
      </c>
      <c r="N6" s="63" t="s">
        <v>551</v>
      </c>
      <c r="O6" s="63">
        <v>9613981877</v>
      </c>
      <c r="P6" s="65">
        <v>43617</v>
      </c>
      <c r="Q6" s="63" t="s">
        <v>303</v>
      </c>
      <c r="R6" s="63"/>
      <c r="S6" s="63" t="s">
        <v>90</v>
      </c>
      <c r="T6" s="63"/>
    </row>
    <row r="7" spans="1:20" s="78" customFormat="1" ht="15.6">
      <c r="A7" s="61">
        <v>3</v>
      </c>
      <c r="B7" s="62" t="s">
        <v>68</v>
      </c>
      <c r="C7" s="63" t="s">
        <v>398</v>
      </c>
      <c r="D7" s="63" t="s">
        <v>26</v>
      </c>
      <c r="E7" s="64">
        <v>18240418001</v>
      </c>
      <c r="F7" s="63" t="s">
        <v>93</v>
      </c>
      <c r="G7" s="64">
        <v>70</v>
      </c>
      <c r="H7" s="64">
        <v>86</v>
      </c>
      <c r="I7" s="62">
        <v>156</v>
      </c>
      <c r="J7" s="63">
        <v>7896737346</v>
      </c>
      <c r="K7" s="63" t="s">
        <v>315</v>
      </c>
      <c r="L7" s="63" t="s">
        <v>316</v>
      </c>
      <c r="M7" s="63">
        <v>9401726223</v>
      </c>
      <c r="N7" s="63" t="s">
        <v>317</v>
      </c>
      <c r="O7" s="63">
        <v>9678957417</v>
      </c>
      <c r="P7" s="65">
        <v>43617</v>
      </c>
      <c r="Q7" s="63" t="s">
        <v>303</v>
      </c>
      <c r="R7" s="63"/>
      <c r="S7" s="63" t="s">
        <v>90</v>
      </c>
      <c r="T7" s="63"/>
    </row>
    <row r="8" spans="1:20" s="78" customFormat="1" ht="15.6">
      <c r="A8" s="61">
        <v>4</v>
      </c>
      <c r="B8" s="62" t="s">
        <v>68</v>
      </c>
      <c r="C8" s="63" t="s">
        <v>397</v>
      </c>
      <c r="D8" s="63" t="s">
        <v>28</v>
      </c>
      <c r="E8" s="64">
        <v>215</v>
      </c>
      <c r="F8" s="63"/>
      <c r="G8" s="64">
        <v>18</v>
      </c>
      <c r="H8" s="64">
        <v>14</v>
      </c>
      <c r="I8" s="62">
        <v>32</v>
      </c>
      <c r="J8" s="62"/>
      <c r="K8" s="63" t="s">
        <v>315</v>
      </c>
      <c r="L8" s="63" t="s">
        <v>316</v>
      </c>
      <c r="M8" s="63">
        <v>9401726223</v>
      </c>
      <c r="N8" s="63" t="s">
        <v>317</v>
      </c>
      <c r="O8" s="63">
        <v>9678957417</v>
      </c>
      <c r="P8" s="65">
        <v>43617</v>
      </c>
      <c r="Q8" s="63" t="s">
        <v>303</v>
      </c>
      <c r="R8" s="63"/>
      <c r="S8" s="63" t="s">
        <v>90</v>
      </c>
      <c r="T8" s="63"/>
    </row>
    <row r="9" spans="1:20" s="78" customFormat="1" ht="15.6">
      <c r="A9" s="61">
        <v>5</v>
      </c>
      <c r="B9" s="62" t="s">
        <v>69</v>
      </c>
      <c r="C9" s="63" t="s">
        <v>311</v>
      </c>
      <c r="D9" s="63" t="s">
        <v>28</v>
      </c>
      <c r="E9" s="64">
        <v>246</v>
      </c>
      <c r="F9" s="63"/>
      <c r="G9" s="64">
        <v>41</v>
      </c>
      <c r="H9" s="64">
        <v>46</v>
      </c>
      <c r="I9" s="62">
        <v>87</v>
      </c>
      <c r="J9" s="63">
        <v>9678123189</v>
      </c>
      <c r="K9" s="63" t="s">
        <v>288</v>
      </c>
      <c r="L9" s="63" t="s">
        <v>289</v>
      </c>
      <c r="M9" s="63">
        <v>9707036175</v>
      </c>
      <c r="N9" s="63" t="s">
        <v>290</v>
      </c>
      <c r="O9" s="63">
        <v>9859419402</v>
      </c>
      <c r="P9" s="65">
        <v>43619</v>
      </c>
      <c r="Q9" s="63" t="s">
        <v>304</v>
      </c>
      <c r="R9" s="63"/>
      <c r="S9" s="63" t="s">
        <v>90</v>
      </c>
      <c r="T9" s="63"/>
    </row>
    <row r="10" spans="1:20" s="78" customFormat="1" ht="31.2">
      <c r="A10" s="61">
        <v>6</v>
      </c>
      <c r="B10" s="62" t="s">
        <v>69</v>
      </c>
      <c r="C10" s="63" t="s">
        <v>312</v>
      </c>
      <c r="D10" s="63" t="s">
        <v>26</v>
      </c>
      <c r="E10" s="64">
        <v>18240404606</v>
      </c>
      <c r="F10" s="63" t="s">
        <v>93</v>
      </c>
      <c r="G10" s="64">
        <v>27</v>
      </c>
      <c r="H10" s="64">
        <v>40</v>
      </c>
      <c r="I10" s="62">
        <v>67</v>
      </c>
      <c r="J10" s="63">
        <v>8876622506</v>
      </c>
      <c r="K10" s="63" t="s">
        <v>288</v>
      </c>
      <c r="L10" s="63" t="s">
        <v>289</v>
      </c>
      <c r="M10" s="63">
        <v>9707036175</v>
      </c>
      <c r="N10" s="63" t="s">
        <v>290</v>
      </c>
      <c r="O10" s="63">
        <v>9859419402</v>
      </c>
      <c r="P10" s="65">
        <v>43619</v>
      </c>
      <c r="Q10" s="63" t="s">
        <v>304</v>
      </c>
      <c r="R10" s="63"/>
      <c r="S10" s="63" t="s">
        <v>90</v>
      </c>
      <c r="T10" s="63"/>
    </row>
    <row r="11" spans="1:20" s="78" customFormat="1" ht="15.6">
      <c r="A11" s="61">
        <v>7</v>
      </c>
      <c r="B11" s="62" t="s">
        <v>68</v>
      </c>
      <c r="C11" s="63" t="s">
        <v>398</v>
      </c>
      <c r="D11" s="63" t="s">
        <v>26</v>
      </c>
      <c r="E11" s="64">
        <v>18240418001</v>
      </c>
      <c r="F11" s="63" t="s">
        <v>93</v>
      </c>
      <c r="G11" s="64">
        <v>70</v>
      </c>
      <c r="H11" s="64">
        <v>86</v>
      </c>
      <c r="I11" s="62">
        <v>156</v>
      </c>
      <c r="J11" s="63">
        <v>7896737346</v>
      </c>
      <c r="K11" s="63" t="s">
        <v>315</v>
      </c>
      <c r="L11" s="63" t="s">
        <v>316</v>
      </c>
      <c r="M11" s="63">
        <v>9401726223</v>
      </c>
      <c r="N11" s="63" t="s">
        <v>317</v>
      </c>
      <c r="O11" s="63">
        <v>9678957417</v>
      </c>
      <c r="P11" s="65">
        <v>43619</v>
      </c>
      <c r="Q11" s="63" t="s">
        <v>304</v>
      </c>
      <c r="R11" s="63"/>
      <c r="S11" s="63" t="s">
        <v>90</v>
      </c>
      <c r="T11" s="63"/>
    </row>
    <row r="12" spans="1:20" s="78" customFormat="1" ht="15.6">
      <c r="A12" s="61">
        <v>8</v>
      </c>
      <c r="B12" s="62" t="s">
        <v>68</v>
      </c>
      <c r="C12" s="63" t="s">
        <v>329</v>
      </c>
      <c r="D12" s="63" t="s">
        <v>28</v>
      </c>
      <c r="E12" s="64">
        <v>374</v>
      </c>
      <c r="F12" s="63"/>
      <c r="G12" s="64">
        <v>17</v>
      </c>
      <c r="H12" s="64">
        <v>18</v>
      </c>
      <c r="I12" s="62">
        <v>35</v>
      </c>
      <c r="J12" s="63"/>
      <c r="K12" s="63" t="s">
        <v>315</v>
      </c>
      <c r="L12" s="63" t="s">
        <v>316</v>
      </c>
      <c r="M12" s="63">
        <v>9401726223</v>
      </c>
      <c r="N12" s="63" t="s">
        <v>317</v>
      </c>
      <c r="O12" s="63">
        <v>9678957417</v>
      </c>
      <c r="P12" s="65">
        <v>43619</v>
      </c>
      <c r="Q12" s="63" t="s">
        <v>304</v>
      </c>
      <c r="R12" s="63"/>
      <c r="S12" s="63" t="s">
        <v>90</v>
      </c>
      <c r="T12" s="63"/>
    </row>
    <row r="13" spans="1:20" s="78" customFormat="1" ht="15.6">
      <c r="A13" s="61">
        <v>9</v>
      </c>
      <c r="B13" s="62" t="s">
        <v>69</v>
      </c>
      <c r="C13" s="63" t="s">
        <v>314</v>
      </c>
      <c r="D13" s="63" t="s">
        <v>26</v>
      </c>
      <c r="E13" s="64">
        <v>18240404605</v>
      </c>
      <c r="F13" s="63" t="s">
        <v>93</v>
      </c>
      <c r="G13" s="64">
        <v>9</v>
      </c>
      <c r="H13" s="64">
        <v>20</v>
      </c>
      <c r="I13" s="62">
        <v>29</v>
      </c>
      <c r="J13" s="63">
        <v>9435328257</v>
      </c>
      <c r="K13" s="63" t="s">
        <v>288</v>
      </c>
      <c r="L13" s="63" t="s">
        <v>289</v>
      </c>
      <c r="M13" s="63">
        <v>9707036175</v>
      </c>
      <c r="N13" s="63" t="s">
        <v>290</v>
      </c>
      <c r="O13" s="63">
        <v>9859419402</v>
      </c>
      <c r="P13" s="65">
        <v>43620</v>
      </c>
      <c r="Q13" s="63" t="s">
        <v>299</v>
      </c>
      <c r="R13" s="63"/>
      <c r="S13" s="63" t="s">
        <v>90</v>
      </c>
      <c r="T13" s="63"/>
    </row>
    <row r="14" spans="1:20" s="78" customFormat="1" ht="15.6">
      <c r="A14" s="61">
        <v>10</v>
      </c>
      <c r="B14" s="62" t="s">
        <v>69</v>
      </c>
      <c r="C14" s="63" t="s">
        <v>353</v>
      </c>
      <c r="D14" s="63" t="s">
        <v>28</v>
      </c>
      <c r="E14" s="64">
        <v>368</v>
      </c>
      <c r="F14" s="63"/>
      <c r="G14" s="64">
        <v>38</v>
      </c>
      <c r="H14" s="64">
        <v>46</v>
      </c>
      <c r="I14" s="62">
        <v>84</v>
      </c>
      <c r="J14" s="63">
        <v>9678120750</v>
      </c>
      <c r="K14" s="63" t="s">
        <v>288</v>
      </c>
      <c r="L14" s="63" t="s">
        <v>289</v>
      </c>
      <c r="M14" s="63">
        <v>9707036175</v>
      </c>
      <c r="N14" s="63" t="s">
        <v>290</v>
      </c>
      <c r="O14" s="63">
        <v>9859419402</v>
      </c>
      <c r="P14" s="65">
        <v>43620</v>
      </c>
      <c r="Q14" s="63" t="s">
        <v>299</v>
      </c>
      <c r="R14" s="63"/>
      <c r="S14" s="63" t="s">
        <v>90</v>
      </c>
      <c r="T14" s="63"/>
    </row>
    <row r="15" spans="1:20" s="78" customFormat="1" ht="15.6">
      <c r="A15" s="61">
        <v>11</v>
      </c>
      <c r="B15" s="62" t="s">
        <v>69</v>
      </c>
      <c r="C15" s="63" t="s">
        <v>550</v>
      </c>
      <c r="D15" s="63" t="s">
        <v>92</v>
      </c>
      <c r="E15" s="64">
        <v>18240419802</v>
      </c>
      <c r="F15" s="63" t="s">
        <v>93</v>
      </c>
      <c r="G15" s="64">
        <v>22</v>
      </c>
      <c r="H15" s="64">
        <v>10</v>
      </c>
      <c r="I15" s="62">
        <v>32</v>
      </c>
      <c r="J15" s="63">
        <v>9957982263</v>
      </c>
      <c r="K15" s="63" t="s">
        <v>214</v>
      </c>
      <c r="L15" s="63" t="s">
        <v>215</v>
      </c>
      <c r="M15" s="63">
        <v>9435512992</v>
      </c>
      <c r="N15" s="63" t="s">
        <v>551</v>
      </c>
      <c r="O15" s="63">
        <v>9613981877</v>
      </c>
      <c r="P15" s="65">
        <v>43620</v>
      </c>
      <c r="Q15" s="63" t="s">
        <v>299</v>
      </c>
      <c r="R15" s="63"/>
      <c r="S15" s="63" t="s">
        <v>90</v>
      </c>
      <c r="T15" s="63"/>
    </row>
    <row r="16" spans="1:20" s="78" customFormat="1" ht="31.2">
      <c r="A16" s="61">
        <v>12</v>
      </c>
      <c r="B16" s="62" t="s">
        <v>68</v>
      </c>
      <c r="C16" s="63" t="s">
        <v>405</v>
      </c>
      <c r="D16" s="63" t="s">
        <v>26</v>
      </c>
      <c r="E16" s="64">
        <v>18240418401</v>
      </c>
      <c r="F16" s="63" t="s">
        <v>93</v>
      </c>
      <c r="G16" s="64">
        <v>73</v>
      </c>
      <c r="H16" s="64">
        <v>75</v>
      </c>
      <c r="I16" s="62">
        <v>148</v>
      </c>
      <c r="J16" s="63">
        <v>9954432334</v>
      </c>
      <c r="K16" s="63" t="s">
        <v>315</v>
      </c>
      <c r="L16" s="63" t="s">
        <v>316</v>
      </c>
      <c r="M16" s="63">
        <v>9401726223</v>
      </c>
      <c r="N16" s="63" t="s">
        <v>317</v>
      </c>
      <c r="O16" s="63">
        <v>9678957417</v>
      </c>
      <c r="P16" s="65">
        <v>43620</v>
      </c>
      <c r="Q16" s="63" t="s">
        <v>299</v>
      </c>
      <c r="R16" s="63"/>
      <c r="S16" s="63" t="s">
        <v>90</v>
      </c>
      <c r="T16" s="63"/>
    </row>
    <row r="17" spans="1:20" s="78" customFormat="1" ht="15.6">
      <c r="A17" s="61">
        <v>13</v>
      </c>
      <c r="B17" s="62" t="s">
        <v>68</v>
      </c>
      <c r="C17" s="63" t="s">
        <v>362</v>
      </c>
      <c r="D17" s="63" t="s">
        <v>28</v>
      </c>
      <c r="E17" s="64">
        <v>545</v>
      </c>
      <c r="F17" s="63"/>
      <c r="G17" s="64">
        <v>14</v>
      </c>
      <c r="H17" s="64">
        <v>16</v>
      </c>
      <c r="I17" s="62">
        <v>30</v>
      </c>
      <c r="J17" s="63"/>
      <c r="K17" s="63" t="s">
        <v>305</v>
      </c>
      <c r="L17" s="63" t="s">
        <v>306</v>
      </c>
      <c r="M17" s="63">
        <v>9577365942</v>
      </c>
      <c r="N17" s="63" t="s">
        <v>354</v>
      </c>
      <c r="O17" s="63">
        <v>7399140546</v>
      </c>
      <c r="P17" s="65">
        <v>43620</v>
      </c>
      <c r="Q17" s="63" t="s">
        <v>299</v>
      </c>
      <c r="R17" s="63"/>
      <c r="S17" s="63" t="s">
        <v>90</v>
      </c>
      <c r="T17" s="63"/>
    </row>
    <row r="18" spans="1:20" s="78" customFormat="1" ht="15.6">
      <c r="A18" s="61">
        <v>14</v>
      </c>
      <c r="B18" s="62" t="s">
        <v>69</v>
      </c>
      <c r="C18" s="63" t="s">
        <v>318</v>
      </c>
      <c r="D18" s="63" t="s">
        <v>28</v>
      </c>
      <c r="E18" s="64">
        <v>431</v>
      </c>
      <c r="F18" s="63"/>
      <c r="G18" s="64">
        <v>32</v>
      </c>
      <c r="H18" s="64">
        <v>20</v>
      </c>
      <c r="I18" s="62">
        <v>52</v>
      </c>
      <c r="J18" s="63">
        <v>9678123155</v>
      </c>
      <c r="K18" s="63" t="s">
        <v>288</v>
      </c>
      <c r="L18" s="63" t="s">
        <v>289</v>
      </c>
      <c r="M18" s="63">
        <v>9707036175</v>
      </c>
      <c r="N18" s="63" t="s">
        <v>290</v>
      </c>
      <c r="O18" s="63">
        <v>9859419402</v>
      </c>
      <c r="P18" s="65">
        <v>43622</v>
      </c>
      <c r="Q18" s="63" t="s">
        <v>301</v>
      </c>
      <c r="R18" s="63"/>
      <c r="S18" s="63" t="s">
        <v>90</v>
      </c>
      <c r="T18" s="63"/>
    </row>
    <row r="19" spans="1:20" s="78" customFormat="1" ht="15.6">
      <c r="A19" s="61">
        <v>15</v>
      </c>
      <c r="B19" s="62" t="s">
        <v>69</v>
      </c>
      <c r="C19" s="63" t="s">
        <v>319</v>
      </c>
      <c r="D19" s="63" t="s">
        <v>26</v>
      </c>
      <c r="E19" s="64">
        <v>18240404604</v>
      </c>
      <c r="F19" s="63" t="s">
        <v>93</v>
      </c>
      <c r="G19" s="64">
        <v>41</v>
      </c>
      <c r="H19" s="64">
        <v>43</v>
      </c>
      <c r="I19" s="62">
        <v>84</v>
      </c>
      <c r="J19" s="63">
        <v>9954571277</v>
      </c>
      <c r="K19" s="63" t="s">
        <v>288</v>
      </c>
      <c r="L19" s="63" t="s">
        <v>289</v>
      </c>
      <c r="M19" s="63">
        <v>9707036175</v>
      </c>
      <c r="N19" s="63" t="s">
        <v>290</v>
      </c>
      <c r="O19" s="63">
        <v>9859419402</v>
      </c>
      <c r="P19" s="65">
        <v>43622</v>
      </c>
      <c r="Q19" s="63" t="s">
        <v>301</v>
      </c>
      <c r="R19" s="63"/>
      <c r="S19" s="63" t="s">
        <v>90</v>
      </c>
      <c r="T19" s="63"/>
    </row>
    <row r="20" spans="1:20" s="78" customFormat="1" ht="15.6">
      <c r="A20" s="61">
        <v>16</v>
      </c>
      <c r="B20" s="62" t="s">
        <v>68</v>
      </c>
      <c r="C20" s="63" t="s">
        <v>320</v>
      </c>
      <c r="D20" s="63" t="s">
        <v>28</v>
      </c>
      <c r="E20" s="64">
        <v>453</v>
      </c>
      <c r="F20" s="63"/>
      <c r="G20" s="64">
        <v>10</v>
      </c>
      <c r="H20" s="64">
        <v>11</v>
      </c>
      <c r="I20" s="62">
        <v>21</v>
      </c>
      <c r="J20" s="63"/>
      <c r="K20" s="63" t="s">
        <v>305</v>
      </c>
      <c r="L20" s="63" t="s">
        <v>306</v>
      </c>
      <c r="M20" s="63">
        <v>9577365942</v>
      </c>
      <c r="N20" s="63" t="s">
        <v>307</v>
      </c>
      <c r="O20" s="63">
        <v>9613614562</v>
      </c>
      <c r="P20" s="65">
        <v>43622</v>
      </c>
      <c r="Q20" s="63" t="s">
        <v>301</v>
      </c>
      <c r="R20" s="63"/>
      <c r="S20" s="63" t="s">
        <v>90</v>
      </c>
      <c r="T20" s="63"/>
    </row>
    <row r="21" spans="1:20" s="78" customFormat="1" ht="31.2">
      <c r="A21" s="61">
        <v>17</v>
      </c>
      <c r="B21" s="62" t="s">
        <v>68</v>
      </c>
      <c r="C21" s="63" t="s">
        <v>405</v>
      </c>
      <c r="D21" s="63" t="s">
        <v>26</v>
      </c>
      <c r="E21" s="64">
        <v>18240418401</v>
      </c>
      <c r="F21" s="63" t="s">
        <v>93</v>
      </c>
      <c r="G21" s="64">
        <v>73</v>
      </c>
      <c r="H21" s="64">
        <v>75</v>
      </c>
      <c r="I21" s="62">
        <v>148</v>
      </c>
      <c r="J21" s="63">
        <v>9954432334</v>
      </c>
      <c r="K21" s="63" t="s">
        <v>315</v>
      </c>
      <c r="L21" s="63" t="s">
        <v>316</v>
      </c>
      <c r="M21" s="63">
        <v>9401726223</v>
      </c>
      <c r="N21" s="63" t="s">
        <v>317</v>
      </c>
      <c r="O21" s="63">
        <v>9678957417</v>
      </c>
      <c r="P21" s="65">
        <v>43622</v>
      </c>
      <c r="Q21" s="63" t="s">
        <v>301</v>
      </c>
      <c r="R21" s="63"/>
      <c r="S21" s="63" t="s">
        <v>90</v>
      </c>
      <c r="T21" s="63"/>
    </row>
    <row r="22" spans="1:20" s="78" customFormat="1" ht="15.6">
      <c r="A22" s="61">
        <v>18</v>
      </c>
      <c r="B22" s="62" t="s">
        <v>69</v>
      </c>
      <c r="C22" s="63" t="s">
        <v>324</v>
      </c>
      <c r="D22" s="63" t="s">
        <v>28</v>
      </c>
      <c r="E22" s="64">
        <v>420</v>
      </c>
      <c r="F22" s="63"/>
      <c r="G22" s="64">
        <v>56</v>
      </c>
      <c r="H22" s="64">
        <v>45</v>
      </c>
      <c r="I22" s="62">
        <v>101</v>
      </c>
      <c r="J22" s="63">
        <v>9957294419</v>
      </c>
      <c r="K22" s="63" t="s">
        <v>288</v>
      </c>
      <c r="L22" s="63" t="s">
        <v>289</v>
      </c>
      <c r="M22" s="63">
        <v>9707036175</v>
      </c>
      <c r="N22" s="63" t="s">
        <v>290</v>
      </c>
      <c r="O22" s="63">
        <v>9859419402</v>
      </c>
      <c r="P22" s="65">
        <v>43623</v>
      </c>
      <c r="Q22" s="63" t="s">
        <v>302</v>
      </c>
      <c r="R22" s="63"/>
      <c r="S22" s="63" t="s">
        <v>90</v>
      </c>
      <c r="T22" s="63"/>
    </row>
    <row r="23" spans="1:20" s="78" customFormat="1" ht="31.2">
      <c r="A23" s="61">
        <v>19</v>
      </c>
      <c r="B23" s="62" t="s">
        <v>69</v>
      </c>
      <c r="C23" s="63" t="s">
        <v>325</v>
      </c>
      <c r="D23" s="63" t="s">
        <v>26</v>
      </c>
      <c r="E23" s="64">
        <v>18240404614</v>
      </c>
      <c r="F23" s="63" t="s">
        <v>93</v>
      </c>
      <c r="G23" s="64">
        <v>19</v>
      </c>
      <c r="H23" s="64">
        <v>15</v>
      </c>
      <c r="I23" s="62">
        <v>34</v>
      </c>
      <c r="J23" s="63">
        <v>9957449136</v>
      </c>
      <c r="K23" s="63" t="s">
        <v>288</v>
      </c>
      <c r="L23" s="63" t="s">
        <v>289</v>
      </c>
      <c r="M23" s="63">
        <v>9707036175</v>
      </c>
      <c r="N23" s="63" t="s">
        <v>290</v>
      </c>
      <c r="O23" s="63">
        <v>9859419402</v>
      </c>
      <c r="P23" s="65">
        <v>43623</v>
      </c>
      <c r="Q23" s="63" t="s">
        <v>302</v>
      </c>
      <c r="R23" s="63"/>
      <c r="S23" s="63" t="s">
        <v>90</v>
      </c>
      <c r="T23" s="63"/>
    </row>
    <row r="24" spans="1:20" s="78" customFormat="1" ht="15.6">
      <c r="A24" s="61">
        <v>20</v>
      </c>
      <c r="B24" s="62" t="s">
        <v>68</v>
      </c>
      <c r="C24" s="63" t="s">
        <v>367</v>
      </c>
      <c r="D24" s="63" t="s">
        <v>28</v>
      </c>
      <c r="E24" s="64">
        <v>546</v>
      </c>
      <c r="F24" s="63"/>
      <c r="G24" s="64">
        <v>16</v>
      </c>
      <c r="H24" s="64">
        <v>9</v>
      </c>
      <c r="I24" s="62">
        <v>25</v>
      </c>
      <c r="J24" s="63"/>
      <c r="K24" s="63" t="s">
        <v>305</v>
      </c>
      <c r="L24" s="63" t="s">
        <v>306</v>
      </c>
      <c r="M24" s="63">
        <v>9577365942</v>
      </c>
      <c r="N24" s="63" t="s">
        <v>354</v>
      </c>
      <c r="O24" s="63">
        <v>7399140546</v>
      </c>
      <c r="P24" s="65">
        <v>43623</v>
      </c>
      <c r="Q24" s="63" t="s">
        <v>302</v>
      </c>
      <c r="R24" s="63"/>
      <c r="S24" s="63" t="s">
        <v>90</v>
      </c>
      <c r="T24" s="63"/>
    </row>
    <row r="25" spans="1:20" s="78" customFormat="1" ht="31.2">
      <c r="A25" s="61">
        <v>21</v>
      </c>
      <c r="B25" s="62" t="s">
        <v>68</v>
      </c>
      <c r="C25" s="63" t="s">
        <v>555</v>
      </c>
      <c r="D25" s="63" t="s">
        <v>26</v>
      </c>
      <c r="E25" s="64">
        <v>18240407302</v>
      </c>
      <c r="F25" s="63" t="s">
        <v>93</v>
      </c>
      <c r="G25" s="64">
        <v>44</v>
      </c>
      <c r="H25" s="64">
        <v>47</v>
      </c>
      <c r="I25" s="62">
        <v>91</v>
      </c>
      <c r="J25" s="63">
        <v>9859614577</v>
      </c>
      <c r="K25" s="63" t="s">
        <v>321</v>
      </c>
      <c r="L25" s="63" t="s">
        <v>322</v>
      </c>
      <c r="M25" s="63">
        <v>7896143748</v>
      </c>
      <c r="N25" s="63" t="s">
        <v>323</v>
      </c>
      <c r="O25" s="63">
        <v>9854989490</v>
      </c>
      <c r="P25" s="65">
        <v>43623</v>
      </c>
      <c r="Q25" s="63" t="s">
        <v>302</v>
      </c>
      <c r="R25" s="63"/>
      <c r="S25" s="63" t="s">
        <v>90</v>
      </c>
      <c r="T25" s="63"/>
    </row>
    <row r="26" spans="1:20" s="78" customFormat="1" ht="31.2">
      <c r="A26" s="61">
        <v>22</v>
      </c>
      <c r="B26" s="62" t="s">
        <v>69</v>
      </c>
      <c r="C26" s="63" t="s">
        <v>328</v>
      </c>
      <c r="D26" s="63" t="s">
        <v>26</v>
      </c>
      <c r="E26" s="64">
        <v>18240404607</v>
      </c>
      <c r="F26" s="63" t="s">
        <v>93</v>
      </c>
      <c r="G26" s="64">
        <v>33</v>
      </c>
      <c r="H26" s="64">
        <v>25</v>
      </c>
      <c r="I26" s="62">
        <v>58</v>
      </c>
      <c r="J26" s="63">
        <v>9957376027</v>
      </c>
      <c r="K26" s="63" t="s">
        <v>288</v>
      </c>
      <c r="L26" s="63" t="s">
        <v>289</v>
      </c>
      <c r="M26" s="63">
        <v>9707036175</v>
      </c>
      <c r="N26" s="63" t="s">
        <v>290</v>
      </c>
      <c r="O26" s="63">
        <v>9859419402</v>
      </c>
      <c r="P26" s="65">
        <v>43624</v>
      </c>
      <c r="Q26" s="63" t="s">
        <v>303</v>
      </c>
      <c r="R26" s="63"/>
      <c r="S26" s="63" t="s">
        <v>90</v>
      </c>
      <c r="T26" s="63"/>
    </row>
    <row r="27" spans="1:20" s="78" customFormat="1" ht="15.6">
      <c r="A27" s="61">
        <v>23</v>
      </c>
      <c r="B27" s="62" t="s">
        <v>69</v>
      </c>
      <c r="C27" s="63" t="s">
        <v>342</v>
      </c>
      <c r="D27" s="63" t="s">
        <v>28</v>
      </c>
      <c r="E27" s="64">
        <v>34</v>
      </c>
      <c r="F27" s="63"/>
      <c r="G27" s="64">
        <v>27</v>
      </c>
      <c r="H27" s="64">
        <v>36</v>
      </c>
      <c r="I27" s="62">
        <v>63</v>
      </c>
      <c r="J27" s="63">
        <v>7896455439</v>
      </c>
      <c r="K27" s="63" t="s">
        <v>288</v>
      </c>
      <c r="L27" s="63" t="s">
        <v>289</v>
      </c>
      <c r="M27" s="63">
        <v>9707036175</v>
      </c>
      <c r="N27" s="63" t="s">
        <v>290</v>
      </c>
      <c r="O27" s="63">
        <v>9859419402</v>
      </c>
      <c r="P27" s="65">
        <v>43624</v>
      </c>
      <c r="Q27" s="63" t="s">
        <v>303</v>
      </c>
      <c r="R27" s="63"/>
      <c r="S27" s="63" t="s">
        <v>90</v>
      </c>
      <c r="T27" s="63"/>
    </row>
    <row r="28" spans="1:20" s="78" customFormat="1" ht="15.6">
      <c r="A28" s="61">
        <v>24</v>
      </c>
      <c r="B28" s="62" t="s">
        <v>68</v>
      </c>
      <c r="C28" s="63" t="s">
        <v>305</v>
      </c>
      <c r="D28" s="63" t="s">
        <v>28</v>
      </c>
      <c r="E28" s="64">
        <v>216</v>
      </c>
      <c r="F28" s="63"/>
      <c r="G28" s="64">
        <v>28</v>
      </c>
      <c r="H28" s="64">
        <v>19</v>
      </c>
      <c r="I28" s="62">
        <v>47</v>
      </c>
      <c r="J28" s="63"/>
      <c r="K28" s="63" t="s">
        <v>305</v>
      </c>
      <c r="L28" s="63" t="s">
        <v>306</v>
      </c>
      <c r="M28" s="63">
        <v>9577365942</v>
      </c>
      <c r="N28" s="63" t="s">
        <v>354</v>
      </c>
      <c r="O28" s="63">
        <v>7399140546</v>
      </c>
      <c r="P28" s="65">
        <v>43624</v>
      </c>
      <c r="Q28" s="63" t="s">
        <v>303</v>
      </c>
      <c r="R28" s="63"/>
      <c r="S28" s="63" t="s">
        <v>90</v>
      </c>
      <c r="T28" s="63"/>
    </row>
    <row r="29" spans="1:20" s="78" customFormat="1" ht="15.6">
      <c r="A29" s="61">
        <v>25</v>
      </c>
      <c r="B29" s="62" t="s">
        <v>68</v>
      </c>
      <c r="C29" s="63" t="s">
        <v>556</v>
      </c>
      <c r="D29" s="63" t="s">
        <v>26</v>
      </c>
      <c r="E29" s="64">
        <v>18240407303</v>
      </c>
      <c r="F29" s="63" t="s">
        <v>93</v>
      </c>
      <c r="G29" s="64">
        <v>27</v>
      </c>
      <c r="H29" s="64">
        <v>26</v>
      </c>
      <c r="I29" s="62">
        <v>53</v>
      </c>
      <c r="J29" s="63">
        <v>9435914908</v>
      </c>
      <c r="K29" s="63" t="s">
        <v>321</v>
      </c>
      <c r="L29" s="63" t="s">
        <v>322</v>
      </c>
      <c r="M29" s="63">
        <v>7896143748</v>
      </c>
      <c r="N29" s="63" t="s">
        <v>323</v>
      </c>
      <c r="O29" s="63">
        <v>9854989490</v>
      </c>
      <c r="P29" s="65">
        <v>43624</v>
      </c>
      <c r="Q29" s="63" t="s">
        <v>303</v>
      </c>
      <c r="R29" s="63"/>
      <c r="S29" s="63" t="s">
        <v>90</v>
      </c>
      <c r="T29" s="63"/>
    </row>
    <row r="30" spans="1:20" s="78" customFormat="1" ht="15.6">
      <c r="A30" s="61">
        <v>26</v>
      </c>
      <c r="B30" s="62" t="s">
        <v>69</v>
      </c>
      <c r="C30" s="63" t="s">
        <v>330</v>
      </c>
      <c r="D30" s="63" t="s">
        <v>28</v>
      </c>
      <c r="E30" s="64">
        <v>158</v>
      </c>
      <c r="F30" s="63"/>
      <c r="G30" s="64">
        <v>19</v>
      </c>
      <c r="H30" s="64">
        <v>14</v>
      </c>
      <c r="I30" s="62">
        <v>33</v>
      </c>
      <c r="J30" s="63">
        <v>9954141974</v>
      </c>
      <c r="K30" s="63" t="s">
        <v>288</v>
      </c>
      <c r="L30" s="63" t="s">
        <v>289</v>
      </c>
      <c r="M30" s="63">
        <v>9707036175</v>
      </c>
      <c r="N30" s="63" t="s">
        <v>290</v>
      </c>
      <c r="O30" s="63">
        <v>9859419402</v>
      </c>
      <c r="P30" s="65">
        <v>43626</v>
      </c>
      <c r="Q30" s="63" t="s">
        <v>304</v>
      </c>
      <c r="R30" s="63"/>
      <c r="S30" s="63" t="s">
        <v>90</v>
      </c>
      <c r="T30" s="63"/>
    </row>
    <row r="31" spans="1:20" s="78" customFormat="1" ht="31.2">
      <c r="A31" s="61">
        <v>27</v>
      </c>
      <c r="B31" s="62" t="s">
        <v>69</v>
      </c>
      <c r="C31" s="63" t="s">
        <v>331</v>
      </c>
      <c r="D31" s="63" t="s">
        <v>26</v>
      </c>
      <c r="E31" s="64">
        <v>18240404608</v>
      </c>
      <c r="F31" s="63" t="s">
        <v>93</v>
      </c>
      <c r="G31" s="64">
        <v>68</v>
      </c>
      <c r="H31" s="64">
        <v>95</v>
      </c>
      <c r="I31" s="62">
        <v>163</v>
      </c>
      <c r="J31" s="63">
        <v>9854720639</v>
      </c>
      <c r="K31" s="63" t="s">
        <v>288</v>
      </c>
      <c r="L31" s="63" t="s">
        <v>289</v>
      </c>
      <c r="M31" s="63">
        <v>9707036175</v>
      </c>
      <c r="N31" s="63" t="s">
        <v>290</v>
      </c>
      <c r="O31" s="63">
        <v>9859419402</v>
      </c>
      <c r="P31" s="65">
        <v>43626</v>
      </c>
      <c r="Q31" s="63" t="s">
        <v>304</v>
      </c>
      <c r="R31" s="63"/>
      <c r="S31" s="63" t="s">
        <v>90</v>
      </c>
      <c r="T31" s="63"/>
    </row>
    <row r="32" spans="1:20" s="78" customFormat="1" ht="15.6">
      <c r="A32" s="61">
        <v>28</v>
      </c>
      <c r="B32" s="62" t="s">
        <v>68</v>
      </c>
      <c r="C32" s="63" t="s">
        <v>332</v>
      </c>
      <c r="D32" s="63" t="s">
        <v>28</v>
      </c>
      <c r="E32" s="64">
        <v>455</v>
      </c>
      <c r="F32" s="63"/>
      <c r="G32" s="64">
        <v>23</v>
      </c>
      <c r="H32" s="64">
        <v>33</v>
      </c>
      <c r="I32" s="62">
        <v>56</v>
      </c>
      <c r="J32" s="63"/>
      <c r="K32" s="63" t="s">
        <v>315</v>
      </c>
      <c r="L32" s="63" t="s">
        <v>316</v>
      </c>
      <c r="M32" s="63">
        <v>9401726223</v>
      </c>
      <c r="N32" s="63" t="s">
        <v>317</v>
      </c>
      <c r="O32" s="63">
        <v>9678957417</v>
      </c>
      <c r="P32" s="65">
        <v>43626</v>
      </c>
      <c r="Q32" s="63" t="s">
        <v>304</v>
      </c>
      <c r="R32" s="63"/>
      <c r="S32" s="63" t="s">
        <v>90</v>
      </c>
      <c r="T32" s="63"/>
    </row>
    <row r="33" spans="1:20" s="78" customFormat="1" ht="31.2">
      <c r="A33" s="61">
        <v>29</v>
      </c>
      <c r="B33" s="62" t="s">
        <v>68</v>
      </c>
      <c r="C33" s="63" t="s">
        <v>333</v>
      </c>
      <c r="D33" s="63" t="s">
        <v>26</v>
      </c>
      <c r="E33" s="64">
        <v>18240408201</v>
      </c>
      <c r="F33" s="63" t="s">
        <v>93</v>
      </c>
      <c r="G33" s="64">
        <v>22</v>
      </c>
      <c r="H33" s="64">
        <v>30</v>
      </c>
      <c r="I33" s="62">
        <v>52</v>
      </c>
      <c r="J33" s="63">
        <v>9957396685</v>
      </c>
      <c r="K33" s="63" t="s">
        <v>315</v>
      </c>
      <c r="L33" s="63" t="s">
        <v>316</v>
      </c>
      <c r="M33" s="63">
        <v>9401726223</v>
      </c>
      <c r="N33" s="63" t="s">
        <v>317</v>
      </c>
      <c r="O33" s="63">
        <v>9678957417</v>
      </c>
      <c r="P33" s="65">
        <v>43626</v>
      </c>
      <c r="Q33" s="63" t="s">
        <v>304</v>
      </c>
      <c r="R33" s="63"/>
      <c r="S33" s="63" t="s">
        <v>90</v>
      </c>
      <c r="T33" s="63"/>
    </row>
    <row r="34" spans="1:20" s="78" customFormat="1" ht="15.6">
      <c r="A34" s="61">
        <v>30</v>
      </c>
      <c r="B34" s="62" t="s">
        <v>69</v>
      </c>
      <c r="C34" s="63" t="s">
        <v>334</v>
      </c>
      <c r="D34" s="63" t="s">
        <v>28</v>
      </c>
      <c r="E34" s="64">
        <v>30</v>
      </c>
      <c r="F34" s="63"/>
      <c r="G34" s="64">
        <v>23</v>
      </c>
      <c r="H34" s="64">
        <v>26</v>
      </c>
      <c r="I34" s="62">
        <v>49</v>
      </c>
      <c r="J34" s="63">
        <v>9854742930</v>
      </c>
      <c r="K34" s="63" t="s">
        <v>288</v>
      </c>
      <c r="L34" s="63" t="s">
        <v>289</v>
      </c>
      <c r="M34" s="63">
        <v>9707036175</v>
      </c>
      <c r="N34" s="63" t="s">
        <v>290</v>
      </c>
      <c r="O34" s="63">
        <v>9859419402</v>
      </c>
      <c r="P34" s="65">
        <v>43627</v>
      </c>
      <c r="Q34" s="63" t="s">
        <v>299</v>
      </c>
      <c r="R34" s="63"/>
      <c r="S34" s="63" t="s">
        <v>90</v>
      </c>
      <c r="T34" s="63"/>
    </row>
    <row r="35" spans="1:20" s="78" customFormat="1" ht="31.2">
      <c r="A35" s="61">
        <v>31</v>
      </c>
      <c r="B35" s="62" t="s">
        <v>69</v>
      </c>
      <c r="C35" s="63" t="s">
        <v>331</v>
      </c>
      <c r="D35" s="63" t="s">
        <v>26</v>
      </c>
      <c r="E35" s="64">
        <v>18240404608</v>
      </c>
      <c r="F35" s="63" t="s">
        <v>93</v>
      </c>
      <c r="G35" s="64">
        <v>68</v>
      </c>
      <c r="H35" s="64">
        <v>95</v>
      </c>
      <c r="I35" s="62">
        <v>163</v>
      </c>
      <c r="J35" s="63">
        <v>9854720639</v>
      </c>
      <c r="K35" s="63" t="s">
        <v>288</v>
      </c>
      <c r="L35" s="63" t="s">
        <v>289</v>
      </c>
      <c r="M35" s="63">
        <v>9707036175</v>
      </c>
      <c r="N35" s="63" t="s">
        <v>290</v>
      </c>
      <c r="O35" s="63">
        <v>9859419402</v>
      </c>
      <c r="P35" s="65">
        <v>43627</v>
      </c>
      <c r="Q35" s="63" t="s">
        <v>299</v>
      </c>
      <c r="R35" s="63"/>
      <c r="S35" s="63" t="s">
        <v>90</v>
      </c>
      <c r="T35" s="63"/>
    </row>
    <row r="36" spans="1:20" s="78" customFormat="1" ht="15.6">
      <c r="A36" s="61">
        <v>32</v>
      </c>
      <c r="B36" s="62" t="s">
        <v>68</v>
      </c>
      <c r="C36" s="63" t="s">
        <v>335</v>
      </c>
      <c r="D36" s="63" t="s">
        <v>28</v>
      </c>
      <c r="E36" s="64">
        <v>66</v>
      </c>
      <c r="F36" s="63"/>
      <c r="G36" s="64">
        <v>27</v>
      </c>
      <c r="H36" s="64">
        <v>35</v>
      </c>
      <c r="I36" s="62">
        <v>62</v>
      </c>
      <c r="J36" s="63"/>
      <c r="K36" s="63" t="s">
        <v>336</v>
      </c>
      <c r="L36" s="63" t="s">
        <v>337</v>
      </c>
      <c r="M36" s="63">
        <v>9085816455</v>
      </c>
      <c r="N36" s="63" t="s">
        <v>338</v>
      </c>
      <c r="O36" s="63">
        <v>9678430402</v>
      </c>
      <c r="P36" s="65">
        <v>43627</v>
      </c>
      <c r="Q36" s="63" t="s">
        <v>299</v>
      </c>
      <c r="R36" s="63"/>
      <c r="S36" s="63" t="s">
        <v>90</v>
      </c>
      <c r="T36" s="63"/>
    </row>
    <row r="37" spans="1:20" s="78" customFormat="1" ht="15.6">
      <c r="A37" s="61">
        <v>33</v>
      </c>
      <c r="B37" s="62" t="s">
        <v>68</v>
      </c>
      <c r="C37" s="63" t="s">
        <v>339</v>
      </c>
      <c r="D37" s="63" t="s">
        <v>26</v>
      </c>
      <c r="E37" s="64">
        <v>18240409901</v>
      </c>
      <c r="F37" s="63" t="s">
        <v>93</v>
      </c>
      <c r="G37" s="64">
        <v>59</v>
      </c>
      <c r="H37" s="64">
        <v>87</v>
      </c>
      <c r="I37" s="62">
        <v>146</v>
      </c>
      <c r="J37" s="63">
        <v>9954037685</v>
      </c>
      <c r="K37" s="63" t="s">
        <v>315</v>
      </c>
      <c r="L37" s="63" t="s">
        <v>316</v>
      </c>
      <c r="M37" s="63">
        <v>9401726223</v>
      </c>
      <c r="N37" s="63" t="s">
        <v>317</v>
      </c>
      <c r="O37" s="63">
        <v>9678957417</v>
      </c>
      <c r="P37" s="65">
        <v>43627</v>
      </c>
      <c r="Q37" s="63" t="s">
        <v>299</v>
      </c>
      <c r="R37" s="63"/>
      <c r="S37" s="63" t="s">
        <v>90</v>
      </c>
      <c r="T37" s="63"/>
    </row>
    <row r="38" spans="1:20" s="78" customFormat="1" ht="15.6">
      <c r="A38" s="61">
        <v>34</v>
      </c>
      <c r="B38" s="62" t="s">
        <v>69</v>
      </c>
      <c r="C38" s="63" t="s">
        <v>340</v>
      </c>
      <c r="D38" s="63" t="s">
        <v>28</v>
      </c>
      <c r="E38" s="64">
        <v>427</v>
      </c>
      <c r="F38" s="63"/>
      <c r="G38" s="64">
        <v>19</v>
      </c>
      <c r="H38" s="64">
        <v>10</v>
      </c>
      <c r="I38" s="62">
        <v>29</v>
      </c>
      <c r="J38" s="63">
        <v>9772731134</v>
      </c>
      <c r="K38" s="63" t="s">
        <v>288</v>
      </c>
      <c r="L38" s="63" t="s">
        <v>289</v>
      </c>
      <c r="M38" s="63">
        <v>9707036175</v>
      </c>
      <c r="N38" s="63" t="s">
        <v>290</v>
      </c>
      <c r="O38" s="63">
        <v>9859419402</v>
      </c>
      <c r="P38" s="65">
        <v>43628</v>
      </c>
      <c r="Q38" s="63" t="s">
        <v>300</v>
      </c>
      <c r="R38" s="63"/>
      <c r="S38" s="63" t="s">
        <v>90</v>
      </c>
      <c r="T38" s="63"/>
    </row>
    <row r="39" spans="1:20" s="78" customFormat="1" ht="31.2">
      <c r="A39" s="61">
        <v>35</v>
      </c>
      <c r="B39" s="62" t="s">
        <v>69</v>
      </c>
      <c r="C39" s="63" t="s">
        <v>341</v>
      </c>
      <c r="D39" s="63" t="s">
        <v>26</v>
      </c>
      <c r="E39" s="64">
        <v>18240404615</v>
      </c>
      <c r="F39" s="63" t="s">
        <v>93</v>
      </c>
      <c r="G39" s="64">
        <v>48</v>
      </c>
      <c r="H39" s="64">
        <v>60</v>
      </c>
      <c r="I39" s="62">
        <v>108</v>
      </c>
      <c r="J39" s="63">
        <v>9854503218</v>
      </c>
      <c r="K39" s="63" t="s">
        <v>288</v>
      </c>
      <c r="L39" s="63" t="s">
        <v>289</v>
      </c>
      <c r="M39" s="63">
        <v>9707036175</v>
      </c>
      <c r="N39" s="63" t="s">
        <v>290</v>
      </c>
      <c r="O39" s="63">
        <v>9859419402</v>
      </c>
      <c r="P39" s="65">
        <v>43628</v>
      </c>
      <c r="Q39" s="63" t="s">
        <v>300</v>
      </c>
      <c r="R39" s="63"/>
      <c r="S39" s="63" t="s">
        <v>90</v>
      </c>
      <c r="T39" s="63"/>
    </row>
    <row r="40" spans="1:20" s="78" customFormat="1" ht="15.6">
      <c r="A40" s="61">
        <v>36</v>
      </c>
      <c r="B40" s="62" t="s">
        <v>68</v>
      </c>
      <c r="C40" s="63" t="s">
        <v>335</v>
      </c>
      <c r="D40" s="63" t="s">
        <v>28</v>
      </c>
      <c r="E40" s="64">
        <v>219</v>
      </c>
      <c r="F40" s="63"/>
      <c r="G40" s="64">
        <v>11</v>
      </c>
      <c r="H40" s="64">
        <v>10</v>
      </c>
      <c r="I40" s="62">
        <v>21</v>
      </c>
      <c r="J40" s="63"/>
      <c r="K40" s="63" t="s">
        <v>336</v>
      </c>
      <c r="L40" s="63" t="s">
        <v>337</v>
      </c>
      <c r="M40" s="63">
        <v>9085816455</v>
      </c>
      <c r="N40" s="63" t="s">
        <v>338</v>
      </c>
      <c r="O40" s="63">
        <v>9678430402</v>
      </c>
      <c r="P40" s="65">
        <v>43628</v>
      </c>
      <c r="Q40" s="63" t="s">
        <v>300</v>
      </c>
      <c r="R40" s="63"/>
      <c r="S40" s="63" t="s">
        <v>90</v>
      </c>
      <c r="T40" s="63"/>
    </row>
    <row r="41" spans="1:20" s="78" customFormat="1" ht="15.6">
      <c r="A41" s="61">
        <v>37</v>
      </c>
      <c r="B41" s="62" t="s">
        <v>68</v>
      </c>
      <c r="C41" s="63" t="s">
        <v>339</v>
      </c>
      <c r="D41" s="63" t="s">
        <v>26</v>
      </c>
      <c r="E41" s="64">
        <v>18240409901</v>
      </c>
      <c r="F41" s="63" t="s">
        <v>93</v>
      </c>
      <c r="G41" s="64">
        <v>59</v>
      </c>
      <c r="H41" s="64">
        <v>87</v>
      </c>
      <c r="I41" s="62">
        <v>146</v>
      </c>
      <c r="J41" s="63">
        <v>9954037685</v>
      </c>
      <c r="K41" s="63" t="s">
        <v>315</v>
      </c>
      <c r="L41" s="63" t="s">
        <v>316</v>
      </c>
      <c r="M41" s="63">
        <v>9401726223</v>
      </c>
      <c r="N41" s="63" t="s">
        <v>317</v>
      </c>
      <c r="O41" s="63">
        <v>9678957417</v>
      </c>
      <c r="P41" s="65">
        <v>43628</v>
      </c>
      <c r="Q41" s="63" t="s">
        <v>300</v>
      </c>
      <c r="R41" s="63"/>
      <c r="S41" s="63" t="s">
        <v>90</v>
      </c>
      <c r="T41" s="63"/>
    </row>
    <row r="42" spans="1:20" s="78" customFormat="1" ht="15.6">
      <c r="A42" s="61">
        <v>38</v>
      </c>
      <c r="B42" s="62" t="s">
        <v>69</v>
      </c>
      <c r="C42" s="63" t="s">
        <v>342</v>
      </c>
      <c r="D42" s="63" t="s">
        <v>28</v>
      </c>
      <c r="E42" s="64">
        <v>34</v>
      </c>
      <c r="F42" s="63"/>
      <c r="G42" s="64">
        <v>27</v>
      </c>
      <c r="H42" s="64">
        <v>36</v>
      </c>
      <c r="I42" s="62">
        <v>63</v>
      </c>
      <c r="J42" s="63">
        <v>7896455439</v>
      </c>
      <c r="K42" s="63" t="s">
        <v>288</v>
      </c>
      <c r="L42" s="63" t="s">
        <v>289</v>
      </c>
      <c r="M42" s="63">
        <v>9707036175</v>
      </c>
      <c r="N42" s="63" t="s">
        <v>290</v>
      </c>
      <c r="O42" s="63">
        <v>9859419402</v>
      </c>
      <c r="P42" s="65">
        <v>43629</v>
      </c>
      <c r="Q42" s="63" t="s">
        <v>301</v>
      </c>
      <c r="R42" s="63"/>
      <c r="S42" s="63" t="s">
        <v>90</v>
      </c>
      <c r="T42" s="63"/>
    </row>
    <row r="43" spans="1:20" s="78" customFormat="1" ht="15.6">
      <c r="A43" s="61">
        <v>39</v>
      </c>
      <c r="B43" s="62" t="s">
        <v>69</v>
      </c>
      <c r="C43" s="63" t="s">
        <v>343</v>
      </c>
      <c r="D43" s="63" t="s">
        <v>26</v>
      </c>
      <c r="E43" s="64">
        <v>18240404609</v>
      </c>
      <c r="F43" s="63" t="s">
        <v>93</v>
      </c>
      <c r="G43" s="64">
        <v>34</v>
      </c>
      <c r="H43" s="64">
        <v>18</v>
      </c>
      <c r="I43" s="62">
        <v>52</v>
      </c>
      <c r="J43" s="63">
        <v>8876962974</v>
      </c>
      <c r="K43" s="63" t="s">
        <v>288</v>
      </c>
      <c r="L43" s="63" t="s">
        <v>289</v>
      </c>
      <c r="M43" s="63">
        <v>9707036175</v>
      </c>
      <c r="N43" s="63" t="s">
        <v>290</v>
      </c>
      <c r="O43" s="63">
        <v>9859419402</v>
      </c>
      <c r="P43" s="65">
        <v>43629</v>
      </c>
      <c r="Q43" s="63" t="s">
        <v>301</v>
      </c>
      <c r="R43" s="63"/>
      <c r="S43" s="63" t="s">
        <v>90</v>
      </c>
      <c r="T43" s="63"/>
    </row>
    <row r="44" spans="1:20" s="78" customFormat="1" ht="15.6">
      <c r="A44" s="61">
        <v>40</v>
      </c>
      <c r="B44" s="62" t="s">
        <v>68</v>
      </c>
      <c r="C44" s="63" t="s">
        <v>344</v>
      </c>
      <c r="D44" s="63" t="s">
        <v>28</v>
      </c>
      <c r="E44" s="64">
        <v>457</v>
      </c>
      <c r="F44" s="63"/>
      <c r="G44" s="64">
        <v>31</v>
      </c>
      <c r="H44" s="64">
        <v>24</v>
      </c>
      <c r="I44" s="62">
        <v>55</v>
      </c>
      <c r="J44" s="63"/>
      <c r="K44" s="63" t="s">
        <v>336</v>
      </c>
      <c r="L44" s="63" t="s">
        <v>337</v>
      </c>
      <c r="M44" s="63">
        <v>9085816455</v>
      </c>
      <c r="N44" s="63" t="s">
        <v>338</v>
      </c>
      <c r="O44" s="63">
        <v>9678430402</v>
      </c>
      <c r="P44" s="65">
        <v>43629</v>
      </c>
      <c r="Q44" s="63" t="s">
        <v>301</v>
      </c>
      <c r="R44" s="63"/>
      <c r="S44" s="63" t="s">
        <v>90</v>
      </c>
      <c r="T44" s="63"/>
    </row>
    <row r="45" spans="1:20" s="78" customFormat="1" ht="31.2">
      <c r="A45" s="61">
        <v>41</v>
      </c>
      <c r="B45" s="62" t="s">
        <v>68</v>
      </c>
      <c r="C45" s="63" t="s">
        <v>345</v>
      </c>
      <c r="D45" s="63" t="s">
        <v>26</v>
      </c>
      <c r="E45" s="64"/>
      <c r="F45" s="63" t="s">
        <v>93</v>
      </c>
      <c r="G45" s="64">
        <v>26</v>
      </c>
      <c r="H45" s="64">
        <v>34</v>
      </c>
      <c r="I45" s="62">
        <v>60</v>
      </c>
      <c r="J45" s="63">
        <v>9678021616</v>
      </c>
      <c r="K45" s="63" t="s">
        <v>315</v>
      </c>
      <c r="L45" s="63" t="s">
        <v>316</v>
      </c>
      <c r="M45" s="63">
        <v>9401726225</v>
      </c>
      <c r="N45" s="63" t="s">
        <v>317</v>
      </c>
      <c r="O45" s="63">
        <v>9678957419</v>
      </c>
      <c r="P45" s="65">
        <v>43629</v>
      </c>
      <c r="Q45" s="63" t="s">
        <v>301</v>
      </c>
      <c r="R45" s="63"/>
      <c r="S45" s="63" t="s">
        <v>90</v>
      </c>
      <c r="T45" s="63"/>
    </row>
    <row r="46" spans="1:20" s="78" customFormat="1" ht="15.6">
      <c r="A46" s="61">
        <v>42</v>
      </c>
      <c r="B46" s="62" t="s">
        <v>69</v>
      </c>
      <c r="C46" s="63" t="s">
        <v>346</v>
      </c>
      <c r="D46" s="63" t="s">
        <v>28</v>
      </c>
      <c r="E46" s="64">
        <v>35</v>
      </c>
      <c r="F46" s="63"/>
      <c r="G46" s="64">
        <v>33</v>
      </c>
      <c r="H46" s="64">
        <v>28</v>
      </c>
      <c r="I46" s="62">
        <v>61</v>
      </c>
      <c r="J46" s="63">
        <v>9954615060</v>
      </c>
      <c r="K46" s="63" t="s">
        <v>288</v>
      </c>
      <c r="L46" s="63" t="s">
        <v>289</v>
      </c>
      <c r="M46" s="63">
        <v>9707036175</v>
      </c>
      <c r="N46" s="63" t="s">
        <v>290</v>
      </c>
      <c r="O46" s="63">
        <v>9859419402</v>
      </c>
      <c r="P46" s="65">
        <v>43630</v>
      </c>
      <c r="Q46" s="63" t="s">
        <v>302</v>
      </c>
      <c r="R46" s="63"/>
      <c r="S46" s="63" t="s">
        <v>90</v>
      </c>
      <c r="T46" s="63"/>
    </row>
    <row r="47" spans="1:20" s="78" customFormat="1" ht="31.2">
      <c r="A47" s="61">
        <v>43</v>
      </c>
      <c r="B47" s="62" t="s">
        <v>69</v>
      </c>
      <c r="C47" s="63" t="s">
        <v>347</v>
      </c>
      <c r="D47" s="63" t="s">
        <v>26</v>
      </c>
      <c r="E47" s="64">
        <v>18240404610</v>
      </c>
      <c r="F47" s="63" t="s">
        <v>104</v>
      </c>
      <c r="G47" s="64">
        <v>48</v>
      </c>
      <c r="H47" s="64">
        <v>29</v>
      </c>
      <c r="I47" s="62">
        <v>77</v>
      </c>
      <c r="J47" s="63">
        <v>9954726990</v>
      </c>
      <c r="K47" s="63" t="s">
        <v>288</v>
      </c>
      <c r="L47" s="63" t="s">
        <v>289</v>
      </c>
      <c r="M47" s="63">
        <v>9707036175</v>
      </c>
      <c r="N47" s="63" t="s">
        <v>290</v>
      </c>
      <c r="O47" s="63">
        <v>9859419402</v>
      </c>
      <c r="P47" s="65">
        <v>43630</v>
      </c>
      <c r="Q47" s="63" t="s">
        <v>302</v>
      </c>
      <c r="R47" s="63"/>
      <c r="S47" s="63" t="s">
        <v>90</v>
      </c>
      <c r="T47" s="63"/>
    </row>
    <row r="48" spans="1:20" s="78" customFormat="1" ht="15.6">
      <c r="A48" s="61">
        <v>44</v>
      </c>
      <c r="B48" s="62" t="s">
        <v>68</v>
      </c>
      <c r="C48" s="63" t="s">
        <v>348</v>
      </c>
      <c r="D48" s="63" t="s">
        <v>28</v>
      </c>
      <c r="E48" s="64">
        <v>458</v>
      </c>
      <c r="F48" s="63"/>
      <c r="G48" s="64">
        <v>20</v>
      </c>
      <c r="H48" s="64">
        <v>24</v>
      </c>
      <c r="I48" s="62">
        <v>44</v>
      </c>
      <c r="J48" s="63"/>
      <c r="K48" s="63" t="s">
        <v>336</v>
      </c>
      <c r="L48" s="63" t="s">
        <v>337</v>
      </c>
      <c r="M48" s="63">
        <v>9085816455</v>
      </c>
      <c r="N48" s="63" t="s">
        <v>338</v>
      </c>
      <c r="O48" s="63">
        <v>9678430402</v>
      </c>
      <c r="P48" s="65">
        <v>43630</v>
      </c>
      <c r="Q48" s="63" t="s">
        <v>302</v>
      </c>
      <c r="R48" s="63"/>
      <c r="S48" s="63" t="s">
        <v>90</v>
      </c>
      <c r="T48" s="63"/>
    </row>
    <row r="49" spans="1:20" s="78" customFormat="1" ht="15.6">
      <c r="A49" s="61">
        <v>45</v>
      </c>
      <c r="B49" s="62" t="s">
        <v>68</v>
      </c>
      <c r="C49" s="63" t="s">
        <v>349</v>
      </c>
      <c r="D49" s="63" t="s">
        <v>26</v>
      </c>
      <c r="E49" s="64">
        <v>18240409906</v>
      </c>
      <c r="F49" s="63" t="s">
        <v>205</v>
      </c>
      <c r="G49" s="64">
        <v>105</v>
      </c>
      <c r="H49" s="64">
        <v>90</v>
      </c>
      <c r="I49" s="62">
        <v>195</v>
      </c>
      <c r="J49" s="63">
        <v>9957640214</v>
      </c>
      <c r="K49" s="63" t="s">
        <v>315</v>
      </c>
      <c r="L49" s="63" t="s">
        <v>316</v>
      </c>
      <c r="M49" s="63">
        <v>9401726226</v>
      </c>
      <c r="N49" s="63" t="s">
        <v>317</v>
      </c>
      <c r="O49" s="63">
        <v>9678957420</v>
      </c>
      <c r="P49" s="65">
        <v>43630</v>
      </c>
      <c r="Q49" s="63" t="s">
        <v>302</v>
      </c>
      <c r="R49" s="63"/>
      <c r="S49" s="63" t="s">
        <v>90</v>
      </c>
      <c r="T49" s="63"/>
    </row>
    <row r="50" spans="1:20" s="78" customFormat="1" ht="15.6">
      <c r="A50" s="61">
        <v>46</v>
      </c>
      <c r="B50" s="62" t="s">
        <v>69</v>
      </c>
      <c r="C50" s="63" t="s">
        <v>350</v>
      </c>
      <c r="D50" s="63" t="s">
        <v>28</v>
      </c>
      <c r="E50" s="64">
        <v>32</v>
      </c>
      <c r="F50" s="63"/>
      <c r="G50" s="64">
        <v>23</v>
      </c>
      <c r="H50" s="64">
        <v>16</v>
      </c>
      <c r="I50" s="62">
        <v>39</v>
      </c>
      <c r="J50" s="63">
        <v>9957007326</v>
      </c>
      <c r="K50" s="63" t="s">
        <v>288</v>
      </c>
      <c r="L50" s="63" t="s">
        <v>289</v>
      </c>
      <c r="M50" s="63">
        <v>9707036175</v>
      </c>
      <c r="N50" s="63" t="s">
        <v>290</v>
      </c>
      <c r="O50" s="63">
        <v>9859419402</v>
      </c>
      <c r="P50" s="65">
        <v>43631</v>
      </c>
      <c r="Q50" s="63" t="s">
        <v>303</v>
      </c>
      <c r="R50" s="63"/>
      <c r="S50" s="63" t="s">
        <v>90</v>
      </c>
      <c r="T50" s="63"/>
    </row>
    <row r="51" spans="1:20" s="78" customFormat="1" ht="15.6">
      <c r="A51" s="61">
        <v>47</v>
      </c>
      <c r="B51" s="62" t="s">
        <v>69</v>
      </c>
      <c r="C51" s="63" t="s">
        <v>351</v>
      </c>
      <c r="D51" s="63" t="s">
        <v>26</v>
      </c>
      <c r="E51" s="64">
        <v>18240404611</v>
      </c>
      <c r="F51" s="63" t="s">
        <v>104</v>
      </c>
      <c r="G51" s="64">
        <v>68</v>
      </c>
      <c r="H51" s="64">
        <v>64</v>
      </c>
      <c r="I51" s="62">
        <v>132</v>
      </c>
      <c r="J51" s="63">
        <v>9854387089</v>
      </c>
      <c r="K51" s="63" t="s">
        <v>288</v>
      </c>
      <c r="L51" s="63" t="s">
        <v>289</v>
      </c>
      <c r="M51" s="63">
        <v>9707036175</v>
      </c>
      <c r="N51" s="63" t="s">
        <v>290</v>
      </c>
      <c r="O51" s="63">
        <v>9859419402</v>
      </c>
      <c r="P51" s="65">
        <v>43631</v>
      </c>
      <c r="Q51" s="63" t="s">
        <v>303</v>
      </c>
      <c r="R51" s="63"/>
      <c r="S51" s="63" t="s">
        <v>90</v>
      </c>
      <c r="T51" s="63"/>
    </row>
    <row r="52" spans="1:20" s="78" customFormat="1" ht="15.6">
      <c r="A52" s="61">
        <v>48</v>
      </c>
      <c r="B52" s="62" t="s">
        <v>68</v>
      </c>
      <c r="C52" s="63" t="s">
        <v>352</v>
      </c>
      <c r="D52" s="63" t="s">
        <v>28</v>
      </c>
      <c r="E52" s="64">
        <v>459</v>
      </c>
      <c r="F52" s="63"/>
      <c r="G52" s="64">
        <v>25</v>
      </c>
      <c r="H52" s="64">
        <v>26</v>
      </c>
      <c r="I52" s="62">
        <v>51</v>
      </c>
      <c r="J52" s="63"/>
      <c r="K52" s="63" t="s">
        <v>336</v>
      </c>
      <c r="L52" s="63" t="s">
        <v>337</v>
      </c>
      <c r="M52" s="63">
        <v>9085816455</v>
      </c>
      <c r="N52" s="63" t="s">
        <v>338</v>
      </c>
      <c r="O52" s="63">
        <v>9678430402</v>
      </c>
      <c r="P52" s="65">
        <v>43631</v>
      </c>
      <c r="Q52" s="63" t="s">
        <v>303</v>
      </c>
      <c r="R52" s="63"/>
      <c r="S52" s="63" t="s">
        <v>90</v>
      </c>
      <c r="T52" s="63"/>
    </row>
    <row r="53" spans="1:20" s="78" customFormat="1" ht="15.6">
      <c r="A53" s="61">
        <v>49</v>
      </c>
      <c r="B53" s="62" t="s">
        <v>68</v>
      </c>
      <c r="C53" s="63" t="s">
        <v>349</v>
      </c>
      <c r="D53" s="63" t="s">
        <v>26</v>
      </c>
      <c r="E53" s="64">
        <v>18240409906</v>
      </c>
      <c r="F53" s="63" t="s">
        <v>205</v>
      </c>
      <c r="G53" s="64">
        <v>105</v>
      </c>
      <c r="H53" s="64">
        <v>90</v>
      </c>
      <c r="I53" s="62">
        <v>195</v>
      </c>
      <c r="J53" s="63">
        <v>9957640214</v>
      </c>
      <c r="K53" s="63" t="s">
        <v>315</v>
      </c>
      <c r="L53" s="63" t="s">
        <v>316</v>
      </c>
      <c r="M53" s="63">
        <v>9401726226</v>
      </c>
      <c r="N53" s="63" t="s">
        <v>317</v>
      </c>
      <c r="O53" s="63">
        <v>9678957420</v>
      </c>
      <c r="P53" s="65">
        <v>43631</v>
      </c>
      <c r="Q53" s="63" t="s">
        <v>303</v>
      </c>
      <c r="R53" s="63"/>
      <c r="S53" s="63" t="s">
        <v>90</v>
      </c>
      <c r="T53" s="63"/>
    </row>
    <row r="54" spans="1:20" s="78" customFormat="1" ht="15.6">
      <c r="A54" s="61">
        <v>50</v>
      </c>
      <c r="B54" s="62" t="s">
        <v>69</v>
      </c>
      <c r="C54" s="63" t="s">
        <v>351</v>
      </c>
      <c r="D54" s="63" t="s">
        <v>26</v>
      </c>
      <c r="E54" s="64">
        <v>18240404611</v>
      </c>
      <c r="F54" s="63" t="s">
        <v>104</v>
      </c>
      <c r="G54" s="64">
        <v>68</v>
      </c>
      <c r="H54" s="64">
        <v>64</v>
      </c>
      <c r="I54" s="62">
        <v>132</v>
      </c>
      <c r="J54" s="63">
        <v>9854387089</v>
      </c>
      <c r="K54" s="63" t="s">
        <v>288</v>
      </c>
      <c r="L54" s="63" t="s">
        <v>289</v>
      </c>
      <c r="M54" s="63">
        <v>9707036175</v>
      </c>
      <c r="N54" s="63" t="s">
        <v>290</v>
      </c>
      <c r="O54" s="63">
        <v>9859419402</v>
      </c>
      <c r="P54" s="65">
        <v>43633</v>
      </c>
      <c r="Q54" s="63" t="s">
        <v>304</v>
      </c>
      <c r="R54" s="63"/>
      <c r="S54" s="63" t="s">
        <v>90</v>
      </c>
      <c r="T54" s="63"/>
    </row>
    <row r="55" spans="1:20" s="78" customFormat="1" ht="15.6">
      <c r="A55" s="61">
        <v>51</v>
      </c>
      <c r="B55" s="62" t="s">
        <v>69</v>
      </c>
      <c r="C55" s="63" t="s">
        <v>356</v>
      </c>
      <c r="D55" s="63" t="s">
        <v>28</v>
      </c>
      <c r="E55" s="64">
        <v>369</v>
      </c>
      <c r="F55" s="63"/>
      <c r="G55" s="64">
        <v>14</v>
      </c>
      <c r="H55" s="64">
        <v>10</v>
      </c>
      <c r="I55" s="62">
        <v>24</v>
      </c>
      <c r="J55" s="63">
        <v>9678125955</v>
      </c>
      <c r="K55" s="63" t="s">
        <v>288</v>
      </c>
      <c r="L55" s="63" t="s">
        <v>289</v>
      </c>
      <c r="M55" s="63">
        <v>9707036175</v>
      </c>
      <c r="N55" s="63" t="s">
        <v>290</v>
      </c>
      <c r="O55" s="63">
        <v>9859419402</v>
      </c>
      <c r="P55" s="65">
        <v>43633</v>
      </c>
      <c r="Q55" s="63" t="s">
        <v>304</v>
      </c>
      <c r="R55" s="63"/>
      <c r="S55" s="63" t="s">
        <v>90</v>
      </c>
      <c r="T55" s="63"/>
    </row>
    <row r="56" spans="1:20" s="78" customFormat="1" ht="31.2">
      <c r="A56" s="61">
        <v>52</v>
      </c>
      <c r="B56" s="62" t="s">
        <v>68</v>
      </c>
      <c r="C56" s="63" t="s">
        <v>355</v>
      </c>
      <c r="D56" s="63" t="s">
        <v>26</v>
      </c>
      <c r="E56" s="64">
        <v>18240409902</v>
      </c>
      <c r="F56" s="63" t="s">
        <v>93</v>
      </c>
      <c r="G56" s="64">
        <v>171</v>
      </c>
      <c r="H56" s="64">
        <v>166</v>
      </c>
      <c r="I56" s="62">
        <v>337</v>
      </c>
      <c r="J56" s="63">
        <v>9957271051</v>
      </c>
      <c r="K56" s="63" t="s">
        <v>315</v>
      </c>
      <c r="L56" s="63" t="s">
        <v>316</v>
      </c>
      <c r="M56" s="63">
        <v>9401726224</v>
      </c>
      <c r="N56" s="63" t="s">
        <v>317</v>
      </c>
      <c r="O56" s="63">
        <v>9678957418</v>
      </c>
      <c r="P56" s="65">
        <v>43633</v>
      </c>
      <c r="Q56" s="63" t="s">
        <v>304</v>
      </c>
      <c r="R56" s="63"/>
      <c r="S56" s="63" t="s">
        <v>90</v>
      </c>
      <c r="T56" s="63"/>
    </row>
    <row r="57" spans="1:20" s="78" customFormat="1" ht="31.2">
      <c r="A57" s="61">
        <v>53</v>
      </c>
      <c r="B57" s="62" t="s">
        <v>68</v>
      </c>
      <c r="C57" s="63" t="s">
        <v>359</v>
      </c>
      <c r="D57" s="63" t="s">
        <v>28</v>
      </c>
      <c r="E57" s="64">
        <v>287</v>
      </c>
      <c r="F57" s="63"/>
      <c r="G57" s="64">
        <v>22</v>
      </c>
      <c r="H57" s="64">
        <v>25</v>
      </c>
      <c r="I57" s="62">
        <v>47</v>
      </c>
      <c r="J57" s="63"/>
      <c r="K57" s="63" t="s">
        <v>305</v>
      </c>
      <c r="L57" s="63" t="s">
        <v>306</v>
      </c>
      <c r="M57" s="63">
        <v>9577365942</v>
      </c>
      <c r="N57" s="63" t="s">
        <v>354</v>
      </c>
      <c r="O57" s="63">
        <v>7399140546</v>
      </c>
      <c r="P57" s="65">
        <v>43633</v>
      </c>
      <c r="Q57" s="63" t="s">
        <v>304</v>
      </c>
      <c r="R57" s="63"/>
      <c r="S57" s="63" t="s">
        <v>90</v>
      </c>
      <c r="T57" s="63"/>
    </row>
    <row r="58" spans="1:20" s="78" customFormat="1" ht="15.6">
      <c r="A58" s="61">
        <v>54</v>
      </c>
      <c r="B58" s="62" t="s">
        <v>69</v>
      </c>
      <c r="C58" s="63" t="s">
        <v>357</v>
      </c>
      <c r="D58" s="63" t="s">
        <v>26</v>
      </c>
      <c r="E58" s="64">
        <v>18240404618</v>
      </c>
      <c r="F58" s="63" t="s">
        <v>93</v>
      </c>
      <c r="G58" s="64">
        <v>30</v>
      </c>
      <c r="H58" s="64">
        <v>34</v>
      </c>
      <c r="I58" s="62">
        <v>64</v>
      </c>
      <c r="J58" s="63">
        <v>9707198380</v>
      </c>
      <c r="K58" s="63" t="s">
        <v>288</v>
      </c>
      <c r="L58" s="63" t="s">
        <v>289</v>
      </c>
      <c r="M58" s="63">
        <v>9707036175</v>
      </c>
      <c r="N58" s="63" t="s">
        <v>290</v>
      </c>
      <c r="O58" s="63">
        <v>9859419402</v>
      </c>
      <c r="P58" s="65">
        <v>43634</v>
      </c>
      <c r="Q58" s="63" t="s">
        <v>299</v>
      </c>
      <c r="R58" s="63"/>
      <c r="S58" s="63" t="s">
        <v>90</v>
      </c>
      <c r="T58" s="63"/>
    </row>
    <row r="59" spans="1:20" s="78" customFormat="1" ht="15.6">
      <c r="A59" s="61">
        <v>55</v>
      </c>
      <c r="B59" s="62" t="s">
        <v>69</v>
      </c>
      <c r="C59" s="63" t="s">
        <v>358</v>
      </c>
      <c r="D59" s="63" t="s">
        <v>26</v>
      </c>
      <c r="E59" s="64">
        <v>18240404622</v>
      </c>
      <c r="F59" s="63" t="s">
        <v>93</v>
      </c>
      <c r="G59" s="64">
        <v>18</v>
      </c>
      <c r="H59" s="64">
        <v>15</v>
      </c>
      <c r="I59" s="62">
        <v>33</v>
      </c>
      <c r="J59" s="63">
        <v>9707643290</v>
      </c>
      <c r="K59" s="63" t="s">
        <v>288</v>
      </c>
      <c r="L59" s="63" t="s">
        <v>289</v>
      </c>
      <c r="M59" s="63">
        <v>9707036175</v>
      </c>
      <c r="N59" s="63" t="s">
        <v>290</v>
      </c>
      <c r="O59" s="63">
        <v>9859419402</v>
      </c>
      <c r="P59" s="65">
        <v>43634</v>
      </c>
      <c r="Q59" s="63" t="s">
        <v>299</v>
      </c>
      <c r="R59" s="63"/>
      <c r="S59" s="63" t="s">
        <v>90</v>
      </c>
      <c r="T59" s="63"/>
    </row>
    <row r="60" spans="1:20" s="78" customFormat="1" ht="15.6">
      <c r="A60" s="61">
        <v>56</v>
      </c>
      <c r="B60" s="62" t="s">
        <v>69</v>
      </c>
      <c r="C60" s="63" t="s">
        <v>360</v>
      </c>
      <c r="D60" s="63" t="s">
        <v>28</v>
      </c>
      <c r="E60" s="64">
        <v>421</v>
      </c>
      <c r="F60" s="63"/>
      <c r="G60" s="64">
        <v>22</v>
      </c>
      <c r="H60" s="64">
        <v>16</v>
      </c>
      <c r="I60" s="62">
        <v>38</v>
      </c>
      <c r="J60" s="63">
        <v>9859713028</v>
      </c>
      <c r="K60" s="63" t="s">
        <v>288</v>
      </c>
      <c r="L60" s="63" t="s">
        <v>289</v>
      </c>
      <c r="M60" s="63">
        <v>9707036175</v>
      </c>
      <c r="N60" s="63" t="s">
        <v>290</v>
      </c>
      <c r="O60" s="63">
        <v>9859419402</v>
      </c>
      <c r="P60" s="65">
        <v>43634</v>
      </c>
      <c r="Q60" s="63" t="s">
        <v>299</v>
      </c>
      <c r="R60" s="63"/>
      <c r="S60" s="63" t="s">
        <v>90</v>
      </c>
      <c r="T60" s="63"/>
    </row>
    <row r="61" spans="1:20" s="78" customFormat="1" ht="31.2">
      <c r="A61" s="61">
        <v>57</v>
      </c>
      <c r="B61" s="62" t="s">
        <v>68</v>
      </c>
      <c r="C61" s="63" t="s">
        <v>355</v>
      </c>
      <c r="D61" s="63" t="s">
        <v>26</v>
      </c>
      <c r="E61" s="64">
        <v>18240409902</v>
      </c>
      <c r="F61" s="63" t="s">
        <v>93</v>
      </c>
      <c r="G61" s="64">
        <v>171</v>
      </c>
      <c r="H61" s="64">
        <v>166</v>
      </c>
      <c r="I61" s="62">
        <v>337</v>
      </c>
      <c r="J61" s="63">
        <v>9957271051</v>
      </c>
      <c r="K61" s="63" t="s">
        <v>315</v>
      </c>
      <c r="L61" s="63" t="s">
        <v>316</v>
      </c>
      <c r="M61" s="63">
        <v>9401726224</v>
      </c>
      <c r="N61" s="63" t="s">
        <v>317</v>
      </c>
      <c r="O61" s="63">
        <v>9678957418</v>
      </c>
      <c r="P61" s="65">
        <v>43634</v>
      </c>
      <c r="Q61" s="63" t="s">
        <v>299</v>
      </c>
      <c r="R61" s="63"/>
      <c r="S61" s="63" t="s">
        <v>90</v>
      </c>
      <c r="T61" s="63"/>
    </row>
    <row r="62" spans="1:20" s="78" customFormat="1" ht="15.6">
      <c r="A62" s="61">
        <v>58</v>
      </c>
      <c r="B62" s="62" t="s">
        <v>68</v>
      </c>
      <c r="C62" s="63" t="s">
        <v>326</v>
      </c>
      <c r="D62" s="63" t="s">
        <v>28</v>
      </c>
      <c r="E62" s="64">
        <v>265</v>
      </c>
      <c r="F62" s="63"/>
      <c r="G62" s="64">
        <v>19</v>
      </c>
      <c r="H62" s="64">
        <v>11</v>
      </c>
      <c r="I62" s="62">
        <v>30</v>
      </c>
      <c r="J62" s="63"/>
      <c r="K62" s="63" t="s">
        <v>315</v>
      </c>
      <c r="L62" s="63" t="s">
        <v>316</v>
      </c>
      <c r="M62" s="63">
        <v>9401726223</v>
      </c>
      <c r="N62" s="63" t="s">
        <v>317</v>
      </c>
      <c r="O62" s="63">
        <v>9678957417</v>
      </c>
      <c r="P62" s="65">
        <v>43634</v>
      </c>
      <c r="Q62" s="63" t="s">
        <v>299</v>
      </c>
      <c r="R62" s="63"/>
      <c r="S62" s="63" t="s">
        <v>90</v>
      </c>
      <c r="T62" s="63"/>
    </row>
    <row r="63" spans="1:20" s="78" customFormat="1" ht="31.2">
      <c r="A63" s="61">
        <v>59</v>
      </c>
      <c r="B63" s="62" t="s">
        <v>69</v>
      </c>
      <c r="C63" s="63" t="s">
        <v>361</v>
      </c>
      <c r="D63" s="63" t="s">
        <v>26</v>
      </c>
      <c r="E63" s="64">
        <v>18240404619</v>
      </c>
      <c r="F63" s="63" t="s">
        <v>93</v>
      </c>
      <c r="G63" s="64">
        <v>72</v>
      </c>
      <c r="H63" s="64">
        <v>50</v>
      </c>
      <c r="I63" s="62">
        <v>122</v>
      </c>
      <c r="J63" s="63">
        <v>9954191735</v>
      </c>
      <c r="K63" s="63" t="s">
        <v>288</v>
      </c>
      <c r="L63" s="63" t="s">
        <v>289</v>
      </c>
      <c r="M63" s="63">
        <v>9707036175</v>
      </c>
      <c r="N63" s="63" t="s">
        <v>290</v>
      </c>
      <c r="O63" s="63">
        <v>9859419402</v>
      </c>
      <c r="P63" s="65">
        <v>43635</v>
      </c>
      <c r="Q63" s="63" t="s">
        <v>300</v>
      </c>
      <c r="R63" s="63"/>
      <c r="S63" s="63" t="s">
        <v>90</v>
      </c>
      <c r="T63" s="63"/>
    </row>
    <row r="64" spans="1:20" s="78" customFormat="1" ht="15.6">
      <c r="A64" s="61">
        <v>60</v>
      </c>
      <c r="B64" s="62" t="s">
        <v>69</v>
      </c>
      <c r="C64" s="63" t="s">
        <v>313</v>
      </c>
      <c r="D64" s="63" t="s">
        <v>28</v>
      </c>
      <c r="E64" s="64">
        <v>31</v>
      </c>
      <c r="F64" s="63"/>
      <c r="G64" s="64">
        <v>56</v>
      </c>
      <c r="H64" s="64">
        <v>55</v>
      </c>
      <c r="I64" s="62">
        <v>111</v>
      </c>
      <c r="J64" s="63">
        <v>8473697035</v>
      </c>
      <c r="K64" s="63" t="s">
        <v>288</v>
      </c>
      <c r="L64" s="63" t="s">
        <v>289</v>
      </c>
      <c r="M64" s="63">
        <v>9707036175</v>
      </c>
      <c r="N64" s="63" t="s">
        <v>290</v>
      </c>
      <c r="O64" s="63">
        <v>9859419402</v>
      </c>
      <c r="P64" s="65">
        <v>43635</v>
      </c>
      <c r="Q64" s="63" t="s">
        <v>300</v>
      </c>
      <c r="R64" s="63"/>
      <c r="S64" s="63" t="s">
        <v>90</v>
      </c>
      <c r="T64" s="63"/>
    </row>
    <row r="65" spans="1:20" s="78" customFormat="1" ht="15.6">
      <c r="A65" s="61">
        <v>61</v>
      </c>
      <c r="B65" s="62" t="s">
        <v>68</v>
      </c>
      <c r="C65" s="63" t="s">
        <v>363</v>
      </c>
      <c r="D65" s="63" t="s">
        <v>26</v>
      </c>
      <c r="E65" s="64">
        <v>18240415802</v>
      </c>
      <c r="F65" s="63" t="s">
        <v>93</v>
      </c>
      <c r="G65" s="64">
        <v>14</v>
      </c>
      <c r="H65" s="64">
        <v>11</v>
      </c>
      <c r="I65" s="62">
        <v>25</v>
      </c>
      <c r="J65" s="63">
        <v>8011498349</v>
      </c>
      <c r="K65" s="63" t="s">
        <v>315</v>
      </c>
      <c r="L65" s="63" t="s">
        <v>316</v>
      </c>
      <c r="M65" s="63">
        <v>9401726228</v>
      </c>
      <c r="N65" s="63" t="s">
        <v>317</v>
      </c>
      <c r="O65" s="63">
        <v>9678957422</v>
      </c>
      <c r="P65" s="65">
        <v>43635</v>
      </c>
      <c r="Q65" s="63" t="s">
        <v>300</v>
      </c>
      <c r="R65" s="63"/>
      <c r="S65" s="63" t="s">
        <v>90</v>
      </c>
      <c r="T65" s="63"/>
    </row>
    <row r="66" spans="1:20" s="78" customFormat="1" ht="15.6">
      <c r="A66" s="61">
        <v>62</v>
      </c>
      <c r="B66" s="62" t="s">
        <v>68</v>
      </c>
      <c r="C66" s="63" t="s">
        <v>364</v>
      </c>
      <c r="D66" s="63" t="s">
        <v>26</v>
      </c>
      <c r="E66" s="64">
        <v>18240415808</v>
      </c>
      <c r="F66" s="63" t="s">
        <v>93</v>
      </c>
      <c r="G66" s="64">
        <v>18</v>
      </c>
      <c r="H66" s="64">
        <v>16</v>
      </c>
      <c r="I66" s="62">
        <v>34</v>
      </c>
      <c r="J66" s="63">
        <v>9401275631</v>
      </c>
      <c r="K66" s="63" t="s">
        <v>315</v>
      </c>
      <c r="L66" s="63" t="s">
        <v>316</v>
      </c>
      <c r="M66" s="63">
        <v>9401726229</v>
      </c>
      <c r="N66" s="63" t="s">
        <v>317</v>
      </c>
      <c r="O66" s="63">
        <v>9678957423</v>
      </c>
      <c r="P66" s="65">
        <v>43635</v>
      </c>
      <c r="Q66" s="63" t="s">
        <v>300</v>
      </c>
      <c r="R66" s="63"/>
      <c r="S66" s="63" t="s">
        <v>90</v>
      </c>
      <c r="T66" s="63"/>
    </row>
    <row r="67" spans="1:20" s="78" customFormat="1" ht="31.2">
      <c r="A67" s="61">
        <v>63</v>
      </c>
      <c r="B67" s="62" t="s">
        <v>68</v>
      </c>
      <c r="C67" s="63" t="s">
        <v>365</v>
      </c>
      <c r="D67" s="63" t="s">
        <v>26</v>
      </c>
      <c r="E67" s="64">
        <v>18240416201</v>
      </c>
      <c r="F67" s="63" t="s">
        <v>93</v>
      </c>
      <c r="G67" s="64">
        <v>22</v>
      </c>
      <c r="H67" s="64">
        <v>18</v>
      </c>
      <c r="I67" s="62">
        <v>40</v>
      </c>
      <c r="J67" s="63">
        <v>9613013723</v>
      </c>
      <c r="K67" s="63" t="s">
        <v>336</v>
      </c>
      <c r="L67" s="63" t="s">
        <v>337</v>
      </c>
      <c r="M67" s="63">
        <v>9085816455</v>
      </c>
      <c r="N67" s="63" t="s">
        <v>338</v>
      </c>
      <c r="O67" s="63">
        <v>9678430402</v>
      </c>
      <c r="P67" s="65">
        <v>43635</v>
      </c>
      <c r="Q67" s="63" t="s">
        <v>300</v>
      </c>
      <c r="R67" s="63"/>
      <c r="S67" s="63" t="s">
        <v>90</v>
      </c>
      <c r="T67" s="63"/>
    </row>
    <row r="68" spans="1:20" s="78" customFormat="1" ht="15.6">
      <c r="A68" s="61">
        <v>64</v>
      </c>
      <c r="B68" s="62" t="s">
        <v>68</v>
      </c>
      <c r="C68" s="63" t="s">
        <v>362</v>
      </c>
      <c r="D68" s="63" t="s">
        <v>28</v>
      </c>
      <c r="E68" s="64">
        <v>545</v>
      </c>
      <c r="F68" s="63"/>
      <c r="G68" s="64">
        <v>14</v>
      </c>
      <c r="H68" s="64">
        <v>16</v>
      </c>
      <c r="I68" s="62">
        <v>30</v>
      </c>
      <c r="J68" s="63"/>
      <c r="K68" s="63" t="s">
        <v>305</v>
      </c>
      <c r="L68" s="63" t="s">
        <v>306</v>
      </c>
      <c r="M68" s="63">
        <v>9577365942</v>
      </c>
      <c r="N68" s="63" t="s">
        <v>354</v>
      </c>
      <c r="O68" s="63">
        <v>7399140546</v>
      </c>
      <c r="P68" s="65">
        <v>43635</v>
      </c>
      <c r="Q68" s="63" t="s">
        <v>300</v>
      </c>
      <c r="R68" s="63"/>
      <c r="S68" s="63" t="s">
        <v>90</v>
      </c>
      <c r="T68" s="63"/>
    </row>
    <row r="69" spans="1:20" s="78" customFormat="1" ht="31.2">
      <c r="A69" s="61">
        <v>65</v>
      </c>
      <c r="B69" s="62" t="s">
        <v>69</v>
      </c>
      <c r="C69" s="63" t="s">
        <v>361</v>
      </c>
      <c r="D69" s="63" t="s">
        <v>26</v>
      </c>
      <c r="E69" s="64">
        <v>18240404619</v>
      </c>
      <c r="F69" s="63" t="s">
        <v>93</v>
      </c>
      <c r="G69" s="64">
        <v>72</v>
      </c>
      <c r="H69" s="64">
        <v>50</v>
      </c>
      <c r="I69" s="62">
        <v>122</v>
      </c>
      <c r="J69" s="63">
        <v>9954191735</v>
      </c>
      <c r="K69" s="63" t="s">
        <v>288</v>
      </c>
      <c r="L69" s="63" t="s">
        <v>289</v>
      </c>
      <c r="M69" s="63">
        <v>9707036175</v>
      </c>
      <c r="N69" s="63" t="s">
        <v>290</v>
      </c>
      <c r="O69" s="63">
        <v>9859419402</v>
      </c>
      <c r="P69" s="65">
        <v>43636</v>
      </c>
      <c r="Q69" s="63" t="s">
        <v>301</v>
      </c>
      <c r="R69" s="63"/>
      <c r="S69" s="63" t="s">
        <v>90</v>
      </c>
      <c r="T69" s="63"/>
    </row>
    <row r="70" spans="1:20" s="78" customFormat="1" ht="15.6">
      <c r="A70" s="61">
        <v>66</v>
      </c>
      <c r="B70" s="62" t="s">
        <v>69</v>
      </c>
      <c r="C70" s="63" t="s">
        <v>366</v>
      </c>
      <c r="D70" s="63" t="s">
        <v>26</v>
      </c>
      <c r="E70" s="64">
        <v>18240404621</v>
      </c>
      <c r="F70" s="63" t="s">
        <v>93</v>
      </c>
      <c r="G70" s="64">
        <v>14</v>
      </c>
      <c r="H70" s="64">
        <v>11</v>
      </c>
      <c r="I70" s="62">
        <v>25</v>
      </c>
      <c r="J70" s="63">
        <v>8811817577</v>
      </c>
      <c r="K70" s="63" t="s">
        <v>288</v>
      </c>
      <c r="L70" s="63" t="s">
        <v>289</v>
      </c>
      <c r="M70" s="63">
        <v>9707036175</v>
      </c>
      <c r="N70" s="63" t="s">
        <v>290</v>
      </c>
      <c r="O70" s="63">
        <v>9859419402</v>
      </c>
      <c r="P70" s="65">
        <v>43636</v>
      </c>
      <c r="Q70" s="63" t="s">
        <v>301</v>
      </c>
      <c r="R70" s="63"/>
      <c r="S70" s="63" t="s">
        <v>90</v>
      </c>
      <c r="T70" s="63"/>
    </row>
    <row r="71" spans="1:20" s="78" customFormat="1" ht="15.6">
      <c r="A71" s="61">
        <v>67</v>
      </c>
      <c r="B71" s="62" t="s">
        <v>69</v>
      </c>
      <c r="C71" s="63" t="s">
        <v>369</v>
      </c>
      <c r="D71" s="63" t="s">
        <v>28</v>
      </c>
      <c r="E71" s="64">
        <v>156</v>
      </c>
      <c r="F71" s="63"/>
      <c r="G71" s="64">
        <v>23</v>
      </c>
      <c r="H71" s="64">
        <v>24</v>
      </c>
      <c r="I71" s="62">
        <v>47</v>
      </c>
      <c r="J71" s="63"/>
      <c r="K71" s="63" t="s">
        <v>288</v>
      </c>
      <c r="L71" s="63" t="s">
        <v>289</v>
      </c>
      <c r="M71" s="63">
        <v>9707036175</v>
      </c>
      <c r="N71" s="63" t="s">
        <v>290</v>
      </c>
      <c r="O71" s="63">
        <v>9859419402</v>
      </c>
      <c r="P71" s="65">
        <v>43636</v>
      </c>
      <c r="Q71" s="63" t="s">
        <v>301</v>
      </c>
      <c r="R71" s="63"/>
      <c r="S71" s="63" t="s">
        <v>90</v>
      </c>
      <c r="T71" s="63"/>
    </row>
    <row r="72" spans="1:20" s="78" customFormat="1" ht="31.2">
      <c r="A72" s="61">
        <v>68</v>
      </c>
      <c r="B72" s="62" t="s">
        <v>68</v>
      </c>
      <c r="C72" s="63" t="s">
        <v>368</v>
      </c>
      <c r="D72" s="63" t="s">
        <v>26</v>
      </c>
      <c r="E72" s="64">
        <v>18240416202</v>
      </c>
      <c r="F72" s="63" t="s">
        <v>93</v>
      </c>
      <c r="G72" s="64">
        <v>63</v>
      </c>
      <c r="H72" s="64">
        <v>70</v>
      </c>
      <c r="I72" s="62">
        <v>133</v>
      </c>
      <c r="J72" s="63">
        <v>9957846080</v>
      </c>
      <c r="K72" s="63" t="s">
        <v>336</v>
      </c>
      <c r="L72" s="63" t="s">
        <v>337</v>
      </c>
      <c r="M72" s="63">
        <v>9085816455</v>
      </c>
      <c r="N72" s="63" t="s">
        <v>338</v>
      </c>
      <c r="O72" s="63">
        <v>9678430402</v>
      </c>
      <c r="P72" s="65">
        <v>43636</v>
      </c>
      <c r="Q72" s="63" t="s">
        <v>301</v>
      </c>
      <c r="R72" s="63"/>
      <c r="S72" s="63" t="s">
        <v>90</v>
      </c>
      <c r="T72" s="63"/>
    </row>
    <row r="73" spans="1:20" s="78" customFormat="1" ht="15.6">
      <c r="A73" s="61">
        <v>69</v>
      </c>
      <c r="B73" s="62" t="s">
        <v>68</v>
      </c>
      <c r="C73" s="63" t="s">
        <v>371</v>
      </c>
      <c r="D73" s="63" t="s">
        <v>28</v>
      </c>
      <c r="E73" s="64">
        <v>217</v>
      </c>
      <c r="F73" s="63"/>
      <c r="G73" s="64">
        <v>25</v>
      </c>
      <c r="H73" s="64">
        <v>25</v>
      </c>
      <c r="I73" s="62">
        <v>50</v>
      </c>
      <c r="J73" s="63"/>
      <c r="K73" s="63" t="s">
        <v>321</v>
      </c>
      <c r="L73" s="63" t="s">
        <v>322</v>
      </c>
      <c r="M73" s="63">
        <v>7896143748</v>
      </c>
      <c r="N73" s="63" t="s">
        <v>323</v>
      </c>
      <c r="O73" s="63">
        <v>9854989490</v>
      </c>
      <c r="P73" s="65">
        <v>43636</v>
      </c>
      <c r="Q73" s="63" t="s">
        <v>301</v>
      </c>
      <c r="R73" s="63"/>
      <c r="S73" s="63" t="s">
        <v>90</v>
      </c>
      <c r="T73" s="63"/>
    </row>
    <row r="74" spans="1:20" s="78" customFormat="1" ht="15.6">
      <c r="A74" s="61">
        <v>70</v>
      </c>
      <c r="B74" s="62" t="s">
        <v>69</v>
      </c>
      <c r="C74" s="63" t="s">
        <v>357</v>
      </c>
      <c r="D74" s="63" t="s">
        <v>92</v>
      </c>
      <c r="E74" s="64">
        <v>18240404618</v>
      </c>
      <c r="F74" s="63" t="s">
        <v>93</v>
      </c>
      <c r="G74" s="64">
        <v>30</v>
      </c>
      <c r="H74" s="64">
        <v>34</v>
      </c>
      <c r="I74" s="62">
        <v>64</v>
      </c>
      <c r="J74" s="63">
        <v>9707198380</v>
      </c>
      <c r="K74" s="63" t="s">
        <v>214</v>
      </c>
      <c r="L74" s="63" t="s">
        <v>215</v>
      </c>
      <c r="M74" s="63">
        <v>9435512992</v>
      </c>
      <c r="N74" s="63" t="s">
        <v>551</v>
      </c>
      <c r="O74" s="63">
        <v>9613981877</v>
      </c>
      <c r="P74" s="65">
        <v>43637</v>
      </c>
      <c r="Q74" s="63" t="s">
        <v>302</v>
      </c>
      <c r="R74" s="63"/>
      <c r="S74" s="63" t="s">
        <v>90</v>
      </c>
      <c r="T74" s="63"/>
    </row>
    <row r="75" spans="1:20" s="78" customFormat="1" ht="15.6">
      <c r="A75" s="61">
        <v>71</v>
      </c>
      <c r="B75" s="62" t="s">
        <v>69</v>
      </c>
      <c r="C75" s="63" t="s">
        <v>379</v>
      </c>
      <c r="D75" s="63" t="s">
        <v>28</v>
      </c>
      <c r="E75" s="64">
        <v>325</v>
      </c>
      <c r="F75" s="63"/>
      <c r="G75" s="64">
        <v>17</v>
      </c>
      <c r="H75" s="64">
        <v>8</v>
      </c>
      <c r="I75" s="62">
        <v>25</v>
      </c>
      <c r="J75" s="63">
        <v>8473058733</v>
      </c>
      <c r="K75" s="63" t="s">
        <v>288</v>
      </c>
      <c r="L75" s="63" t="s">
        <v>289</v>
      </c>
      <c r="M75" s="63">
        <v>9707036175</v>
      </c>
      <c r="N75" s="63" t="s">
        <v>290</v>
      </c>
      <c r="O75" s="63">
        <v>9859419402</v>
      </c>
      <c r="P75" s="65">
        <v>43637</v>
      </c>
      <c r="Q75" s="63" t="s">
        <v>302</v>
      </c>
      <c r="R75" s="63"/>
      <c r="S75" s="63" t="s">
        <v>90</v>
      </c>
      <c r="T75" s="63"/>
    </row>
    <row r="76" spans="1:20" s="78" customFormat="1" ht="15.6">
      <c r="A76" s="61">
        <v>72</v>
      </c>
      <c r="B76" s="62" t="s">
        <v>68</v>
      </c>
      <c r="C76" s="63" t="s">
        <v>372</v>
      </c>
      <c r="D76" s="63" t="s">
        <v>26</v>
      </c>
      <c r="E76" s="64">
        <v>18240410301</v>
      </c>
      <c r="F76" s="63" t="s">
        <v>93</v>
      </c>
      <c r="G76" s="64">
        <v>9</v>
      </c>
      <c r="H76" s="64">
        <v>10</v>
      </c>
      <c r="I76" s="62">
        <v>19</v>
      </c>
      <c r="J76" s="63">
        <v>9435983673</v>
      </c>
      <c r="K76" s="63" t="s">
        <v>315</v>
      </c>
      <c r="L76" s="63" t="s">
        <v>316</v>
      </c>
      <c r="M76" s="63">
        <v>9401726227</v>
      </c>
      <c r="N76" s="63" t="s">
        <v>317</v>
      </c>
      <c r="O76" s="63">
        <v>9678957421</v>
      </c>
      <c r="P76" s="65">
        <v>43637</v>
      </c>
      <c r="Q76" s="63" t="s">
        <v>302</v>
      </c>
      <c r="R76" s="63"/>
      <c r="S76" s="63" t="s">
        <v>90</v>
      </c>
      <c r="T76" s="63"/>
    </row>
    <row r="77" spans="1:20" s="78" customFormat="1" ht="31.2">
      <c r="A77" s="61">
        <v>73</v>
      </c>
      <c r="B77" s="62" t="s">
        <v>68</v>
      </c>
      <c r="C77" s="63" t="s">
        <v>373</v>
      </c>
      <c r="D77" s="63" t="s">
        <v>26</v>
      </c>
      <c r="E77" s="64">
        <v>18240416203</v>
      </c>
      <c r="F77" s="63" t="s">
        <v>93</v>
      </c>
      <c r="G77" s="64">
        <v>18</v>
      </c>
      <c r="H77" s="64">
        <v>20</v>
      </c>
      <c r="I77" s="62">
        <v>38</v>
      </c>
      <c r="J77" s="63">
        <v>8011467593</v>
      </c>
      <c r="K77" s="63" t="s">
        <v>336</v>
      </c>
      <c r="L77" s="63" t="s">
        <v>337</v>
      </c>
      <c r="M77" s="63">
        <v>9085816455</v>
      </c>
      <c r="N77" s="63" t="s">
        <v>338</v>
      </c>
      <c r="O77" s="63">
        <v>9678430402</v>
      </c>
      <c r="P77" s="65">
        <v>43637</v>
      </c>
      <c r="Q77" s="63" t="s">
        <v>302</v>
      </c>
      <c r="R77" s="63"/>
      <c r="S77" s="63" t="s">
        <v>90</v>
      </c>
      <c r="T77" s="63"/>
    </row>
    <row r="78" spans="1:20" s="78" customFormat="1" ht="15.6">
      <c r="A78" s="61">
        <v>74</v>
      </c>
      <c r="B78" s="62" t="s">
        <v>68</v>
      </c>
      <c r="C78" s="63" t="s">
        <v>399</v>
      </c>
      <c r="D78" s="63" t="s">
        <v>28</v>
      </c>
      <c r="E78" s="64">
        <v>375</v>
      </c>
      <c r="F78" s="63"/>
      <c r="G78" s="64">
        <v>8</v>
      </c>
      <c r="H78" s="64">
        <v>13</v>
      </c>
      <c r="I78" s="62">
        <v>21</v>
      </c>
      <c r="J78" s="63"/>
      <c r="K78" s="63" t="s">
        <v>392</v>
      </c>
      <c r="L78" s="63" t="s">
        <v>309</v>
      </c>
      <c r="M78" s="63">
        <v>9854632266</v>
      </c>
      <c r="N78" s="63" t="s">
        <v>393</v>
      </c>
      <c r="O78" s="63">
        <v>9613479426</v>
      </c>
      <c r="P78" s="65">
        <v>43637</v>
      </c>
      <c r="Q78" s="63" t="s">
        <v>302</v>
      </c>
      <c r="R78" s="63"/>
      <c r="S78" s="63" t="s">
        <v>90</v>
      </c>
      <c r="T78" s="63"/>
    </row>
    <row r="79" spans="1:20" s="78" customFormat="1" ht="15.6">
      <c r="A79" s="61">
        <v>75</v>
      </c>
      <c r="B79" s="62" t="s">
        <v>68</v>
      </c>
      <c r="C79" s="63" t="s">
        <v>403</v>
      </c>
      <c r="D79" s="63" t="s">
        <v>28</v>
      </c>
      <c r="E79" s="64">
        <v>497</v>
      </c>
      <c r="F79" s="63"/>
      <c r="G79" s="64">
        <v>15</v>
      </c>
      <c r="H79" s="64">
        <v>18</v>
      </c>
      <c r="I79" s="62">
        <v>33</v>
      </c>
      <c r="J79" s="63"/>
      <c r="K79" s="63" t="s">
        <v>315</v>
      </c>
      <c r="L79" s="63" t="s">
        <v>316</v>
      </c>
      <c r="M79" s="63">
        <v>9401726223</v>
      </c>
      <c r="N79" s="63" t="s">
        <v>317</v>
      </c>
      <c r="O79" s="63">
        <v>9678957417</v>
      </c>
      <c r="P79" s="65">
        <v>43637</v>
      </c>
      <c r="Q79" s="63" t="s">
        <v>302</v>
      </c>
      <c r="R79" s="63"/>
      <c r="S79" s="63" t="s">
        <v>90</v>
      </c>
      <c r="T79" s="63"/>
    </row>
    <row r="80" spans="1:20" s="78" customFormat="1" ht="15.6">
      <c r="A80" s="61">
        <v>76</v>
      </c>
      <c r="B80" s="62" t="s">
        <v>69</v>
      </c>
      <c r="C80" s="63" t="s">
        <v>311</v>
      </c>
      <c r="D80" s="63" t="s">
        <v>28</v>
      </c>
      <c r="E80" s="64">
        <v>245</v>
      </c>
      <c r="F80" s="63"/>
      <c r="G80" s="64">
        <v>14</v>
      </c>
      <c r="H80" s="64">
        <v>22</v>
      </c>
      <c r="I80" s="62">
        <v>33</v>
      </c>
      <c r="J80" s="63">
        <v>9678363709</v>
      </c>
      <c r="K80" s="63" t="s">
        <v>288</v>
      </c>
      <c r="L80" s="63" t="s">
        <v>289</v>
      </c>
      <c r="M80" s="63">
        <v>9707036175</v>
      </c>
      <c r="N80" s="63" t="s">
        <v>290</v>
      </c>
      <c r="O80" s="63">
        <v>9859419402</v>
      </c>
      <c r="P80" s="65">
        <v>43638</v>
      </c>
      <c r="Q80" s="63" t="s">
        <v>303</v>
      </c>
      <c r="R80" s="63"/>
      <c r="S80" s="63" t="s">
        <v>90</v>
      </c>
      <c r="T80" s="63"/>
    </row>
    <row r="81" spans="1:20" s="78" customFormat="1" ht="31.2">
      <c r="A81" s="61">
        <v>77</v>
      </c>
      <c r="B81" s="62" t="s">
        <v>69</v>
      </c>
      <c r="C81" s="63" t="s">
        <v>370</v>
      </c>
      <c r="D81" s="63" t="s">
        <v>26</v>
      </c>
      <c r="E81" s="64">
        <v>18240404624</v>
      </c>
      <c r="F81" s="63" t="s">
        <v>158</v>
      </c>
      <c r="G81" s="64">
        <v>82</v>
      </c>
      <c r="H81" s="64">
        <v>100</v>
      </c>
      <c r="I81" s="62">
        <v>182</v>
      </c>
      <c r="J81" s="63">
        <v>9957159671</v>
      </c>
      <c r="K81" s="63" t="s">
        <v>288</v>
      </c>
      <c r="L81" s="63" t="s">
        <v>289</v>
      </c>
      <c r="M81" s="63">
        <v>9707036175</v>
      </c>
      <c r="N81" s="63" t="s">
        <v>290</v>
      </c>
      <c r="O81" s="63">
        <v>9859419402</v>
      </c>
      <c r="P81" s="65">
        <v>43638</v>
      </c>
      <c r="Q81" s="63" t="s">
        <v>303</v>
      </c>
      <c r="R81" s="63"/>
      <c r="S81" s="63" t="s">
        <v>90</v>
      </c>
      <c r="T81" s="63"/>
    </row>
    <row r="82" spans="1:20" s="78" customFormat="1" ht="15.6">
      <c r="A82" s="61">
        <v>78</v>
      </c>
      <c r="B82" s="62" t="s">
        <v>68</v>
      </c>
      <c r="C82" s="63" t="s">
        <v>374</v>
      </c>
      <c r="D82" s="63" t="s">
        <v>28</v>
      </c>
      <c r="E82" s="64">
        <v>218</v>
      </c>
      <c r="F82" s="63"/>
      <c r="G82" s="64">
        <v>31</v>
      </c>
      <c r="H82" s="64">
        <v>34</v>
      </c>
      <c r="I82" s="62">
        <v>65</v>
      </c>
      <c r="J82" s="63"/>
      <c r="K82" s="63" t="s">
        <v>321</v>
      </c>
      <c r="L82" s="63" t="s">
        <v>322</v>
      </c>
      <c r="M82" s="63">
        <v>7896143748</v>
      </c>
      <c r="N82" s="63" t="s">
        <v>323</v>
      </c>
      <c r="O82" s="63">
        <v>9854989490</v>
      </c>
      <c r="P82" s="65">
        <v>43638</v>
      </c>
      <c r="Q82" s="63" t="s">
        <v>303</v>
      </c>
      <c r="R82" s="63"/>
      <c r="S82" s="63" t="s">
        <v>90</v>
      </c>
      <c r="T82" s="63"/>
    </row>
    <row r="83" spans="1:20" s="78" customFormat="1" ht="15.6">
      <c r="A83" s="61">
        <v>79</v>
      </c>
      <c r="B83" s="62" t="s">
        <v>68</v>
      </c>
      <c r="C83" s="63" t="s">
        <v>375</v>
      </c>
      <c r="D83" s="63" t="s">
        <v>26</v>
      </c>
      <c r="E83" s="64">
        <v>18240417701</v>
      </c>
      <c r="F83" s="63" t="s">
        <v>93</v>
      </c>
      <c r="G83" s="64">
        <v>37</v>
      </c>
      <c r="H83" s="64">
        <v>41</v>
      </c>
      <c r="I83" s="62">
        <v>78</v>
      </c>
      <c r="J83" s="63">
        <v>9954822098</v>
      </c>
      <c r="K83" s="63" t="s">
        <v>376</v>
      </c>
      <c r="L83" s="63" t="s">
        <v>377</v>
      </c>
      <c r="M83" s="63">
        <v>9085816455</v>
      </c>
      <c r="N83" s="63" t="s">
        <v>378</v>
      </c>
      <c r="O83" s="63">
        <v>8011500168</v>
      </c>
      <c r="P83" s="65">
        <v>43638</v>
      </c>
      <c r="Q83" s="63" t="s">
        <v>303</v>
      </c>
      <c r="R83" s="63"/>
      <c r="S83" s="63" t="s">
        <v>90</v>
      </c>
      <c r="T83" s="63"/>
    </row>
    <row r="84" spans="1:20" s="78" customFormat="1" ht="31.2">
      <c r="A84" s="61">
        <v>80</v>
      </c>
      <c r="B84" s="62" t="s">
        <v>69</v>
      </c>
      <c r="C84" s="63" t="s">
        <v>380</v>
      </c>
      <c r="D84" s="63" t="s">
        <v>26</v>
      </c>
      <c r="E84" s="64">
        <v>18240404627</v>
      </c>
      <c r="F84" s="63" t="s">
        <v>93</v>
      </c>
      <c r="G84" s="64">
        <v>63</v>
      </c>
      <c r="H84" s="64">
        <v>64</v>
      </c>
      <c r="I84" s="62">
        <v>127</v>
      </c>
      <c r="J84" s="63">
        <v>9864076892</v>
      </c>
      <c r="K84" s="63" t="s">
        <v>288</v>
      </c>
      <c r="L84" s="63" t="s">
        <v>289</v>
      </c>
      <c r="M84" s="63">
        <v>9707036175</v>
      </c>
      <c r="N84" s="63" t="s">
        <v>290</v>
      </c>
      <c r="O84" s="63">
        <v>9859419402</v>
      </c>
      <c r="P84" s="65">
        <v>43640</v>
      </c>
      <c r="Q84" s="63" t="s">
        <v>304</v>
      </c>
      <c r="R84" s="63"/>
      <c r="S84" s="63" t="s">
        <v>90</v>
      </c>
      <c r="T84" s="63"/>
    </row>
    <row r="85" spans="1:20" s="78" customFormat="1" ht="15.6">
      <c r="A85" s="61">
        <v>81</v>
      </c>
      <c r="B85" s="62" t="s">
        <v>69</v>
      </c>
      <c r="C85" s="63" t="s">
        <v>389</v>
      </c>
      <c r="D85" s="63" t="s">
        <v>28</v>
      </c>
      <c r="E85" s="64">
        <v>422</v>
      </c>
      <c r="F85" s="63"/>
      <c r="G85" s="64">
        <v>52</v>
      </c>
      <c r="H85" s="64">
        <v>59</v>
      </c>
      <c r="I85" s="62">
        <v>111</v>
      </c>
      <c r="J85" s="63">
        <v>9954046879</v>
      </c>
      <c r="K85" s="63" t="s">
        <v>288</v>
      </c>
      <c r="L85" s="63" t="s">
        <v>289</v>
      </c>
      <c r="M85" s="63">
        <v>9707036175</v>
      </c>
      <c r="N85" s="63" t="s">
        <v>290</v>
      </c>
      <c r="O85" s="63">
        <v>9859419402</v>
      </c>
      <c r="P85" s="65">
        <v>43640</v>
      </c>
      <c r="Q85" s="63" t="s">
        <v>304</v>
      </c>
      <c r="R85" s="63"/>
      <c r="S85" s="63" t="s">
        <v>90</v>
      </c>
      <c r="T85" s="63"/>
    </row>
    <row r="86" spans="1:20" s="78" customFormat="1" ht="15.6">
      <c r="A86" s="61">
        <v>82</v>
      </c>
      <c r="B86" s="62" t="s">
        <v>68</v>
      </c>
      <c r="C86" s="63" t="s">
        <v>381</v>
      </c>
      <c r="D86" s="63" t="s">
        <v>26</v>
      </c>
      <c r="E86" s="64">
        <v>18240417903</v>
      </c>
      <c r="F86" s="63" t="s">
        <v>93</v>
      </c>
      <c r="G86" s="64">
        <v>25</v>
      </c>
      <c r="H86" s="64">
        <v>21</v>
      </c>
      <c r="I86" s="62">
        <v>46</v>
      </c>
      <c r="J86" s="63">
        <v>9613581853</v>
      </c>
      <c r="K86" s="63" t="s">
        <v>315</v>
      </c>
      <c r="L86" s="63" t="s">
        <v>316</v>
      </c>
      <c r="M86" s="63">
        <v>9401726223</v>
      </c>
      <c r="N86" s="63" t="s">
        <v>317</v>
      </c>
      <c r="O86" s="63">
        <v>9678957417</v>
      </c>
      <c r="P86" s="65">
        <v>43640</v>
      </c>
      <c r="Q86" s="63" t="s">
        <v>304</v>
      </c>
      <c r="R86" s="63"/>
      <c r="S86" s="63" t="s">
        <v>90</v>
      </c>
      <c r="T86" s="63"/>
    </row>
    <row r="87" spans="1:20" s="78" customFormat="1" ht="31.2">
      <c r="A87" s="61">
        <v>83</v>
      </c>
      <c r="B87" s="62" t="s">
        <v>68</v>
      </c>
      <c r="C87" s="63" t="s">
        <v>382</v>
      </c>
      <c r="D87" s="63" t="s">
        <v>26</v>
      </c>
      <c r="E87" s="64">
        <v>18240417904</v>
      </c>
      <c r="F87" s="63" t="s">
        <v>93</v>
      </c>
      <c r="G87" s="64">
        <v>8</v>
      </c>
      <c r="H87" s="64">
        <v>17</v>
      </c>
      <c r="I87" s="62">
        <v>25</v>
      </c>
      <c r="J87" s="63">
        <v>9577135409</v>
      </c>
      <c r="K87" s="63" t="s">
        <v>315</v>
      </c>
      <c r="L87" s="63" t="s">
        <v>316</v>
      </c>
      <c r="M87" s="63">
        <v>9401726223</v>
      </c>
      <c r="N87" s="63" t="s">
        <v>317</v>
      </c>
      <c r="O87" s="63">
        <v>9678957417</v>
      </c>
      <c r="P87" s="65">
        <v>43640</v>
      </c>
      <c r="Q87" s="63" t="s">
        <v>304</v>
      </c>
      <c r="R87" s="63"/>
      <c r="S87" s="63" t="s">
        <v>90</v>
      </c>
      <c r="T87" s="63"/>
    </row>
    <row r="88" spans="1:20" s="78" customFormat="1" ht="15.6">
      <c r="A88" s="61">
        <v>84</v>
      </c>
      <c r="B88" s="62" t="s">
        <v>68</v>
      </c>
      <c r="C88" s="63" t="s">
        <v>557</v>
      </c>
      <c r="D88" s="63" t="s">
        <v>28</v>
      </c>
      <c r="E88" s="64">
        <v>107</v>
      </c>
      <c r="F88" s="63"/>
      <c r="G88" s="64">
        <v>11</v>
      </c>
      <c r="H88" s="64">
        <v>27</v>
      </c>
      <c r="I88" s="62">
        <v>38</v>
      </c>
      <c r="J88" s="63"/>
      <c r="K88" s="63" t="s">
        <v>315</v>
      </c>
      <c r="L88" s="63" t="s">
        <v>316</v>
      </c>
      <c r="M88" s="63">
        <v>9401726223</v>
      </c>
      <c r="N88" s="63" t="s">
        <v>317</v>
      </c>
      <c r="O88" s="63">
        <v>9678957417</v>
      </c>
      <c r="P88" s="65">
        <v>43640</v>
      </c>
      <c r="Q88" s="63" t="s">
        <v>304</v>
      </c>
      <c r="R88" s="63"/>
      <c r="S88" s="63" t="s">
        <v>90</v>
      </c>
      <c r="T88" s="63"/>
    </row>
    <row r="89" spans="1:20" s="78" customFormat="1" ht="15.6">
      <c r="A89" s="61">
        <v>85</v>
      </c>
      <c r="B89" s="62" t="s">
        <v>69</v>
      </c>
      <c r="C89" s="63" t="s">
        <v>346</v>
      </c>
      <c r="D89" s="63" t="s">
        <v>28</v>
      </c>
      <c r="E89" s="64">
        <v>321</v>
      </c>
      <c r="F89" s="63"/>
      <c r="G89" s="64">
        <v>24</v>
      </c>
      <c r="H89" s="64">
        <v>30</v>
      </c>
      <c r="I89" s="62">
        <v>54</v>
      </c>
      <c r="J89" s="63">
        <v>9678888748</v>
      </c>
      <c r="K89" s="63" t="s">
        <v>288</v>
      </c>
      <c r="L89" s="63" t="s">
        <v>289</v>
      </c>
      <c r="M89" s="63">
        <v>9707036175</v>
      </c>
      <c r="N89" s="63" t="s">
        <v>290</v>
      </c>
      <c r="O89" s="63">
        <v>9859419402</v>
      </c>
      <c r="P89" s="65">
        <v>43641</v>
      </c>
      <c r="Q89" s="63" t="s">
        <v>299</v>
      </c>
      <c r="R89" s="63"/>
      <c r="S89" s="63" t="s">
        <v>90</v>
      </c>
      <c r="T89" s="63"/>
    </row>
    <row r="90" spans="1:20" s="78" customFormat="1" ht="15.6">
      <c r="A90" s="61">
        <v>86</v>
      </c>
      <c r="B90" s="62" t="s">
        <v>69</v>
      </c>
      <c r="C90" s="63" t="s">
        <v>383</v>
      </c>
      <c r="D90" s="63" t="s">
        <v>26</v>
      </c>
      <c r="E90" s="64">
        <v>18240404625</v>
      </c>
      <c r="F90" s="63" t="s">
        <v>158</v>
      </c>
      <c r="G90" s="64">
        <v>89</v>
      </c>
      <c r="H90" s="64">
        <v>59</v>
      </c>
      <c r="I90" s="62">
        <v>148</v>
      </c>
      <c r="J90" s="63">
        <v>9954574817</v>
      </c>
      <c r="K90" s="63" t="s">
        <v>288</v>
      </c>
      <c r="L90" s="63" t="s">
        <v>289</v>
      </c>
      <c r="M90" s="63">
        <v>9707036175</v>
      </c>
      <c r="N90" s="63" t="s">
        <v>290</v>
      </c>
      <c r="O90" s="63">
        <v>9859419402</v>
      </c>
      <c r="P90" s="65">
        <v>43641</v>
      </c>
      <c r="Q90" s="63" t="s">
        <v>299</v>
      </c>
      <c r="R90" s="63"/>
      <c r="S90" s="63" t="s">
        <v>90</v>
      </c>
      <c r="T90" s="63"/>
    </row>
    <row r="91" spans="1:20" s="78" customFormat="1" ht="15.6">
      <c r="A91" s="61">
        <v>87</v>
      </c>
      <c r="B91" s="62" t="s">
        <v>68</v>
      </c>
      <c r="C91" s="63" t="s">
        <v>384</v>
      </c>
      <c r="D91" s="63" t="s">
        <v>28</v>
      </c>
      <c r="E91" s="64">
        <v>283</v>
      </c>
      <c r="F91" s="63"/>
      <c r="G91" s="64">
        <v>41</v>
      </c>
      <c r="H91" s="64">
        <v>31</v>
      </c>
      <c r="I91" s="62">
        <v>72</v>
      </c>
      <c r="J91" s="63"/>
      <c r="K91" s="63" t="s">
        <v>321</v>
      </c>
      <c r="L91" s="63" t="s">
        <v>322</v>
      </c>
      <c r="M91" s="63">
        <v>7896143748</v>
      </c>
      <c r="N91" s="63" t="s">
        <v>323</v>
      </c>
      <c r="O91" s="63">
        <v>9854989490</v>
      </c>
      <c r="P91" s="65">
        <v>43641</v>
      </c>
      <c r="Q91" s="63" t="s">
        <v>299</v>
      </c>
      <c r="R91" s="63"/>
      <c r="S91" s="63" t="s">
        <v>90</v>
      </c>
      <c r="T91" s="63"/>
    </row>
    <row r="92" spans="1:20" s="78" customFormat="1" ht="15.6">
      <c r="A92" s="61">
        <v>88</v>
      </c>
      <c r="B92" s="62" t="s">
        <v>68</v>
      </c>
      <c r="C92" s="63" t="s">
        <v>385</v>
      </c>
      <c r="D92" s="63" t="s">
        <v>26</v>
      </c>
      <c r="E92" s="64">
        <v>18240417902</v>
      </c>
      <c r="F92" s="63" t="s">
        <v>93</v>
      </c>
      <c r="G92" s="64">
        <v>39</v>
      </c>
      <c r="H92" s="64">
        <v>31</v>
      </c>
      <c r="I92" s="62">
        <v>70</v>
      </c>
      <c r="J92" s="63">
        <v>9401228079</v>
      </c>
      <c r="K92" s="63" t="s">
        <v>315</v>
      </c>
      <c r="L92" s="63" t="s">
        <v>316</v>
      </c>
      <c r="M92" s="63">
        <v>9401726223</v>
      </c>
      <c r="N92" s="63" t="s">
        <v>317</v>
      </c>
      <c r="O92" s="63">
        <v>9678957417</v>
      </c>
      <c r="P92" s="65">
        <v>43641</v>
      </c>
      <c r="Q92" s="63" t="s">
        <v>299</v>
      </c>
      <c r="R92" s="63"/>
      <c r="S92" s="63" t="s">
        <v>90</v>
      </c>
      <c r="T92" s="63"/>
    </row>
    <row r="93" spans="1:20" s="78" customFormat="1" ht="31.2">
      <c r="A93" s="61">
        <v>89</v>
      </c>
      <c r="B93" s="62" t="s">
        <v>69</v>
      </c>
      <c r="C93" s="63" t="s">
        <v>386</v>
      </c>
      <c r="D93" s="63" t="s">
        <v>28</v>
      </c>
      <c r="E93" s="64">
        <v>366</v>
      </c>
      <c r="F93" s="63"/>
      <c r="G93" s="64">
        <v>10</v>
      </c>
      <c r="H93" s="64">
        <v>22</v>
      </c>
      <c r="I93" s="62">
        <v>32</v>
      </c>
      <c r="J93" s="63">
        <v>9957090221</v>
      </c>
      <c r="K93" s="63" t="s">
        <v>288</v>
      </c>
      <c r="L93" s="63" t="s">
        <v>289</v>
      </c>
      <c r="M93" s="63">
        <v>9707036175</v>
      </c>
      <c r="N93" s="63" t="s">
        <v>290</v>
      </c>
      <c r="O93" s="63">
        <v>9859419402</v>
      </c>
      <c r="P93" s="65">
        <v>43642</v>
      </c>
      <c r="Q93" s="63" t="s">
        <v>300</v>
      </c>
      <c r="R93" s="63"/>
      <c r="S93" s="63" t="s">
        <v>90</v>
      </c>
      <c r="T93" s="63"/>
    </row>
    <row r="94" spans="1:20" s="78" customFormat="1" ht="15.6">
      <c r="A94" s="61">
        <v>90</v>
      </c>
      <c r="B94" s="62" t="s">
        <v>69</v>
      </c>
      <c r="C94" s="63" t="s">
        <v>383</v>
      </c>
      <c r="D94" s="63" t="s">
        <v>26</v>
      </c>
      <c r="E94" s="64">
        <v>18240404625</v>
      </c>
      <c r="F94" s="63" t="s">
        <v>158</v>
      </c>
      <c r="G94" s="64">
        <v>89</v>
      </c>
      <c r="H94" s="64">
        <v>59</v>
      </c>
      <c r="I94" s="62">
        <v>148</v>
      </c>
      <c r="J94" s="63">
        <v>9954574817</v>
      </c>
      <c r="K94" s="63" t="s">
        <v>288</v>
      </c>
      <c r="L94" s="63" t="s">
        <v>289</v>
      </c>
      <c r="M94" s="63">
        <v>9707036175</v>
      </c>
      <c r="N94" s="63" t="s">
        <v>290</v>
      </c>
      <c r="O94" s="63">
        <v>9859419402</v>
      </c>
      <c r="P94" s="65">
        <v>43642</v>
      </c>
      <c r="Q94" s="63" t="s">
        <v>300</v>
      </c>
      <c r="R94" s="63"/>
      <c r="S94" s="63" t="s">
        <v>90</v>
      </c>
      <c r="T94" s="63"/>
    </row>
    <row r="95" spans="1:20" s="78" customFormat="1" ht="15.6">
      <c r="A95" s="61">
        <v>91</v>
      </c>
      <c r="B95" s="62" t="s">
        <v>68</v>
      </c>
      <c r="C95" s="63" t="s">
        <v>387</v>
      </c>
      <c r="D95" s="63" t="s">
        <v>28</v>
      </c>
      <c r="E95" s="64">
        <v>543</v>
      </c>
      <c r="F95" s="63"/>
      <c r="G95" s="64">
        <v>16</v>
      </c>
      <c r="H95" s="64">
        <v>19</v>
      </c>
      <c r="I95" s="62">
        <v>35</v>
      </c>
      <c r="J95" s="63"/>
      <c r="K95" s="63" t="s">
        <v>321</v>
      </c>
      <c r="L95" s="63" t="s">
        <v>322</v>
      </c>
      <c r="M95" s="63">
        <v>7896143748</v>
      </c>
      <c r="N95" s="63" t="s">
        <v>323</v>
      </c>
      <c r="O95" s="63">
        <v>9854989490</v>
      </c>
      <c r="P95" s="65">
        <v>43642</v>
      </c>
      <c r="Q95" s="63" t="s">
        <v>300</v>
      </c>
      <c r="R95" s="63"/>
      <c r="S95" s="63" t="s">
        <v>90</v>
      </c>
      <c r="T95" s="63"/>
    </row>
    <row r="96" spans="1:20" s="78" customFormat="1" ht="15.6">
      <c r="A96" s="61">
        <v>92</v>
      </c>
      <c r="B96" s="62" t="s">
        <v>68</v>
      </c>
      <c r="C96" s="63" t="s">
        <v>388</v>
      </c>
      <c r="D96" s="63" t="s">
        <v>26</v>
      </c>
      <c r="E96" s="64">
        <v>18240417501</v>
      </c>
      <c r="F96" s="63" t="s">
        <v>93</v>
      </c>
      <c r="G96" s="64">
        <v>112</v>
      </c>
      <c r="H96" s="64">
        <v>135</v>
      </c>
      <c r="I96" s="62">
        <v>247</v>
      </c>
      <c r="J96" s="63">
        <v>9859193983</v>
      </c>
      <c r="K96" s="63" t="s">
        <v>336</v>
      </c>
      <c r="L96" s="63" t="s">
        <v>337</v>
      </c>
      <c r="M96" s="63">
        <v>9085816455</v>
      </c>
      <c r="N96" s="63" t="s">
        <v>338</v>
      </c>
      <c r="O96" s="63">
        <v>9678430402</v>
      </c>
      <c r="P96" s="65">
        <v>43642</v>
      </c>
      <c r="Q96" s="63" t="s">
        <v>300</v>
      </c>
      <c r="R96" s="63"/>
      <c r="S96" s="63" t="s">
        <v>90</v>
      </c>
      <c r="T96" s="63"/>
    </row>
    <row r="97" spans="1:20" s="78" customFormat="1" ht="15.6">
      <c r="A97" s="61">
        <v>93</v>
      </c>
      <c r="B97" s="62" t="s">
        <v>69</v>
      </c>
      <c r="C97" s="63" t="s">
        <v>389</v>
      </c>
      <c r="D97" s="63" t="s">
        <v>28</v>
      </c>
      <c r="E97" s="64">
        <v>422</v>
      </c>
      <c r="F97" s="63"/>
      <c r="G97" s="64">
        <v>52</v>
      </c>
      <c r="H97" s="64">
        <v>59</v>
      </c>
      <c r="I97" s="62">
        <v>111</v>
      </c>
      <c r="J97" s="63">
        <v>9954046879</v>
      </c>
      <c r="K97" s="63" t="s">
        <v>288</v>
      </c>
      <c r="L97" s="63" t="s">
        <v>289</v>
      </c>
      <c r="M97" s="63">
        <v>9707036175</v>
      </c>
      <c r="N97" s="63" t="s">
        <v>290</v>
      </c>
      <c r="O97" s="63">
        <v>9859419402</v>
      </c>
      <c r="P97" s="65">
        <v>43643</v>
      </c>
      <c r="Q97" s="63" t="s">
        <v>301</v>
      </c>
      <c r="R97" s="63"/>
      <c r="S97" s="63" t="s">
        <v>90</v>
      </c>
      <c r="T97" s="63"/>
    </row>
    <row r="98" spans="1:20" s="78" customFormat="1" ht="31.2">
      <c r="A98" s="61">
        <v>94</v>
      </c>
      <c r="B98" s="62" t="s">
        <v>69</v>
      </c>
      <c r="C98" s="63" t="s">
        <v>390</v>
      </c>
      <c r="D98" s="63" t="s">
        <v>26</v>
      </c>
      <c r="E98" s="64">
        <v>18240404613</v>
      </c>
      <c r="F98" s="63" t="s">
        <v>104</v>
      </c>
      <c r="G98" s="64">
        <v>0</v>
      </c>
      <c r="H98" s="64">
        <v>41</v>
      </c>
      <c r="I98" s="62">
        <v>41</v>
      </c>
      <c r="J98" s="63">
        <v>9613374985</v>
      </c>
      <c r="K98" s="63" t="s">
        <v>288</v>
      </c>
      <c r="L98" s="63" t="s">
        <v>289</v>
      </c>
      <c r="M98" s="63">
        <v>9707036175</v>
      </c>
      <c r="N98" s="63" t="s">
        <v>290</v>
      </c>
      <c r="O98" s="63">
        <v>9859419402</v>
      </c>
      <c r="P98" s="65">
        <v>43643</v>
      </c>
      <c r="Q98" s="63" t="s">
        <v>301</v>
      </c>
      <c r="R98" s="63"/>
      <c r="S98" s="63" t="s">
        <v>90</v>
      </c>
      <c r="T98" s="63"/>
    </row>
    <row r="99" spans="1:20" s="78" customFormat="1" ht="15.6">
      <c r="A99" s="61">
        <v>95</v>
      </c>
      <c r="B99" s="62" t="s">
        <v>68</v>
      </c>
      <c r="C99" s="63" t="s">
        <v>391</v>
      </c>
      <c r="D99" s="63" t="s">
        <v>28</v>
      </c>
      <c r="E99" s="64">
        <v>64</v>
      </c>
      <c r="F99" s="63"/>
      <c r="G99" s="64">
        <v>15</v>
      </c>
      <c r="H99" s="64">
        <v>20</v>
      </c>
      <c r="I99" s="62">
        <v>35</v>
      </c>
      <c r="J99" s="63"/>
      <c r="K99" s="63" t="s">
        <v>392</v>
      </c>
      <c r="L99" s="63" t="s">
        <v>309</v>
      </c>
      <c r="M99" s="63">
        <v>9854632266</v>
      </c>
      <c r="N99" s="63" t="s">
        <v>393</v>
      </c>
      <c r="O99" s="63">
        <v>9613479426</v>
      </c>
      <c r="P99" s="65">
        <v>43643</v>
      </c>
      <c r="Q99" s="63" t="s">
        <v>301</v>
      </c>
      <c r="R99" s="63"/>
      <c r="S99" s="63" t="s">
        <v>90</v>
      </c>
      <c r="T99" s="63"/>
    </row>
    <row r="100" spans="1:20" s="78" customFormat="1" ht="15.6">
      <c r="A100" s="61">
        <v>96</v>
      </c>
      <c r="B100" s="62" t="s">
        <v>68</v>
      </c>
      <c r="C100" s="63" t="s">
        <v>388</v>
      </c>
      <c r="D100" s="63" t="s">
        <v>26</v>
      </c>
      <c r="E100" s="64">
        <v>18240417501</v>
      </c>
      <c r="F100" s="63" t="s">
        <v>93</v>
      </c>
      <c r="G100" s="64">
        <v>112</v>
      </c>
      <c r="H100" s="64">
        <v>135</v>
      </c>
      <c r="I100" s="62">
        <v>247</v>
      </c>
      <c r="J100" s="63">
        <v>9859193983</v>
      </c>
      <c r="K100" s="63" t="s">
        <v>336</v>
      </c>
      <c r="L100" s="63" t="s">
        <v>337</v>
      </c>
      <c r="M100" s="63">
        <v>9085816455</v>
      </c>
      <c r="N100" s="63" t="s">
        <v>338</v>
      </c>
      <c r="O100" s="63">
        <v>9678430402</v>
      </c>
      <c r="P100" s="65">
        <v>43643</v>
      </c>
      <c r="Q100" s="63" t="s">
        <v>301</v>
      </c>
      <c r="R100" s="63"/>
      <c r="S100" s="63" t="s">
        <v>90</v>
      </c>
      <c r="T100" s="63"/>
    </row>
    <row r="101" spans="1:20" s="78" customFormat="1" ht="15.6">
      <c r="A101" s="61">
        <v>97</v>
      </c>
      <c r="B101" s="62" t="s">
        <v>69</v>
      </c>
      <c r="C101" s="63" t="s">
        <v>313</v>
      </c>
      <c r="D101" s="63" t="s">
        <v>28</v>
      </c>
      <c r="E101" s="64">
        <v>31</v>
      </c>
      <c r="F101" s="63"/>
      <c r="G101" s="64">
        <v>56</v>
      </c>
      <c r="H101" s="64">
        <v>55</v>
      </c>
      <c r="I101" s="62">
        <v>111</v>
      </c>
      <c r="J101" s="63">
        <v>8473697035</v>
      </c>
      <c r="K101" s="63" t="s">
        <v>288</v>
      </c>
      <c r="L101" s="63" t="s">
        <v>289</v>
      </c>
      <c r="M101" s="63">
        <v>9707036175</v>
      </c>
      <c r="N101" s="63" t="s">
        <v>290</v>
      </c>
      <c r="O101" s="63">
        <v>9859419402</v>
      </c>
      <c r="P101" s="65">
        <v>43644</v>
      </c>
      <c r="Q101" s="63" t="s">
        <v>302</v>
      </c>
      <c r="R101" s="63"/>
      <c r="S101" s="63" t="s">
        <v>90</v>
      </c>
      <c r="T101" s="63"/>
    </row>
    <row r="102" spans="1:20" s="78" customFormat="1" ht="31.2">
      <c r="A102" s="61">
        <v>98</v>
      </c>
      <c r="B102" s="62" t="s">
        <v>69</v>
      </c>
      <c r="C102" s="63" t="s">
        <v>394</v>
      </c>
      <c r="D102" s="63" t="s">
        <v>26</v>
      </c>
      <c r="E102" s="64">
        <v>18240404628</v>
      </c>
      <c r="F102" s="63" t="s">
        <v>158</v>
      </c>
      <c r="G102" s="64">
        <v>76</v>
      </c>
      <c r="H102" s="64">
        <v>94</v>
      </c>
      <c r="I102" s="62">
        <v>170</v>
      </c>
      <c r="J102" s="63">
        <v>9707714481</v>
      </c>
      <c r="K102" s="63" t="s">
        <v>288</v>
      </c>
      <c r="L102" s="63" t="s">
        <v>289</v>
      </c>
      <c r="M102" s="63">
        <v>9707036175</v>
      </c>
      <c r="N102" s="63" t="s">
        <v>290</v>
      </c>
      <c r="O102" s="63">
        <v>9859419402</v>
      </c>
      <c r="P102" s="65">
        <v>43644</v>
      </c>
      <c r="Q102" s="63" t="s">
        <v>302</v>
      </c>
      <c r="R102" s="63"/>
      <c r="S102" s="63" t="s">
        <v>90</v>
      </c>
      <c r="T102" s="63"/>
    </row>
    <row r="103" spans="1:20" s="78" customFormat="1" ht="15.6">
      <c r="A103" s="61">
        <v>99</v>
      </c>
      <c r="B103" s="62" t="s">
        <v>68</v>
      </c>
      <c r="C103" s="63" t="s">
        <v>395</v>
      </c>
      <c r="D103" s="63" t="s">
        <v>28</v>
      </c>
      <c r="E103" s="64">
        <v>243</v>
      </c>
      <c r="F103" s="63"/>
      <c r="G103" s="64">
        <v>25</v>
      </c>
      <c r="H103" s="64">
        <v>16</v>
      </c>
      <c r="I103" s="62">
        <v>41</v>
      </c>
      <c r="J103" s="63"/>
      <c r="K103" s="63" t="s">
        <v>392</v>
      </c>
      <c r="L103" s="63" t="s">
        <v>309</v>
      </c>
      <c r="M103" s="63">
        <v>9854632266</v>
      </c>
      <c r="N103" s="63" t="s">
        <v>393</v>
      </c>
      <c r="O103" s="63">
        <v>9613479426</v>
      </c>
      <c r="P103" s="65">
        <v>43644</v>
      </c>
      <c r="Q103" s="63" t="s">
        <v>302</v>
      </c>
      <c r="R103" s="63"/>
      <c r="S103" s="63" t="s">
        <v>90</v>
      </c>
      <c r="T103" s="63"/>
    </row>
    <row r="104" spans="1:20" s="78" customFormat="1" ht="15.6">
      <c r="A104" s="61">
        <v>100</v>
      </c>
      <c r="B104" s="62" t="s">
        <v>68</v>
      </c>
      <c r="C104" s="63" t="s">
        <v>396</v>
      </c>
      <c r="D104" s="63" t="s">
        <v>26</v>
      </c>
      <c r="E104" s="64">
        <v>18240417702</v>
      </c>
      <c r="F104" s="63" t="s">
        <v>93</v>
      </c>
      <c r="G104" s="64">
        <v>34</v>
      </c>
      <c r="H104" s="64">
        <v>50</v>
      </c>
      <c r="I104" s="62">
        <v>84</v>
      </c>
      <c r="J104" s="63">
        <v>9854959085</v>
      </c>
      <c r="K104" s="63" t="s">
        <v>376</v>
      </c>
      <c r="L104" s="63" t="s">
        <v>377</v>
      </c>
      <c r="M104" s="63">
        <v>9085816455</v>
      </c>
      <c r="N104" s="63" t="s">
        <v>378</v>
      </c>
      <c r="O104" s="63">
        <v>8011500168</v>
      </c>
      <c r="P104" s="65">
        <v>43644</v>
      </c>
      <c r="Q104" s="63" t="s">
        <v>302</v>
      </c>
      <c r="R104" s="63"/>
      <c r="S104" s="63" t="s">
        <v>90</v>
      </c>
      <c r="T104" s="63"/>
    </row>
    <row r="105" spans="1:20" s="78" customFormat="1" ht="15.6">
      <c r="A105" s="61">
        <v>101</v>
      </c>
      <c r="B105" s="62" t="s">
        <v>69</v>
      </c>
      <c r="C105" s="63" t="s">
        <v>287</v>
      </c>
      <c r="D105" s="63" t="s">
        <v>28</v>
      </c>
      <c r="E105" s="64">
        <v>157</v>
      </c>
      <c r="F105" s="63"/>
      <c r="G105" s="64">
        <v>35</v>
      </c>
      <c r="H105" s="64">
        <v>24</v>
      </c>
      <c r="I105" s="62">
        <v>59</v>
      </c>
      <c r="J105" s="63">
        <v>9854577351</v>
      </c>
      <c r="K105" s="63" t="s">
        <v>288</v>
      </c>
      <c r="L105" s="63" t="s">
        <v>289</v>
      </c>
      <c r="M105" s="63">
        <v>9707036175</v>
      </c>
      <c r="N105" s="63" t="s">
        <v>290</v>
      </c>
      <c r="O105" s="63">
        <v>9859419402</v>
      </c>
      <c r="P105" s="65">
        <v>43645</v>
      </c>
      <c r="Q105" s="63" t="s">
        <v>303</v>
      </c>
      <c r="R105" s="63"/>
      <c r="S105" s="63" t="s">
        <v>90</v>
      </c>
      <c r="T105" s="63"/>
    </row>
    <row r="106" spans="1:20" s="78" customFormat="1" ht="15.6">
      <c r="A106" s="61">
        <v>102</v>
      </c>
      <c r="B106" s="62" t="s">
        <v>69</v>
      </c>
      <c r="C106" s="63" t="s">
        <v>553</v>
      </c>
      <c r="D106" s="63" t="s">
        <v>92</v>
      </c>
      <c r="E106" s="64">
        <v>18240419801</v>
      </c>
      <c r="F106" s="63" t="s">
        <v>93</v>
      </c>
      <c r="G106" s="64">
        <v>40</v>
      </c>
      <c r="H106" s="64">
        <v>44</v>
      </c>
      <c r="I106" s="62">
        <v>84</v>
      </c>
      <c r="J106" s="63">
        <v>9954324208</v>
      </c>
      <c r="K106" s="63" t="s">
        <v>214</v>
      </c>
      <c r="L106" s="63" t="s">
        <v>215</v>
      </c>
      <c r="M106" s="63">
        <v>9435512992</v>
      </c>
      <c r="N106" s="63" t="s">
        <v>551</v>
      </c>
      <c r="O106" s="63">
        <v>9613981877</v>
      </c>
      <c r="P106" s="65">
        <v>43645</v>
      </c>
      <c r="Q106" s="63" t="s">
        <v>303</v>
      </c>
      <c r="R106" s="63"/>
      <c r="S106" s="63" t="s">
        <v>90</v>
      </c>
      <c r="T106" s="63"/>
    </row>
    <row r="107" spans="1:20" s="78" customFormat="1" ht="15.6">
      <c r="A107" s="61">
        <v>103</v>
      </c>
      <c r="B107" s="62" t="s">
        <v>68</v>
      </c>
      <c r="C107" s="63" t="s">
        <v>400</v>
      </c>
      <c r="D107" s="63" t="s">
        <v>26</v>
      </c>
      <c r="E107" s="64">
        <v>18240417703</v>
      </c>
      <c r="F107" s="63" t="s">
        <v>104</v>
      </c>
      <c r="G107" s="64">
        <v>62</v>
      </c>
      <c r="H107" s="64">
        <v>81</v>
      </c>
      <c r="I107" s="62">
        <v>143</v>
      </c>
      <c r="J107" s="63">
        <v>9085619322</v>
      </c>
      <c r="K107" s="63" t="s">
        <v>376</v>
      </c>
      <c r="L107" s="63" t="s">
        <v>377</v>
      </c>
      <c r="M107" s="63">
        <v>9085816455</v>
      </c>
      <c r="N107" s="63" t="s">
        <v>401</v>
      </c>
      <c r="O107" s="63">
        <v>8474807372</v>
      </c>
      <c r="P107" s="65">
        <v>43645</v>
      </c>
      <c r="Q107" s="63" t="s">
        <v>303</v>
      </c>
      <c r="R107" s="63"/>
      <c r="S107" s="63" t="s">
        <v>90</v>
      </c>
      <c r="T107" s="63"/>
    </row>
    <row r="108" spans="1:20" s="78" customFormat="1" ht="15.6">
      <c r="A108" s="61">
        <v>104</v>
      </c>
      <c r="B108" s="62" t="s">
        <v>68</v>
      </c>
      <c r="C108" s="63" t="s">
        <v>402</v>
      </c>
      <c r="D108" s="63" t="s">
        <v>28</v>
      </c>
      <c r="E108" s="64">
        <v>64</v>
      </c>
      <c r="F108" s="63"/>
      <c r="G108" s="64">
        <v>21</v>
      </c>
      <c r="H108" s="64">
        <v>27</v>
      </c>
      <c r="I108" s="62">
        <v>48</v>
      </c>
      <c r="J108" s="63"/>
      <c r="K108" s="63" t="s">
        <v>315</v>
      </c>
      <c r="L108" s="63" t="s">
        <v>316</v>
      </c>
      <c r="M108" s="63">
        <v>9401726223</v>
      </c>
      <c r="N108" s="63" t="s">
        <v>317</v>
      </c>
      <c r="O108" s="63">
        <v>9678957417</v>
      </c>
      <c r="P108" s="65">
        <v>43645</v>
      </c>
      <c r="Q108" s="63" t="s">
        <v>303</v>
      </c>
      <c r="R108" s="63"/>
      <c r="S108" s="63" t="s">
        <v>90</v>
      </c>
      <c r="T108" s="63"/>
    </row>
    <row r="109" spans="1:20" s="78" customFormat="1" ht="15.6">
      <c r="A109" s="61">
        <v>105</v>
      </c>
      <c r="B109" s="82"/>
      <c r="C109" s="82"/>
      <c r="D109" s="82"/>
      <c r="E109" s="82"/>
      <c r="F109" s="82"/>
      <c r="G109" s="82"/>
      <c r="H109" s="82"/>
      <c r="I109" s="82"/>
      <c r="J109" s="82"/>
      <c r="K109" s="82"/>
      <c r="L109" s="82"/>
      <c r="M109" s="82"/>
      <c r="N109" s="82"/>
      <c r="O109" s="82"/>
      <c r="P109" s="82"/>
      <c r="Q109" s="82" t="s">
        <v>798</v>
      </c>
      <c r="R109" s="82"/>
      <c r="S109" s="82"/>
      <c r="T109" s="63"/>
    </row>
    <row r="110" spans="1:20" s="78" customFormat="1" ht="15.6">
      <c r="A110" s="61">
        <v>106</v>
      </c>
      <c r="B110" s="82"/>
      <c r="C110" s="82"/>
      <c r="D110" s="82"/>
      <c r="E110" s="82"/>
      <c r="F110" s="82"/>
      <c r="G110" s="82"/>
      <c r="H110" s="82"/>
      <c r="I110" s="82"/>
      <c r="J110" s="82"/>
      <c r="K110" s="82"/>
      <c r="L110" s="82"/>
      <c r="M110" s="82"/>
      <c r="N110" s="82"/>
      <c r="O110" s="82"/>
      <c r="P110" s="82"/>
      <c r="Q110" s="82"/>
      <c r="R110" s="82"/>
      <c r="S110" s="82"/>
      <c r="T110" s="63"/>
    </row>
    <row r="111" spans="1:20" s="78" customFormat="1" ht="15.6">
      <c r="A111" s="61">
        <v>107</v>
      </c>
      <c r="B111" s="82"/>
      <c r="C111" s="82"/>
      <c r="D111" s="82"/>
      <c r="E111" s="82"/>
      <c r="F111" s="82"/>
      <c r="G111" s="82"/>
      <c r="H111" s="82"/>
      <c r="I111" s="82"/>
      <c r="J111" s="82"/>
      <c r="K111" s="82"/>
      <c r="L111" s="82"/>
      <c r="M111" s="82"/>
      <c r="N111" s="82"/>
      <c r="O111" s="82"/>
      <c r="P111" s="82"/>
      <c r="Q111" s="82"/>
      <c r="R111" s="82"/>
      <c r="S111" s="82"/>
      <c r="T111" s="63"/>
    </row>
    <row r="112" spans="1:20" s="78" customFormat="1" ht="15.6">
      <c r="A112" s="61">
        <v>108</v>
      </c>
      <c r="B112" s="82"/>
      <c r="C112" s="82"/>
      <c r="D112" s="82"/>
      <c r="E112" s="82"/>
      <c r="F112" s="82"/>
      <c r="G112" s="82"/>
      <c r="H112" s="82"/>
      <c r="I112" s="82"/>
      <c r="J112" s="82"/>
      <c r="K112" s="82"/>
      <c r="L112" s="82"/>
      <c r="M112" s="82"/>
      <c r="N112" s="82"/>
      <c r="O112" s="82"/>
      <c r="P112" s="82"/>
      <c r="Q112" s="82"/>
      <c r="R112" s="82"/>
      <c r="S112" s="82"/>
      <c r="T112" s="63"/>
    </row>
    <row r="113" spans="1:20" s="58" customFormat="1" ht="15.6">
      <c r="A113" s="61">
        <v>109</v>
      </c>
      <c r="B113" s="62"/>
      <c r="C113" s="63"/>
      <c r="D113" s="63"/>
      <c r="E113" s="64"/>
      <c r="F113" s="63"/>
      <c r="G113" s="64"/>
      <c r="H113" s="64"/>
      <c r="I113" s="62"/>
      <c r="J113" s="63"/>
      <c r="K113" s="63"/>
      <c r="L113" s="63"/>
      <c r="M113" s="63"/>
      <c r="N113" s="63"/>
      <c r="O113" s="63"/>
      <c r="P113" s="65"/>
      <c r="Q113" s="63"/>
      <c r="R113" s="63"/>
      <c r="S113" s="63"/>
      <c r="T113" s="55"/>
    </row>
    <row r="114" spans="1:20" s="58" customFormat="1" ht="15.6">
      <c r="A114" s="61">
        <v>110</v>
      </c>
      <c r="B114" s="62"/>
      <c r="C114" s="63"/>
      <c r="D114" s="63"/>
      <c r="E114" s="64"/>
      <c r="F114" s="63"/>
      <c r="G114" s="64"/>
      <c r="H114" s="64"/>
      <c r="I114" s="62"/>
      <c r="J114" s="63"/>
      <c r="K114" s="63"/>
      <c r="L114" s="63"/>
      <c r="M114" s="63"/>
      <c r="N114" s="63"/>
      <c r="O114" s="63"/>
      <c r="P114" s="65"/>
      <c r="Q114" s="63"/>
      <c r="R114" s="63"/>
      <c r="S114" s="63"/>
      <c r="T114" s="55"/>
    </row>
    <row r="115" spans="1:20" s="58" customFormat="1" ht="15.6">
      <c r="A115" s="61">
        <v>111</v>
      </c>
      <c r="B115" s="62"/>
      <c r="C115" s="63"/>
      <c r="D115" s="63"/>
      <c r="E115" s="64"/>
      <c r="F115" s="63"/>
      <c r="G115" s="64"/>
      <c r="H115" s="64"/>
      <c r="I115" s="62"/>
      <c r="J115" s="63"/>
      <c r="K115" s="63"/>
      <c r="L115" s="63"/>
      <c r="M115" s="63"/>
      <c r="N115" s="63"/>
      <c r="O115" s="63"/>
      <c r="P115" s="65"/>
      <c r="Q115" s="63"/>
      <c r="R115" s="63"/>
      <c r="S115" s="63"/>
      <c r="T115" s="55"/>
    </row>
    <row r="116" spans="1:20" s="58" customFormat="1" ht="15.6">
      <c r="A116" s="61">
        <v>112</v>
      </c>
      <c r="B116" s="62"/>
      <c r="C116" s="63"/>
      <c r="D116" s="63"/>
      <c r="E116" s="64"/>
      <c r="F116" s="63"/>
      <c r="G116" s="64"/>
      <c r="H116" s="64"/>
      <c r="I116" s="62"/>
      <c r="J116" s="63"/>
      <c r="K116" s="63"/>
      <c r="L116" s="63"/>
      <c r="M116" s="63"/>
      <c r="N116" s="63"/>
      <c r="O116" s="63"/>
      <c r="P116" s="65"/>
      <c r="Q116" s="63"/>
      <c r="R116" s="63"/>
      <c r="S116" s="63"/>
      <c r="T116" s="55"/>
    </row>
    <row r="117" spans="1:20" s="58" customFormat="1" ht="15.6">
      <c r="A117" s="61">
        <v>113</v>
      </c>
      <c r="B117" s="68"/>
      <c r="C117" s="68"/>
      <c r="D117" s="68"/>
      <c r="E117" s="69"/>
      <c r="F117" s="68"/>
      <c r="G117" s="69"/>
      <c r="H117" s="69"/>
      <c r="I117" s="68"/>
      <c r="J117" s="68"/>
      <c r="K117" s="68"/>
      <c r="L117" s="68"/>
      <c r="M117" s="68"/>
      <c r="N117" s="68"/>
      <c r="O117" s="68"/>
      <c r="P117" s="68"/>
      <c r="Q117" s="63"/>
      <c r="R117" s="63"/>
      <c r="S117" s="63"/>
      <c r="T117" s="55"/>
    </row>
    <row r="118" spans="1:20" s="58" customFormat="1" ht="15.6">
      <c r="A118" s="61">
        <v>114</v>
      </c>
      <c r="B118" s="68"/>
      <c r="C118" s="68"/>
      <c r="D118" s="68"/>
      <c r="E118" s="69"/>
      <c r="F118" s="68"/>
      <c r="G118" s="69"/>
      <c r="H118" s="69"/>
      <c r="I118" s="68"/>
      <c r="J118" s="68"/>
      <c r="K118" s="68"/>
      <c r="L118" s="68"/>
      <c r="M118" s="68"/>
      <c r="N118" s="68"/>
      <c r="O118" s="68"/>
      <c r="P118" s="68"/>
      <c r="Q118" s="63"/>
      <c r="R118" s="63"/>
      <c r="S118" s="63"/>
      <c r="T118" s="55"/>
    </row>
    <row r="119" spans="1:20" s="58" customFormat="1" ht="15.6">
      <c r="A119" s="61">
        <v>115</v>
      </c>
      <c r="B119" s="68"/>
      <c r="C119" s="68"/>
      <c r="D119" s="68"/>
      <c r="E119" s="69"/>
      <c r="F119" s="68"/>
      <c r="G119" s="69"/>
      <c r="H119" s="69"/>
      <c r="I119" s="68"/>
      <c r="J119" s="68"/>
      <c r="K119" s="68"/>
      <c r="L119" s="68"/>
      <c r="M119" s="68"/>
      <c r="N119" s="68"/>
      <c r="O119" s="68"/>
      <c r="P119" s="68"/>
      <c r="Q119" s="63"/>
      <c r="R119" s="63"/>
      <c r="S119" s="63"/>
      <c r="T119" s="55"/>
    </row>
    <row r="120" spans="1:20" s="58" customFormat="1" ht="15.6">
      <c r="A120" s="61">
        <v>116</v>
      </c>
      <c r="B120" s="68"/>
      <c r="C120" s="68"/>
      <c r="D120" s="68"/>
      <c r="E120" s="69"/>
      <c r="F120" s="68"/>
      <c r="G120" s="69"/>
      <c r="H120" s="69"/>
      <c r="I120" s="68"/>
      <c r="J120" s="68"/>
      <c r="K120" s="68"/>
      <c r="L120" s="68"/>
      <c r="M120" s="68"/>
      <c r="N120" s="68"/>
      <c r="O120" s="68"/>
      <c r="P120" s="68"/>
      <c r="Q120" s="63"/>
      <c r="R120" s="63"/>
      <c r="S120" s="63"/>
      <c r="T120" s="55"/>
    </row>
    <row r="121" spans="1:20" s="58" customFormat="1" ht="15.6">
      <c r="A121" s="61">
        <v>117</v>
      </c>
      <c r="B121" s="62"/>
      <c r="C121" s="63"/>
      <c r="D121" s="63"/>
      <c r="E121" s="64"/>
      <c r="F121" s="63"/>
      <c r="G121" s="64"/>
      <c r="H121" s="64"/>
      <c r="I121" s="62">
        <f t="shared" ref="I121:I134" si="0">+G121+H121</f>
        <v>0</v>
      </c>
      <c r="J121" s="63"/>
      <c r="K121" s="63"/>
      <c r="L121" s="63"/>
      <c r="M121" s="63"/>
      <c r="N121" s="63"/>
      <c r="O121" s="63"/>
      <c r="P121" s="65"/>
      <c r="Q121" s="63"/>
      <c r="R121" s="63"/>
      <c r="S121" s="63"/>
      <c r="T121" s="55"/>
    </row>
    <row r="122" spans="1:20" s="58" customFormat="1" ht="15.6">
      <c r="A122" s="61">
        <v>118</v>
      </c>
      <c r="B122" s="62"/>
      <c r="C122" s="63"/>
      <c r="D122" s="63"/>
      <c r="E122" s="64"/>
      <c r="F122" s="63"/>
      <c r="G122" s="64"/>
      <c r="H122" s="64"/>
      <c r="I122" s="62">
        <f t="shared" si="0"/>
        <v>0</v>
      </c>
      <c r="J122" s="63"/>
      <c r="K122" s="63"/>
      <c r="L122" s="63"/>
      <c r="M122" s="63"/>
      <c r="N122" s="63"/>
      <c r="O122" s="63"/>
      <c r="P122" s="65"/>
      <c r="Q122" s="63"/>
      <c r="R122" s="63"/>
      <c r="S122" s="63"/>
      <c r="T122" s="55"/>
    </row>
    <row r="123" spans="1:20" s="58" customFormat="1" ht="15.6">
      <c r="A123" s="61">
        <v>119</v>
      </c>
      <c r="B123" s="62"/>
      <c r="C123" s="63"/>
      <c r="D123" s="63"/>
      <c r="E123" s="64"/>
      <c r="F123" s="63"/>
      <c r="G123" s="64"/>
      <c r="H123" s="64"/>
      <c r="I123" s="62">
        <f t="shared" si="0"/>
        <v>0</v>
      </c>
      <c r="J123" s="63"/>
      <c r="K123" s="63"/>
      <c r="L123" s="63"/>
      <c r="M123" s="63"/>
      <c r="N123" s="63"/>
      <c r="O123" s="63"/>
      <c r="P123" s="65"/>
      <c r="Q123" s="63"/>
      <c r="R123" s="63"/>
      <c r="S123" s="63"/>
      <c r="T123" s="55"/>
    </row>
    <row r="124" spans="1:20" s="58" customFormat="1" ht="15.6">
      <c r="A124" s="61">
        <v>120</v>
      </c>
      <c r="B124" s="62"/>
      <c r="C124" s="63"/>
      <c r="D124" s="63"/>
      <c r="E124" s="64"/>
      <c r="F124" s="63"/>
      <c r="G124" s="64"/>
      <c r="H124" s="64"/>
      <c r="I124" s="62">
        <f t="shared" si="0"/>
        <v>0</v>
      </c>
      <c r="J124" s="63"/>
      <c r="K124" s="63"/>
      <c r="L124" s="63"/>
      <c r="M124" s="63"/>
      <c r="N124" s="63"/>
      <c r="O124" s="63"/>
      <c r="P124" s="65"/>
      <c r="Q124" s="63"/>
      <c r="R124" s="63"/>
      <c r="S124" s="63"/>
      <c r="T124" s="55"/>
    </row>
    <row r="125" spans="1:20" s="58" customFormat="1" ht="15.6">
      <c r="A125" s="61">
        <v>121</v>
      </c>
      <c r="B125" s="62"/>
      <c r="C125" s="63"/>
      <c r="D125" s="63"/>
      <c r="E125" s="64"/>
      <c r="F125" s="63"/>
      <c r="G125" s="64"/>
      <c r="H125" s="64"/>
      <c r="I125" s="62">
        <f t="shared" si="0"/>
        <v>0</v>
      </c>
      <c r="J125" s="63"/>
      <c r="K125" s="63"/>
      <c r="L125" s="63"/>
      <c r="M125" s="63"/>
      <c r="N125" s="63"/>
      <c r="O125" s="63"/>
      <c r="P125" s="65"/>
      <c r="Q125" s="63"/>
      <c r="R125" s="63"/>
      <c r="S125" s="63"/>
      <c r="T125" s="55"/>
    </row>
    <row r="126" spans="1:20" s="58" customFormat="1" ht="15.6">
      <c r="A126" s="61">
        <v>122</v>
      </c>
      <c r="B126" s="62"/>
      <c r="C126" s="63"/>
      <c r="D126" s="63"/>
      <c r="E126" s="64"/>
      <c r="F126" s="63"/>
      <c r="G126" s="64"/>
      <c r="H126" s="64"/>
      <c r="I126" s="62">
        <f t="shared" si="0"/>
        <v>0</v>
      </c>
      <c r="J126" s="63"/>
      <c r="K126" s="63"/>
      <c r="L126" s="63"/>
      <c r="M126" s="63"/>
      <c r="N126" s="63"/>
      <c r="O126" s="63"/>
      <c r="P126" s="65"/>
      <c r="Q126" s="63"/>
      <c r="R126" s="63"/>
      <c r="S126" s="63"/>
      <c r="T126" s="55"/>
    </row>
    <row r="127" spans="1:20" s="58" customFormat="1" ht="15.6">
      <c r="A127" s="61">
        <v>123</v>
      </c>
      <c r="B127" s="62"/>
      <c r="C127" s="63"/>
      <c r="D127" s="63"/>
      <c r="E127" s="64"/>
      <c r="F127" s="63"/>
      <c r="G127" s="64"/>
      <c r="H127" s="64"/>
      <c r="I127" s="62">
        <f t="shared" si="0"/>
        <v>0</v>
      </c>
      <c r="J127" s="63"/>
      <c r="K127" s="63"/>
      <c r="L127" s="63"/>
      <c r="M127" s="63"/>
      <c r="N127" s="63"/>
      <c r="O127" s="63"/>
      <c r="P127" s="65"/>
      <c r="Q127" s="63"/>
      <c r="R127" s="63"/>
      <c r="S127" s="63"/>
      <c r="T127" s="55"/>
    </row>
    <row r="128" spans="1:20" s="58" customFormat="1" ht="15.6">
      <c r="A128" s="61">
        <v>124</v>
      </c>
      <c r="B128" s="62"/>
      <c r="C128" s="63"/>
      <c r="D128" s="63"/>
      <c r="E128" s="64"/>
      <c r="F128" s="63"/>
      <c r="G128" s="64"/>
      <c r="H128" s="64"/>
      <c r="I128" s="62">
        <f t="shared" si="0"/>
        <v>0</v>
      </c>
      <c r="J128" s="63"/>
      <c r="K128" s="63"/>
      <c r="L128" s="63"/>
      <c r="M128" s="63"/>
      <c r="N128" s="63"/>
      <c r="O128" s="63"/>
      <c r="P128" s="65"/>
      <c r="Q128" s="63"/>
      <c r="R128" s="63"/>
      <c r="S128" s="63"/>
      <c r="T128" s="55"/>
    </row>
    <row r="129" spans="1:20" s="58" customFormat="1" ht="15.6">
      <c r="A129" s="61">
        <v>125</v>
      </c>
      <c r="B129" s="62"/>
      <c r="C129" s="63"/>
      <c r="D129" s="63"/>
      <c r="E129" s="64"/>
      <c r="F129" s="63"/>
      <c r="G129" s="64"/>
      <c r="H129" s="64"/>
      <c r="I129" s="62">
        <f t="shared" si="0"/>
        <v>0</v>
      </c>
      <c r="J129" s="63"/>
      <c r="K129" s="63"/>
      <c r="L129" s="63"/>
      <c r="M129" s="63"/>
      <c r="N129" s="63"/>
      <c r="O129" s="63"/>
      <c r="P129" s="65"/>
      <c r="Q129" s="63"/>
      <c r="R129" s="63"/>
      <c r="S129" s="63"/>
      <c r="T129" s="55"/>
    </row>
    <row r="130" spans="1:20" s="58" customFormat="1" ht="15.6">
      <c r="A130" s="61">
        <v>126</v>
      </c>
      <c r="B130" s="62"/>
      <c r="C130" s="63"/>
      <c r="D130" s="63"/>
      <c r="E130" s="64"/>
      <c r="F130" s="63"/>
      <c r="G130" s="64"/>
      <c r="H130" s="64"/>
      <c r="I130" s="62">
        <f t="shared" si="0"/>
        <v>0</v>
      </c>
      <c r="J130" s="63"/>
      <c r="K130" s="63"/>
      <c r="L130" s="63"/>
      <c r="M130" s="63"/>
      <c r="N130" s="63"/>
      <c r="O130" s="63"/>
      <c r="P130" s="65"/>
      <c r="Q130" s="63"/>
      <c r="R130" s="63"/>
      <c r="S130" s="63"/>
      <c r="T130" s="55"/>
    </row>
    <row r="131" spans="1:20" s="58" customFormat="1" ht="15.6">
      <c r="A131" s="61">
        <v>127</v>
      </c>
      <c r="B131" s="62"/>
      <c r="C131" s="63"/>
      <c r="D131" s="63"/>
      <c r="E131" s="64"/>
      <c r="F131" s="63"/>
      <c r="G131" s="64"/>
      <c r="H131" s="64"/>
      <c r="I131" s="62">
        <f t="shared" si="0"/>
        <v>0</v>
      </c>
      <c r="J131" s="63"/>
      <c r="K131" s="63"/>
      <c r="L131" s="63"/>
      <c r="M131" s="63"/>
      <c r="N131" s="63"/>
      <c r="O131" s="63"/>
      <c r="P131" s="65"/>
      <c r="Q131" s="63"/>
      <c r="R131" s="63"/>
      <c r="S131" s="63"/>
      <c r="T131" s="55"/>
    </row>
    <row r="132" spans="1:20" s="58" customFormat="1" ht="15.6">
      <c r="A132" s="61">
        <v>128</v>
      </c>
      <c r="B132" s="62"/>
      <c r="C132" s="63"/>
      <c r="D132" s="63"/>
      <c r="E132" s="64"/>
      <c r="F132" s="63"/>
      <c r="G132" s="64"/>
      <c r="H132" s="64"/>
      <c r="I132" s="62">
        <f t="shared" si="0"/>
        <v>0</v>
      </c>
      <c r="J132" s="63"/>
      <c r="K132" s="63"/>
      <c r="L132" s="63"/>
      <c r="M132" s="63"/>
      <c r="N132" s="63"/>
      <c r="O132" s="63"/>
      <c r="P132" s="65"/>
      <c r="Q132" s="63"/>
      <c r="R132" s="63"/>
      <c r="S132" s="63"/>
      <c r="T132" s="55"/>
    </row>
    <row r="133" spans="1:20" s="58" customFormat="1" ht="15.6">
      <c r="A133" s="61">
        <v>129</v>
      </c>
      <c r="B133" s="62"/>
      <c r="C133" s="63"/>
      <c r="D133" s="63"/>
      <c r="E133" s="64"/>
      <c r="F133" s="63"/>
      <c r="G133" s="64"/>
      <c r="H133" s="64"/>
      <c r="I133" s="62">
        <f t="shared" si="0"/>
        <v>0</v>
      </c>
      <c r="J133" s="63"/>
      <c r="K133" s="63"/>
      <c r="L133" s="63"/>
      <c r="M133" s="63"/>
      <c r="N133" s="63"/>
      <c r="O133" s="63"/>
      <c r="P133" s="65"/>
      <c r="Q133" s="63"/>
      <c r="R133" s="63"/>
      <c r="S133" s="63"/>
      <c r="T133" s="55"/>
    </row>
    <row r="134" spans="1:20" s="58" customFormat="1" ht="15.6">
      <c r="A134" s="61">
        <v>130</v>
      </c>
      <c r="B134" s="62"/>
      <c r="C134" s="63"/>
      <c r="D134" s="63"/>
      <c r="E134" s="64"/>
      <c r="F134" s="63"/>
      <c r="G134" s="64"/>
      <c r="H134" s="64"/>
      <c r="I134" s="62">
        <f t="shared" si="0"/>
        <v>0</v>
      </c>
      <c r="J134" s="63"/>
      <c r="K134" s="63"/>
      <c r="L134" s="63"/>
      <c r="M134" s="63"/>
      <c r="N134" s="63"/>
      <c r="O134" s="63"/>
      <c r="P134" s="65"/>
      <c r="Q134" s="63"/>
      <c r="R134" s="63"/>
      <c r="S134" s="63"/>
      <c r="T134" s="55"/>
    </row>
    <row r="135" spans="1:20" ht="15.6">
      <c r="A135" s="70">
        <v>131</v>
      </c>
      <c r="B135" s="71"/>
      <c r="C135" s="72"/>
      <c r="D135" s="72"/>
      <c r="E135" s="73"/>
      <c r="F135" s="72"/>
      <c r="G135" s="73"/>
      <c r="H135" s="73"/>
      <c r="I135" s="71">
        <f t="shared" ref="I135:I164" si="1">+G135+H135</f>
        <v>0</v>
      </c>
      <c r="J135" s="72"/>
      <c r="K135" s="72"/>
      <c r="L135" s="72"/>
      <c r="M135" s="72"/>
      <c r="N135" s="72"/>
      <c r="O135" s="72"/>
      <c r="P135" s="74"/>
      <c r="Q135" s="72"/>
      <c r="R135" s="72"/>
      <c r="S135" s="72"/>
      <c r="T135" s="18"/>
    </row>
    <row r="136" spans="1:20" ht="15.6">
      <c r="A136" s="70">
        <v>132</v>
      </c>
      <c r="B136" s="71"/>
      <c r="C136" s="72"/>
      <c r="D136" s="72"/>
      <c r="E136" s="73"/>
      <c r="F136" s="72"/>
      <c r="G136" s="73"/>
      <c r="H136" s="73"/>
      <c r="I136" s="71">
        <f t="shared" si="1"/>
        <v>0</v>
      </c>
      <c r="J136" s="72"/>
      <c r="K136" s="72"/>
      <c r="L136" s="72"/>
      <c r="M136" s="72"/>
      <c r="N136" s="72"/>
      <c r="O136" s="72"/>
      <c r="P136" s="74"/>
      <c r="Q136" s="72"/>
      <c r="R136" s="72"/>
      <c r="S136" s="72"/>
      <c r="T136" s="18"/>
    </row>
    <row r="137" spans="1:20" ht="15.6">
      <c r="A137" s="70">
        <v>133</v>
      </c>
      <c r="B137" s="71"/>
      <c r="C137" s="72"/>
      <c r="D137" s="72"/>
      <c r="E137" s="73"/>
      <c r="F137" s="72"/>
      <c r="G137" s="73"/>
      <c r="H137" s="73"/>
      <c r="I137" s="71">
        <f t="shared" si="1"/>
        <v>0</v>
      </c>
      <c r="J137" s="72"/>
      <c r="K137" s="72"/>
      <c r="L137" s="72"/>
      <c r="M137" s="72"/>
      <c r="N137" s="72"/>
      <c r="O137" s="72"/>
      <c r="P137" s="74"/>
      <c r="Q137" s="72"/>
      <c r="R137" s="72"/>
      <c r="S137" s="72"/>
      <c r="T137" s="18"/>
    </row>
    <row r="138" spans="1:20" ht="15.6">
      <c r="A138" s="70">
        <v>134</v>
      </c>
      <c r="B138" s="71"/>
      <c r="C138" s="72"/>
      <c r="D138" s="72"/>
      <c r="E138" s="73"/>
      <c r="F138" s="72"/>
      <c r="G138" s="73"/>
      <c r="H138" s="73"/>
      <c r="I138" s="71">
        <f t="shared" si="1"/>
        <v>0</v>
      </c>
      <c r="J138" s="72"/>
      <c r="K138" s="72"/>
      <c r="L138" s="72"/>
      <c r="M138" s="72"/>
      <c r="N138" s="72"/>
      <c r="O138" s="72"/>
      <c r="P138" s="74"/>
      <c r="Q138" s="72"/>
      <c r="R138" s="72"/>
      <c r="S138" s="72"/>
      <c r="T138" s="18"/>
    </row>
    <row r="139" spans="1:20" ht="15.6">
      <c r="A139" s="70">
        <v>135</v>
      </c>
      <c r="B139" s="71"/>
      <c r="C139" s="72"/>
      <c r="D139" s="72"/>
      <c r="E139" s="73"/>
      <c r="F139" s="72"/>
      <c r="G139" s="73"/>
      <c r="H139" s="73"/>
      <c r="I139" s="71">
        <f t="shared" si="1"/>
        <v>0</v>
      </c>
      <c r="J139" s="72"/>
      <c r="K139" s="72"/>
      <c r="L139" s="72"/>
      <c r="M139" s="72"/>
      <c r="N139" s="72"/>
      <c r="O139" s="72"/>
      <c r="P139" s="74"/>
      <c r="Q139" s="72"/>
      <c r="R139" s="72"/>
      <c r="S139" s="72"/>
      <c r="T139" s="18"/>
    </row>
    <row r="140" spans="1:20" ht="15.6">
      <c r="A140" s="70">
        <v>136</v>
      </c>
      <c r="B140" s="71"/>
      <c r="C140" s="72"/>
      <c r="D140" s="72"/>
      <c r="E140" s="73"/>
      <c r="F140" s="72"/>
      <c r="G140" s="73"/>
      <c r="H140" s="73"/>
      <c r="I140" s="71">
        <f t="shared" si="1"/>
        <v>0</v>
      </c>
      <c r="J140" s="72"/>
      <c r="K140" s="72"/>
      <c r="L140" s="72"/>
      <c r="M140" s="72"/>
      <c r="N140" s="72"/>
      <c r="O140" s="72"/>
      <c r="P140" s="74"/>
      <c r="Q140" s="72"/>
      <c r="R140" s="72"/>
      <c r="S140" s="72"/>
      <c r="T140" s="18"/>
    </row>
    <row r="141" spans="1:20" ht="15.6">
      <c r="A141" s="70">
        <v>137</v>
      </c>
      <c r="B141" s="71"/>
      <c r="C141" s="72"/>
      <c r="D141" s="72"/>
      <c r="E141" s="73"/>
      <c r="F141" s="72"/>
      <c r="G141" s="73"/>
      <c r="H141" s="73"/>
      <c r="I141" s="71">
        <f t="shared" si="1"/>
        <v>0</v>
      </c>
      <c r="J141" s="72"/>
      <c r="K141" s="72"/>
      <c r="L141" s="72"/>
      <c r="M141" s="72"/>
      <c r="N141" s="72"/>
      <c r="O141" s="72"/>
      <c r="P141" s="74"/>
      <c r="Q141" s="72"/>
      <c r="R141" s="72"/>
      <c r="S141" s="72"/>
      <c r="T141" s="18"/>
    </row>
    <row r="142" spans="1:20" ht="15.6">
      <c r="A142" s="70">
        <v>138</v>
      </c>
      <c r="B142" s="71"/>
      <c r="C142" s="72"/>
      <c r="D142" s="72"/>
      <c r="E142" s="73"/>
      <c r="F142" s="72"/>
      <c r="G142" s="73"/>
      <c r="H142" s="73"/>
      <c r="I142" s="71">
        <f t="shared" si="1"/>
        <v>0</v>
      </c>
      <c r="J142" s="72"/>
      <c r="K142" s="72"/>
      <c r="L142" s="72"/>
      <c r="M142" s="72"/>
      <c r="N142" s="72"/>
      <c r="O142" s="72"/>
      <c r="P142" s="74"/>
      <c r="Q142" s="72"/>
      <c r="R142" s="72"/>
      <c r="S142" s="72"/>
      <c r="T142" s="18"/>
    </row>
    <row r="143" spans="1:20" ht="15.6">
      <c r="A143" s="70">
        <v>139</v>
      </c>
      <c r="B143" s="71"/>
      <c r="C143" s="72"/>
      <c r="D143" s="72"/>
      <c r="E143" s="73"/>
      <c r="F143" s="72"/>
      <c r="G143" s="73"/>
      <c r="H143" s="73"/>
      <c r="I143" s="71">
        <f t="shared" si="1"/>
        <v>0</v>
      </c>
      <c r="J143" s="72"/>
      <c r="K143" s="72"/>
      <c r="L143" s="72"/>
      <c r="M143" s="72"/>
      <c r="N143" s="72"/>
      <c r="O143" s="72"/>
      <c r="P143" s="74"/>
      <c r="Q143" s="72"/>
      <c r="R143" s="72"/>
      <c r="S143" s="72"/>
      <c r="T143" s="18"/>
    </row>
    <row r="144" spans="1:20" ht="15.6">
      <c r="A144" s="70">
        <v>140</v>
      </c>
      <c r="B144" s="71"/>
      <c r="C144" s="72"/>
      <c r="D144" s="72"/>
      <c r="E144" s="73"/>
      <c r="F144" s="72"/>
      <c r="G144" s="73"/>
      <c r="H144" s="73"/>
      <c r="I144" s="71">
        <f t="shared" si="1"/>
        <v>0</v>
      </c>
      <c r="J144" s="72"/>
      <c r="K144" s="72"/>
      <c r="L144" s="72"/>
      <c r="M144" s="72"/>
      <c r="N144" s="72"/>
      <c r="O144" s="72"/>
      <c r="P144" s="74"/>
      <c r="Q144" s="72"/>
      <c r="R144" s="72"/>
      <c r="S144" s="72"/>
      <c r="T144" s="18"/>
    </row>
    <row r="145" spans="1:20" ht="15.6">
      <c r="A145" s="70">
        <v>141</v>
      </c>
      <c r="B145" s="71"/>
      <c r="C145" s="72"/>
      <c r="D145" s="72"/>
      <c r="E145" s="73"/>
      <c r="F145" s="72"/>
      <c r="G145" s="73"/>
      <c r="H145" s="73"/>
      <c r="I145" s="71">
        <f t="shared" si="1"/>
        <v>0</v>
      </c>
      <c r="J145" s="72"/>
      <c r="K145" s="72"/>
      <c r="L145" s="72"/>
      <c r="M145" s="72"/>
      <c r="N145" s="72"/>
      <c r="O145" s="72"/>
      <c r="P145" s="74"/>
      <c r="Q145" s="72"/>
      <c r="R145" s="72"/>
      <c r="S145" s="72"/>
      <c r="T145" s="18"/>
    </row>
    <row r="146" spans="1:20" ht="15.6">
      <c r="A146" s="70">
        <v>142</v>
      </c>
      <c r="B146" s="71"/>
      <c r="C146" s="72"/>
      <c r="D146" s="72"/>
      <c r="E146" s="73"/>
      <c r="F146" s="72"/>
      <c r="G146" s="73"/>
      <c r="H146" s="73"/>
      <c r="I146" s="71">
        <f t="shared" si="1"/>
        <v>0</v>
      </c>
      <c r="J146" s="72"/>
      <c r="K146" s="72"/>
      <c r="L146" s="72"/>
      <c r="M146" s="72"/>
      <c r="N146" s="72"/>
      <c r="O146" s="72"/>
      <c r="P146" s="74"/>
      <c r="Q146" s="72"/>
      <c r="R146" s="72"/>
      <c r="S146" s="72"/>
      <c r="T146" s="18"/>
    </row>
    <row r="147" spans="1:20" ht="15.6">
      <c r="A147" s="70">
        <v>143</v>
      </c>
      <c r="B147" s="71"/>
      <c r="C147" s="72"/>
      <c r="D147" s="72"/>
      <c r="E147" s="73"/>
      <c r="F147" s="72"/>
      <c r="G147" s="73"/>
      <c r="H147" s="73"/>
      <c r="I147" s="71">
        <f t="shared" si="1"/>
        <v>0</v>
      </c>
      <c r="J147" s="72"/>
      <c r="K147" s="72"/>
      <c r="L147" s="72"/>
      <c r="M147" s="72"/>
      <c r="N147" s="72"/>
      <c r="O147" s="72"/>
      <c r="P147" s="74"/>
      <c r="Q147" s="72"/>
      <c r="R147" s="72"/>
      <c r="S147" s="72"/>
      <c r="T147" s="18"/>
    </row>
    <row r="148" spans="1:20" ht="15.6">
      <c r="A148" s="70">
        <v>144</v>
      </c>
      <c r="B148" s="71"/>
      <c r="C148" s="72"/>
      <c r="D148" s="72"/>
      <c r="E148" s="73"/>
      <c r="F148" s="72"/>
      <c r="G148" s="73"/>
      <c r="H148" s="73"/>
      <c r="I148" s="71">
        <f t="shared" si="1"/>
        <v>0</v>
      </c>
      <c r="J148" s="72"/>
      <c r="K148" s="72"/>
      <c r="L148" s="72"/>
      <c r="M148" s="72"/>
      <c r="N148" s="72"/>
      <c r="O148" s="72"/>
      <c r="P148" s="74"/>
      <c r="Q148" s="72"/>
      <c r="R148" s="72"/>
      <c r="S148" s="72"/>
      <c r="T148" s="18"/>
    </row>
    <row r="149" spans="1:20" ht="15.6">
      <c r="A149" s="70">
        <v>145</v>
      </c>
      <c r="B149" s="71"/>
      <c r="C149" s="72"/>
      <c r="D149" s="72"/>
      <c r="E149" s="73"/>
      <c r="F149" s="72"/>
      <c r="G149" s="73"/>
      <c r="H149" s="73"/>
      <c r="I149" s="71">
        <f t="shared" si="1"/>
        <v>0</v>
      </c>
      <c r="J149" s="72"/>
      <c r="K149" s="72"/>
      <c r="L149" s="72"/>
      <c r="M149" s="72"/>
      <c r="N149" s="72"/>
      <c r="O149" s="72"/>
      <c r="P149" s="74"/>
      <c r="Q149" s="72"/>
      <c r="R149" s="72"/>
      <c r="S149" s="72"/>
      <c r="T149" s="18"/>
    </row>
    <row r="150" spans="1:20" ht="15.6">
      <c r="A150" s="70">
        <v>146</v>
      </c>
      <c r="B150" s="71"/>
      <c r="C150" s="72"/>
      <c r="D150" s="72"/>
      <c r="E150" s="73"/>
      <c r="F150" s="72"/>
      <c r="G150" s="73"/>
      <c r="H150" s="73"/>
      <c r="I150" s="71">
        <f t="shared" si="1"/>
        <v>0</v>
      </c>
      <c r="J150" s="72"/>
      <c r="K150" s="72"/>
      <c r="L150" s="72"/>
      <c r="M150" s="72"/>
      <c r="N150" s="72"/>
      <c r="O150" s="72"/>
      <c r="P150" s="74"/>
      <c r="Q150" s="72"/>
      <c r="R150" s="72"/>
      <c r="S150" s="72"/>
      <c r="T150" s="18"/>
    </row>
    <row r="151" spans="1:20" ht="15.6">
      <c r="A151" s="70">
        <v>147</v>
      </c>
      <c r="B151" s="71"/>
      <c r="C151" s="72"/>
      <c r="D151" s="72"/>
      <c r="E151" s="73"/>
      <c r="F151" s="72"/>
      <c r="G151" s="73"/>
      <c r="H151" s="73"/>
      <c r="I151" s="71">
        <f t="shared" si="1"/>
        <v>0</v>
      </c>
      <c r="J151" s="72"/>
      <c r="K151" s="72"/>
      <c r="L151" s="72"/>
      <c r="M151" s="72"/>
      <c r="N151" s="72"/>
      <c r="O151" s="72"/>
      <c r="P151" s="74"/>
      <c r="Q151" s="72"/>
      <c r="R151" s="72"/>
      <c r="S151" s="72"/>
      <c r="T151" s="18"/>
    </row>
    <row r="152" spans="1:20" ht="15.6">
      <c r="A152" s="70">
        <v>148</v>
      </c>
      <c r="B152" s="71"/>
      <c r="C152" s="72"/>
      <c r="D152" s="72"/>
      <c r="E152" s="73"/>
      <c r="F152" s="72"/>
      <c r="G152" s="73"/>
      <c r="H152" s="73"/>
      <c r="I152" s="71">
        <f t="shared" si="1"/>
        <v>0</v>
      </c>
      <c r="J152" s="72"/>
      <c r="K152" s="72"/>
      <c r="L152" s="72"/>
      <c r="M152" s="72"/>
      <c r="N152" s="72"/>
      <c r="O152" s="72"/>
      <c r="P152" s="74"/>
      <c r="Q152" s="72"/>
      <c r="R152" s="72"/>
      <c r="S152" s="72"/>
      <c r="T152" s="18"/>
    </row>
    <row r="153" spans="1:20" ht="15.6">
      <c r="A153" s="70">
        <v>149</v>
      </c>
      <c r="B153" s="71"/>
      <c r="C153" s="72"/>
      <c r="D153" s="72"/>
      <c r="E153" s="73"/>
      <c r="F153" s="72"/>
      <c r="G153" s="73"/>
      <c r="H153" s="73"/>
      <c r="I153" s="71">
        <f t="shared" si="1"/>
        <v>0</v>
      </c>
      <c r="J153" s="72"/>
      <c r="K153" s="72"/>
      <c r="L153" s="72"/>
      <c r="M153" s="72"/>
      <c r="N153" s="72"/>
      <c r="O153" s="72"/>
      <c r="P153" s="74"/>
      <c r="Q153" s="72"/>
      <c r="R153" s="72"/>
      <c r="S153" s="72"/>
      <c r="T153" s="18"/>
    </row>
    <row r="154" spans="1:20" ht="15.6">
      <c r="A154" s="70">
        <v>150</v>
      </c>
      <c r="B154" s="71"/>
      <c r="C154" s="72"/>
      <c r="D154" s="72"/>
      <c r="E154" s="73"/>
      <c r="F154" s="72"/>
      <c r="G154" s="73"/>
      <c r="H154" s="73"/>
      <c r="I154" s="71">
        <f t="shared" si="1"/>
        <v>0</v>
      </c>
      <c r="J154" s="72"/>
      <c r="K154" s="72"/>
      <c r="L154" s="72"/>
      <c r="M154" s="72"/>
      <c r="N154" s="72"/>
      <c r="O154" s="72"/>
      <c r="P154" s="74"/>
      <c r="Q154" s="72"/>
      <c r="R154" s="72"/>
      <c r="S154" s="72"/>
      <c r="T154" s="18"/>
    </row>
    <row r="155" spans="1:20" ht="15.6">
      <c r="A155" s="70">
        <v>151</v>
      </c>
      <c r="B155" s="71"/>
      <c r="C155" s="72"/>
      <c r="D155" s="72"/>
      <c r="E155" s="73"/>
      <c r="F155" s="72"/>
      <c r="G155" s="73"/>
      <c r="H155" s="73"/>
      <c r="I155" s="71">
        <f t="shared" si="1"/>
        <v>0</v>
      </c>
      <c r="J155" s="72"/>
      <c r="K155" s="72"/>
      <c r="L155" s="72"/>
      <c r="M155" s="72"/>
      <c r="N155" s="72"/>
      <c r="O155" s="72"/>
      <c r="P155" s="74"/>
      <c r="Q155" s="72"/>
      <c r="R155" s="72"/>
      <c r="S155" s="72"/>
      <c r="T155" s="18"/>
    </row>
    <row r="156" spans="1:20" ht="15.6">
      <c r="A156" s="70">
        <v>152</v>
      </c>
      <c r="B156" s="71"/>
      <c r="C156" s="72"/>
      <c r="D156" s="72"/>
      <c r="E156" s="73"/>
      <c r="F156" s="72"/>
      <c r="G156" s="73"/>
      <c r="H156" s="73"/>
      <c r="I156" s="71">
        <f t="shared" si="1"/>
        <v>0</v>
      </c>
      <c r="J156" s="72"/>
      <c r="K156" s="72"/>
      <c r="L156" s="72"/>
      <c r="M156" s="72"/>
      <c r="N156" s="72"/>
      <c r="O156" s="72"/>
      <c r="P156" s="74"/>
      <c r="Q156" s="72"/>
      <c r="R156" s="72"/>
      <c r="S156" s="72"/>
      <c r="T156" s="18"/>
    </row>
    <row r="157" spans="1:20" ht="15.6">
      <c r="A157" s="70">
        <v>153</v>
      </c>
      <c r="B157" s="71"/>
      <c r="C157" s="72"/>
      <c r="D157" s="72"/>
      <c r="E157" s="73"/>
      <c r="F157" s="72"/>
      <c r="G157" s="73"/>
      <c r="H157" s="73"/>
      <c r="I157" s="71">
        <f t="shared" si="1"/>
        <v>0</v>
      </c>
      <c r="J157" s="72"/>
      <c r="K157" s="72"/>
      <c r="L157" s="72"/>
      <c r="M157" s="72"/>
      <c r="N157" s="72"/>
      <c r="O157" s="72"/>
      <c r="P157" s="74"/>
      <c r="Q157" s="72"/>
      <c r="R157" s="72"/>
      <c r="S157" s="72"/>
      <c r="T157" s="18"/>
    </row>
    <row r="158" spans="1:20" ht="15.6">
      <c r="A158" s="70">
        <v>154</v>
      </c>
      <c r="B158" s="71"/>
      <c r="C158" s="72"/>
      <c r="D158" s="72"/>
      <c r="E158" s="73"/>
      <c r="F158" s="72"/>
      <c r="G158" s="73"/>
      <c r="H158" s="73"/>
      <c r="I158" s="71">
        <f t="shared" si="1"/>
        <v>0</v>
      </c>
      <c r="J158" s="72"/>
      <c r="K158" s="72"/>
      <c r="L158" s="72"/>
      <c r="M158" s="72"/>
      <c r="N158" s="72"/>
      <c r="O158" s="72"/>
      <c r="P158" s="74"/>
      <c r="Q158" s="72"/>
      <c r="R158" s="72"/>
      <c r="S158" s="72"/>
      <c r="T158" s="18"/>
    </row>
    <row r="159" spans="1:20" ht="15.6">
      <c r="A159" s="70">
        <v>155</v>
      </c>
      <c r="B159" s="71"/>
      <c r="C159" s="72"/>
      <c r="D159" s="72"/>
      <c r="E159" s="73"/>
      <c r="F159" s="72"/>
      <c r="G159" s="73"/>
      <c r="H159" s="73"/>
      <c r="I159" s="71">
        <f t="shared" si="1"/>
        <v>0</v>
      </c>
      <c r="J159" s="72"/>
      <c r="K159" s="72"/>
      <c r="L159" s="72"/>
      <c r="M159" s="72"/>
      <c r="N159" s="72"/>
      <c r="O159" s="72"/>
      <c r="P159" s="74"/>
      <c r="Q159" s="72"/>
      <c r="R159" s="72"/>
      <c r="S159" s="72"/>
      <c r="T159" s="18"/>
    </row>
    <row r="160" spans="1:20" ht="15.6">
      <c r="A160" s="70">
        <v>156</v>
      </c>
      <c r="B160" s="71"/>
      <c r="C160" s="72"/>
      <c r="D160" s="72"/>
      <c r="E160" s="73"/>
      <c r="F160" s="72"/>
      <c r="G160" s="73"/>
      <c r="H160" s="73"/>
      <c r="I160" s="71">
        <f t="shared" si="1"/>
        <v>0</v>
      </c>
      <c r="J160" s="72"/>
      <c r="K160" s="72"/>
      <c r="L160" s="72"/>
      <c r="M160" s="72"/>
      <c r="N160" s="72"/>
      <c r="O160" s="72"/>
      <c r="P160" s="74"/>
      <c r="Q160" s="72"/>
      <c r="R160" s="72"/>
      <c r="S160" s="72"/>
      <c r="T160" s="18"/>
    </row>
    <row r="161" spans="1:20" ht="15.6">
      <c r="A161" s="70">
        <v>157</v>
      </c>
      <c r="B161" s="71"/>
      <c r="C161" s="72"/>
      <c r="D161" s="72"/>
      <c r="E161" s="73"/>
      <c r="F161" s="72"/>
      <c r="G161" s="73"/>
      <c r="H161" s="73"/>
      <c r="I161" s="71">
        <f t="shared" si="1"/>
        <v>0</v>
      </c>
      <c r="J161" s="72"/>
      <c r="K161" s="72"/>
      <c r="L161" s="72"/>
      <c r="M161" s="72"/>
      <c r="N161" s="72"/>
      <c r="O161" s="72"/>
      <c r="P161" s="74"/>
      <c r="Q161" s="72"/>
      <c r="R161" s="72"/>
      <c r="S161" s="72"/>
      <c r="T161" s="18"/>
    </row>
    <row r="162" spans="1:20" ht="15.6">
      <c r="A162" s="70">
        <v>158</v>
      </c>
      <c r="B162" s="71"/>
      <c r="C162" s="72"/>
      <c r="D162" s="72"/>
      <c r="E162" s="73"/>
      <c r="F162" s="72"/>
      <c r="G162" s="73"/>
      <c r="H162" s="73"/>
      <c r="I162" s="71">
        <f t="shared" si="1"/>
        <v>0</v>
      </c>
      <c r="J162" s="72"/>
      <c r="K162" s="72"/>
      <c r="L162" s="72"/>
      <c r="M162" s="72"/>
      <c r="N162" s="72"/>
      <c r="O162" s="72"/>
      <c r="P162" s="74"/>
      <c r="Q162" s="72"/>
      <c r="R162" s="72"/>
      <c r="S162" s="72"/>
      <c r="T162" s="18"/>
    </row>
    <row r="163" spans="1:20" ht="15.6">
      <c r="A163" s="70">
        <v>159</v>
      </c>
      <c r="B163" s="71"/>
      <c r="C163" s="72"/>
      <c r="D163" s="72"/>
      <c r="E163" s="73"/>
      <c r="F163" s="72"/>
      <c r="G163" s="73"/>
      <c r="H163" s="73"/>
      <c r="I163" s="71">
        <f t="shared" si="1"/>
        <v>0</v>
      </c>
      <c r="J163" s="72"/>
      <c r="K163" s="72"/>
      <c r="L163" s="72"/>
      <c r="M163" s="72"/>
      <c r="N163" s="72"/>
      <c r="O163" s="72"/>
      <c r="P163" s="74"/>
      <c r="Q163" s="72"/>
      <c r="R163" s="72"/>
      <c r="S163" s="72"/>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104</v>
      </c>
      <c r="D165" s="21"/>
      <c r="E165" s="13"/>
      <c r="F165" s="21"/>
      <c r="G165" s="21">
        <f>SUM(G5:G164)</f>
        <v>4158</v>
      </c>
      <c r="H165" s="21">
        <f>SUM(H5:H164)</f>
        <v>4355</v>
      </c>
      <c r="I165" s="21">
        <f>SUM(I5:I164)</f>
        <v>8510</v>
      </c>
      <c r="J165" s="21"/>
      <c r="K165" s="21"/>
      <c r="L165" s="21"/>
      <c r="M165" s="21"/>
      <c r="N165" s="21"/>
      <c r="O165" s="21"/>
      <c r="P165" s="14"/>
      <c r="Q165" s="21"/>
      <c r="R165" s="21"/>
      <c r="S165" s="21"/>
      <c r="T165" s="12"/>
    </row>
    <row r="166" spans="1:20">
      <c r="A166" s="46" t="s">
        <v>68</v>
      </c>
      <c r="B166" s="10">
        <f>COUNTIF(B$5:B$164,"Team 1")</f>
        <v>53</v>
      </c>
      <c r="C166" s="46" t="s">
        <v>28</v>
      </c>
      <c r="D166" s="10">
        <f>COUNTIF(D5:D164,"Anganwadi")</f>
        <v>49</v>
      </c>
    </row>
    <row r="167" spans="1:20">
      <c r="A167" s="46" t="s">
        <v>69</v>
      </c>
      <c r="B167" s="10">
        <f>COUNTIF(B$6:B$164,"Team 2")</f>
        <v>50</v>
      </c>
      <c r="C167" s="46" t="s">
        <v>26</v>
      </c>
      <c r="D167" s="10">
        <f>COUNTIF(D5:D164,"School")</f>
        <v>55</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08 D113:D116 D121:D164">
      <formula1>"Anganwadi,School"</formula1>
    </dataValidation>
    <dataValidation type="list" allowBlank="1" showInputMessage="1" showErrorMessage="1" sqref="B5:B108 B113:B116 B121:B164">
      <formula1>"Team 1, Team 2"</formula1>
    </dataValidation>
  </dataValidations>
  <printOptions horizontalCentered="1"/>
  <pageMargins left="0.37" right="0.23" top="0.53" bottom="0.43" header="0.26" footer="0.16"/>
  <pageSetup paperSize="5" scale="5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130" zoomScaleNormal="130" workbookViewId="0">
      <pane xSplit="3" ySplit="4" topLeftCell="Q159" activePane="bottomRight" state="frozen"/>
      <selection pane="topRight" activeCell="C1" sqref="C1"/>
      <selection pane="bottomLeft" activeCell="A5" sqref="A5"/>
      <selection pane="bottomRight" activeCell="S161" sqref="S161"/>
    </sheetView>
  </sheetViews>
  <sheetFormatPr defaultColWidth="9.109375" defaultRowHeight="15.6"/>
  <cols>
    <col min="1" max="1" width="8.44140625" style="77" customWidth="1"/>
    <col min="2" max="2" width="14.44140625" style="77" customWidth="1"/>
    <col min="3" max="3" width="25.88671875" style="77" customWidth="1"/>
    <col min="4" max="4" width="17.44140625" style="77" bestFit="1" customWidth="1"/>
    <col min="5" max="5" width="16" style="89" customWidth="1"/>
    <col min="6" max="6" width="17" style="77" customWidth="1"/>
    <col min="7" max="7" width="6.109375" style="89" customWidth="1"/>
    <col min="8" max="8" width="6.33203125" style="89" bestFit="1" customWidth="1"/>
    <col min="9" max="9" width="6" style="77" bestFit="1" customWidth="1"/>
    <col min="10" max="10" width="16.6640625" style="77" customWidth="1"/>
    <col min="11" max="13" width="19.5546875" style="77" customWidth="1"/>
    <col min="14" max="14" width="19.109375" style="77" customWidth="1"/>
    <col min="15" max="15" width="14.88671875" style="77" bestFit="1" customWidth="1"/>
    <col min="16" max="16" width="15.33203125" style="77" customWidth="1"/>
    <col min="17" max="17" width="11.5546875" style="77" bestFit="1" customWidth="1"/>
    <col min="18" max="18" width="17.5546875" style="77" customWidth="1"/>
    <col min="19" max="19" width="19.5546875" style="77" customWidth="1"/>
    <col min="20" max="16384" width="9.109375" style="77"/>
  </cols>
  <sheetData>
    <row r="1" spans="1:20" ht="51" customHeight="1">
      <c r="A1" s="151" t="s">
        <v>777</v>
      </c>
      <c r="B1" s="151"/>
      <c r="C1" s="151"/>
      <c r="D1" s="152"/>
      <c r="E1" s="152"/>
      <c r="F1" s="152"/>
      <c r="G1" s="152"/>
      <c r="H1" s="152"/>
      <c r="I1" s="152"/>
      <c r="J1" s="152"/>
      <c r="K1" s="152"/>
      <c r="L1" s="152"/>
      <c r="M1" s="152"/>
      <c r="N1" s="152"/>
      <c r="O1" s="152"/>
      <c r="P1" s="152"/>
      <c r="Q1" s="152"/>
      <c r="R1" s="152"/>
      <c r="S1" s="152"/>
    </row>
    <row r="2" spans="1:20">
      <c r="A2" s="157" t="s">
        <v>62</v>
      </c>
      <c r="B2" s="158"/>
      <c r="C2" s="158"/>
      <c r="D2" s="25" t="s">
        <v>806</v>
      </c>
      <c r="E2" s="80"/>
      <c r="F2" s="80"/>
      <c r="G2" s="80"/>
      <c r="H2" s="80"/>
      <c r="I2" s="80"/>
      <c r="J2" s="80"/>
      <c r="K2" s="80"/>
      <c r="L2" s="80"/>
      <c r="M2" s="80"/>
      <c r="N2" s="80"/>
      <c r="O2" s="80"/>
      <c r="P2" s="80"/>
      <c r="Q2" s="80"/>
      <c r="R2" s="80"/>
      <c r="S2" s="80"/>
    </row>
    <row r="3" spans="1:20" ht="24" customHeight="1">
      <c r="A3" s="153" t="s">
        <v>14</v>
      </c>
      <c r="B3" s="155" t="s">
        <v>780</v>
      </c>
      <c r="C3" s="154" t="s">
        <v>7</v>
      </c>
      <c r="D3" s="154" t="s">
        <v>58</v>
      </c>
      <c r="E3" s="154" t="s">
        <v>16</v>
      </c>
      <c r="F3" s="154" t="s">
        <v>778</v>
      </c>
      <c r="G3" s="154" t="s">
        <v>8</v>
      </c>
      <c r="H3" s="154"/>
      <c r="I3" s="154"/>
      <c r="J3" s="154" t="s">
        <v>34</v>
      </c>
      <c r="K3" s="155" t="s">
        <v>36</v>
      </c>
      <c r="L3" s="155" t="s">
        <v>53</v>
      </c>
      <c r="M3" s="155" t="s">
        <v>54</v>
      </c>
      <c r="N3" s="155" t="s">
        <v>37</v>
      </c>
      <c r="O3" s="155" t="s">
        <v>38</v>
      </c>
      <c r="P3" s="153" t="s">
        <v>57</v>
      </c>
      <c r="Q3" s="154" t="s">
        <v>781</v>
      </c>
      <c r="R3" s="154" t="s">
        <v>35</v>
      </c>
      <c r="S3" s="154" t="s">
        <v>782</v>
      </c>
      <c r="T3" s="154" t="s">
        <v>13</v>
      </c>
    </row>
    <row r="4" spans="1:20" ht="25.5" customHeight="1">
      <c r="A4" s="153"/>
      <c r="B4" s="159"/>
      <c r="C4" s="154"/>
      <c r="D4" s="154"/>
      <c r="E4" s="154"/>
      <c r="F4" s="154"/>
      <c r="G4" s="79" t="s">
        <v>9</v>
      </c>
      <c r="H4" s="79" t="s">
        <v>10</v>
      </c>
      <c r="I4" s="79" t="s">
        <v>11</v>
      </c>
      <c r="J4" s="154"/>
      <c r="K4" s="156"/>
      <c r="L4" s="156"/>
      <c r="M4" s="156"/>
      <c r="N4" s="156"/>
      <c r="O4" s="156"/>
      <c r="P4" s="153"/>
      <c r="Q4" s="153"/>
      <c r="R4" s="154"/>
      <c r="S4" s="154"/>
      <c r="T4" s="154"/>
    </row>
    <row r="5" spans="1:20">
      <c r="A5" s="70">
        <v>1</v>
      </c>
      <c r="B5" s="71" t="s">
        <v>69</v>
      </c>
      <c r="C5" s="72" t="s">
        <v>406</v>
      </c>
      <c r="D5" s="72" t="s">
        <v>28</v>
      </c>
      <c r="E5" s="73">
        <v>81</v>
      </c>
      <c r="F5" s="72"/>
      <c r="G5" s="73">
        <v>23</v>
      </c>
      <c r="H5" s="73">
        <v>16</v>
      </c>
      <c r="I5" s="71">
        <v>39</v>
      </c>
      <c r="J5" s="72">
        <v>9859055194</v>
      </c>
      <c r="K5" s="72" t="s">
        <v>224</v>
      </c>
      <c r="L5" s="72" t="s">
        <v>225</v>
      </c>
      <c r="M5" s="72">
        <v>9954240181</v>
      </c>
      <c r="N5" s="72" t="s">
        <v>407</v>
      </c>
      <c r="O5" s="72">
        <v>9613802531</v>
      </c>
      <c r="P5" s="74">
        <v>43647</v>
      </c>
      <c r="Q5" s="72" t="s">
        <v>304</v>
      </c>
      <c r="R5" s="72"/>
      <c r="S5" s="63" t="s">
        <v>90</v>
      </c>
      <c r="T5" s="72"/>
    </row>
    <row r="6" spans="1:20">
      <c r="A6" s="70">
        <v>2</v>
      </c>
      <c r="B6" s="71" t="s">
        <v>69</v>
      </c>
      <c r="C6" s="72" t="s">
        <v>408</v>
      </c>
      <c r="D6" s="72" t="s">
        <v>28</v>
      </c>
      <c r="E6" s="73">
        <v>179</v>
      </c>
      <c r="F6" s="72"/>
      <c r="G6" s="73">
        <v>19</v>
      </c>
      <c r="H6" s="73">
        <v>15</v>
      </c>
      <c r="I6" s="71">
        <v>34</v>
      </c>
      <c r="J6" s="72">
        <v>7896553039</v>
      </c>
      <c r="K6" s="72" t="s">
        <v>224</v>
      </c>
      <c r="L6" s="72" t="s">
        <v>225</v>
      </c>
      <c r="M6" s="72">
        <v>9954240181</v>
      </c>
      <c r="N6" s="72" t="s">
        <v>407</v>
      </c>
      <c r="O6" s="72">
        <v>9613802531</v>
      </c>
      <c r="P6" s="74">
        <v>43647</v>
      </c>
      <c r="Q6" s="72" t="s">
        <v>304</v>
      </c>
      <c r="R6" s="72"/>
      <c r="S6" s="63" t="s">
        <v>90</v>
      </c>
      <c r="T6" s="72"/>
    </row>
    <row r="7" spans="1:20">
      <c r="A7" s="70">
        <v>3</v>
      </c>
      <c r="B7" s="71" t="s">
        <v>69</v>
      </c>
      <c r="C7" s="72" t="s">
        <v>406</v>
      </c>
      <c r="D7" s="72" t="s">
        <v>28</v>
      </c>
      <c r="E7" s="73">
        <v>224</v>
      </c>
      <c r="F7" s="72"/>
      <c r="G7" s="73">
        <v>20</v>
      </c>
      <c r="H7" s="73">
        <v>15</v>
      </c>
      <c r="I7" s="71">
        <v>35</v>
      </c>
      <c r="J7" s="72">
        <v>9678356332</v>
      </c>
      <c r="K7" s="72" t="s">
        <v>224</v>
      </c>
      <c r="L7" s="72" t="s">
        <v>225</v>
      </c>
      <c r="M7" s="72">
        <v>9954240181</v>
      </c>
      <c r="N7" s="72" t="s">
        <v>407</v>
      </c>
      <c r="O7" s="72">
        <v>9613802531</v>
      </c>
      <c r="P7" s="74">
        <v>43647</v>
      </c>
      <c r="Q7" s="72" t="s">
        <v>304</v>
      </c>
      <c r="R7" s="72"/>
      <c r="S7" s="63" t="s">
        <v>90</v>
      </c>
      <c r="T7" s="72"/>
    </row>
    <row r="8" spans="1:20">
      <c r="A8" s="70">
        <v>4</v>
      </c>
      <c r="B8" s="71" t="s">
        <v>69</v>
      </c>
      <c r="C8" s="72" t="s">
        <v>409</v>
      </c>
      <c r="D8" s="72" t="s">
        <v>28</v>
      </c>
      <c r="E8" s="73">
        <v>476</v>
      </c>
      <c r="F8" s="72"/>
      <c r="G8" s="73">
        <v>17</v>
      </c>
      <c r="H8" s="73">
        <v>16</v>
      </c>
      <c r="I8" s="71">
        <v>33</v>
      </c>
      <c r="J8" s="83">
        <v>7399547171</v>
      </c>
      <c r="K8" s="72" t="s">
        <v>224</v>
      </c>
      <c r="L8" s="72" t="s">
        <v>225</v>
      </c>
      <c r="M8" s="72">
        <v>9954240181</v>
      </c>
      <c r="N8" s="72" t="s">
        <v>407</v>
      </c>
      <c r="O8" s="72">
        <v>9613802531</v>
      </c>
      <c r="P8" s="74">
        <v>43647</v>
      </c>
      <c r="Q8" s="72" t="s">
        <v>304</v>
      </c>
      <c r="R8" s="72"/>
      <c r="S8" s="63" t="s">
        <v>90</v>
      </c>
      <c r="T8" s="72"/>
    </row>
    <row r="9" spans="1:20">
      <c r="A9" s="70">
        <v>5</v>
      </c>
      <c r="B9" s="71" t="s">
        <v>68</v>
      </c>
      <c r="C9" s="72" t="s">
        <v>410</v>
      </c>
      <c r="D9" s="72" t="s">
        <v>28</v>
      </c>
      <c r="E9" s="73">
        <v>101</v>
      </c>
      <c r="F9" s="72"/>
      <c r="G9" s="73">
        <v>23</v>
      </c>
      <c r="H9" s="73">
        <v>27</v>
      </c>
      <c r="I9" s="71">
        <v>50</v>
      </c>
      <c r="J9" s="72">
        <v>8011500261</v>
      </c>
      <c r="K9" s="72" t="s">
        <v>315</v>
      </c>
      <c r="L9" s="72" t="s">
        <v>316</v>
      </c>
      <c r="M9" s="72">
        <v>9401726223</v>
      </c>
      <c r="N9" s="72" t="s">
        <v>411</v>
      </c>
      <c r="O9" s="72">
        <v>8011101807</v>
      </c>
      <c r="P9" s="74">
        <v>43647</v>
      </c>
      <c r="Q9" s="72" t="s">
        <v>304</v>
      </c>
      <c r="R9" s="72"/>
      <c r="S9" s="63" t="s">
        <v>90</v>
      </c>
      <c r="T9" s="72"/>
    </row>
    <row r="10" spans="1:20">
      <c r="A10" s="70">
        <v>6</v>
      </c>
      <c r="B10" s="71" t="s">
        <v>68</v>
      </c>
      <c r="C10" s="72" t="s">
        <v>412</v>
      </c>
      <c r="D10" s="72" t="s">
        <v>28</v>
      </c>
      <c r="E10" s="73">
        <v>330</v>
      </c>
      <c r="F10" s="72"/>
      <c r="G10" s="73">
        <v>33</v>
      </c>
      <c r="H10" s="73">
        <v>30</v>
      </c>
      <c r="I10" s="71">
        <v>63</v>
      </c>
      <c r="J10" s="72">
        <v>9954200664</v>
      </c>
      <c r="K10" s="72" t="s">
        <v>315</v>
      </c>
      <c r="L10" s="72" t="s">
        <v>316</v>
      </c>
      <c r="M10" s="72">
        <v>9401726223</v>
      </c>
      <c r="N10" s="72" t="s">
        <v>411</v>
      </c>
      <c r="O10" s="72">
        <v>8011101807</v>
      </c>
      <c r="P10" s="74">
        <v>43647</v>
      </c>
      <c r="Q10" s="72" t="s">
        <v>304</v>
      </c>
      <c r="R10" s="72"/>
      <c r="S10" s="63" t="s">
        <v>90</v>
      </c>
      <c r="T10" s="72"/>
    </row>
    <row r="11" spans="1:20">
      <c r="A11" s="70">
        <v>7</v>
      </c>
      <c r="B11" s="71" t="s">
        <v>69</v>
      </c>
      <c r="C11" s="72" t="s">
        <v>413</v>
      </c>
      <c r="D11" s="72" t="s">
        <v>28</v>
      </c>
      <c r="E11" s="73">
        <v>359</v>
      </c>
      <c r="F11" s="72"/>
      <c r="G11" s="73">
        <v>27</v>
      </c>
      <c r="H11" s="73">
        <v>14</v>
      </c>
      <c r="I11" s="71">
        <v>41</v>
      </c>
      <c r="J11" s="72">
        <v>9957948975</v>
      </c>
      <c r="K11" s="72" t="s">
        <v>224</v>
      </c>
      <c r="L11" s="72" t="s">
        <v>225</v>
      </c>
      <c r="M11" s="72">
        <v>9954240181</v>
      </c>
      <c r="N11" s="72" t="s">
        <v>407</v>
      </c>
      <c r="O11" s="72">
        <v>9613802531</v>
      </c>
      <c r="P11" s="74">
        <v>43648</v>
      </c>
      <c r="Q11" s="72" t="s">
        <v>299</v>
      </c>
      <c r="R11" s="72"/>
      <c r="S11" s="63" t="s">
        <v>90</v>
      </c>
      <c r="T11" s="72"/>
    </row>
    <row r="12" spans="1:20">
      <c r="A12" s="70">
        <v>8</v>
      </c>
      <c r="B12" s="71" t="s">
        <v>69</v>
      </c>
      <c r="C12" s="72" t="s">
        <v>414</v>
      </c>
      <c r="D12" s="72" t="s">
        <v>28</v>
      </c>
      <c r="E12" s="73">
        <v>83</v>
      </c>
      <c r="F12" s="72"/>
      <c r="G12" s="73">
        <v>18</v>
      </c>
      <c r="H12" s="73">
        <v>18</v>
      </c>
      <c r="I12" s="71">
        <v>36</v>
      </c>
      <c r="J12" s="72">
        <v>9859772656</v>
      </c>
      <c r="K12" s="72" t="s">
        <v>165</v>
      </c>
      <c r="L12" s="72" t="s">
        <v>166</v>
      </c>
      <c r="M12" s="72">
        <v>9678409802</v>
      </c>
      <c r="N12" s="72" t="s">
        <v>415</v>
      </c>
      <c r="O12" s="72">
        <v>9864069369</v>
      </c>
      <c r="P12" s="74">
        <v>43648</v>
      </c>
      <c r="Q12" s="72" t="s">
        <v>299</v>
      </c>
      <c r="R12" s="72"/>
      <c r="S12" s="63" t="s">
        <v>90</v>
      </c>
      <c r="T12" s="72"/>
    </row>
    <row r="13" spans="1:20">
      <c r="A13" s="70">
        <v>9</v>
      </c>
      <c r="B13" s="71" t="s">
        <v>69</v>
      </c>
      <c r="C13" s="72" t="s">
        <v>416</v>
      </c>
      <c r="D13" s="72" t="s">
        <v>28</v>
      </c>
      <c r="E13" s="73">
        <v>84</v>
      </c>
      <c r="F13" s="72"/>
      <c r="G13" s="73">
        <v>28</v>
      </c>
      <c r="H13" s="73">
        <v>24</v>
      </c>
      <c r="I13" s="71">
        <v>52</v>
      </c>
      <c r="J13" s="72">
        <v>9678638284</v>
      </c>
      <c r="K13" s="72" t="s">
        <v>165</v>
      </c>
      <c r="L13" s="72" t="s">
        <v>166</v>
      </c>
      <c r="M13" s="72">
        <v>9678409802</v>
      </c>
      <c r="N13" s="72" t="s">
        <v>415</v>
      </c>
      <c r="O13" s="72">
        <v>9864069369</v>
      </c>
      <c r="P13" s="74">
        <v>43648</v>
      </c>
      <c r="Q13" s="72" t="s">
        <v>299</v>
      </c>
      <c r="R13" s="72"/>
      <c r="S13" s="63" t="s">
        <v>90</v>
      </c>
      <c r="T13" s="72"/>
    </row>
    <row r="14" spans="1:20">
      <c r="A14" s="70">
        <v>10</v>
      </c>
      <c r="B14" s="71" t="s">
        <v>68</v>
      </c>
      <c r="C14" s="72" t="s">
        <v>417</v>
      </c>
      <c r="D14" s="72" t="s">
        <v>28</v>
      </c>
      <c r="E14" s="73">
        <v>492</v>
      </c>
      <c r="F14" s="72"/>
      <c r="G14" s="73">
        <v>28</v>
      </c>
      <c r="H14" s="73">
        <v>32</v>
      </c>
      <c r="I14" s="71">
        <v>60</v>
      </c>
      <c r="J14" s="72">
        <v>7896166503</v>
      </c>
      <c r="K14" s="72" t="s">
        <v>315</v>
      </c>
      <c r="L14" s="72" t="s">
        <v>316</v>
      </c>
      <c r="M14" s="72">
        <v>9401726223</v>
      </c>
      <c r="N14" s="72" t="s">
        <v>411</v>
      </c>
      <c r="O14" s="72">
        <v>8011101807</v>
      </c>
      <c r="P14" s="74">
        <v>43648</v>
      </c>
      <c r="Q14" s="72" t="s">
        <v>299</v>
      </c>
      <c r="R14" s="72"/>
      <c r="S14" s="63" t="s">
        <v>90</v>
      </c>
      <c r="T14" s="72"/>
    </row>
    <row r="15" spans="1:20">
      <c r="A15" s="70">
        <v>11</v>
      </c>
      <c r="B15" s="71" t="s">
        <v>68</v>
      </c>
      <c r="C15" s="72" t="s">
        <v>418</v>
      </c>
      <c r="D15" s="72" t="s">
        <v>28</v>
      </c>
      <c r="E15" s="73">
        <v>103</v>
      </c>
      <c r="F15" s="72"/>
      <c r="G15" s="73">
        <v>46</v>
      </c>
      <c r="H15" s="73">
        <v>31</v>
      </c>
      <c r="I15" s="71">
        <v>77</v>
      </c>
      <c r="J15" s="72">
        <v>8486603830</v>
      </c>
      <c r="K15" s="72" t="s">
        <v>315</v>
      </c>
      <c r="L15" s="72" t="s">
        <v>316</v>
      </c>
      <c r="M15" s="72">
        <v>9401726223</v>
      </c>
      <c r="N15" s="72" t="s">
        <v>419</v>
      </c>
      <c r="O15" s="72">
        <v>9706574311</v>
      </c>
      <c r="P15" s="74">
        <v>43648</v>
      </c>
      <c r="Q15" s="72" t="s">
        <v>299</v>
      </c>
      <c r="R15" s="72"/>
      <c r="S15" s="63" t="s">
        <v>90</v>
      </c>
      <c r="T15" s="72"/>
    </row>
    <row r="16" spans="1:20">
      <c r="A16" s="70">
        <v>12</v>
      </c>
      <c r="B16" s="92" t="s">
        <v>69</v>
      </c>
      <c r="C16" s="81" t="s">
        <v>409</v>
      </c>
      <c r="D16" s="81" t="s">
        <v>28</v>
      </c>
      <c r="E16" s="90">
        <v>476</v>
      </c>
      <c r="F16" s="81"/>
      <c r="G16" s="90">
        <v>17</v>
      </c>
      <c r="H16" s="90">
        <v>16</v>
      </c>
      <c r="I16" s="81">
        <v>33</v>
      </c>
      <c r="J16" s="81">
        <v>7399547171</v>
      </c>
      <c r="K16" s="81" t="s">
        <v>224</v>
      </c>
      <c r="L16" s="81" t="s">
        <v>225</v>
      </c>
      <c r="M16" s="81">
        <v>9954240181</v>
      </c>
      <c r="N16" s="81" t="s">
        <v>407</v>
      </c>
      <c r="O16" s="81">
        <v>9613802531</v>
      </c>
      <c r="P16" s="91">
        <v>43531</v>
      </c>
      <c r="Q16" s="72" t="s">
        <v>300</v>
      </c>
      <c r="R16" s="72"/>
      <c r="S16" s="63" t="s">
        <v>90</v>
      </c>
      <c r="T16" s="72"/>
    </row>
    <row r="17" spans="1:20">
      <c r="A17" s="70">
        <v>13</v>
      </c>
      <c r="B17" s="92" t="s">
        <v>69</v>
      </c>
      <c r="C17" s="81" t="s">
        <v>480</v>
      </c>
      <c r="D17" s="81" t="s">
        <v>28</v>
      </c>
      <c r="E17" s="90">
        <v>309</v>
      </c>
      <c r="F17" s="81"/>
      <c r="G17" s="90">
        <v>22</v>
      </c>
      <c r="H17" s="90">
        <v>24</v>
      </c>
      <c r="I17" s="81">
        <v>46</v>
      </c>
      <c r="J17" s="81">
        <v>8822147597</v>
      </c>
      <c r="K17" s="81" t="s">
        <v>147</v>
      </c>
      <c r="L17" s="81" t="s">
        <v>122</v>
      </c>
      <c r="M17" s="81">
        <v>9508101796</v>
      </c>
      <c r="N17" s="81" t="s">
        <v>470</v>
      </c>
      <c r="O17" s="81">
        <v>9508680609</v>
      </c>
      <c r="P17" s="91">
        <v>43531</v>
      </c>
      <c r="Q17" s="72" t="s">
        <v>300</v>
      </c>
      <c r="R17" s="72"/>
      <c r="S17" s="63" t="s">
        <v>90</v>
      </c>
      <c r="T17" s="72"/>
    </row>
    <row r="18" spans="1:20">
      <c r="A18" s="70">
        <v>14</v>
      </c>
      <c r="B18" s="92" t="s">
        <v>69</v>
      </c>
      <c r="C18" s="81" t="s">
        <v>486</v>
      </c>
      <c r="D18" s="81" t="s">
        <v>28</v>
      </c>
      <c r="E18" s="90">
        <v>313</v>
      </c>
      <c r="F18" s="81"/>
      <c r="G18" s="90">
        <v>21</v>
      </c>
      <c r="H18" s="90">
        <v>23</v>
      </c>
      <c r="I18" s="81">
        <v>44</v>
      </c>
      <c r="J18" s="81">
        <v>9678610899</v>
      </c>
      <c r="K18" s="81" t="s">
        <v>147</v>
      </c>
      <c r="L18" s="81" t="s">
        <v>122</v>
      </c>
      <c r="M18" s="81">
        <v>9508101796</v>
      </c>
      <c r="N18" s="81" t="s">
        <v>470</v>
      </c>
      <c r="O18" s="81">
        <v>9508680609</v>
      </c>
      <c r="P18" s="91">
        <v>43531</v>
      </c>
      <c r="Q18" s="72" t="s">
        <v>300</v>
      </c>
      <c r="R18" s="72"/>
      <c r="S18" s="63" t="s">
        <v>90</v>
      </c>
      <c r="T18" s="72"/>
    </row>
    <row r="19" spans="1:20">
      <c r="A19" s="70">
        <v>15</v>
      </c>
      <c r="B19" s="92" t="s">
        <v>68</v>
      </c>
      <c r="C19" s="81" t="s">
        <v>427</v>
      </c>
      <c r="D19" s="81" t="s">
        <v>28</v>
      </c>
      <c r="E19" s="90">
        <v>298</v>
      </c>
      <c r="F19" s="81"/>
      <c r="G19" s="90">
        <v>23</v>
      </c>
      <c r="H19" s="90">
        <v>24</v>
      </c>
      <c r="I19" s="81">
        <v>47</v>
      </c>
      <c r="J19" s="81">
        <v>7896166503</v>
      </c>
      <c r="K19" s="81" t="s">
        <v>315</v>
      </c>
      <c r="L19" s="81" t="s">
        <v>316</v>
      </c>
      <c r="M19" s="81">
        <v>9401726223</v>
      </c>
      <c r="N19" s="81" t="s">
        <v>419</v>
      </c>
      <c r="O19" s="81">
        <v>9706574311</v>
      </c>
      <c r="P19" s="91">
        <v>43531</v>
      </c>
      <c r="Q19" s="72" t="s">
        <v>300</v>
      </c>
      <c r="R19" s="72"/>
      <c r="S19" s="63" t="s">
        <v>90</v>
      </c>
      <c r="T19" s="72"/>
    </row>
    <row r="20" spans="1:20">
      <c r="A20" s="70">
        <v>16</v>
      </c>
      <c r="B20" s="92" t="s">
        <v>68</v>
      </c>
      <c r="C20" s="72" t="s">
        <v>434</v>
      </c>
      <c r="D20" s="72" t="s">
        <v>28</v>
      </c>
      <c r="E20" s="73">
        <v>242</v>
      </c>
      <c r="F20" s="72"/>
      <c r="G20" s="73">
        <v>39</v>
      </c>
      <c r="H20" s="73">
        <v>40</v>
      </c>
      <c r="I20" s="71">
        <v>79</v>
      </c>
      <c r="J20" s="72">
        <v>8473008264</v>
      </c>
      <c r="K20" s="72" t="s">
        <v>315</v>
      </c>
      <c r="L20" s="72" t="s">
        <v>316</v>
      </c>
      <c r="M20" s="72">
        <v>9401726223</v>
      </c>
      <c r="N20" s="72" t="s">
        <v>419</v>
      </c>
      <c r="O20" s="72">
        <v>9706574311</v>
      </c>
      <c r="P20" s="91">
        <v>43531</v>
      </c>
      <c r="Q20" s="72" t="s">
        <v>300</v>
      </c>
      <c r="R20" s="72"/>
      <c r="S20" s="63" t="s">
        <v>90</v>
      </c>
      <c r="T20" s="72"/>
    </row>
    <row r="21" spans="1:20">
      <c r="A21" s="70">
        <v>17</v>
      </c>
      <c r="B21" s="71" t="s">
        <v>69</v>
      </c>
      <c r="C21" s="72" t="s">
        <v>420</v>
      </c>
      <c r="D21" s="72" t="s">
        <v>28</v>
      </c>
      <c r="E21" s="73">
        <v>154</v>
      </c>
      <c r="F21" s="72"/>
      <c r="G21" s="73">
        <v>16</v>
      </c>
      <c r="H21" s="73">
        <v>10</v>
      </c>
      <c r="I21" s="71">
        <v>26</v>
      </c>
      <c r="J21" s="72">
        <v>8011711474</v>
      </c>
      <c r="K21" s="72" t="s">
        <v>165</v>
      </c>
      <c r="L21" s="72" t="s">
        <v>166</v>
      </c>
      <c r="M21" s="72">
        <v>9678409802</v>
      </c>
      <c r="N21" s="72" t="s">
        <v>415</v>
      </c>
      <c r="O21" s="72">
        <v>9864069369</v>
      </c>
      <c r="P21" s="74">
        <v>43650</v>
      </c>
      <c r="Q21" s="72" t="s">
        <v>301</v>
      </c>
      <c r="R21" s="72"/>
      <c r="S21" s="63" t="s">
        <v>90</v>
      </c>
      <c r="T21" s="72"/>
    </row>
    <row r="22" spans="1:20">
      <c r="A22" s="70">
        <v>18</v>
      </c>
      <c r="B22" s="71" t="s">
        <v>69</v>
      </c>
      <c r="C22" s="72" t="s">
        <v>421</v>
      </c>
      <c r="D22" s="72" t="s">
        <v>28</v>
      </c>
      <c r="E22" s="73">
        <v>178</v>
      </c>
      <c r="F22" s="72"/>
      <c r="G22" s="73">
        <v>8</v>
      </c>
      <c r="H22" s="73">
        <v>10</v>
      </c>
      <c r="I22" s="71">
        <v>18</v>
      </c>
      <c r="J22" s="72">
        <v>9859836788</v>
      </c>
      <c r="K22" s="72" t="s">
        <v>165</v>
      </c>
      <c r="L22" s="72" t="s">
        <v>166</v>
      </c>
      <c r="M22" s="72">
        <v>9678409802</v>
      </c>
      <c r="N22" s="72" t="s">
        <v>415</v>
      </c>
      <c r="O22" s="72">
        <v>9864069369</v>
      </c>
      <c r="P22" s="74">
        <v>43650</v>
      </c>
      <c r="Q22" s="72" t="s">
        <v>301</v>
      </c>
      <c r="R22" s="72"/>
      <c r="S22" s="63" t="s">
        <v>90</v>
      </c>
      <c r="T22" s="72"/>
    </row>
    <row r="23" spans="1:20">
      <c r="A23" s="70">
        <v>19</v>
      </c>
      <c r="B23" s="71" t="s">
        <v>69</v>
      </c>
      <c r="C23" s="72" t="s">
        <v>422</v>
      </c>
      <c r="D23" s="72" t="s">
        <v>28</v>
      </c>
      <c r="E23" s="73">
        <v>291</v>
      </c>
      <c r="F23" s="72"/>
      <c r="G23" s="73">
        <v>15</v>
      </c>
      <c r="H23" s="73">
        <v>11</v>
      </c>
      <c r="I23" s="71">
        <v>26</v>
      </c>
      <c r="J23" s="72">
        <v>9508513052</v>
      </c>
      <c r="K23" s="72" t="s">
        <v>165</v>
      </c>
      <c r="L23" s="72" t="s">
        <v>166</v>
      </c>
      <c r="M23" s="72">
        <v>9678409802</v>
      </c>
      <c r="N23" s="72" t="s">
        <v>415</v>
      </c>
      <c r="O23" s="72">
        <v>9864069369</v>
      </c>
      <c r="P23" s="74">
        <v>43650</v>
      </c>
      <c r="Q23" s="72" t="s">
        <v>301</v>
      </c>
      <c r="R23" s="72"/>
      <c r="S23" s="63" t="s">
        <v>90</v>
      </c>
      <c r="T23" s="72"/>
    </row>
    <row r="24" spans="1:20">
      <c r="A24" s="70">
        <v>20</v>
      </c>
      <c r="B24" s="71" t="s">
        <v>69</v>
      </c>
      <c r="C24" s="72" t="s">
        <v>420</v>
      </c>
      <c r="D24" s="72" t="s">
        <v>28</v>
      </c>
      <c r="E24" s="73">
        <v>302</v>
      </c>
      <c r="F24" s="72"/>
      <c r="G24" s="73">
        <v>23</v>
      </c>
      <c r="H24" s="73">
        <v>26</v>
      </c>
      <c r="I24" s="71">
        <v>49</v>
      </c>
      <c r="J24" s="72">
        <v>9678824497</v>
      </c>
      <c r="K24" s="72" t="s">
        <v>423</v>
      </c>
      <c r="L24" s="72" t="s">
        <v>424</v>
      </c>
      <c r="M24" s="72">
        <v>8752893513</v>
      </c>
      <c r="N24" s="72" t="s">
        <v>425</v>
      </c>
      <c r="O24" s="72">
        <v>9678638389</v>
      </c>
      <c r="P24" s="74">
        <v>43650</v>
      </c>
      <c r="Q24" s="72" t="s">
        <v>301</v>
      </c>
      <c r="R24" s="72"/>
      <c r="S24" s="63" t="s">
        <v>90</v>
      </c>
      <c r="T24" s="72"/>
    </row>
    <row r="25" spans="1:20">
      <c r="A25" s="70">
        <v>21</v>
      </c>
      <c r="B25" s="71" t="s">
        <v>68</v>
      </c>
      <c r="C25" s="72" t="s">
        <v>426</v>
      </c>
      <c r="D25" s="72" t="s">
        <v>28</v>
      </c>
      <c r="E25" s="73">
        <v>102</v>
      </c>
      <c r="F25" s="72"/>
      <c r="G25" s="73">
        <v>49</v>
      </c>
      <c r="H25" s="73">
        <v>54</v>
      </c>
      <c r="I25" s="71">
        <v>103</v>
      </c>
      <c r="J25" s="72">
        <v>9577340029</v>
      </c>
      <c r="K25" s="72" t="s">
        <v>315</v>
      </c>
      <c r="L25" s="72" t="s">
        <v>316</v>
      </c>
      <c r="M25" s="72">
        <v>9401726223</v>
      </c>
      <c r="N25" s="72" t="s">
        <v>411</v>
      </c>
      <c r="O25" s="72">
        <v>8011101807</v>
      </c>
      <c r="P25" s="74">
        <v>43650</v>
      </c>
      <c r="Q25" s="72" t="s">
        <v>301</v>
      </c>
      <c r="R25" s="72"/>
      <c r="S25" s="63" t="s">
        <v>90</v>
      </c>
      <c r="T25" s="72"/>
    </row>
    <row r="26" spans="1:20">
      <c r="A26" s="70">
        <v>22</v>
      </c>
      <c r="B26" s="71" t="s">
        <v>68</v>
      </c>
      <c r="C26" s="72" t="s">
        <v>427</v>
      </c>
      <c r="D26" s="72" t="s">
        <v>28</v>
      </c>
      <c r="E26" s="73">
        <v>298</v>
      </c>
      <c r="F26" s="72"/>
      <c r="G26" s="73">
        <v>23</v>
      </c>
      <c r="H26" s="73">
        <v>24</v>
      </c>
      <c r="I26" s="71">
        <v>47</v>
      </c>
      <c r="J26" s="72">
        <v>7896166503</v>
      </c>
      <c r="K26" s="72" t="s">
        <v>315</v>
      </c>
      <c r="L26" s="72" t="s">
        <v>316</v>
      </c>
      <c r="M26" s="72">
        <v>9401726223</v>
      </c>
      <c r="N26" s="72" t="s">
        <v>419</v>
      </c>
      <c r="O26" s="72">
        <v>9706574311</v>
      </c>
      <c r="P26" s="74">
        <v>43650</v>
      </c>
      <c r="Q26" s="72" t="s">
        <v>301</v>
      </c>
      <c r="R26" s="72"/>
      <c r="S26" s="63" t="s">
        <v>90</v>
      </c>
      <c r="T26" s="72"/>
    </row>
    <row r="27" spans="1:20">
      <c r="A27" s="70">
        <v>23</v>
      </c>
      <c r="B27" s="71" t="s">
        <v>69</v>
      </c>
      <c r="C27" s="72" t="s">
        <v>428</v>
      </c>
      <c r="D27" s="72" t="s">
        <v>28</v>
      </c>
      <c r="E27" s="73">
        <v>303</v>
      </c>
      <c r="F27" s="72"/>
      <c r="G27" s="73">
        <v>25</v>
      </c>
      <c r="H27" s="73">
        <v>20</v>
      </c>
      <c r="I27" s="71">
        <v>45</v>
      </c>
      <c r="J27" s="72">
        <v>9577341917</v>
      </c>
      <c r="K27" s="72" t="s">
        <v>423</v>
      </c>
      <c r="L27" s="72" t="s">
        <v>429</v>
      </c>
      <c r="M27" s="72">
        <v>8752893513</v>
      </c>
      <c r="N27" s="72" t="s">
        <v>425</v>
      </c>
      <c r="O27" s="72">
        <v>9678638389</v>
      </c>
      <c r="P27" s="74">
        <v>43651</v>
      </c>
      <c r="Q27" s="72" t="s">
        <v>302</v>
      </c>
      <c r="R27" s="72"/>
      <c r="S27" s="63" t="s">
        <v>90</v>
      </c>
      <c r="T27" s="72"/>
    </row>
    <row r="28" spans="1:20">
      <c r="A28" s="70">
        <v>24</v>
      </c>
      <c r="B28" s="71" t="s">
        <v>69</v>
      </c>
      <c r="C28" s="72" t="s">
        <v>430</v>
      </c>
      <c r="D28" s="72" t="s">
        <v>28</v>
      </c>
      <c r="E28" s="73">
        <v>310</v>
      </c>
      <c r="F28" s="72"/>
      <c r="G28" s="73">
        <v>16</v>
      </c>
      <c r="H28" s="73">
        <v>8</v>
      </c>
      <c r="I28" s="71">
        <v>24</v>
      </c>
      <c r="J28" s="72">
        <v>8486527833</v>
      </c>
      <c r="K28" s="72" t="s">
        <v>423</v>
      </c>
      <c r="L28" s="72" t="s">
        <v>429</v>
      </c>
      <c r="M28" s="72">
        <v>8752893513</v>
      </c>
      <c r="N28" s="72" t="s">
        <v>425</v>
      </c>
      <c r="O28" s="72">
        <v>9678638389</v>
      </c>
      <c r="P28" s="74">
        <v>43651</v>
      </c>
      <c r="Q28" s="72" t="s">
        <v>302</v>
      </c>
      <c r="R28" s="72"/>
      <c r="S28" s="63" t="s">
        <v>90</v>
      </c>
      <c r="T28" s="72"/>
    </row>
    <row r="29" spans="1:20">
      <c r="A29" s="70">
        <v>25</v>
      </c>
      <c r="B29" s="71" t="s">
        <v>69</v>
      </c>
      <c r="C29" s="72" t="s">
        <v>431</v>
      </c>
      <c r="D29" s="72" t="s">
        <v>28</v>
      </c>
      <c r="E29" s="73">
        <v>360</v>
      </c>
      <c r="F29" s="72"/>
      <c r="G29" s="73">
        <v>17</v>
      </c>
      <c r="H29" s="73">
        <v>15</v>
      </c>
      <c r="I29" s="71">
        <v>32</v>
      </c>
      <c r="J29" s="72">
        <v>9854257593</v>
      </c>
      <c r="K29" s="72" t="s">
        <v>423</v>
      </c>
      <c r="L29" s="72" t="s">
        <v>429</v>
      </c>
      <c r="M29" s="72">
        <v>8752893513</v>
      </c>
      <c r="N29" s="72" t="s">
        <v>425</v>
      </c>
      <c r="O29" s="72">
        <v>9678638389</v>
      </c>
      <c r="P29" s="74">
        <v>43651</v>
      </c>
      <c r="Q29" s="72" t="s">
        <v>302</v>
      </c>
      <c r="R29" s="72"/>
      <c r="S29" s="63" t="s">
        <v>90</v>
      </c>
      <c r="T29" s="72"/>
    </row>
    <row r="30" spans="1:20">
      <c r="A30" s="70">
        <v>26</v>
      </c>
      <c r="B30" s="71" t="s">
        <v>69</v>
      </c>
      <c r="C30" s="72" t="s">
        <v>432</v>
      </c>
      <c r="D30" s="72" t="s">
        <v>28</v>
      </c>
      <c r="E30" s="73">
        <v>479</v>
      </c>
      <c r="F30" s="72"/>
      <c r="G30" s="73">
        <v>6</v>
      </c>
      <c r="H30" s="73">
        <v>20</v>
      </c>
      <c r="I30" s="71">
        <v>26</v>
      </c>
      <c r="J30" s="72">
        <v>8486719151</v>
      </c>
      <c r="K30" s="72" t="s">
        <v>423</v>
      </c>
      <c r="L30" s="72" t="s">
        <v>424</v>
      </c>
      <c r="M30" s="72">
        <v>8752893513</v>
      </c>
      <c r="N30" s="72" t="s">
        <v>425</v>
      </c>
      <c r="O30" s="72">
        <v>9678638389</v>
      </c>
      <c r="P30" s="74">
        <v>43651</v>
      </c>
      <c r="Q30" s="72" t="s">
        <v>302</v>
      </c>
      <c r="R30" s="72"/>
      <c r="S30" s="63" t="s">
        <v>90</v>
      </c>
      <c r="T30" s="72"/>
    </row>
    <row r="31" spans="1:20">
      <c r="A31" s="70">
        <v>27</v>
      </c>
      <c r="B31" s="71" t="s">
        <v>68</v>
      </c>
      <c r="C31" s="72" t="s">
        <v>433</v>
      </c>
      <c r="D31" s="72" t="s">
        <v>28</v>
      </c>
      <c r="E31" s="73">
        <v>171</v>
      </c>
      <c r="F31" s="72"/>
      <c r="G31" s="73">
        <v>52</v>
      </c>
      <c r="H31" s="73">
        <v>42</v>
      </c>
      <c r="I31" s="71">
        <v>94</v>
      </c>
      <c r="J31" s="72">
        <v>8011101693</v>
      </c>
      <c r="K31" s="72" t="s">
        <v>315</v>
      </c>
      <c r="L31" s="72" t="s">
        <v>316</v>
      </c>
      <c r="M31" s="72">
        <v>9401726223</v>
      </c>
      <c r="N31" s="72" t="s">
        <v>419</v>
      </c>
      <c r="O31" s="72">
        <v>9706574311</v>
      </c>
      <c r="P31" s="74">
        <v>43651</v>
      </c>
      <c r="Q31" s="72" t="s">
        <v>302</v>
      </c>
      <c r="R31" s="72"/>
      <c r="S31" s="63" t="s">
        <v>90</v>
      </c>
      <c r="T31" s="72"/>
    </row>
    <row r="32" spans="1:20">
      <c r="A32" s="70">
        <v>28</v>
      </c>
      <c r="B32" s="71" t="s">
        <v>68</v>
      </c>
      <c r="C32" s="72" t="s">
        <v>434</v>
      </c>
      <c r="D32" s="72" t="s">
        <v>28</v>
      </c>
      <c r="E32" s="73">
        <v>242</v>
      </c>
      <c r="F32" s="72"/>
      <c r="G32" s="73">
        <v>39</v>
      </c>
      <c r="H32" s="73">
        <v>40</v>
      </c>
      <c r="I32" s="71">
        <v>79</v>
      </c>
      <c r="J32" s="72">
        <v>8473008264</v>
      </c>
      <c r="K32" s="72" t="s">
        <v>315</v>
      </c>
      <c r="L32" s="72" t="s">
        <v>316</v>
      </c>
      <c r="M32" s="72">
        <v>9401726223</v>
      </c>
      <c r="N32" s="72" t="s">
        <v>419</v>
      </c>
      <c r="O32" s="72">
        <v>9706574311</v>
      </c>
      <c r="P32" s="74">
        <v>43651</v>
      </c>
      <c r="Q32" s="72" t="s">
        <v>302</v>
      </c>
      <c r="R32" s="72"/>
      <c r="S32" s="63" t="s">
        <v>90</v>
      </c>
      <c r="T32" s="72"/>
    </row>
    <row r="33" spans="1:20">
      <c r="A33" s="70">
        <v>29</v>
      </c>
      <c r="B33" s="71" t="s">
        <v>69</v>
      </c>
      <c r="C33" s="72" t="s">
        <v>435</v>
      </c>
      <c r="D33" s="72" t="s">
        <v>28</v>
      </c>
      <c r="E33" s="73">
        <v>87</v>
      </c>
      <c r="F33" s="72"/>
      <c r="G33" s="73">
        <v>26</v>
      </c>
      <c r="H33" s="73">
        <v>16</v>
      </c>
      <c r="I33" s="71">
        <v>42</v>
      </c>
      <c r="J33" s="72">
        <v>9577466471</v>
      </c>
      <c r="K33" s="72" t="s">
        <v>423</v>
      </c>
      <c r="L33" s="72" t="s">
        <v>424</v>
      </c>
      <c r="M33" s="72">
        <v>8752893513</v>
      </c>
      <c r="N33" s="72" t="s">
        <v>436</v>
      </c>
      <c r="O33" s="72">
        <v>9864277794</v>
      </c>
      <c r="P33" s="74">
        <v>43652</v>
      </c>
      <c r="Q33" s="72" t="s">
        <v>303</v>
      </c>
      <c r="R33" s="72"/>
      <c r="S33" s="63" t="s">
        <v>90</v>
      </c>
      <c r="T33" s="72"/>
    </row>
    <row r="34" spans="1:20">
      <c r="A34" s="70">
        <v>30</v>
      </c>
      <c r="B34" s="71" t="s">
        <v>69</v>
      </c>
      <c r="C34" s="72" t="s">
        <v>437</v>
      </c>
      <c r="D34" s="72" t="s">
        <v>28</v>
      </c>
      <c r="E34" s="73">
        <v>225</v>
      </c>
      <c r="F34" s="72"/>
      <c r="G34" s="73">
        <v>14</v>
      </c>
      <c r="H34" s="73">
        <v>10</v>
      </c>
      <c r="I34" s="71">
        <v>24</v>
      </c>
      <c r="J34" s="72">
        <v>9577840844</v>
      </c>
      <c r="K34" s="72" t="s">
        <v>423</v>
      </c>
      <c r="L34" s="72" t="s">
        <v>424</v>
      </c>
      <c r="M34" s="72">
        <v>8752893513</v>
      </c>
      <c r="N34" s="72" t="s">
        <v>436</v>
      </c>
      <c r="O34" s="72">
        <v>9864277794</v>
      </c>
      <c r="P34" s="74">
        <v>43652</v>
      </c>
      <c r="Q34" s="72" t="s">
        <v>303</v>
      </c>
      <c r="R34" s="72"/>
      <c r="S34" s="63" t="s">
        <v>90</v>
      </c>
      <c r="T34" s="72"/>
    </row>
    <row r="35" spans="1:20">
      <c r="A35" s="70">
        <v>31</v>
      </c>
      <c r="B35" s="71" t="s">
        <v>69</v>
      </c>
      <c r="C35" s="72" t="s">
        <v>438</v>
      </c>
      <c r="D35" s="72" t="s">
        <v>28</v>
      </c>
      <c r="E35" s="73">
        <v>311</v>
      </c>
      <c r="F35" s="72"/>
      <c r="G35" s="73">
        <v>6</v>
      </c>
      <c r="H35" s="73">
        <v>8</v>
      </c>
      <c r="I35" s="71">
        <v>14</v>
      </c>
      <c r="J35" s="72">
        <v>7399507049</v>
      </c>
      <c r="K35" s="72" t="s">
        <v>423</v>
      </c>
      <c r="L35" s="72" t="s">
        <v>424</v>
      </c>
      <c r="M35" s="72">
        <v>8752893513</v>
      </c>
      <c r="N35" s="72" t="s">
        <v>436</v>
      </c>
      <c r="O35" s="72">
        <v>9864277794</v>
      </c>
      <c r="P35" s="74">
        <v>43652</v>
      </c>
      <c r="Q35" s="72" t="s">
        <v>303</v>
      </c>
      <c r="R35" s="72"/>
      <c r="S35" s="63" t="s">
        <v>90</v>
      </c>
      <c r="T35" s="72"/>
    </row>
    <row r="36" spans="1:20" ht="31.2">
      <c r="A36" s="70">
        <v>32</v>
      </c>
      <c r="B36" s="71" t="s">
        <v>69</v>
      </c>
      <c r="C36" s="72" t="s">
        <v>439</v>
      </c>
      <c r="D36" s="72" t="s">
        <v>28</v>
      </c>
      <c r="E36" s="73">
        <v>312</v>
      </c>
      <c r="F36" s="72"/>
      <c r="G36" s="73">
        <v>24</v>
      </c>
      <c r="H36" s="73">
        <v>22</v>
      </c>
      <c r="I36" s="71">
        <v>46</v>
      </c>
      <c r="J36" s="72">
        <v>8876722900</v>
      </c>
      <c r="K36" s="72" t="s">
        <v>423</v>
      </c>
      <c r="L36" s="72" t="s">
        <v>424</v>
      </c>
      <c r="M36" s="72">
        <v>8752893513</v>
      </c>
      <c r="N36" s="72" t="s">
        <v>436</v>
      </c>
      <c r="O36" s="72">
        <v>9864277794</v>
      </c>
      <c r="P36" s="74">
        <v>43652</v>
      </c>
      <c r="Q36" s="72" t="s">
        <v>303</v>
      </c>
      <c r="R36" s="72"/>
      <c r="S36" s="63" t="s">
        <v>90</v>
      </c>
      <c r="T36" s="72"/>
    </row>
    <row r="37" spans="1:20">
      <c r="A37" s="70">
        <v>33</v>
      </c>
      <c r="B37" s="71" t="s">
        <v>68</v>
      </c>
      <c r="C37" s="72" t="s">
        <v>440</v>
      </c>
      <c r="D37" s="72" t="s">
        <v>28</v>
      </c>
      <c r="E37" s="73">
        <v>331</v>
      </c>
      <c r="F37" s="72"/>
      <c r="G37" s="73">
        <v>51</v>
      </c>
      <c r="H37" s="73">
        <v>36</v>
      </c>
      <c r="I37" s="71">
        <v>87</v>
      </c>
      <c r="J37" s="72">
        <v>9957796558</v>
      </c>
      <c r="K37" s="72" t="s">
        <v>315</v>
      </c>
      <c r="L37" s="72" t="s">
        <v>316</v>
      </c>
      <c r="M37" s="72">
        <v>9401726223</v>
      </c>
      <c r="N37" s="72" t="s">
        <v>419</v>
      </c>
      <c r="O37" s="72">
        <v>9706574311</v>
      </c>
      <c r="P37" s="74">
        <v>43652</v>
      </c>
      <c r="Q37" s="72" t="s">
        <v>303</v>
      </c>
      <c r="R37" s="72"/>
      <c r="S37" s="63" t="s">
        <v>90</v>
      </c>
      <c r="T37" s="72"/>
    </row>
    <row r="38" spans="1:20">
      <c r="A38" s="70">
        <v>34</v>
      </c>
      <c r="B38" s="71" t="s">
        <v>68</v>
      </c>
      <c r="C38" s="72" t="s">
        <v>434</v>
      </c>
      <c r="D38" s="72" t="s">
        <v>28</v>
      </c>
      <c r="E38" s="73">
        <v>242</v>
      </c>
      <c r="F38" s="72"/>
      <c r="G38" s="73">
        <v>39</v>
      </c>
      <c r="H38" s="73">
        <v>40</v>
      </c>
      <c r="I38" s="71">
        <v>79</v>
      </c>
      <c r="J38" s="72">
        <v>8473008264</v>
      </c>
      <c r="K38" s="72" t="s">
        <v>315</v>
      </c>
      <c r="L38" s="72" t="s">
        <v>316</v>
      </c>
      <c r="M38" s="72">
        <v>9401726223</v>
      </c>
      <c r="N38" s="72" t="s">
        <v>419</v>
      </c>
      <c r="O38" s="72">
        <v>9706574311</v>
      </c>
      <c r="P38" s="74">
        <v>43652</v>
      </c>
      <c r="Q38" s="72" t="s">
        <v>303</v>
      </c>
      <c r="R38" s="72"/>
      <c r="S38" s="63" t="s">
        <v>90</v>
      </c>
      <c r="T38" s="72"/>
    </row>
    <row r="39" spans="1:20">
      <c r="A39" s="70">
        <v>35</v>
      </c>
      <c r="B39" s="71" t="s">
        <v>69</v>
      </c>
      <c r="C39" s="72" t="s">
        <v>441</v>
      </c>
      <c r="D39" s="72" t="s">
        <v>28</v>
      </c>
      <c r="E39" s="73">
        <v>361</v>
      </c>
      <c r="F39" s="72"/>
      <c r="G39" s="73">
        <v>13</v>
      </c>
      <c r="H39" s="73">
        <v>12</v>
      </c>
      <c r="I39" s="71">
        <v>25</v>
      </c>
      <c r="J39" s="72">
        <v>9859959053</v>
      </c>
      <c r="K39" s="72" t="s">
        <v>423</v>
      </c>
      <c r="L39" s="72" t="s">
        <v>424</v>
      </c>
      <c r="M39" s="72">
        <v>8752893513</v>
      </c>
      <c r="N39" s="72" t="s">
        <v>442</v>
      </c>
      <c r="O39" s="72">
        <v>9577336647</v>
      </c>
      <c r="P39" s="74">
        <v>43654</v>
      </c>
      <c r="Q39" s="72" t="s">
        <v>304</v>
      </c>
      <c r="R39" s="72"/>
      <c r="S39" s="63" t="s">
        <v>90</v>
      </c>
      <c r="T39" s="72"/>
    </row>
    <row r="40" spans="1:20">
      <c r="A40" s="70">
        <v>36</v>
      </c>
      <c r="B40" s="71" t="s">
        <v>69</v>
      </c>
      <c r="C40" s="72" t="s">
        <v>443</v>
      </c>
      <c r="D40" s="72" t="s">
        <v>28</v>
      </c>
      <c r="E40" s="73">
        <v>480</v>
      </c>
      <c r="F40" s="72"/>
      <c r="G40" s="73">
        <v>15</v>
      </c>
      <c r="H40" s="73">
        <v>18</v>
      </c>
      <c r="I40" s="71">
        <v>33</v>
      </c>
      <c r="J40" s="72">
        <v>9854242760</v>
      </c>
      <c r="K40" s="72" t="s">
        <v>423</v>
      </c>
      <c r="L40" s="72" t="s">
        <v>424</v>
      </c>
      <c r="M40" s="72">
        <v>8752893513</v>
      </c>
      <c r="N40" s="72" t="s">
        <v>442</v>
      </c>
      <c r="O40" s="72">
        <v>9577336647</v>
      </c>
      <c r="P40" s="74">
        <v>43654</v>
      </c>
      <c r="Q40" s="72" t="s">
        <v>303</v>
      </c>
      <c r="R40" s="72"/>
      <c r="S40" s="63" t="s">
        <v>90</v>
      </c>
      <c r="T40" s="72"/>
    </row>
    <row r="41" spans="1:20">
      <c r="A41" s="70">
        <v>37</v>
      </c>
      <c r="B41" s="71" t="s">
        <v>69</v>
      </c>
      <c r="C41" s="72" t="s">
        <v>444</v>
      </c>
      <c r="D41" s="72" t="s">
        <v>28</v>
      </c>
      <c r="E41" s="73">
        <v>481</v>
      </c>
      <c r="F41" s="72"/>
      <c r="G41" s="73">
        <v>12</v>
      </c>
      <c r="H41" s="73">
        <v>15</v>
      </c>
      <c r="I41" s="71">
        <v>27</v>
      </c>
      <c r="J41" s="72">
        <v>95777375894</v>
      </c>
      <c r="K41" s="72" t="s">
        <v>423</v>
      </c>
      <c r="L41" s="72" t="s">
        <v>424</v>
      </c>
      <c r="M41" s="72">
        <v>8752893513</v>
      </c>
      <c r="N41" s="72" t="s">
        <v>442</v>
      </c>
      <c r="O41" s="72">
        <v>9577336647</v>
      </c>
      <c r="P41" s="74">
        <v>43654</v>
      </c>
      <c r="Q41" s="72" t="s">
        <v>304</v>
      </c>
      <c r="R41" s="72"/>
      <c r="S41" s="63" t="s">
        <v>90</v>
      </c>
      <c r="T41" s="72"/>
    </row>
    <row r="42" spans="1:20">
      <c r="A42" s="70">
        <v>38</v>
      </c>
      <c r="B42" s="71" t="s">
        <v>69</v>
      </c>
      <c r="C42" s="72" t="s">
        <v>275</v>
      </c>
      <c r="D42" s="72" t="s">
        <v>28</v>
      </c>
      <c r="E42" s="73">
        <v>231</v>
      </c>
      <c r="F42" s="72"/>
      <c r="G42" s="73">
        <v>18</v>
      </c>
      <c r="H42" s="73">
        <v>16</v>
      </c>
      <c r="I42" s="71">
        <v>34</v>
      </c>
      <c r="J42" s="72">
        <v>9957092867</v>
      </c>
      <c r="K42" s="72" t="s">
        <v>195</v>
      </c>
      <c r="L42" s="72" t="s">
        <v>196</v>
      </c>
      <c r="M42" s="72">
        <v>9859212117</v>
      </c>
      <c r="N42" s="72" t="s">
        <v>445</v>
      </c>
      <c r="O42" s="72">
        <v>8402819747</v>
      </c>
      <c r="P42" s="74">
        <v>43654</v>
      </c>
      <c r="Q42" s="72" t="s">
        <v>304</v>
      </c>
      <c r="R42" s="72"/>
      <c r="S42" s="63" t="s">
        <v>90</v>
      </c>
      <c r="T42" s="72"/>
    </row>
    <row r="43" spans="1:20">
      <c r="A43" s="70">
        <v>39</v>
      </c>
      <c r="B43" s="71" t="s">
        <v>68</v>
      </c>
      <c r="C43" s="72" t="s">
        <v>446</v>
      </c>
      <c r="D43" s="72" t="s">
        <v>28</v>
      </c>
      <c r="E43" s="73">
        <v>108</v>
      </c>
      <c r="F43" s="72"/>
      <c r="G43" s="73">
        <v>21</v>
      </c>
      <c r="H43" s="73">
        <v>21</v>
      </c>
      <c r="I43" s="71">
        <v>42</v>
      </c>
      <c r="J43" s="72">
        <v>7896657839</v>
      </c>
      <c r="K43" s="72" t="s">
        <v>447</v>
      </c>
      <c r="L43" s="72" t="s">
        <v>448</v>
      </c>
      <c r="M43" s="72">
        <v>8723068372</v>
      </c>
      <c r="N43" s="72" t="s">
        <v>449</v>
      </c>
      <c r="O43" s="72">
        <v>9678892703</v>
      </c>
      <c r="P43" s="74">
        <v>43654</v>
      </c>
      <c r="Q43" s="72" t="s">
        <v>304</v>
      </c>
      <c r="R43" s="72"/>
      <c r="S43" s="63" t="s">
        <v>90</v>
      </c>
      <c r="T43" s="72"/>
    </row>
    <row r="44" spans="1:20">
      <c r="A44" s="70">
        <v>40</v>
      </c>
      <c r="B44" s="71" t="s">
        <v>68</v>
      </c>
      <c r="C44" s="72" t="s">
        <v>450</v>
      </c>
      <c r="D44" s="72" t="s">
        <v>28</v>
      </c>
      <c r="E44" s="73">
        <v>109</v>
      </c>
      <c r="F44" s="72"/>
      <c r="G44" s="73">
        <v>26</v>
      </c>
      <c r="H44" s="73">
        <v>17</v>
      </c>
      <c r="I44" s="71">
        <v>43</v>
      </c>
      <c r="J44" s="72">
        <v>840383566</v>
      </c>
      <c r="K44" s="72" t="s">
        <v>447</v>
      </c>
      <c r="L44" s="72" t="s">
        <v>448</v>
      </c>
      <c r="M44" s="72">
        <v>8723068372</v>
      </c>
      <c r="N44" s="72" t="s">
        <v>449</v>
      </c>
      <c r="O44" s="72">
        <v>9678892703</v>
      </c>
      <c r="P44" s="74">
        <v>43654</v>
      </c>
      <c r="Q44" s="72" t="s">
        <v>304</v>
      </c>
      <c r="R44" s="72"/>
      <c r="S44" s="63" t="s">
        <v>90</v>
      </c>
      <c r="T44" s="72"/>
    </row>
    <row r="45" spans="1:20">
      <c r="A45" s="70">
        <v>41</v>
      </c>
      <c r="B45" s="71" t="s">
        <v>68</v>
      </c>
      <c r="C45" s="72" t="s">
        <v>451</v>
      </c>
      <c r="D45" s="72" t="s">
        <v>28</v>
      </c>
      <c r="E45" s="73">
        <v>173</v>
      </c>
      <c r="F45" s="72"/>
      <c r="G45" s="73">
        <v>21</v>
      </c>
      <c r="H45" s="73">
        <v>25</v>
      </c>
      <c r="I45" s="71">
        <v>46</v>
      </c>
      <c r="J45" s="72">
        <v>9854936611</v>
      </c>
      <c r="K45" s="72" t="s">
        <v>447</v>
      </c>
      <c r="L45" s="72" t="s">
        <v>448</v>
      </c>
      <c r="M45" s="72">
        <v>8723068372</v>
      </c>
      <c r="N45" s="72" t="s">
        <v>449</v>
      </c>
      <c r="O45" s="72">
        <v>9678892703</v>
      </c>
      <c r="P45" s="74">
        <v>43654</v>
      </c>
      <c r="Q45" s="72" t="s">
        <v>304</v>
      </c>
      <c r="R45" s="72"/>
      <c r="S45" s="63" t="s">
        <v>90</v>
      </c>
      <c r="T45" s="72"/>
    </row>
    <row r="46" spans="1:20">
      <c r="A46" s="70">
        <v>42</v>
      </c>
      <c r="B46" s="71" t="s">
        <v>69</v>
      </c>
      <c r="C46" s="72" t="s">
        <v>452</v>
      </c>
      <c r="D46" s="72" t="s">
        <v>28</v>
      </c>
      <c r="E46" s="73">
        <v>469</v>
      </c>
      <c r="F46" s="72"/>
      <c r="G46" s="73">
        <v>30</v>
      </c>
      <c r="H46" s="73">
        <v>15</v>
      </c>
      <c r="I46" s="71">
        <v>45</v>
      </c>
      <c r="J46" s="72">
        <v>9706581811</v>
      </c>
      <c r="K46" s="72" t="s">
        <v>195</v>
      </c>
      <c r="L46" s="72" t="s">
        <v>196</v>
      </c>
      <c r="M46" s="72">
        <v>9859212117</v>
      </c>
      <c r="N46" s="72" t="s">
        <v>445</v>
      </c>
      <c r="O46" s="72">
        <v>8402819747</v>
      </c>
      <c r="P46" s="74">
        <v>43655</v>
      </c>
      <c r="Q46" s="72" t="s">
        <v>299</v>
      </c>
      <c r="R46" s="72"/>
      <c r="S46" s="63" t="s">
        <v>90</v>
      </c>
      <c r="T46" s="72"/>
    </row>
    <row r="47" spans="1:20">
      <c r="A47" s="70">
        <v>43</v>
      </c>
      <c r="B47" s="71" t="s">
        <v>69</v>
      </c>
      <c r="C47" s="72" t="s">
        <v>453</v>
      </c>
      <c r="D47" s="72" t="s">
        <v>28</v>
      </c>
      <c r="E47" s="73">
        <v>470</v>
      </c>
      <c r="F47" s="72"/>
      <c r="G47" s="73">
        <v>16</v>
      </c>
      <c r="H47" s="73">
        <v>8</v>
      </c>
      <c r="I47" s="71">
        <v>24</v>
      </c>
      <c r="J47" s="72">
        <v>7861058499</v>
      </c>
      <c r="K47" s="72" t="s">
        <v>195</v>
      </c>
      <c r="L47" s="72" t="s">
        <v>196</v>
      </c>
      <c r="M47" s="72">
        <v>9859212117</v>
      </c>
      <c r="N47" s="72" t="s">
        <v>445</v>
      </c>
      <c r="O47" s="72">
        <v>8402819747</v>
      </c>
      <c r="P47" s="74">
        <v>43655</v>
      </c>
      <c r="Q47" s="72" t="s">
        <v>299</v>
      </c>
      <c r="R47" s="72"/>
      <c r="S47" s="63" t="s">
        <v>90</v>
      </c>
      <c r="T47" s="72"/>
    </row>
    <row r="48" spans="1:20">
      <c r="A48" s="70">
        <v>44</v>
      </c>
      <c r="B48" s="71" t="s">
        <v>69</v>
      </c>
      <c r="C48" s="72" t="s">
        <v>275</v>
      </c>
      <c r="D48" s="72" t="s">
        <v>28</v>
      </c>
      <c r="E48" s="73">
        <v>78</v>
      </c>
      <c r="F48" s="72"/>
      <c r="G48" s="73">
        <v>16</v>
      </c>
      <c r="H48" s="73">
        <v>19</v>
      </c>
      <c r="I48" s="71">
        <v>35</v>
      </c>
      <c r="J48" s="72">
        <v>9954203661</v>
      </c>
      <c r="K48" s="72" t="s">
        <v>195</v>
      </c>
      <c r="L48" s="72" t="s">
        <v>196</v>
      </c>
      <c r="M48" s="72">
        <v>9859212117</v>
      </c>
      <c r="N48" s="72" t="s">
        <v>445</v>
      </c>
      <c r="O48" s="72">
        <v>8402819747</v>
      </c>
      <c r="P48" s="74">
        <v>43655</v>
      </c>
      <c r="Q48" s="72" t="s">
        <v>299</v>
      </c>
      <c r="R48" s="72"/>
      <c r="S48" s="63" t="s">
        <v>90</v>
      </c>
      <c r="T48" s="72"/>
    </row>
    <row r="49" spans="1:20">
      <c r="A49" s="70">
        <v>45</v>
      </c>
      <c r="B49" s="71" t="s">
        <v>68</v>
      </c>
      <c r="C49" s="72" t="s">
        <v>454</v>
      </c>
      <c r="D49" s="72" t="s">
        <v>28</v>
      </c>
      <c r="E49" s="73">
        <v>498</v>
      </c>
      <c r="F49" s="72"/>
      <c r="G49" s="73">
        <v>20</v>
      </c>
      <c r="H49" s="73">
        <v>16</v>
      </c>
      <c r="I49" s="71">
        <v>36</v>
      </c>
      <c r="J49" s="72">
        <v>9678340414</v>
      </c>
      <c r="K49" s="72" t="s">
        <v>447</v>
      </c>
      <c r="L49" s="72" t="s">
        <v>448</v>
      </c>
      <c r="M49" s="72">
        <v>8723068372</v>
      </c>
      <c r="N49" s="72" t="s">
        <v>449</v>
      </c>
      <c r="O49" s="72">
        <v>9678892703</v>
      </c>
      <c r="P49" s="74">
        <v>43655</v>
      </c>
      <c r="Q49" s="72" t="s">
        <v>299</v>
      </c>
      <c r="R49" s="72"/>
      <c r="S49" s="63" t="s">
        <v>90</v>
      </c>
      <c r="T49" s="72"/>
    </row>
    <row r="50" spans="1:20">
      <c r="A50" s="70">
        <v>46</v>
      </c>
      <c r="B50" s="71" t="s">
        <v>68</v>
      </c>
      <c r="C50" s="72" t="s">
        <v>455</v>
      </c>
      <c r="D50" s="72" t="s">
        <v>28</v>
      </c>
      <c r="E50" s="73">
        <v>499</v>
      </c>
      <c r="F50" s="72"/>
      <c r="G50" s="73">
        <v>19</v>
      </c>
      <c r="H50" s="73">
        <v>15</v>
      </c>
      <c r="I50" s="71">
        <v>34</v>
      </c>
      <c r="J50" s="72">
        <v>9678183531</v>
      </c>
      <c r="K50" s="72" t="s">
        <v>447</v>
      </c>
      <c r="L50" s="72" t="s">
        <v>448</v>
      </c>
      <c r="M50" s="72">
        <v>8723068372</v>
      </c>
      <c r="N50" s="72" t="s">
        <v>449</v>
      </c>
      <c r="O50" s="72">
        <v>9678892703</v>
      </c>
      <c r="P50" s="74">
        <v>43655</v>
      </c>
      <c r="Q50" s="72" t="s">
        <v>299</v>
      </c>
      <c r="R50" s="72"/>
      <c r="S50" s="63" t="s">
        <v>90</v>
      </c>
      <c r="T50" s="72"/>
    </row>
    <row r="51" spans="1:20">
      <c r="A51" s="70">
        <v>47</v>
      </c>
      <c r="B51" s="71" t="s">
        <v>68</v>
      </c>
      <c r="C51" s="72" t="s">
        <v>456</v>
      </c>
      <c r="D51" s="72" t="s">
        <v>28</v>
      </c>
      <c r="E51" s="73">
        <v>123</v>
      </c>
      <c r="F51" s="72"/>
      <c r="G51" s="73">
        <v>22</v>
      </c>
      <c r="H51" s="73">
        <v>15</v>
      </c>
      <c r="I51" s="71">
        <v>37</v>
      </c>
      <c r="J51" s="72">
        <v>9706746898</v>
      </c>
      <c r="K51" s="72" t="s">
        <v>315</v>
      </c>
      <c r="L51" s="72" t="s">
        <v>316</v>
      </c>
      <c r="M51" s="72">
        <v>9401726223</v>
      </c>
      <c r="N51" s="72" t="s">
        <v>411</v>
      </c>
      <c r="O51" s="72">
        <v>8011101807</v>
      </c>
      <c r="P51" s="74">
        <v>43655</v>
      </c>
      <c r="Q51" s="72" t="s">
        <v>299</v>
      </c>
      <c r="R51" s="72"/>
      <c r="S51" s="63" t="s">
        <v>90</v>
      </c>
      <c r="T51" s="72"/>
    </row>
    <row r="52" spans="1:20">
      <c r="A52" s="70">
        <v>48</v>
      </c>
      <c r="B52" s="71" t="s">
        <v>68</v>
      </c>
      <c r="C52" s="72" t="s">
        <v>457</v>
      </c>
      <c r="D52" s="72" t="s">
        <v>28</v>
      </c>
      <c r="E52" s="73">
        <v>292</v>
      </c>
      <c r="F52" s="72"/>
      <c r="G52" s="73">
        <v>22</v>
      </c>
      <c r="H52" s="73">
        <v>19</v>
      </c>
      <c r="I52" s="71">
        <v>41</v>
      </c>
      <c r="J52" s="72">
        <v>9954297138</v>
      </c>
      <c r="K52" s="72" t="s">
        <v>315</v>
      </c>
      <c r="L52" s="72" t="s">
        <v>316</v>
      </c>
      <c r="M52" s="72">
        <v>9401726223</v>
      </c>
      <c r="N52" s="72" t="s">
        <v>411</v>
      </c>
      <c r="O52" s="72">
        <v>8011101807</v>
      </c>
      <c r="P52" s="74">
        <v>43655</v>
      </c>
      <c r="Q52" s="72" t="s">
        <v>299</v>
      </c>
      <c r="R52" s="72"/>
      <c r="S52" s="63" t="s">
        <v>90</v>
      </c>
      <c r="T52" s="72"/>
    </row>
    <row r="53" spans="1:20">
      <c r="A53" s="70">
        <v>49</v>
      </c>
      <c r="B53" s="71" t="s">
        <v>69</v>
      </c>
      <c r="C53" s="72" t="s">
        <v>458</v>
      </c>
      <c r="D53" s="72" t="s">
        <v>28</v>
      </c>
      <c r="E53" s="73">
        <v>212</v>
      </c>
      <c r="F53" s="72"/>
      <c r="G53" s="73">
        <v>26</v>
      </c>
      <c r="H53" s="73">
        <v>43</v>
      </c>
      <c r="I53" s="71">
        <v>69</v>
      </c>
      <c r="J53" s="72">
        <v>8402028703</v>
      </c>
      <c r="K53" s="72" t="s">
        <v>459</v>
      </c>
      <c r="L53" s="72" t="s">
        <v>460</v>
      </c>
      <c r="M53" s="72">
        <v>9401726225</v>
      </c>
      <c r="N53" s="72" t="s">
        <v>461</v>
      </c>
      <c r="O53" s="72">
        <v>9859125346</v>
      </c>
      <c r="P53" s="74">
        <v>43656</v>
      </c>
      <c r="Q53" s="72" t="s">
        <v>300</v>
      </c>
      <c r="R53" s="72"/>
      <c r="S53" s="63" t="s">
        <v>90</v>
      </c>
      <c r="T53" s="72"/>
    </row>
    <row r="54" spans="1:20">
      <c r="A54" s="70">
        <v>50</v>
      </c>
      <c r="B54" s="71" t="s">
        <v>69</v>
      </c>
      <c r="C54" s="72" t="s">
        <v>462</v>
      </c>
      <c r="D54" s="72" t="s">
        <v>28</v>
      </c>
      <c r="E54" s="73">
        <v>222</v>
      </c>
      <c r="F54" s="72"/>
      <c r="G54" s="73">
        <v>30</v>
      </c>
      <c r="H54" s="73">
        <v>29</v>
      </c>
      <c r="I54" s="71">
        <v>59</v>
      </c>
      <c r="J54" s="72">
        <v>9854602237</v>
      </c>
      <c r="K54" s="72" t="s">
        <v>459</v>
      </c>
      <c r="L54" s="72" t="s">
        <v>460</v>
      </c>
      <c r="M54" s="72">
        <v>9401726225</v>
      </c>
      <c r="N54" s="72" t="s">
        <v>461</v>
      </c>
      <c r="O54" s="72">
        <v>9859125346</v>
      </c>
      <c r="P54" s="74">
        <v>43656</v>
      </c>
      <c r="Q54" s="72" t="s">
        <v>300</v>
      </c>
      <c r="R54" s="72"/>
      <c r="S54" s="63" t="s">
        <v>90</v>
      </c>
      <c r="T54" s="72"/>
    </row>
    <row r="55" spans="1:20">
      <c r="A55" s="70">
        <v>51</v>
      </c>
      <c r="B55" s="71" t="s">
        <v>68</v>
      </c>
      <c r="C55" s="72" t="s">
        <v>455</v>
      </c>
      <c r="D55" s="72" t="s">
        <v>28</v>
      </c>
      <c r="E55" s="73">
        <v>499</v>
      </c>
      <c r="F55" s="72"/>
      <c r="G55" s="73">
        <v>19</v>
      </c>
      <c r="H55" s="73">
        <v>15</v>
      </c>
      <c r="I55" s="71">
        <v>34</v>
      </c>
      <c r="J55" s="72">
        <v>9678183531</v>
      </c>
      <c r="K55" s="72" t="s">
        <v>447</v>
      </c>
      <c r="L55" s="72" t="s">
        <v>448</v>
      </c>
      <c r="M55" s="72">
        <v>8723068372</v>
      </c>
      <c r="N55" s="72" t="s">
        <v>449</v>
      </c>
      <c r="O55" s="72">
        <v>9678892703</v>
      </c>
      <c r="P55" s="74">
        <v>43656</v>
      </c>
      <c r="Q55" s="72" t="s">
        <v>300</v>
      </c>
      <c r="R55" s="72"/>
      <c r="S55" s="63" t="s">
        <v>90</v>
      </c>
      <c r="T55" s="72"/>
    </row>
    <row r="56" spans="1:20">
      <c r="A56" s="70">
        <v>52</v>
      </c>
      <c r="B56" s="71" t="s">
        <v>68</v>
      </c>
      <c r="C56" s="72" t="s">
        <v>463</v>
      </c>
      <c r="D56" s="72" t="s">
        <v>28</v>
      </c>
      <c r="E56" s="73">
        <v>335</v>
      </c>
      <c r="F56" s="72"/>
      <c r="G56" s="73">
        <v>24</v>
      </c>
      <c r="H56" s="73">
        <v>21</v>
      </c>
      <c r="I56" s="71">
        <v>45</v>
      </c>
      <c r="J56" s="72">
        <v>9954480746</v>
      </c>
      <c r="K56" s="72" t="s">
        <v>315</v>
      </c>
      <c r="L56" s="72" t="s">
        <v>316</v>
      </c>
      <c r="M56" s="72">
        <v>9401726223</v>
      </c>
      <c r="N56" s="72" t="s">
        <v>411</v>
      </c>
      <c r="O56" s="72">
        <v>8011101807</v>
      </c>
      <c r="P56" s="74">
        <v>43656</v>
      </c>
      <c r="Q56" s="72" t="s">
        <v>300</v>
      </c>
      <c r="R56" s="72"/>
      <c r="S56" s="63" t="s">
        <v>90</v>
      </c>
      <c r="T56" s="72"/>
    </row>
    <row r="57" spans="1:20">
      <c r="A57" s="70">
        <v>53</v>
      </c>
      <c r="B57" s="71" t="s">
        <v>68</v>
      </c>
      <c r="C57" s="72" t="s">
        <v>464</v>
      </c>
      <c r="D57" s="72" t="s">
        <v>28</v>
      </c>
      <c r="E57" s="73">
        <v>280</v>
      </c>
      <c r="F57" s="72"/>
      <c r="G57" s="73">
        <v>8</v>
      </c>
      <c r="H57" s="73">
        <v>15</v>
      </c>
      <c r="I57" s="71">
        <v>23</v>
      </c>
      <c r="J57" s="72">
        <v>9678260793</v>
      </c>
      <c r="K57" s="72" t="s">
        <v>465</v>
      </c>
      <c r="L57" s="72" t="s">
        <v>309</v>
      </c>
      <c r="M57" s="72">
        <v>9854632266</v>
      </c>
      <c r="N57" s="72" t="s">
        <v>466</v>
      </c>
      <c r="O57" s="72">
        <v>9678260783</v>
      </c>
      <c r="P57" s="74">
        <v>43656</v>
      </c>
      <c r="Q57" s="72" t="s">
        <v>300</v>
      </c>
      <c r="R57" s="72"/>
      <c r="S57" s="63" t="s">
        <v>90</v>
      </c>
      <c r="T57" s="72"/>
    </row>
    <row r="58" spans="1:20">
      <c r="A58" s="70">
        <v>54</v>
      </c>
      <c r="B58" s="71" t="s">
        <v>68</v>
      </c>
      <c r="C58" s="72" t="s">
        <v>467</v>
      </c>
      <c r="D58" s="72" t="s">
        <v>28</v>
      </c>
      <c r="E58" s="73">
        <v>519</v>
      </c>
      <c r="F58" s="72"/>
      <c r="G58" s="73">
        <v>16</v>
      </c>
      <c r="H58" s="73">
        <v>11</v>
      </c>
      <c r="I58" s="71">
        <v>27</v>
      </c>
      <c r="J58" s="72">
        <v>9896246429</v>
      </c>
      <c r="K58" s="72" t="s">
        <v>465</v>
      </c>
      <c r="L58" s="72" t="s">
        <v>309</v>
      </c>
      <c r="M58" s="72">
        <v>9854632266</v>
      </c>
      <c r="N58" s="72" t="s">
        <v>466</v>
      </c>
      <c r="O58" s="72">
        <v>9678260783</v>
      </c>
      <c r="P58" s="74">
        <v>43656</v>
      </c>
      <c r="Q58" s="72" t="s">
        <v>300</v>
      </c>
      <c r="R58" s="72"/>
      <c r="S58" s="63" t="s">
        <v>90</v>
      </c>
      <c r="T58" s="72"/>
    </row>
    <row r="59" spans="1:20">
      <c r="A59" s="70">
        <v>55</v>
      </c>
      <c r="B59" s="71" t="s">
        <v>69</v>
      </c>
      <c r="C59" s="72" t="s">
        <v>468</v>
      </c>
      <c r="D59" s="72" t="s">
        <v>28</v>
      </c>
      <c r="E59" s="73">
        <v>308</v>
      </c>
      <c r="F59" s="72"/>
      <c r="G59" s="73">
        <v>28</v>
      </c>
      <c r="H59" s="73">
        <v>29</v>
      </c>
      <c r="I59" s="71">
        <v>57</v>
      </c>
      <c r="J59" s="72">
        <v>9864528813</v>
      </c>
      <c r="K59" s="72" t="s">
        <v>459</v>
      </c>
      <c r="L59" s="72" t="s">
        <v>460</v>
      </c>
      <c r="M59" s="72">
        <v>9401726225</v>
      </c>
      <c r="N59" s="72" t="s">
        <v>461</v>
      </c>
      <c r="O59" s="72">
        <v>9859125346</v>
      </c>
      <c r="P59" s="74">
        <v>43656</v>
      </c>
      <c r="Q59" s="72" t="s">
        <v>300</v>
      </c>
      <c r="R59" s="72"/>
      <c r="S59" s="63" t="s">
        <v>90</v>
      </c>
      <c r="T59" s="72"/>
    </row>
    <row r="60" spans="1:20">
      <c r="A60" s="70">
        <v>56</v>
      </c>
      <c r="B60" s="71" t="s">
        <v>69</v>
      </c>
      <c r="C60" s="72" t="s">
        <v>469</v>
      </c>
      <c r="D60" s="72" t="s">
        <v>28</v>
      </c>
      <c r="E60" s="73">
        <v>127</v>
      </c>
      <c r="F60" s="72"/>
      <c r="G60" s="73">
        <v>29</v>
      </c>
      <c r="H60" s="73">
        <v>29</v>
      </c>
      <c r="I60" s="71">
        <v>58</v>
      </c>
      <c r="J60" s="72">
        <v>9859231202</v>
      </c>
      <c r="K60" s="72" t="s">
        <v>147</v>
      </c>
      <c r="L60" s="72" t="s">
        <v>122</v>
      </c>
      <c r="M60" s="72">
        <v>9508101796</v>
      </c>
      <c r="N60" s="72" t="s">
        <v>470</v>
      </c>
      <c r="O60" s="72">
        <v>9508680609</v>
      </c>
      <c r="P60" s="74">
        <v>43657</v>
      </c>
      <c r="Q60" s="72" t="s">
        <v>301</v>
      </c>
      <c r="R60" s="72"/>
      <c r="S60" s="63" t="s">
        <v>90</v>
      </c>
      <c r="T60" s="72"/>
    </row>
    <row r="61" spans="1:20">
      <c r="A61" s="70">
        <v>57</v>
      </c>
      <c r="B61" s="71" t="s">
        <v>68</v>
      </c>
      <c r="C61" s="72" t="s">
        <v>471</v>
      </c>
      <c r="D61" s="72" t="s">
        <v>28</v>
      </c>
      <c r="E61" s="73">
        <v>520</v>
      </c>
      <c r="F61" s="72"/>
      <c r="G61" s="73">
        <v>13</v>
      </c>
      <c r="H61" s="73">
        <v>9</v>
      </c>
      <c r="I61" s="71">
        <v>22</v>
      </c>
      <c r="J61" s="72">
        <v>9954919098</v>
      </c>
      <c r="K61" s="72" t="s">
        <v>465</v>
      </c>
      <c r="L61" s="72" t="s">
        <v>309</v>
      </c>
      <c r="M61" s="72">
        <v>9854632266</v>
      </c>
      <c r="N61" s="72" t="s">
        <v>466</v>
      </c>
      <c r="O61" s="72">
        <v>9678260783</v>
      </c>
      <c r="P61" s="74">
        <v>43657</v>
      </c>
      <c r="Q61" s="72" t="s">
        <v>301</v>
      </c>
      <c r="R61" s="72"/>
      <c r="S61" s="63" t="s">
        <v>90</v>
      </c>
      <c r="T61" s="72"/>
    </row>
    <row r="62" spans="1:20">
      <c r="A62" s="70">
        <v>58</v>
      </c>
      <c r="B62" s="71" t="s">
        <v>68</v>
      </c>
      <c r="C62" s="72" t="s">
        <v>472</v>
      </c>
      <c r="D62" s="72" t="s">
        <v>28</v>
      </c>
      <c r="E62" s="73">
        <v>329</v>
      </c>
      <c r="F62" s="72"/>
      <c r="G62" s="73">
        <v>12</v>
      </c>
      <c r="H62" s="73">
        <v>10</v>
      </c>
      <c r="I62" s="71">
        <v>22</v>
      </c>
      <c r="J62" s="72">
        <v>9957913632</v>
      </c>
      <c r="K62" s="72" t="s">
        <v>465</v>
      </c>
      <c r="L62" s="72" t="s">
        <v>309</v>
      </c>
      <c r="M62" s="72">
        <v>9854632266</v>
      </c>
      <c r="N62" s="72" t="s">
        <v>466</v>
      </c>
      <c r="O62" s="72">
        <v>9678260783</v>
      </c>
      <c r="P62" s="74">
        <v>43657</v>
      </c>
      <c r="Q62" s="72" t="s">
        <v>301</v>
      </c>
      <c r="R62" s="72"/>
      <c r="S62" s="63" t="s">
        <v>90</v>
      </c>
      <c r="T62" s="72"/>
    </row>
    <row r="63" spans="1:20">
      <c r="A63" s="70">
        <v>59</v>
      </c>
      <c r="B63" s="71" t="s">
        <v>68</v>
      </c>
      <c r="C63" s="72" t="s">
        <v>473</v>
      </c>
      <c r="D63" s="72" t="s">
        <v>28</v>
      </c>
      <c r="E63" s="73">
        <v>104</v>
      </c>
      <c r="F63" s="72"/>
      <c r="G63" s="73">
        <v>13</v>
      </c>
      <c r="H63" s="73">
        <v>32</v>
      </c>
      <c r="I63" s="71">
        <v>45</v>
      </c>
      <c r="J63" s="72">
        <v>9854764169</v>
      </c>
      <c r="K63" s="72" t="s">
        <v>308</v>
      </c>
      <c r="L63" s="72" t="s">
        <v>309</v>
      </c>
      <c r="M63" s="72">
        <v>9854632266</v>
      </c>
      <c r="N63" s="72" t="s">
        <v>310</v>
      </c>
      <c r="O63" s="72">
        <v>7896174052</v>
      </c>
      <c r="P63" s="74">
        <v>43657</v>
      </c>
      <c r="Q63" s="72" t="s">
        <v>301</v>
      </c>
      <c r="R63" s="72"/>
      <c r="S63" s="63" t="s">
        <v>90</v>
      </c>
      <c r="T63" s="72"/>
    </row>
    <row r="64" spans="1:20">
      <c r="A64" s="70">
        <v>60</v>
      </c>
      <c r="B64" s="71" t="s">
        <v>68</v>
      </c>
      <c r="C64" s="72" t="s">
        <v>474</v>
      </c>
      <c r="D64" s="72" t="s">
        <v>28</v>
      </c>
      <c r="E64" s="73">
        <v>172</v>
      </c>
      <c r="F64" s="72"/>
      <c r="G64" s="73">
        <v>26</v>
      </c>
      <c r="H64" s="73">
        <v>17</v>
      </c>
      <c r="I64" s="71">
        <v>43</v>
      </c>
      <c r="J64" s="72">
        <v>8011522891</v>
      </c>
      <c r="K64" s="72" t="s">
        <v>308</v>
      </c>
      <c r="L64" s="72" t="s">
        <v>309</v>
      </c>
      <c r="M64" s="72">
        <v>9854632266</v>
      </c>
      <c r="N64" s="72" t="s">
        <v>310</v>
      </c>
      <c r="O64" s="72">
        <v>7896174052</v>
      </c>
      <c r="P64" s="74">
        <v>43657</v>
      </c>
      <c r="Q64" s="72" t="s">
        <v>301</v>
      </c>
      <c r="R64" s="72"/>
      <c r="S64" s="63" t="s">
        <v>90</v>
      </c>
      <c r="T64" s="72"/>
    </row>
    <row r="65" spans="1:20">
      <c r="A65" s="70">
        <v>61</v>
      </c>
      <c r="B65" s="71" t="s">
        <v>69</v>
      </c>
      <c r="C65" s="72" t="s">
        <v>475</v>
      </c>
      <c r="D65" s="72" t="s">
        <v>28</v>
      </c>
      <c r="E65" s="73">
        <v>528</v>
      </c>
      <c r="F65" s="72"/>
      <c r="G65" s="73">
        <v>18</v>
      </c>
      <c r="H65" s="73">
        <v>24</v>
      </c>
      <c r="I65" s="71">
        <v>42</v>
      </c>
      <c r="J65" s="72">
        <v>9707371797</v>
      </c>
      <c r="K65" s="72" t="s">
        <v>459</v>
      </c>
      <c r="L65" s="72" t="s">
        <v>460</v>
      </c>
      <c r="M65" s="72">
        <v>9401726225</v>
      </c>
      <c r="N65" s="72" t="s">
        <v>461</v>
      </c>
      <c r="O65" s="72">
        <v>9859125346</v>
      </c>
      <c r="P65" s="74">
        <v>43657</v>
      </c>
      <c r="Q65" s="72" t="s">
        <v>301</v>
      </c>
      <c r="R65" s="72"/>
      <c r="S65" s="63" t="s">
        <v>90</v>
      </c>
      <c r="T65" s="72"/>
    </row>
    <row r="66" spans="1:20">
      <c r="A66" s="70">
        <v>62</v>
      </c>
      <c r="B66" s="71" t="s">
        <v>69</v>
      </c>
      <c r="C66" s="72" t="s">
        <v>476</v>
      </c>
      <c r="D66" s="72" t="s">
        <v>28</v>
      </c>
      <c r="E66" s="73">
        <v>128</v>
      </c>
      <c r="F66" s="72"/>
      <c r="G66" s="73">
        <v>31</v>
      </c>
      <c r="H66" s="73">
        <v>32</v>
      </c>
      <c r="I66" s="71">
        <v>63</v>
      </c>
      <c r="J66" s="72">
        <v>9854568759</v>
      </c>
      <c r="K66" s="72" t="s">
        <v>147</v>
      </c>
      <c r="L66" s="72" t="s">
        <v>122</v>
      </c>
      <c r="M66" s="72">
        <v>9508101796</v>
      </c>
      <c r="N66" s="72" t="s">
        <v>470</v>
      </c>
      <c r="O66" s="72">
        <v>9508680609</v>
      </c>
      <c r="P66" s="74">
        <v>43658</v>
      </c>
      <c r="Q66" s="72" t="s">
        <v>302</v>
      </c>
      <c r="R66" s="72"/>
      <c r="S66" s="63" t="s">
        <v>90</v>
      </c>
      <c r="T66" s="72"/>
    </row>
    <row r="67" spans="1:20">
      <c r="A67" s="70">
        <v>63</v>
      </c>
      <c r="B67" s="71" t="s">
        <v>68</v>
      </c>
      <c r="C67" s="72" t="s">
        <v>473</v>
      </c>
      <c r="D67" s="72" t="s">
        <v>28</v>
      </c>
      <c r="E67" s="73">
        <v>244</v>
      </c>
      <c r="F67" s="72"/>
      <c r="G67" s="73">
        <v>16</v>
      </c>
      <c r="H67" s="73">
        <v>11</v>
      </c>
      <c r="I67" s="71">
        <v>27</v>
      </c>
      <c r="J67" s="72">
        <v>9957826557</v>
      </c>
      <c r="K67" s="72" t="s">
        <v>308</v>
      </c>
      <c r="L67" s="72" t="s">
        <v>309</v>
      </c>
      <c r="M67" s="72">
        <v>9854632266</v>
      </c>
      <c r="N67" s="72" t="s">
        <v>310</v>
      </c>
      <c r="O67" s="72">
        <v>7896174052</v>
      </c>
      <c r="P67" s="74">
        <v>43658</v>
      </c>
      <c r="Q67" s="72" t="s">
        <v>302</v>
      </c>
      <c r="R67" s="72"/>
      <c r="S67" s="63" t="s">
        <v>90</v>
      </c>
      <c r="T67" s="72"/>
    </row>
    <row r="68" spans="1:20">
      <c r="A68" s="70">
        <v>64</v>
      </c>
      <c r="B68" s="71" t="s">
        <v>68</v>
      </c>
      <c r="C68" s="72" t="s">
        <v>477</v>
      </c>
      <c r="D68" s="72" t="s">
        <v>28</v>
      </c>
      <c r="E68" s="73">
        <v>296</v>
      </c>
      <c r="F68" s="72"/>
      <c r="G68" s="73">
        <v>21</v>
      </c>
      <c r="H68" s="73">
        <v>19</v>
      </c>
      <c r="I68" s="71">
        <v>40</v>
      </c>
      <c r="J68" s="72">
        <v>9613614757</v>
      </c>
      <c r="K68" s="72" t="s">
        <v>308</v>
      </c>
      <c r="L68" s="72" t="s">
        <v>309</v>
      </c>
      <c r="M68" s="72">
        <v>9854632266</v>
      </c>
      <c r="N68" s="72" t="s">
        <v>310</v>
      </c>
      <c r="O68" s="72">
        <v>7896174052</v>
      </c>
      <c r="P68" s="74">
        <v>43658</v>
      </c>
      <c r="Q68" s="72" t="s">
        <v>302</v>
      </c>
      <c r="R68" s="72"/>
      <c r="S68" s="63" t="s">
        <v>90</v>
      </c>
      <c r="T68" s="72"/>
    </row>
    <row r="69" spans="1:20">
      <c r="A69" s="70">
        <v>65</v>
      </c>
      <c r="B69" s="71" t="s">
        <v>68</v>
      </c>
      <c r="C69" s="72" t="s">
        <v>478</v>
      </c>
      <c r="D69" s="72" t="s">
        <v>28</v>
      </c>
      <c r="E69" s="73">
        <v>315</v>
      </c>
      <c r="F69" s="72"/>
      <c r="G69" s="73">
        <v>32</v>
      </c>
      <c r="H69" s="73">
        <v>13</v>
      </c>
      <c r="I69" s="71">
        <v>45</v>
      </c>
      <c r="J69" s="72">
        <v>8473827866</v>
      </c>
      <c r="K69" s="72" t="s">
        <v>308</v>
      </c>
      <c r="L69" s="72" t="s">
        <v>309</v>
      </c>
      <c r="M69" s="72">
        <v>9854632266</v>
      </c>
      <c r="N69" s="72" t="s">
        <v>310</v>
      </c>
      <c r="O69" s="72">
        <v>7896174052</v>
      </c>
      <c r="P69" s="74">
        <v>43658</v>
      </c>
      <c r="Q69" s="72" t="s">
        <v>302</v>
      </c>
      <c r="R69" s="72"/>
      <c r="S69" s="63" t="s">
        <v>90</v>
      </c>
      <c r="T69" s="72"/>
    </row>
    <row r="70" spans="1:20">
      <c r="A70" s="70">
        <v>66</v>
      </c>
      <c r="B70" s="71" t="s">
        <v>69</v>
      </c>
      <c r="C70" s="72" t="s">
        <v>479</v>
      </c>
      <c r="D70" s="72" t="s">
        <v>28</v>
      </c>
      <c r="E70" s="73">
        <v>209</v>
      </c>
      <c r="F70" s="72"/>
      <c r="G70" s="73">
        <v>28</v>
      </c>
      <c r="H70" s="73">
        <v>28</v>
      </c>
      <c r="I70" s="71">
        <v>56</v>
      </c>
      <c r="J70" s="72">
        <v>9707703535</v>
      </c>
      <c r="K70" s="72" t="s">
        <v>147</v>
      </c>
      <c r="L70" s="72" t="s">
        <v>122</v>
      </c>
      <c r="M70" s="72">
        <v>9508101796</v>
      </c>
      <c r="N70" s="72" t="s">
        <v>470</v>
      </c>
      <c r="O70" s="72">
        <v>9508680609</v>
      </c>
      <c r="P70" s="74">
        <v>43658</v>
      </c>
      <c r="Q70" s="72" t="s">
        <v>302</v>
      </c>
      <c r="R70" s="72"/>
      <c r="S70" s="63" t="s">
        <v>90</v>
      </c>
      <c r="T70" s="72"/>
    </row>
    <row r="71" spans="1:20">
      <c r="A71" s="70">
        <v>67</v>
      </c>
      <c r="B71" s="71" t="s">
        <v>69</v>
      </c>
      <c r="C71" s="72" t="s">
        <v>479</v>
      </c>
      <c r="D71" s="72" t="s">
        <v>28</v>
      </c>
      <c r="E71" s="73">
        <v>221</v>
      </c>
      <c r="F71" s="72"/>
      <c r="G71" s="73">
        <v>24</v>
      </c>
      <c r="H71" s="73">
        <v>27</v>
      </c>
      <c r="I71" s="71">
        <v>51</v>
      </c>
      <c r="J71" s="72">
        <v>9508625128</v>
      </c>
      <c r="K71" s="72" t="s">
        <v>147</v>
      </c>
      <c r="L71" s="72" t="s">
        <v>122</v>
      </c>
      <c r="M71" s="72">
        <v>9508101796</v>
      </c>
      <c r="N71" s="72" t="s">
        <v>470</v>
      </c>
      <c r="O71" s="72">
        <v>9508680609</v>
      </c>
      <c r="P71" s="74">
        <v>43658</v>
      </c>
      <c r="Q71" s="72" t="s">
        <v>302</v>
      </c>
      <c r="R71" s="72"/>
      <c r="S71" s="63" t="s">
        <v>90</v>
      </c>
      <c r="T71" s="72"/>
    </row>
    <row r="72" spans="1:20" ht="31.2">
      <c r="A72" s="70">
        <v>68</v>
      </c>
      <c r="B72" s="71" t="s">
        <v>69</v>
      </c>
      <c r="C72" s="72" t="s">
        <v>480</v>
      </c>
      <c r="D72" s="72" t="s">
        <v>28</v>
      </c>
      <c r="E72" s="73">
        <v>309</v>
      </c>
      <c r="F72" s="72"/>
      <c r="G72" s="73">
        <v>22</v>
      </c>
      <c r="H72" s="73">
        <v>24</v>
      </c>
      <c r="I72" s="71">
        <v>46</v>
      </c>
      <c r="J72" s="72">
        <v>8822147597</v>
      </c>
      <c r="K72" s="72" t="s">
        <v>147</v>
      </c>
      <c r="L72" s="72" t="s">
        <v>122</v>
      </c>
      <c r="M72" s="72">
        <v>9508101796</v>
      </c>
      <c r="N72" s="72" t="s">
        <v>470</v>
      </c>
      <c r="O72" s="72">
        <v>9508680609</v>
      </c>
      <c r="P72" s="74">
        <v>43659</v>
      </c>
      <c r="Q72" s="72" t="s">
        <v>303</v>
      </c>
      <c r="R72" s="72"/>
      <c r="S72" s="63" t="s">
        <v>90</v>
      </c>
      <c r="T72" s="72"/>
    </row>
    <row r="73" spans="1:20">
      <c r="A73" s="70">
        <v>69</v>
      </c>
      <c r="B73" s="71" t="s">
        <v>68</v>
      </c>
      <c r="C73" s="72" t="s">
        <v>481</v>
      </c>
      <c r="D73" s="72" t="s">
        <v>28</v>
      </c>
      <c r="E73" s="73">
        <v>332</v>
      </c>
      <c r="F73" s="72"/>
      <c r="G73" s="73">
        <v>24</v>
      </c>
      <c r="H73" s="73">
        <v>21</v>
      </c>
      <c r="I73" s="71">
        <v>45</v>
      </c>
      <c r="J73" s="72">
        <v>9706192024</v>
      </c>
      <c r="K73" s="72" t="s">
        <v>308</v>
      </c>
      <c r="L73" s="72" t="s">
        <v>309</v>
      </c>
      <c r="M73" s="72">
        <v>9854632266</v>
      </c>
      <c r="N73" s="72" t="s">
        <v>310</v>
      </c>
      <c r="O73" s="72">
        <v>7896174052</v>
      </c>
      <c r="P73" s="74">
        <v>43659</v>
      </c>
      <c r="Q73" s="72" t="s">
        <v>303</v>
      </c>
      <c r="R73" s="72"/>
      <c r="S73" s="63" t="s">
        <v>90</v>
      </c>
      <c r="T73" s="72"/>
    </row>
    <row r="74" spans="1:20">
      <c r="A74" s="70">
        <v>70</v>
      </c>
      <c r="B74" s="71" t="s">
        <v>68</v>
      </c>
      <c r="C74" s="72" t="s">
        <v>482</v>
      </c>
      <c r="D74" s="72" t="s">
        <v>28</v>
      </c>
      <c r="E74" s="73">
        <v>105</v>
      </c>
      <c r="F74" s="72"/>
      <c r="G74" s="73">
        <v>16</v>
      </c>
      <c r="H74" s="73">
        <v>19</v>
      </c>
      <c r="I74" s="71">
        <v>35</v>
      </c>
      <c r="J74" s="72">
        <v>9678377836</v>
      </c>
      <c r="K74" s="72" t="s">
        <v>308</v>
      </c>
      <c r="L74" s="72" t="s">
        <v>309</v>
      </c>
      <c r="M74" s="72">
        <v>9854632266</v>
      </c>
      <c r="N74" s="72" t="s">
        <v>483</v>
      </c>
      <c r="O74" s="72">
        <v>9954615034</v>
      </c>
      <c r="P74" s="74">
        <v>43659</v>
      </c>
      <c r="Q74" s="72" t="s">
        <v>303</v>
      </c>
      <c r="R74" s="72"/>
      <c r="S74" s="63" t="s">
        <v>90</v>
      </c>
      <c r="T74" s="72"/>
    </row>
    <row r="75" spans="1:20">
      <c r="A75" s="70">
        <v>71</v>
      </c>
      <c r="B75" s="71" t="s">
        <v>68</v>
      </c>
      <c r="C75" s="72" t="s">
        <v>484</v>
      </c>
      <c r="D75" s="72" t="s">
        <v>28</v>
      </c>
      <c r="E75" s="73">
        <v>174</v>
      </c>
      <c r="F75" s="72"/>
      <c r="G75" s="73">
        <v>20</v>
      </c>
      <c r="H75" s="73">
        <v>17</v>
      </c>
      <c r="I75" s="71">
        <v>37</v>
      </c>
      <c r="J75" s="72">
        <v>9954203662</v>
      </c>
      <c r="K75" s="72" t="s">
        <v>308</v>
      </c>
      <c r="L75" s="72" t="s">
        <v>309</v>
      </c>
      <c r="M75" s="72">
        <v>9854632266</v>
      </c>
      <c r="N75" s="72" t="s">
        <v>483</v>
      </c>
      <c r="O75" s="72">
        <v>9954615034</v>
      </c>
      <c r="P75" s="74">
        <v>43659</v>
      </c>
      <c r="Q75" s="72" t="s">
        <v>303</v>
      </c>
      <c r="R75" s="72"/>
      <c r="S75" s="63" t="s">
        <v>90</v>
      </c>
      <c r="T75" s="72"/>
    </row>
    <row r="76" spans="1:20" ht="31.2">
      <c r="A76" s="70">
        <v>72</v>
      </c>
      <c r="B76" s="71" t="s">
        <v>69</v>
      </c>
      <c r="C76" s="72" t="s">
        <v>480</v>
      </c>
      <c r="D76" s="72" t="s">
        <v>28</v>
      </c>
      <c r="E76" s="73">
        <v>309</v>
      </c>
      <c r="F76" s="72"/>
      <c r="G76" s="73">
        <v>22</v>
      </c>
      <c r="H76" s="73">
        <v>24</v>
      </c>
      <c r="I76" s="71">
        <v>46</v>
      </c>
      <c r="J76" s="72">
        <v>8822147597</v>
      </c>
      <c r="K76" s="72" t="s">
        <v>147</v>
      </c>
      <c r="L76" s="72" t="s">
        <v>122</v>
      </c>
      <c r="M76" s="72">
        <v>9508101796</v>
      </c>
      <c r="N76" s="72" t="s">
        <v>470</v>
      </c>
      <c r="O76" s="72">
        <v>9508680609</v>
      </c>
      <c r="P76" s="74">
        <v>43659</v>
      </c>
      <c r="Q76" s="72" t="s">
        <v>303</v>
      </c>
      <c r="R76" s="72"/>
      <c r="S76" s="63" t="s">
        <v>90</v>
      </c>
      <c r="T76" s="72"/>
    </row>
    <row r="77" spans="1:20">
      <c r="A77" s="70">
        <v>73</v>
      </c>
      <c r="B77" s="71" t="s">
        <v>69</v>
      </c>
      <c r="C77" s="72" t="s">
        <v>485</v>
      </c>
      <c r="D77" s="72" t="s">
        <v>28</v>
      </c>
      <c r="E77" s="73">
        <v>305</v>
      </c>
      <c r="F77" s="72"/>
      <c r="G77" s="73">
        <v>20</v>
      </c>
      <c r="H77" s="73">
        <v>30</v>
      </c>
      <c r="I77" s="71">
        <v>50</v>
      </c>
      <c r="J77" s="72">
        <v>9678512287</v>
      </c>
      <c r="K77" s="72" t="s">
        <v>147</v>
      </c>
      <c r="L77" s="72" t="s">
        <v>122</v>
      </c>
      <c r="M77" s="72">
        <v>9508101796</v>
      </c>
      <c r="N77" s="72" t="s">
        <v>470</v>
      </c>
      <c r="O77" s="72">
        <v>9508680609</v>
      </c>
      <c r="P77" s="74">
        <v>43661</v>
      </c>
      <c r="Q77" s="72" t="s">
        <v>304</v>
      </c>
      <c r="R77" s="72"/>
      <c r="S77" s="63" t="s">
        <v>90</v>
      </c>
      <c r="T77" s="72"/>
    </row>
    <row r="78" spans="1:20">
      <c r="A78" s="70">
        <v>74</v>
      </c>
      <c r="B78" s="71" t="s">
        <v>69</v>
      </c>
      <c r="C78" s="72" t="s">
        <v>486</v>
      </c>
      <c r="D78" s="72" t="s">
        <v>28</v>
      </c>
      <c r="E78" s="73">
        <v>313</v>
      </c>
      <c r="F78" s="72"/>
      <c r="G78" s="73">
        <v>21</v>
      </c>
      <c r="H78" s="73">
        <v>23</v>
      </c>
      <c r="I78" s="71">
        <v>44</v>
      </c>
      <c r="J78" s="72">
        <v>9678610899</v>
      </c>
      <c r="K78" s="72" t="s">
        <v>147</v>
      </c>
      <c r="L78" s="72" t="s">
        <v>122</v>
      </c>
      <c r="M78" s="72">
        <v>9508101796</v>
      </c>
      <c r="N78" s="72" t="s">
        <v>470</v>
      </c>
      <c r="O78" s="72">
        <v>9508680609</v>
      </c>
      <c r="P78" s="74">
        <v>43661</v>
      </c>
      <c r="Q78" s="72" t="s">
        <v>304</v>
      </c>
      <c r="R78" s="72"/>
      <c r="S78" s="63" t="s">
        <v>90</v>
      </c>
      <c r="T78" s="72"/>
    </row>
    <row r="79" spans="1:20">
      <c r="A79" s="70">
        <v>75</v>
      </c>
      <c r="B79" s="71" t="s">
        <v>68</v>
      </c>
      <c r="C79" s="72" t="s">
        <v>482</v>
      </c>
      <c r="D79" s="72" t="s">
        <v>28</v>
      </c>
      <c r="E79" s="73">
        <v>333</v>
      </c>
      <c r="F79" s="72"/>
      <c r="G79" s="73">
        <v>18</v>
      </c>
      <c r="H79" s="73">
        <v>17</v>
      </c>
      <c r="I79" s="71">
        <v>35</v>
      </c>
      <c r="J79" s="72">
        <v>9864615954</v>
      </c>
      <c r="K79" s="72" t="s">
        <v>308</v>
      </c>
      <c r="L79" s="72" t="s">
        <v>309</v>
      </c>
      <c r="M79" s="72">
        <v>9854632266</v>
      </c>
      <c r="N79" s="72" t="s">
        <v>483</v>
      </c>
      <c r="O79" s="72">
        <v>9954615034</v>
      </c>
      <c r="P79" s="74">
        <v>43661</v>
      </c>
      <c r="Q79" s="72" t="s">
        <v>304</v>
      </c>
      <c r="R79" s="72"/>
      <c r="S79" s="63" t="s">
        <v>90</v>
      </c>
      <c r="T79" s="72"/>
    </row>
    <row r="80" spans="1:20">
      <c r="A80" s="70">
        <v>76</v>
      </c>
      <c r="B80" s="71" t="s">
        <v>68</v>
      </c>
      <c r="C80" s="72" t="s">
        <v>482</v>
      </c>
      <c r="D80" s="72" t="s">
        <v>28</v>
      </c>
      <c r="E80" s="73">
        <v>493</v>
      </c>
      <c r="F80" s="72"/>
      <c r="G80" s="73">
        <v>13</v>
      </c>
      <c r="H80" s="73">
        <v>16</v>
      </c>
      <c r="I80" s="71">
        <v>29</v>
      </c>
      <c r="J80" s="72">
        <v>8721014744</v>
      </c>
      <c r="K80" s="72" t="s">
        <v>308</v>
      </c>
      <c r="L80" s="72" t="s">
        <v>309</v>
      </c>
      <c r="M80" s="72">
        <v>9854632266</v>
      </c>
      <c r="N80" s="72" t="s">
        <v>483</v>
      </c>
      <c r="O80" s="72">
        <v>9954615034</v>
      </c>
      <c r="P80" s="74">
        <v>43661</v>
      </c>
      <c r="Q80" s="72" t="s">
        <v>304</v>
      </c>
      <c r="R80" s="72"/>
      <c r="S80" s="63" t="s">
        <v>90</v>
      </c>
      <c r="T80" s="72"/>
    </row>
    <row r="81" spans="1:20">
      <c r="A81" s="70">
        <v>77</v>
      </c>
      <c r="B81" s="71" t="s">
        <v>68</v>
      </c>
      <c r="C81" s="72" t="s">
        <v>482</v>
      </c>
      <c r="D81" s="72" t="s">
        <v>28</v>
      </c>
      <c r="E81" s="73">
        <v>494</v>
      </c>
      <c r="F81" s="72"/>
      <c r="G81" s="73">
        <v>12</v>
      </c>
      <c r="H81" s="73">
        <v>16</v>
      </c>
      <c r="I81" s="71">
        <v>28</v>
      </c>
      <c r="J81" s="72">
        <v>8473059842</v>
      </c>
      <c r="K81" s="72" t="s">
        <v>308</v>
      </c>
      <c r="L81" s="72" t="s">
        <v>309</v>
      </c>
      <c r="M81" s="72">
        <v>9854632266</v>
      </c>
      <c r="N81" s="72" t="s">
        <v>483</v>
      </c>
      <c r="O81" s="72">
        <v>9954615034</v>
      </c>
      <c r="P81" s="74">
        <v>43661</v>
      </c>
      <c r="Q81" s="72" t="s">
        <v>304</v>
      </c>
      <c r="R81" s="72"/>
      <c r="S81" s="63" t="s">
        <v>90</v>
      </c>
      <c r="T81" s="72"/>
    </row>
    <row r="82" spans="1:20">
      <c r="A82" s="70">
        <v>78</v>
      </c>
      <c r="B82" s="71" t="s">
        <v>68</v>
      </c>
      <c r="C82" s="72" t="s">
        <v>487</v>
      </c>
      <c r="D82" s="72" t="s">
        <v>28</v>
      </c>
      <c r="E82" s="73">
        <v>106</v>
      </c>
      <c r="F82" s="72"/>
      <c r="G82" s="73">
        <v>11</v>
      </c>
      <c r="H82" s="73">
        <v>16</v>
      </c>
      <c r="I82" s="71">
        <v>27</v>
      </c>
      <c r="J82" s="72">
        <v>9678471805</v>
      </c>
      <c r="K82" s="72" t="s">
        <v>315</v>
      </c>
      <c r="L82" s="72" t="s">
        <v>316</v>
      </c>
      <c r="M82" s="72">
        <v>9401726223</v>
      </c>
      <c r="N82" s="72" t="s">
        <v>488</v>
      </c>
      <c r="O82" s="72">
        <v>9678957417</v>
      </c>
      <c r="P82" s="74">
        <v>43661</v>
      </c>
      <c r="Q82" s="72" t="s">
        <v>304</v>
      </c>
      <c r="R82" s="72"/>
      <c r="S82" s="63" t="s">
        <v>90</v>
      </c>
      <c r="T82" s="72"/>
    </row>
    <row r="83" spans="1:20">
      <c r="A83" s="70">
        <v>79</v>
      </c>
      <c r="B83" s="71" t="s">
        <v>69</v>
      </c>
      <c r="C83" s="72" t="s">
        <v>489</v>
      </c>
      <c r="D83" s="72" t="s">
        <v>28</v>
      </c>
      <c r="E83" s="73">
        <v>524</v>
      </c>
      <c r="F83" s="72"/>
      <c r="G83" s="73">
        <v>25</v>
      </c>
      <c r="H83" s="73">
        <v>28</v>
      </c>
      <c r="I83" s="71">
        <v>53</v>
      </c>
      <c r="J83" s="72">
        <v>8876052405</v>
      </c>
      <c r="K83" s="72" t="s">
        <v>147</v>
      </c>
      <c r="L83" s="72" t="s">
        <v>122</v>
      </c>
      <c r="M83" s="72">
        <v>9508101796</v>
      </c>
      <c r="N83" s="72" t="s">
        <v>470</v>
      </c>
      <c r="O83" s="72">
        <v>9508680609</v>
      </c>
      <c r="P83" s="74">
        <v>43662</v>
      </c>
      <c r="Q83" s="72" t="s">
        <v>299</v>
      </c>
      <c r="R83" s="72"/>
      <c r="S83" s="63" t="s">
        <v>90</v>
      </c>
      <c r="T83" s="72"/>
    </row>
    <row r="84" spans="1:20">
      <c r="A84" s="70">
        <v>80</v>
      </c>
      <c r="B84" s="71" t="s">
        <v>69</v>
      </c>
      <c r="C84" s="72" t="s">
        <v>490</v>
      </c>
      <c r="D84" s="72" t="s">
        <v>28</v>
      </c>
      <c r="E84" s="73">
        <v>525</v>
      </c>
      <c r="F84" s="72"/>
      <c r="G84" s="73">
        <v>32</v>
      </c>
      <c r="H84" s="73">
        <v>24</v>
      </c>
      <c r="I84" s="71">
        <v>56</v>
      </c>
      <c r="J84" s="72">
        <v>9859836624</v>
      </c>
      <c r="K84" s="72" t="s">
        <v>147</v>
      </c>
      <c r="L84" s="72" t="s">
        <v>122</v>
      </c>
      <c r="M84" s="72">
        <v>9508101796</v>
      </c>
      <c r="N84" s="72" t="s">
        <v>470</v>
      </c>
      <c r="O84" s="72">
        <v>9508680609</v>
      </c>
      <c r="P84" s="74">
        <v>43662</v>
      </c>
      <c r="Q84" s="72" t="s">
        <v>304</v>
      </c>
      <c r="R84" s="72"/>
      <c r="S84" s="63" t="s">
        <v>90</v>
      </c>
      <c r="T84" s="72"/>
    </row>
    <row r="85" spans="1:20">
      <c r="A85" s="70">
        <v>81</v>
      </c>
      <c r="B85" s="71" t="s">
        <v>69</v>
      </c>
      <c r="C85" s="72" t="s">
        <v>491</v>
      </c>
      <c r="D85" s="72" t="s">
        <v>28</v>
      </c>
      <c r="E85" s="73">
        <v>526</v>
      </c>
      <c r="F85" s="72"/>
      <c r="G85" s="73">
        <v>21</v>
      </c>
      <c r="H85" s="73">
        <v>25</v>
      </c>
      <c r="I85" s="71">
        <v>46</v>
      </c>
      <c r="J85" s="72">
        <v>9957880276</v>
      </c>
      <c r="K85" s="72" t="s">
        <v>147</v>
      </c>
      <c r="L85" s="72" t="s">
        <v>122</v>
      </c>
      <c r="M85" s="72">
        <v>9508101796</v>
      </c>
      <c r="N85" s="72" t="s">
        <v>470</v>
      </c>
      <c r="O85" s="72">
        <v>9508680609</v>
      </c>
      <c r="P85" s="74">
        <v>43662</v>
      </c>
      <c r="Q85" s="72" t="s">
        <v>299</v>
      </c>
      <c r="R85" s="72"/>
      <c r="S85" s="63" t="s">
        <v>90</v>
      </c>
      <c r="T85" s="72"/>
    </row>
    <row r="86" spans="1:20">
      <c r="A86" s="70">
        <v>82</v>
      </c>
      <c r="B86" s="71" t="s">
        <v>68</v>
      </c>
      <c r="C86" s="72" t="s">
        <v>487</v>
      </c>
      <c r="D86" s="72" t="s">
        <v>28</v>
      </c>
      <c r="E86" s="73">
        <v>322</v>
      </c>
      <c r="F86" s="72"/>
      <c r="G86" s="73">
        <v>17</v>
      </c>
      <c r="H86" s="73">
        <v>16</v>
      </c>
      <c r="I86" s="71">
        <v>33</v>
      </c>
      <c r="J86" s="72">
        <v>9957640207</v>
      </c>
      <c r="K86" s="72" t="s">
        <v>315</v>
      </c>
      <c r="L86" s="72" t="s">
        <v>316</v>
      </c>
      <c r="M86" s="72">
        <v>9401726223</v>
      </c>
      <c r="N86" s="72" t="s">
        <v>488</v>
      </c>
      <c r="O86" s="72">
        <v>9678957417</v>
      </c>
      <c r="P86" s="74">
        <v>43662</v>
      </c>
      <c r="Q86" s="72" t="s">
        <v>299</v>
      </c>
      <c r="R86" s="72"/>
      <c r="S86" s="63" t="s">
        <v>90</v>
      </c>
      <c r="T86" s="72"/>
    </row>
    <row r="87" spans="1:20">
      <c r="A87" s="70">
        <v>83</v>
      </c>
      <c r="B87" s="71" t="s">
        <v>68</v>
      </c>
      <c r="C87" s="72" t="s">
        <v>492</v>
      </c>
      <c r="D87" s="72" t="s">
        <v>28</v>
      </c>
      <c r="E87" s="73">
        <v>334</v>
      </c>
      <c r="F87" s="72"/>
      <c r="G87" s="73">
        <v>18</v>
      </c>
      <c r="H87" s="73">
        <v>11</v>
      </c>
      <c r="I87" s="71">
        <v>29</v>
      </c>
      <c r="J87" s="72">
        <v>8011391992</v>
      </c>
      <c r="K87" s="72" t="s">
        <v>315</v>
      </c>
      <c r="L87" s="72" t="s">
        <v>316</v>
      </c>
      <c r="M87" s="72">
        <v>9401726223</v>
      </c>
      <c r="N87" s="72" t="s">
        <v>488</v>
      </c>
      <c r="O87" s="72">
        <v>9678957417</v>
      </c>
      <c r="P87" s="74">
        <v>43662</v>
      </c>
      <c r="Q87" s="72" t="s">
        <v>299</v>
      </c>
      <c r="R87" s="72"/>
      <c r="S87" s="63" t="s">
        <v>90</v>
      </c>
      <c r="T87" s="72"/>
    </row>
    <row r="88" spans="1:20" ht="31.2">
      <c r="A88" s="70">
        <v>84</v>
      </c>
      <c r="B88" s="71" t="s">
        <v>68</v>
      </c>
      <c r="C88" s="72" t="s">
        <v>493</v>
      </c>
      <c r="D88" s="72" t="s">
        <v>28</v>
      </c>
      <c r="E88" s="73">
        <v>294</v>
      </c>
      <c r="F88" s="72"/>
      <c r="G88" s="73">
        <v>15</v>
      </c>
      <c r="H88" s="73">
        <v>16</v>
      </c>
      <c r="I88" s="71">
        <v>31</v>
      </c>
      <c r="J88" s="72">
        <v>8011360641</v>
      </c>
      <c r="K88" s="72" t="s">
        <v>308</v>
      </c>
      <c r="L88" s="72" t="s">
        <v>309</v>
      </c>
      <c r="M88" s="72">
        <v>9854632266</v>
      </c>
      <c r="N88" s="72" t="s">
        <v>494</v>
      </c>
      <c r="O88" s="72">
        <v>9707264976</v>
      </c>
      <c r="P88" s="74">
        <v>43662</v>
      </c>
      <c r="Q88" s="72" t="s">
        <v>299</v>
      </c>
      <c r="R88" s="72"/>
      <c r="S88" s="63" t="s">
        <v>90</v>
      </c>
      <c r="T88" s="72"/>
    </row>
    <row r="89" spans="1:20">
      <c r="A89" s="70">
        <v>85</v>
      </c>
      <c r="B89" s="71" t="s">
        <v>68</v>
      </c>
      <c r="C89" s="72" t="s">
        <v>495</v>
      </c>
      <c r="D89" s="72" t="s">
        <v>28</v>
      </c>
      <c r="E89" s="73">
        <v>495</v>
      </c>
      <c r="F89" s="72"/>
      <c r="G89" s="73">
        <v>10</v>
      </c>
      <c r="H89" s="73">
        <v>16</v>
      </c>
      <c r="I89" s="71">
        <v>26</v>
      </c>
      <c r="J89" s="72">
        <v>9957668273</v>
      </c>
      <c r="K89" s="72" t="s">
        <v>315</v>
      </c>
      <c r="L89" s="72" t="s">
        <v>316</v>
      </c>
      <c r="M89" s="72">
        <v>9401726223</v>
      </c>
      <c r="N89" s="72" t="s">
        <v>488</v>
      </c>
      <c r="O89" s="72">
        <v>9678957417</v>
      </c>
      <c r="P89" s="74">
        <v>43662</v>
      </c>
      <c r="Q89" s="72" t="s">
        <v>299</v>
      </c>
      <c r="R89" s="72"/>
      <c r="S89" s="63" t="s">
        <v>90</v>
      </c>
      <c r="T89" s="72"/>
    </row>
    <row r="90" spans="1:20">
      <c r="A90" s="70">
        <v>86</v>
      </c>
      <c r="B90" s="71" t="s">
        <v>69</v>
      </c>
      <c r="C90" s="72" t="s">
        <v>491</v>
      </c>
      <c r="D90" s="72" t="s">
        <v>28</v>
      </c>
      <c r="E90" s="73">
        <v>526</v>
      </c>
      <c r="F90" s="72"/>
      <c r="G90" s="73">
        <v>21</v>
      </c>
      <c r="H90" s="73">
        <v>25</v>
      </c>
      <c r="I90" s="71">
        <v>46</v>
      </c>
      <c r="J90" s="72">
        <v>9957880276</v>
      </c>
      <c r="K90" s="72" t="s">
        <v>147</v>
      </c>
      <c r="L90" s="72" t="s">
        <v>122</v>
      </c>
      <c r="M90" s="72">
        <v>9508101796</v>
      </c>
      <c r="N90" s="72" t="s">
        <v>470</v>
      </c>
      <c r="O90" s="72">
        <v>9508680609</v>
      </c>
      <c r="P90" s="74">
        <v>43663</v>
      </c>
      <c r="Q90" s="72" t="s">
        <v>300</v>
      </c>
      <c r="R90" s="72"/>
      <c r="S90" s="63" t="s">
        <v>90</v>
      </c>
      <c r="T90" s="72"/>
    </row>
    <row r="91" spans="1:20">
      <c r="A91" s="70">
        <v>87</v>
      </c>
      <c r="B91" s="71" t="s">
        <v>69</v>
      </c>
      <c r="C91" s="72" t="s">
        <v>496</v>
      </c>
      <c r="D91" s="72" t="s">
        <v>28</v>
      </c>
      <c r="E91" s="73">
        <v>129</v>
      </c>
      <c r="F91" s="72"/>
      <c r="G91" s="73">
        <v>36</v>
      </c>
      <c r="H91" s="73">
        <v>36</v>
      </c>
      <c r="I91" s="71">
        <v>72</v>
      </c>
      <c r="J91" s="72">
        <v>8472032327</v>
      </c>
      <c r="K91" s="72" t="s">
        <v>459</v>
      </c>
      <c r="L91" s="72" t="s">
        <v>460</v>
      </c>
      <c r="M91" s="72">
        <v>9401726225</v>
      </c>
      <c r="N91" s="72" t="s">
        <v>497</v>
      </c>
      <c r="O91" s="72">
        <v>9707708540</v>
      </c>
      <c r="P91" s="74">
        <v>43663</v>
      </c>
      <c r="Q91" s="72" t="s">
        <v>300</v>
      </c>
      <c r="R91" s="72"/>
      <c r="S91" s="63" t="s">
        <v>90</v>
      </c>
      <c r="T91" s="72"/>
    </row>
    <row r="92" spans="1:20">
      <c r="A92" s="70">
        <v>88</v>
      </c>
      <c r="B92" s="71" t="s">
        <v>69</v>
      </c>
      <c r="C92" s="72" t="s">
        <v>498</v>
      </c>
      <c r="D92" s="72" t="s">
        <v>28</v>
      </c>
      <c r="E92" s="73">
        <v>289</v>
      </c>
      <c r="F92" s="72"/>
      <c r="G92" s="73">
        <v>15</v>
      </c>
      <c r="H92" s="73">
        <v>20</v>
      </c>
      <c r="I92" s="71">
        <v>35</v>
      </c>
      <c r="J92" s="72">
        <v>9613072561</v>
      </c>
      <c r="K92" s="72" t="s">
        <v>459</v>
      </c>
      <c r="L92" s="72" t="s">
        <v>460</v>
      </c>
      <c r="M92" s="72">
        <v>9401726225</v>
      </c>
      <c r="N92" s="72" t="s">
        <v>497</v>
      </c>
      <c r="O92" s="72">
        <v>9707708540</v>
      </c>
      <c r="P92" s="74">
        <v>43663</v>
      </c>
      <c r="Q92" s="72" t="s">
        <v>300</v>
      </c>
      <c r="R92" s="72"/>
      <c r="S92" s="63" t="s">
        <v>90</v>
      </c>
      <c r="T92" s="72"/>
    </row>
    <row r="93" spans="1:20">
      <c r="A93" s="70">
        <v>89</v>
      </c>
      <c r="B93" s="71" t="s">
        <v>68</v>
      </c>
      <c r="C93" s="72" t="s">
        <v>499</v>
      </c>
      <c r="D93" s="72" t="s">
        <v>28</v>
      </c>
      <c r="E93" s="73">
        <v>496</v>
      </c>
      <c r="F93" s="72"/>
      <c r="G93" s="73">
        <v>14</v>
      </c>
      <c r="H93" s="73">
        <v>13</v>
      </c>
      <c r="I93" s="71">
        <v>27</v>
      </c>
      <c r="J93" s="72">
        <v>9678649858</v>
      </c>
      <c r="K93" s="72" t="s">
        <v>315</v>
      </c>
      <c r="L93" s="72" t="s">
        <v>316</v>
      </c>
      <c r="M93" s="72">
        <v>9401726223</v>
      </c>
      <c r="N93" s="72" t="s">
        <v>488</v>
      </c>
      <c r="O93" s="72">
        <v>9678957417</v>
      </c>
      <c r="P93" s="74">
        <v>43663</v>
      </c>
      <c r="Q93" s="72" t="s">
        <v>300</v>
      </c>
      <c r="R93" s="72"/>
      <c r="S93" s="63" t="s">
        <v>90</v>
      </c>
      <c r="T93" s="72"/>
    </row>
    <row r="94" spans="1:20">
      <c r="A94" s="70">
        <v>90</v>
      </c>
      <c r="B94" s="71" t="s">
        <v>68</v>
      </c>
      <c r="C94" s="72" t="s">
        <v>500</v>
      </c>
      <c r="D94" s="72" t="s">
        <v>28</v>
      </c>
      <c r="E94" s="73">
        <v>297</v>
      </c>
      <c r="F94" s="72"/>
      <c r="G94" s="73">
        <v>14</v>
      </c>
      <c r="H94" s="73">
        <v>10</v>
      </c>
      <c r="I94" s="71">
        <v>24</v>
      </c>
      <c r="J94" s="72">
        <v>9707359159</v>
      </c>
      <c r="K94" s="72" t="s">
        <v>308</v>
      </c>
      <c r="L94" s="72" t="s">
        <v>501</v>
      </c>
      <c r="M94" s="72">
        <v>9854632266</v>
      </c>
      <c r="N94" s="72" t="s">
        <v>494</v>
      </c>
      <c r="O94" s="72">
        <v>9707264976</v>
      </c>
      <c r="P94" s="74">
        <v>43663</v>
      </c>
      <c r="Q94" s="72" t="s">
        <v>300</v>
      </c>
      <c r="R94" s="72"/>
      <c r="S94" s="63" t="s">
        <v>90</v>
      </c>
      <c r="T94" s="72"/>
    </row>
    <row r="95" spans="1:20">
      <c r="A95" s="70">
        <v>91</v>
      </c>
      <c r="B95" s="71" t="s">
        <v>68</v>
      </c>
      <c r="C95" s="72" t="s">
        <v>502</v>
      </c>
      <c r="D95" s="72" t="s">
        <v>28</v>
      </c>
      <c r="E95" s="73">
        <v>336</v>
      </c>
      <c r="F95" s="72"/>
      <c r="G95" s="73">
        <v>18</v>
      </c>
      <c r="H95" s="73">
        <v>25</v>
      </c>
      <c r="I95" s="71">
        <v>43</v>
      </c>
      <c r="J95" s="72">
        <v>8822752986</v>
      </c>
      <c r="K95" s="72" t="s">
        <v>308</v>
      </c>
      <c r="L95" s="72" t="s">
        <v>501</v>
      </c>
      <c r="M95" s="72">
        <v>9854632266</v>
      </c>
      <c r="N95" s="72" t="s">
        <v>494</v>
      </c>
      <c r="O95" s="72">
        <v>9707264976</v>
      </c>
      <c r="P95" s="74">
        <v>43663</v>
      </c>
      <c r="Q95" s="72" t="s">
        <v>300</v>
      </c>
      <c r="R95" s="72"/>
      <c r="S95" s="63" t="s">
        <v>90</v>
      </c>
      <c r="T95" s="72"/>
    </row>
    <row r="96" spans="1:20">
      <c r="A96" s="70">
        <v>92</v>
      </c>
      <c r="B96" s="71" t="s">
        <v>68</v>
      </c>
      <c r="C96" s="72" t="s">
        <v>503</v>
      </c>
      <c r="D96" s="72" t="s">
        <v>28</v>
      </c>
      <c r="E96" s="73">
        <v>328</v>
      </c>
      <c r="F96" s="72"/>
      <c r="G96" s="73">
        <v>12</v>
      </c>
      <c r="H96" s="73">
        <v>16</v>
      </c>
      <c r="I96" s="71">
        <v>28</v>
      </c>
      <c r="J96" s="72">
        <v>8011393962</v>
      </c>
      <c r="K96" s="72" t="s">
        <v>308</v>
      </c>
      <c r="L96" s="72" t="s">
        <v>501</v>
      </c>
      <c r="M96" s="72">
        <v>9854632266</v>
      </c>
      <c r="N96" s="72" t="s">
        <v>494</v>
      </c>
      <c r="O96" s="72">
        <v>9707264976</v>
      </c>
      <c r="P96" s="74">
        <v>43663</v>
      </c>
      <c r="Q96" s="72" t="s">
        <v>300</v>
      </c>
      <c r="R96" s="72"/>
      <c r="S96" s="63" t="s">
        <v>90</v>
      </c>
      <c r="T96" s="72"/>
    </row>
    <row r="97" spans="1:20">
      <c r="A97" s="70">
        <v>93</v>
      </c>
      <c r="B97" s="71" t="s">
        <v>69</v>
      </c>
      <c r="C97" s="72" t="s">
        <v>504</v>
      </c>
      <c r="D97" s="72" t="s">
        <v>28</v>
      </c>
      <c r="E97" s="73">
        <v>290</v>
      </c>
      <c r="F97" s="72"/>
      <c r="G97" s="73">
        <v>23</v>
      </c>
      <c r="H97" s="73">
        <v>19</v>
      </c>
      <c r="I97" s="71">
        <v>42</v>
      </c>
      <c r="J97" s="72">
        <v>7896866584</v>
      </c>
      <c r="K97" s="72" t="s">
        <v>459</v>
      </c>
      <c r="L97" s="72" t="s">
        <v>460</v>
      </c>
      <c r="M97" s="72">
        <v>9401726225</v>
      </c>
      <c r="N97" s="72" t="s">
        <v>497</v>
      </c>
      <c r="O97" s="72">
        <v>9707708540</v>
      </c>
      <c r="P97" s="74">
        <v>43664</v>
      </c>
      <c r="Q97" s="72" t="s">
        <v>301</v>
      </c>
      <c r="R97" s="72"/>
      <c r="S97" s="63" t="s">
        <v>90</v>
      </c>
      <c r="T97" s="72"/>
    </row>
    <row r="98" spans="1:20">
      <c r="A98" s="70">
        <v>94</v>
      </c>
      <c r="B98" s="71" t="s">
        <v>69</v>
      </c>
      <c r="C98" s="72" t="s">
        <v>505</v>
      </c>
      <c r="D98" s="72" t="s">
        <v>28</v>
      </c>
      <c r="E98" s="73">
        <v>527</v>
      </c>
      <c r="F98" s="72"/>
      <c r="G98" s="73">
        <v>18</v>
      </c>
      <c r="H98" s="73">
        <v>20</v>
      </c>
      <c r="I98" s="71">
        <v>38</v>
      </c>
      <c r="J98" s="72">
        <v>9577337649</v>
      </c>
      <c r="K98" s="72" t="s">
        <v>459</v>
      </c>
      <c r="L98" s="72" t="s">
        <v>460</v>
      </c>
      <c r="M98" s="72">
        <v>9401726225</v>
      </c>
      <c r="N98" s="72" t="s">
        <v>497</v>
      </c>
      <c r="O98" s="72">
        <v>9707708540</v>
      </c>
      <c r="P98" s="74">
        <v>43664</v>
      </c>
      <c r="Q98" s="72" t="s">
        <v>301</v>
      </c>
      <c r="R98" s="72"/>
      <c r="S98" s="63" t="s">
        <v>90</v>
      </c>
      <c r="T98" s="72"/>
    </row>
    <row r="99" spans="1:20">
      <c r="A99" s="70">
        <v>95</v>
      </c>
      <c r="B99" s="71" t="s">
        <v>69</v>
      </c>
      <c r="C99" s="72" t="s">
        <v>506</v>
      </c>
      <c r="D99" s="72" t="s">
        <v>28</v>
      </c>
      <c r="E99" s="73">
        <v>131</v>
      </c>
      <c r="F99" s="72"/>
      <c r="G99" s="73">
        <v>23</v>
      </c>
      <c r="H99" s="73">
        <v>22</v>
      </c>
      <c r="I99" s="71">
        <v>45</v>
      </c>
      <c r="J99" s="72">
        <v>9613559781</v>
      </c>
      <c r="K99" s="72" t="s">
        <v>459</v>
      </c>
      <c r="L99" s="72" t="s">
        <v>460</v>
      </c>
      <c r="M99" s="72">
        <v>9401726225</v>
      </c>
      <c r="N99" s="72" t="s">
        <v>497</v>
      </c>
      <c r="O99" s="72">
        <v>9707708540</v>
      </c>
      <c r="P99" s="74">
        <v>43664</v>
      </c>
      <c r="Q99" s="72" t="s">
        <v>301</v>
      </c>
      <c r="R99" s="72"/>
      <c r="S99" s="63" t="s">
        <v>90</v>
      </c>
      <c r="T99" s="72"/>
    </row>
    <row r="100" spans="1:20">
      <c r="A100" s="70">
        <v>96</v>
      </c>
      <c r="B100" s="71" t="s">
        <v>68</v>
      </c>
      <c r="C100" s="72" t="s">
        <v>503</v>
      </c>
      <c r="D100" s="72" t="s">
        <v>28</v>
      </c>
      <c r="E100" s="73">
        <v>450</v>
      </c>
      <c r="F100" s="72"/>
      <c r="G100" s="73">
        <v>26</v>
      </c>
      <c r="H100" s="73">
        <v>16</v>
      </c>
      <c r="I100" s="71">
        <v>42</v>
      </c>
      <c r="J100" s="72">
        <v>9577433084</v>
      </c>
      <c r="K100" s="72" t="s">
        <v>308</v>
      </c>
      <c r="L100" s="72" t="s">
        <v>501</v>
      </c>
      <c r="M100" s="72">
        <v>9854632266</v>
      </c>
      <c r="N100" s="72" t="s">
        <v>494</v>
      </c>
      <c r="O100" s="72">
        <v>9707264976</v>
      </c>
      <c r="P100" s="74">
        <v>43664</v>
      </c>
      <c r="Q100" s="72" t="s">
        <v>301</v>
      </c>
      <c r="R100" s="72"/>
      <c r="S100" s="63" t="s">
        <v>90</v>
      </c>
      <c r="T100" s="72"/>
    </row>
    <row r="101" spans="1:20">
      <c r="A101" s="70">
        <v>97</v>
      </c>
      <c r="B101" s="71" t="s">
        <v>68</v>
      </c>
      <c r="C101" s="72" t="s">
        <v>507</v>
      </c>
      <c r="D101" s="72" t="s">
        <v>28</v>
      </c>
      <c r="E101" s="73">
        <v>37</v>
      </c>
      <c r="F101" s="72"/>
      <c r="G101" s="73">
        <v>48</v>
      </c>
      <c r="H101" s="73">
        <v>43</v>
      </c>
      <c r="I101" s="71">
        <v>91</v>
      </c>
      <c r="J101" s="72">
        <v>9864588555</v>
      </c>
      <c r="K101" s="72" t="s">
        <v>288</v>
      </c>
      <c r="L101" s="72" t="s">
        <v>289</v>
      </c>
      <c r="M101" s="72">
        <v>9707036175</v>
      </c>
      <c r="N101" s="72" t="s">
        <v>508</v>
      </c>
      <c r="O101" s="72">
        <v>8134003859</v>
      </c>
      <c r="P101" s="74">
        <v>43664</v>
      </c>
      <c r="Q101" s="72" t="s">
        <v>301</v>
      </c>
      <c r="R101" s="72"/>
      <c r="S101" s="63" t="s">
        <v>90</v>
      </c>
      <c r="T101" s="72"/>
    </row>
    <row r="102" spans="1:20">
      <c r="A102" s="70">
        <v>98</v>
      </c>
      <c r="B102" s="71" t="s">
        <v>69</v>
      </c>
      <c r="C102" s="72" t="s">
        <v>509</v>
      </c>
      <c r="D102" s="72" t="s">
        <v>28</v>
      </c>
      <c r="E102" s="73">
        <v>62</v>
      </c>
      <c r="F102" s="72"/>
      <c r="G102" s="73">
        <v>20</v>
      </c>
      <c r="H102" s="73">
        <v>18</v>
      </c>
      <c r="I102" s="71">
        <v>38</v>
      </c>
      <c r="J102" s="72">
        <v>8133858975</v>
      </c>
      <c r="K102" s="72" t="s">
        <v>510</v>
      </c>
      <c r="L102" s="72" t="s">
        <v>377</v>
      </c>
      <c r="M102" s="72">
        <v>9085815455</v>
      </c>
      <c r="N102" s="72" t="s">
        <v>511</v>
      </c>
      <c r="O102" s="72">
        <v>8811840358</v>
      </c>
      <c r="P102" s="74">
        <v>43664</v>
      </c>
      <c r="Q102" s="72" t="s">
        <v>301</v>
      </c>
      <c r="R102" s="72"/>
      <c r="S102" s="63" t="s">
        <v>90</v>
      </c>
      <c r="T102" s="72"/>
    </row>
    <row r="103" spans="1:20">
      <c r="A103" s="70">
        <v>99</v>
      </c>
      <c r="B103" s="71" t="s">
        <v>69</v>
      </c>
      <c r="C103" s="72" t="s">
        <v>512</v>
      </c>
      <c r="D103" s="72" t="s">
        <v>28</v>
      </c>
      <c r="E103" s="73">
        <v>241</v>
      </c>
      <c r="F103" s="72"/>
      <c r="G103" s="73">
        <v>16</v>
      </c>
      <c r="H103" s="73">
        <v>12</v>
      </c>
      <c r="I103" s="71">
        <v>28</v>
      </c>
      <c r="J103" s="72">
        <v>8011661185</v>
      </c>
      <c r="K103" s="72" t="s">
        <v>510</v>
      </c>
      <c r="L103" s="72" t="s">
        <v>377</v>
      </c>
      <c r="M103" s="72">
        <v>9085815455</v>
      </c>
      <c r="N103" s="72" t="s">
        <v>511</v>
      </c>
      <c r="O103" s="72">
        <v>8811840358</v>
      </c>
      <c r="P103" s="74">
        <v>43664</v>
      </c>
      <c r="Q103" s="72" t="s">
        <v>301</v>
      </c>
      <c r="R103" s="72"/>
      <c r="S103" s="63" t="s">
        <v>90</v>
      </c>
      <c r="T103" s="72"/>
    </row>
    <row r="104" spans="1:20">
      <c r="A104" s="70">
        <v>100</v>
      </c>
      <c r="B104" s="71" t="s">
        <v>69</v>
      </c>
      <c r="C104" s="72" t="s">
        <v>513</v>
      </c>
      <c r="D104" s="72" t="s">
        <v>28</v>
      </c>
      <c r="E104" s="73">
        <v>327</v>
      </c>
      <c r="F104" s="72"/>
      <c r="G104" s="73">
        <v>21</v>
      </c>
      <c r="H104" s="73">
        <v>18</v>
      </c>
      <c r="I104" s="71">
        <v>39</v>
      </c>
      <c r="J104" s="72">
        <v>8471881003</v>
      </c>
      <c r="K104" s="72" t="s">
        <v>510</v>
      </c>
      <c r="L104" s="72" t="s">
        <v>377</v>
      </c>
      <c r="M104" s="72">
        <v>9085815455</v>
      </c>
      <c r="N104" s="72" t="s">
        <v>511</v>
      </c>
      <c r="O104" s="72">
        <v>8811840358</v>
      </c>
      <c r="P104" s="74">
        <v>43665</v>
      </c>
      <c r="Q104" s="72" t="s">
        <v>302</v>
      </c>
      <c r="R104" s="72"/>
      <c r="S104" s="63" t="s">
        <v>90</v>
      </c>
      <c r="T104" s="72"/>
    </row>
    <row r="105" spans="1:20">
      <c r="A105" s="70">
        <v>101</v>
      </c>
      <c r="B105" s="71" t="s">
        <v>69</v>
      </c>
      <c r="C105" s="72" t="s">
        <v>514</v>
      </c>
      <c r="D105" s="72" t="s">
        <v>28</v>
      </c>
      <c r="E105" s="73">
        <v>448</v>
      </c>
      <c r="F105" s="72"/>
      <c r="G105" s="73">
        <v>14</v>
      </c>
      <c r="H105" s="73">
        <v>24</v>
      </c>
      <c r="I105" s="71">
        <v>38</v>
      </c>
      <c r="J105" s="72">
        <v>9859871615</v>
      </c>
      <c r="K105" s="72" t="s">
        <v>510</v>
      </c>
      <c r="L105" s="72" t="s">
        <v>377</v>
      </c>
      <c r="M105" s="72">
        <v>9085815455</v>
      </c>
      <c r="N105" s="72" t="s">
        <v>511</v>
      </c>
      <c r="O105" s="72">
        <v>8811840358</v>
      </c>
      <c r="P105" s="74">
        <v>43665</v>
      </c>
      <c r="Q105" s="72" t="s">
        <v>302</v>
      </c>
      <c r="R105" s="72"/>
      <c r="S105" s="63" t="s">
        <v>90</v>
      </c>
      <c r="T105" s="72"/>
    </row>
    <row r="106" spans="1:20">
      <c r="A106" s="70">
        <v>102</v>
      </c>
      <c r="B106" s="71" t="s">
        <v>68</v>
      </c>
      <c r="C106" s="72" t="s">
        <v>515</v>
      </c>
      <c r="D106" s="72" t="s">
        <v>28</v>
      </c>
      <c r="E106" s="73">
        <v>36</v>
      </c>
      <c r="F106" s="72"/>
      <c r="G106" s="73">
        <v>77</v>
      </c>
      <c r="H106" s="73">
        <v>56</v>
      </c>
      <c r="I106" s="71">
        <v>133</v>
      </c>
      <c r="J106" s="72">
        <v>9678912344</v>
      </c>
      <c r="K106" s="72" t="s">
        <v>288</v>
      </c>
      <c r="L106" s="72" t="s">
        <v>289</v>
      </c>
      <c r="M106" s="72">
        <v>9707036175</v>
      </c>
      <c r="N106" s="72" t="s">
        <v>508</v>
      </c>
      <c r="O106" s="72">
        <v>8134003859</v>
      </c>
      <c r="P106" s="74">
        <v>43665</v>
      </c>
      <c r="Q106" s="72" t="s">
        <v>302</v>
      </c>
      <c r="R106" s="72"/>
      <c r="S106" s="63" t="s">
        <v>90</v>
      </c>
      <c r="T106" s="72"/>
    </row>
    <row r="107" spans="1:20">
      <c r="A107" s="70">
        <v>103</v>
      </c>
      <c r="B107" s="71" t="s">
        <v>68</v>
      </c>
      <c r="C107" s="72" t="s">
        <v>516</v>
      </c>
      <c r="D107" s="72" t="s">
        <v>28</v>
      </c>
      <c r="E107" s="73">
        <v>67</v>
      </c>
      <c r="F107" s="72"/>
      <c r="G107" s="73">
        <v>10</v>
      </c>
      <c r="H107" s="73">
        <v>20</v>
      </c>
      <c r="I107" s="71">
        <v>30</v>
      </c>
      <c r="J107" s="72">
        <v>9577755162</v>
      </c>
      <c r="K107" s="72" t="s">
        <v>517</v>
      </c>
      <c r="L107" s="72" t="s">
        <v>322</v>
      </c>
      <c r="M107" s="72">
        <v>7896143748</v>
      </c>
      <c r="N107" s="72" t="s">
        <v>518</v>
      </c>
      <c r="O107" s="72">
        <v>9577952415</v>
      </c>
      <c r="P107" s="74">
        <v>43665</v>
      </c>
      <c r="Q107" s="72" t="s">
        <v>302</v>
      </c>
      <c r="R107" s="72"/>
      <c r="S107" s="63" t="s">
        <v>90</v>
      </c>
      <c r="T107" s="72"/>
    </row>
    <row r="108" spans="1:20">
      <c r="A108" s="70">
        <v>104</v>
      </c>
      <c r="B108" s="71" t="s">
        <v>69</v>
      </c>
      <c r="C108" s="72" t="s">
        <v>519</v>
      </c>
      <c r="D108" s="72" t="s">
        <v>28</v>
      </c>
      <c r="E108" s="73">
        <v>285</v>
      </c>
      <c r="F108" s="72"/>
      <c r="G108" s="73">
        <v>22</v>
      </c>
      <c r="H108" s="73">
        <v>8</v>
      </c>
      <c r="I108" s="71">
        <v>30</v>
      </c>
      <c r="J108" s="72">
        <v>9577755100</v>
      </c>
      <c r="K108" s="72" t="s">
        <v>517</v>
      </c>
      <c r="L108" s="72" t="s">
        <v>322</v>
      </c>
      <c r="M108" s="72">
        <v>7896143748</v>
      </c>
      <c r="N108" s="72" t="s">
        <v>518</v>
      </c>
      <c r="O108" s="72">
        <v>9577952415</v>
      </c>
      <c r="P108" s="74">
        <v>43665</v>
      </c>
      <c r="Q108" s="72" t="s">
        <v>302</v>
      </c>
      <c r="R108" s="72"/>
      <c r="S108" s="63" t="s">
        <v>90</v>
      </c>
      <c r="T108" s="72"/>
    </row>
    <row r="109" spans="1:20">
      <c r="A109" s="70">
        <v>105</v>
      </c>
      <c r="B109" s="71" t="s">
        <v>69</v>
      </c>
      <c r="C109" s="72" t="s">
        <v>520</v>
      </c>
      <c r="D109" s="72" t="s">
        <v>28</v>
      </c>
      <c r="E109" s="73">
        <v>71</v>
      </c>
      <c r="F109" s="72"/>
      <c r="G109" s="73">
        <v>32</v>
      </c>
      <c r="H109" s="73">
        <v>34</v>
      </c>
      <c r="I109" s="71">
        <v>66</v>
      </c>
      <c r="J109" s="72">
        <v>8761058816</v>
      </c>
      <c r="K109" s="72" t="s">
        <v>517</v>
      </c>
      <c r="L109" s="72" t="s">
        <v>322</v>
      </c>
      <c r="M109" s="72">
        <v>7896143748</v>
      </c>
      <c r="N109" s="72" t="s">
        <v>518</v>
      </c>
      <c r="O109" s="72">
        <v>9577952415</v>
      </c>
      <c r="P109" s="74">
        <v>43666</v>
      </c>
      <c r="Q109" s="72" t="s">
        <v>303</v>
      </c>
      <c r="R109" s="72"/>
      <c r="S109" s="63" t="s">
        <v>90</v>
      </c>
      <c r="T109" s="72"/>
    </row>
    <row r="110" spans="1:20">
      <c r="A110" s="70">
        <v>106</v>
      </c>
      <c r="B110" s="71" t="s">
        <v>68</v>
      </c>
      <c r="C110" s="72" t="s">
        <v>521</v>
      </c>
      <c r="D110" s="72" t="s">
        <v>28</v>
      </c>
      <c r="E110" s="73">
        <v>269</v>
      </c>
      <c r="F110" s="72"/>
      <c r="G110" s="73">
        <v>54</v>
      </c>
      <c r="H110" s="73">
        <v>55</v>
      </c>
      <c r="I110" s="71">
        <v>109</v>
      </c>
      <c r="J110" s="72">
        <v>8752873634</v>
      </c>
      <c r="K110" s="72" t="s">
        <v>288</v>
      </c>
      <c r="L110" s="72" t="s">
        <v>289</v>
      </c>
      <c r="M110" s="72">
        <v>9707036175</v>
      </c>
      <c r="N110" s="72" t="s">
        <v>508</v>
      </c>
      <c r="O110" s="72">
        <v>8134003859</v>
      </c>
      <c r="P110" s="74">
        <v>43666</v>
      </c>
      <c r="Q110" s="72" t="s">
        <v>303</v>
      </c>
      <c r="R110" s="72"/>
      <c r="S110" s="63" t="s">
        <v>90</v>
      </c>
      <c r="T110" s="72"/>
    </row>
    <row r="111" spans="1:20">
      <c r="A111" s="70">
        <v>107</v>
      </c>
      <c r="B111" s="71" t="s">
        <v>68</v>
      </c>
      <c r="C111" s="72" t="s">
        <v>522</v>
      </c>
      <c r="D111" s="72" t="s">
        <v>28</v>
      </c>
      <c r="E111" s="73">
        <v>247</v>
      </c>
      <c r="F111" s="72"/>
      <c r="G111" s="73">
        <v>8</v>
      </c>
      <c r="H111" s="73">
        <v>18</v>
      </c>
      <c r="I111" s="71">
        <v>26</v>
      </c>
      <c r="J111" s="72">
        <v>9678472945</v>
      </c>
      <c r="K111" s="72" t="s">
        <v>523</v>
      </c>
      <c r="L111" s="72" t="s">
        <v>524</v>
      </c>
      <c r="M111" s="72">
        <v>9957217560</v>
      </c>
      <c r="N111" s="72" t="s">
        <v>525</v>
      </c>
      <c r="O111" s="72">
        <v>7896739908</v>
      </c>
      <c r="P111" s="74">
        <v>43666</v>
      </c>
      <c r="Q111" s="72" t="s">
        <v>303</v>
      </c>
      <c r="R111" s="72"/>
      <c r="S111" s="63" t="s">
        <v>90</v>
      </c>
      <c r="T111" s="72"/>
    </row>
    <row r="112" spans="1:20">
      <c r="A112" s="70">
        <v>108</v>
      </c>
      <c r="B112" s="71" t="s">
        <v>69</v>
      </c>
      <c r="C112" s="72" t="s">
        <v>526</v>
      </c>
      <c r="D112" s="72" t="s">
        <v>28</v>
      </c>
      <c r="E112" s="73">
        <v>72</v>
      </c>
      <c r="F112" s="72"/>
      <c r="G112" s="73">
        <v>27</v>
      </c>
      <c r="H112" s="73">
        <v>22</v>
      </c>
      <c r="I112" s="71">
        <v>49</v>
      </c>
      <c r="J112" s="72">
        <v>9613534762</v>
      </c>
      <c r="K112" s="72" t="s">
        <v>376</v>
      </c>
      <c r="L112" s="72" t="s">
        <v>377</v>
      </c>
      <c r="M112" s="72">
        <v>9085816455</v>
      </c>
      <c r="N112" s="72" t="s">
        <v>378</v>
      </c>
      <c r="O112" s="72">
        <v>8011500168</v>
      </c>
      <c r="P112" s="74">
        <v>43666</v>
      </c>
      <c r="Q112" s="72" t="s">
        <v>303</v>
      </c>
      <c r="R112" s="72"/>
      <c r="S112" s="63" t="s">
        <v>90</v>
      </c>
      <c r="T112" s="72"/>
    </row>
    <row r="113" spans="1:20">
      <c r="A113" s="70">
        <v>109</v>
      </c>
      <c r="B113" s="71" t="s">
        <v>69</v>
      </c>
      <c r="C113" s="72" t="s">
        <v>527</v>
      </c>
      <c r="D113" s="72" t="s">
        <v>28</v>
      </c>
      <c r="E113" s="73">
        <v>73</v>
      </c>
      <c r="F113" s="72"/>
      <c r="G113" s="73">
        <v>29</v>
      </c>
      <c r="H113" s="73">
        <v>21</v>
      </c>
      <c r="I113" s="71">
        <v>50</v>
      </c>
      <c r="J113" s="72">
        <v>7896745881</v>
      </c>
      <c r="K113" s="72" t="s">
        <v>376</v>
      </c>
      <c r="L113" s="72" t="s">
        <v>377</v>
      </c>
      <c r="M113" s="72">
        <v>9085816455</v>
      </c>
      <c r="N113" s="72" t="s">
        <v>378</v>
      </c>
      <c r="O113" s="72">
        <v>8011500168</v>
      </c>
      <c r="P113" s="74">
        <v>43666</v>
      </c>
      <c r="Q113" s="72" t="s">
        <v>303</v>
      </c>
      <c r="R113" s="72"/>
      <c r="S113" s="63" t="s">
        <v>90</v>
      </c>
      <c r="T113" s="72"/>
    </row>
    <row r="114" spans="1:20">
      <c r="A114" s="70">
        <v>110</v>
      </c>
      <c r="B114" s="71" t="s">
        <v>68</v>
      </c>
      <c r="C114" s="72" t="s">
        <v>528</v>
      </c>
      <c r="D114" s="72" t="s">
        <v>28</v>
      </c>
      <c r="E114" s="73">
        <v>449</v>
      </c>
      <c r="F114" s="72"/>
      <c r="G114" s="73">
        <v>16</v>
      </c>
      <c r="H114" s="73">
        <v>21</v>
      </c>
      <c r="I114" s="71">
        <v>37</v>
      </c>
      <c r="J114" s="72">
        <v>8471991549</v>
      </c>
      <c r="K114" s="72" t="s">
        <v>510</v>
      </c>
      <c r="L114" s="72" t="s">
        <v>377</v>
      </c>
      <c r="M114" s="72">
        <v>9085815455</v>
      </c>
      <c r="N114" s="72" t="s">
        <v>511</v>
      </c>
      <c r="O114" s="72">
        <v>8811840358</v>
      </c>
      <c r="P114" s="74">
        <v>43668</v>
      </c>
      <c r="Q114" s="72" t="s">
        <v>304</v>
      </c>
      <c r="R114" s="72"/>
      <c r="S114" s="63" t="s">
        <v>90</v>
      </c>
      <c r="T114" s="72"/>
    </row>
    <row r="115" spans="1:20">
      <c r="A115" s="70">
        <v>111</v>
      </c>
      <c r="B115" s="71" t="s">
        <v>68</v>
      </c>
      <c r="C115" s="72" t="s">
        <v>529</v>
      </c>
      <c r="D115" s="72" t="s">
        <v>28</v>
      </c>
      <c r="E115" s="73">
        <v>293</v>
      </c>
      <c r="F115" s="72"/>
      <c r="G115" s="73">
        <v>38</v>
      </c>
      <c r="H115" s="73">
        <v>39</v>
      </c>
      <c r="I115" s="71">
        <v>77</v>
      </c>
      <c r="J115" s="72">
        <v>9957422100</v>
      </c>
      <c r="K115" s="72" t="s">
        <v>288</v>
      </c>
      <c r="L115" s="72" t="s">
        <v>289</v>
      </c>
      <c r="M115" s="72">
        <v>9707036175</v>
      </c>
      <c r="N115" s="72" t="s">
        <v>508</v>
      </c>
      <c r="O115" s="72">
        <v>8134003859</v>
      </c>
      <c r="P115" s="74">
        <v>43668</v>
      </c>
      <c r="Q115" s="72" t="s">
        <v>304</v>
      </c>
      <c r="R115" s="72"/>
      <c r="S115" s="63" t="s">
        <v>90</v>
      </c>
      <c r="T115" s="72"/>
    </row>
    <row r="116" spans="1:20">
      <c r="A116" s="70">
        <v>112</v>
      </c>
      <c r="B116" s="71" t="s">
        <v>68</v>
      </c>
      <c r="C116" s="72" t="s">
        <v>530</v>
      </c>
      <c r="D116" s="72" t="s">
        <v>28</v>
      </c>
      <c r="E116" s="73">
        <v>423</v>
      </c>
      <c r="F116" s="72"/>
      <c r="G116" s="73">
        <v>31</v>
      </c>
      <c r="H116" s="73">
        <v>27</v>
      </c>
      <c r="I116" s="71">
        <v>58</v>
      </c>
      <c r="J116" s="72">
        <v>8876668076</v>
      </c>
      <c r="K116" s="72" t="s">
        <v>288</v>
      </c>
      <c r="L116" s="72" t="s">
        <v>289</v>
      </c>
      <c r="M116" s="72">
        <v>9707036175</v>
      </c>
      <c r="N116" s="72" t="s">
        <v>508</v>
      </c>
      <c r="O116" s="72">
        <v>8134003859</v>
      </c>
      <c r="P116" s="74">
        <v>43668</v>
      </c>
      <c r="Q116" s="72" t="s">
        <v>304</v>
      </c>
      <c r="R116" s="72"/>
      <c r="S116" s="63" t="s">
        <v>90</v>
      </c>
      <c r="T116" s="72"/>
    </row>
    <row r="117" spans="1:20">
      <c r="A117" s="70">
        <v>113</v>
      </c>
      <c r="B117" s="71" t="s">
        <v>69</v>
      </c>
      <c r="C117" s="72" t="s">
        <v>531</v>
      </c>
      <c r="D117" s="72" t="s">
        <v>28</v>
      </c>
      <c r="E117" s="73">
        <v>74</v>
      </c>
      <c r="F117" s="72"/>
      <c r="G117" s="73">
        <v>33</v>
      </c>
      <c r="H117" s="73">
        <v>22</v>
      </c>
      <c r="I117" s="71">
        <v>55</v>
      </c>
      <c r="J117" s="72">
        <v>8011502427</v>
      </c>
      <c r="K117" s="72" t="s">
        <v>376</v>
      </c>
      <c r="L117" s="72" t="s">
        <v>377</v>
      </c>
      <c r="M117" s="72">
        <v>9085816455</v>
      </c>
      <c r="N117" s="72" t="s">
        <v>378</v>
      </c>
      <c r="O117" s="72">
        <v>8011500168</v>
      </c>
      <c r="P117" s="74">
        <v>43668</v>
      </c>
      <c r="Q117" s="72" t="s">
        <v>304</v>
      </c>
      <c r="R117" s="72"/>
      <c r="S117" s="63" t="s">
        <v>90</v>
      </c>
      <c r="T117" s="72"/>
    </row>
    <row r="118" spans="1:20">
      <c r="A118" s="70">
        <v>114</v>
      </c>
      <c r="B118" s="71" t="s">
        <v>69</v>
      </c>
      <c r="C118" s="72" t="s">
        <v>532</v>
      </c>
      <c r="D118" s="72" t="s">
        <v>28</v>
      </c>
      <c r="E118" s="73">
        <v>240</v>
      </c>
      <c r="F118" s="72"/>
      <c r="G118" s="73">
        <v>29</v>
      </c>
      <c r="H118" s="73">
        <v>18</v>
      </c>
      <c r="I118" s="71">
        <v>47</v>
      </c>
      <c r="J118" s="72">
        <v>8761875687</v>
      </c>
      <c r="K118" s="72" t="s">
        <v>376</v>
      </c>
      <c r="L118" s="72" t="s">
        <v>377</v>
      </c>
      <c r="M118" s="72">
        <v>9085816455</v>
      </c>
      <c r="N118" s="72" t="s">
        <v>378</v>
      </c>
      <c r="O118" s="72">
        <v>8011500168</v>
      </c>
      <c r="P118" s="74">
        <v>43668</v>
      </c>
      <c r="Q118" s="72" t="s">
        <v>304</v>
      </c>
      <c r="R118" s="72"/>
      <c r="S118" s="63" t="s">
        <v>90</v>
      </c>
      <c r="T118" s="72"/>
    </row>
    <row r="119" spans="1:20">
      <c r="A119" s="70">
        <v>115</v>
      </c>
      <c r="B119" s="71" t="s">
        <v>69</v>
      </c>
      <c r="C119" s="72" t="s">
        <v>533</v>
      </c>
      <c r="D119" s="72" t="s">
        <v>28</v>
      </c>
      <c r="E119" s="73">
        <v>239</v>
      </c>
      <c r="F119" s="72"/>
      <c r="G119" s="73">
        <v>10</v>
      </c>
      <c r="H119" s="73">
        <v>16</v>
      </c>
      <c r="I119" s="71">
        <v>26</v>
      </c>
      <c r="J119" s="72">
        <v>7896701074</v>
      </c>
      <c r="K119" s="72" t="s">
        <v>376</v>
      </c>
      <c r="L119" s="72" t="s">
        <v>377</v>
      </c>
      <c r="M119" s="72">
        <v>9085816455</v>
      </c>
      <c r="N119" s="72" t="s">
        <v>401</v>
      </c>
      <c r="O119" s="72">
        <v>8474807372</v>
      </c>
      <c r="P119" s="74">
        <v>43669</v>
      </c>
      <c r="Q119" s="72" t="s">
        <v>299</v>
      </c>
      <c r="R119" s="72"/>
      <c r="S119" s="63" t="s">
        <v>90</v>
      </c>
      <c r="T119" s="72"/>
    </row>
    <row r="120" spans="1:20">
      <c r="A120" s="70">
        <v>116</v>
      </c>
      <c r="B120" s="71" t="s">
        <v>68</v>
      </c>
      <c r="C120" s="72" t="s">
        <v>529</v>
      </c>
      <c r="D120" s="72" t="s">
        <v>28</v>
      </c>
      <c r="E120" s="73">
        <v>293</v>
      </c>
      <c r="F120" s="72"/>
      <c r="G120" s="73">
        <v>38</v>
      </c>
      <c r="H120" s="73">
        <v>39</v>
      </c>
      <c r="I120" s="71">
        <v>77</v>
      </c>
      <c r="J120" s="72">
        <v>9957422100</v>
      </c>
      <c r="K120" s="72" t="s">
        <v>288</v>
      </c>
      <c r="L120" s="72" t="s">
        <v>289</v>
      </c>
      <c r="M120" s="72">
        <v>9707036175</v>
      </c>
      <c r="N120" s="72" t="s">
        <v>508</v>
      </c>
      <c r="O120" s="72">
        <v>8134003859</v>
      </c>
      <c r="P120" s="74">
        <v>43669</v>
      </c>
      <c r="Q120" s="72" t="s">
        <v>299</v>
      </c>
      <c r="R120" s="72"/>
      <c r="S120" s="63" t="s">
        <v>90</v>
      </c>
      <c r="T120" s="72"/>
    </row>
    <row r="121" spans="1:20">
      <c r="A121" s="70">
        <v>117</v>
      </c>
      <c r="B121" s="71" t="s">
        <v>68</v>
      </c>
      <c r="C121" s="72" t="s">
        <v>530</v>
      </c>
      <c r="D121" s="72" t="s">
        <v>28</v>
      </c>
      <c r="E121" s="73">
        <v>424</v>
      </c>
      <c r="F121" s="72"/>
      <c r="G121" s="73">
        <v>41</v>
      </c>
      <c r="H121" s="73">
        <v>49</v>
      </c>
      <c r="I121" s="71">
        <v>90</v>
      </c>
      <c r="J121" s="72">
        <v>9957732293</v>
      </c>
      <c r="K121" s="72" t="s">
        <v>288</v>
      </c>
      <c r="L121" s="72" t="s">
        <v>289</v>
      </c>
      <c r="M121" s="72">
        <v>9707036175</v>
      </c>
      <c r="N121" s="72" t="s">
        <v>508</v>
      </c>
      <c r="O121" s="72">
        <v>8134003859</v>
      </c>
      <c r="P121" s="74">
        <v>43669</v>
      </c>
      <c r="Q121" s="72" t="s">
        <v>299</v>
      </c>
      <c r="R121" s="72"/>
      <c r="S121" s="63" t="s">
        <v>90</v>
      </c>
      <c r="T121" s="72"/>
    </row>
    <row r="122" spans="1:20">
      <c r="A122" s="70">
        <v>118</v>
      </c>
      <c r="B122" s="71" t="s">
        <v>69</v>
      </c>
      <c r="C122" s="72" t="s">
        <v>534</v>
      </c>
      <c r="D122" s="72" t="s">
        <v>28</v>
      </c>
      <c r="E122" s="73">
        <v>500</v>
      </c>
      <c r="F122" s="72"/>
      <c r="G122" s="73">
        <v>14</v>
      </c>
      <c r="H122" s="73">
        <v>14</v>
      </c>
      <c r="I122" s="71">
        <v>28</v>
      </c>
      <c r="J122" s="72">
        <v>9954958421</v>
      </c>
      <c r="K122" s="72" t="s">
        <v>376</v>
      </c>
      <c r="L122" s="72" t="s">
        <v>377</v>
      </c>
      <c r="M122" s="72">
        <v>9085816455</v>
      </c>
      <c r="N122" s="72" t="s">
        <v>401</v>
      </c>
      <c r="O122" s="72">
        <v>8474807372</v>
      </c>
      <c r="P122" s="74">
        <v>43669</v>
      </c>
      <c r="Q122" s="72" t="s">
        <v>299</v>
      </c>
      <c r="R122" s="72"/>
      <c r="S122" s="63" t="s">
        <v>90</v>
      </c>
      <c r="T122" s="72"/>
    </row>
    <row r="123" spans="1:20">
      <c r="A123" s="70">
        <v>119</v>
      </c>
      <c r="B123" s="71" t="s">
        <v>69</v>
      </c>
      <c r="C123" s="72" t="s">
        <v>535</v>
      </c>
      <c r="D123" s="72" t="s">
        <v>28</v>
      </c>
      <c r="E123" s="73">
        <v>456</v>
      </c>
      <c r="F123" s="72"/>
      <c r="G123" s="73">
        <v>8</v>
      </c>
      <c r="H123" s="73">
        <v>8</v>
      </c>
      <c r="I123" s="71">
        <v>16</v>
      </c>
      <c r="J123" s="72">
        <v>9435729364</v>
      </c>
      <c r="K123" s="72" t="s">
        <v>517</v>
      </c>
      <c r="L123" s="72" t="s">
        <v>322</v>
      </c>
      <c r="M123" s="72">
        <v>7896143748</v>
      </c>
      <c r="N123" s="72" t="s">
        <v>518</v>
      </c>
      <c r="O123" s="72">
        <v>9577952415</v>
      </c>
      <c r="P123" s="74">
        <v>43669</v>
      </c>
      <c r="Q123" s="72" t="s">
        <v>299</v>
      </c>
      <c r="R123" s="72"/>
      <c r="S123" s="63" t="s">
        <v>90</v>
      </c>
      <c r="T123" s="72"/>
    </row>
    <row r="124" spans="1:20" ht="31.2">
      <c r="A124" s="70">
        <v>120</v>
      </c>
      <c r="B124" s="71" t="s">
        <v>69</v>
      </c>
      <c r="C124" s="72" t="s">
        <v>536</v>
      </c>
      <c r="D124" s="72" t="s">
        <v>28</v>
      </c>
      <c r="E124" s="73">
        <v>460</v>
      </c>
      <c r="F124" s="72"/>
      <c r="G124" s="73">
        <v>21</v>
      </c>
      <c r="H124" s="73">
        <v>18</v>
      </c>
      <c r="I124" s="71">
        <v>39</v>
      </c>
      <c r="J124" s="72">
        <v>9613962757</v>
      </c>
      <c r="K124" s="72" t="s">
        <v>517</v>
      </c>
      <c r="L124" s="72" t="s">
        <v>322</v>
      </c>
      <c r="M124" s="72">
        <v>7896143748</v>
      </c>
      <c r="N124" s="72" t="s">
        <v>518</v>
      </c>
      <c r="O124" s="72">
        <v>9577952415</v>
      </c>
      <c r="P124" s="74">
        <v>43670</v>
      </c>
      <c r="Q124" s="72" t="s">
        <v>300</v>
      </c>
      <c r="R124" s="72"/>
      <c r="S124" s="63" t="s">
        <v>90</v>
      </c>
      <c r="T124" s="72"/>
    </row>
    <row r="125" spans="1:20">
      <c r="A125" s="70">
        <v>121</v>
      </c>
      <c r="B125" s="71" t="s">
        <v>69</v>
      </c>
      <c r="C125" s="72" t="s">
        <v>514</v>
      </c>
      <c r="D125" s="72" t="s">
        <v>28</v>
      </c>
      <c r="E125" s="73">
        <v>467</v>
      </c>
      <c r="F125" s="72"/>
      <c r="G125" s="73">
        <v>22</v>
      </c>
      <c r="H125" s="73">
        <v>17</v>
      </c>
      <c r="I125" s="71">
        <v>39</v>
      </c>
      <c r="J125" s="72">
        <v>7896701018</v>
      </c>
      <c r="K125" s="72" t="s">
        <v>510</v>
      </c>
      <c r="L125" s="72" t="s">
        <v>377</v>
      </c>
      <c r="M125" s="72">
        <v>9085815455</v>
      </c>
      <c r="N125" s="72" t="s">
        <v>511</v>
      </c>
      <c r="O125" s="72">
        <v>8811840358</v>
      </c>
      <c r="P125" s="74">
        <v>43670</v>
      </c>
      <c r="Q125" s="72" t="s">
        <v>300</v>
      </c>
      <c r="R125" s="72"/>
      <c r="S125" s="63" t="s">
        <v>90</v>
      </c>
      <c r="T125" s="72"/>
    </row>
    <row r="126" spans="1:20">
      <c r="A126" s="70">
        <v>122</v>
      </c>
      <c r="B126" s="71" t="s">
        <v>68</v>
      </c>
      <c r="C126" s="72" t="s">
        <v>537</v>
      </c>
      <c r="D126" s="72" t="s">
        <v>28</v>
      </c>
      <c r="E126" s="73">
        <v>425</v>
      </c>
      <c r="F126" s="72"/>
      <c r="G126" s="73">
        <v>44</v>
      </c>
      <c r="H126" s="73">
        <v>38</v>
      </c>
      <c r="I126" s="71">
        <v>82</v>
      </c>
      <c r="J126" s="72">
        <v>9678641720</v>
      </c>
      <c r="K126" s="72" t="s">
        <v>288</v>
      </c>
      <c r="L126" s="72" t="s">
        <v>289</v>
      </c>
      <c r="M126" s="72">
        <v>9707036175</v>
      </c>
      <c r="N126" s="72" t="s">
        <v>508</v>
      </c>
      <c r="O126" s="72">
        <v>8134003859</v>
      </c>
      <c r="P126" s="74">
        <v>43670</v>
      </c>
      <c r="Q126" s="72" t="s">
        <v>300</v>
      </c>
      <c r="R126" s="72"/>
      <c r="S126" s="63" t="s">
        <v>90</v>
      </c>
      <c r="T126" s="72"/>
    </row>
    <row r="127" spans="1:20">
      <c r="A127" s="70">
        <v>123</v>
      </c>
      <c r="B127" s="71" t="s">
        <v>68</v>
      </c>
      <c r="C127" s="72" t="s">
        <v>538</v>
      </c>
      <c r="D127" s="72" t="s">
        <v>28</v>
      </c>
      <c r="E127" s="73">
        <v>61</v>
      </c>
      <c r="F127" s="72"/>
      <c r="G127" s="73">
        <v>26</v>
      </c>
      <c r="H127" s="73">
        <v>22</v>
      </c>
      <c r="I127" s="71">
        <v>48</v>
      </c>
      <c r="J127" s="72">
        <v>9957176347</v>
      </c>
      <c r="K127" s="72" t="s">
        <v>288</v>
      </c>
      <c r="L127" s="72" t="s">
        <v>289</v>
      </c>
      <c r="M127" s="72">
        <v>9707036175</v>
      </c>
      <c r="N127" s="72" t="s">
        <v>508</v>
      </c>
      <c r="O127" s="72">
        <v>8134003859</v>
      </c>
      <c r="P127" s="74">
        <v>43670</v>
      </c>
      <c r="Q127" s="72" t="s">
        <v>300</v>
      </c>
      <c r="R127" s="72"/>
      <c r="S127" s="63" t="s">
        <v>90</v>
      </c>
      <c r="T127" s="72"/>
    </row>
    <row r="128" spans="1:20">
      <c r="A128" s="70">
        <v>124</v>
      </c>
      <c r="B128" s="71" t="s">
        <v>69</v>
      </c>
      <c r="C128" s="72" t="s">
        <v>539</v>
      </c>
      <c r="D128" s="72" t="s">
        <v>28</v>
      </c>
      <c r="E128" s="73">
        <v>252</v>
      </c>
      <c r="F128" s="72"/>
      <c r="G128" s="73">
        <v>12</v>
      </c>
      <c r="H128" s="73">
        <v>15</v>
      </c>
      <c r="I128" s="71">
        <v>27</v>
      </c>
      <c r="J128" s="72">
        <v>9577677308</v>
      </c>
      <c r="K128" s="72" t="s">
        <v>376</v>
      </c>
      <c r="L128" s="72" t="s">
        <v>377</v>
      </c>
      <c r="M128" s="72">
        <v>9085816455</v>
      </c>
      <c r="N128" s="72" t="s">
        <v>401</v>
      </c>
      <c r="O128" s="72">
        <v>8474807372</v>
      </c>
      <c r="P128" s="74">
        <v>43670</v>
      </c>
      <c r="Q128" s="72" t="s">
        <v>300</v>
      </c>
      <c r="R128" s="72"/>
      <c r="S128" s="63" t="s">
        <v>90</v>
      </c>
      <c r="T128" s="72"/>
    </row>
    <row r="129" spans="1:20" ht="31.2">
      <c r="A129" s="70">
        <v>125</v>
      </c>
      <c r="B129" s="71" t="s">
        <v>69</v>
      </c>
      <c r="C129" s="72" t="s">
        <v>540</v>
      </c>
      <c r="D129" s="72" t="s">
        <v>28</v>
      </c>
      <c r="E129" s="73">
        <v>282</v>
      </c>
      <c r="F129" s="72"/>
      <c r="G129" s="73">
        <v>18</v>
      </c>
      <c r="H129" s="73">
        <v>13</v>
      </c>
      <c r="I129" s="71">
        <v>31</v>
      </c>
      <c r="J129" s="72">
        <v>8011463642</v>
      </c>
      <c r="K129" s="72" t="s">
        <v>517</v>
      </c>
      <c r="L129" s="72" t="s">
        <v>322</v>
      </c>
      <c r="M129" s="72">
        <v>7896143748</v>
      </c>
      <c r="N129" s="72" t="s">
        <v>541</v>
      </c>
      <c r="O129" s="72">
        <v>7896058405</v>
      </c>
      <c r="P129" s="74">
        <v>43671</v>
      </c>
      <c r="Q129" s="72" t="s">
        <v>301</v>
      </c>
      <c r="R129" s="72"/>
      <c r="S129" s="63" t="s">
        <v>90</v>
      </c>
      <c r="T129" s="72"/>
    </row>
    <row r="130" spans="1:20">
      <c r="A130" s="70">
        <v>126</v>
      </c>
      <c r="B130" s="71" t="s">
        <v>69</v>
      </c>
      <c r="C130" s="72" t="s">
        <v>542</v>
      </c>
      <c r="D130" s="72" t="s">
        <v>28</v>
      </c>
      <c r="E130" s="73">
        <v>504</v>
      </c>
      <c r="F130" s="72"/>
      <c r="G130" s="73">
        <v>9</v>
      </c>
      <c r="H130" s="73">
        <v>12</v>
      </c>
      <c r="I130" s="71">
        <v>21</v>
      </c>
      <c r="J130" s="72">
        <v>9678531439</v>
      </c>
      <c r="K130" s="72" t="s">
        <v>517</v>
      </c>
      <c r="L130" s="72" t="s">
        <v>322</v>
      </c>
      <c r="M130" s="72">
        <v>7896143748</v>
      </c>
      <c r="N130" s="72" t="s">
        <v>541</v>
      </c>
      <c r="O130" s="72">
        <v>7896058405</v>
      </c>
      <c r="P130" s="74">
        <v>43671</v>
      </c>
      <c r="Q130" s="72" t="s">
        <v>301</v>
      </c>
      <c r="R130" s="72"/>
      <c r="S130" s="63" t="s">
        <v>90</v>
      </c>
      <c r="T130" s="72"/>
    </row>
    <row r="131" spans="1:20">
      <c r="A131" s="70">
        <v>127</v>
      </c>
      <c r="B131" s="71" t="s">
        <v>69</v>
      </c>
      <c r="C131" s="72" t="s">
        <v>543</v>
      </c>
      <c r="D131" s="72" t="s">
        <v>28</v>
      </c>
      <c r="E131" s="73">
        <v>505</v>
      </c>
      <c r="F131" s="72"/>
      <c r="G131" s="73">
        <v>24</v>
      </c>
      <c r="H131" s="73">
        <v>18</v>
      </c>
      <c r="I131" s="71">
        <v>42</v>
      </c>
      <c r="J131" s="72">
        <v>9954967026</v>
      </c>
      <c r="K131" s="72" t="s">
        <v>517</v>
      </c>
      <c r="L131" s="72" t="s">
        <v>322</v>
      </c>
      <c r="M131" s="72">
        <v>7896143748</v>
      </c>
      <c r="N131" s="72" t="s">
        <v>541</v>
      </c>
      <c r="O131" s="72">
        <v>7896058405</v>
      </c>
      <c r="P131" s="74">
        <v>43671</v>
      </c>
      <c r="Q131" s="72" t="s">
        <v>301</v>
      </c>
      <c r="R131" s="72"/>
      <c r="S131" s="63" t="s">
        <v>90</v>
      </c>
      <c r="T131" s="72"/>
    </row>
    <row r="132" spans="1:20">
      <c r="A132" s="70">
        <v>128</v>
      </c>
      <c r="B132" s="71" t="s">
        <v>68</v>
      </c>
      <c r="C132" s="72" t="s">
        <v>544</v>
      </c>
      <c r="D132" s="72" t="s">
        <v>28</v>
      </c>
      <c r="E132" s="73">
        <v>539</v>
      </c>
      <c r="F132" s="72"/>
      <c r="G132" s="73">
        <v>25</v>
      </c>
      <c r="H132" s="73">
        <v>22</v>
      </c>
      <c r="I132" s="71">
        <v>47</v>
      </c>
      <c r="J132" s="72">
        <v>8011709065</v>
      </c>
      <c r="K132" s="72" t="s">
        <v>288</v>
      </c>
      <c r="L132" s="72" t="s">
        <v>289</v>
      </c>
      <c r="M132" s="72">
        <v>9707036175</v>
      </c>
      <c r="N132" s="72" t="s">
        <v>508</v>
      </c>
      <c r="O132" s="72">
        <v>8134003859</v>
      </c>
      <c r="P132" s="74">
        <v>43671</v>
      </c>
      <c r="Q132" s="72" t="s">
        <v>301</v>
      </c>
      <c r="R132" s="72"/>
      <c r="S132" s="63" t="s">
        <v>90</v>
      </c>
      <c r="T132" s="72"/>
    </row>
    <row r="133" spans="1:20">
      <c r="A133" s="70">
        <v>129</v>
      </c>
      <c r="B133" s="71" t="s">
        <v>68</v>
      </c>
      <c r="C133" s="72" t="s">
        <v>544</v>
      </c>
      <c r="D133" s="72" t="s">
        <v>28</v>
      </c>
      <c r="E133" s="73">
        <v>540</v>
      </c>
      <c r="F133" s="72"/>
      <c r="G133" s="73">
        <v>31</v>
      </c>
      <c r="H133" s="73">
        <v>33</v>
      </c>
      <c r="I133" s="71">
        <v>64</v>
      </c>
      <c r="J133" s="72">
        <v>9954615077</v>
      </c>
      <c r="K133" s="72" t="s">
        <v>288</v>
      </c>
      <c r="L133" s="72" t="s">
        <v>289</v>
      </c>
      <c r="M133" s="72">
        <v>9707036175</v>
      </c>
      <c r="N133" s="72" t="s">
        <v>508</v>
      </c>
      <c r="O133" s="72">
        <v>8134003859</v>
      </c>
      <c r="P133" s="74">
        <v>43671</v>
      </c>
      <c r="Q133" s="72" t="s">
        <v>301</v>
      </c>
      <c r="R133" s="72"/>
      <c r="S133" s="63" t="s">
        <v>90</v>
      </c>
      <c r="T133" s="72"/>
    </row>
    <row r="134" spans="1:20">
      <c r="A134" s="70">
        <v>130</v>
      </c>
      <c r="B134" s="71" t="s">
        <v>69</v>
      </c>
      <c r="C134" s="72" t="s">
        <v>520</v>
      </c>
      <c r="D134" s="72" t="s">
        <v>28</v>
      </c>
      <c r="E134" s="73">
        <v>468</v>
      </c>
      <c r="F134" s="72"/>
      <c r="G134" s="73">
        <v>14</v>
      </c>
      <c r="H134" s="73">
        <v>13</v>
      </c>
      <c r="I134" s="71">
        <v>27</v>
      </c>
      <c r="J134" s="72">
        <v>9085180880</v>
      </c>
      <c r="K134" s="72" t="s">
        <v>376</v>
      </c>
      <c r="L134" s="72" t="s">
        <v>377</v>
      </c>
      <c r="M134" s="72">
        <v>9085816455</v>
      </c>
      <c r="N134" s="72" t="s">
        <v>378</v>
      </c>
      <c r="O134" s="72">
        <v>8011500168</v>
      </c>
      <c r="P134" s="74">
        <v>43671</v>
      </c>
      <c r="Q134" s="72" t="s">
        <v>301</v>
      </c>
      <c r="R134" s="72"/>
      <c r="S134" s="63" t="s">
        <v>90</v>
      </c>
      <c r="T134" s="72"/>
    </row>
    <row r="135" spans="1:20">
      <c r="A135" s="70">
        <v>131</v>
      </c>
      <c r="B135" s="71" t="s">
        <v>69</v>
      </c>
      <c r="C135" s="72" t="s">
        <v>545</v>
      </c>
      <c r="D135" s="72" t="s">
        <v>28</v>
      </c>
      <c r="E135" s="73">
        <v>284</v>
      </c>
      <c r="F135" s="72"/>
      <c r="G135" s="73">
        <v>12</v>
      </c>
      <c r="H135" s="73">
        <v>13</v>
      </c>
      <c r="I135" s="71">
        <v>25</v>
      </c>
      <c r="J135" s="72">
        <v>9577444735</v>
      </c>
      <c r="K135" s="72" t="s">
        <v>305</v>
      </c>
      <c r="L135" s="72" t="s">
        <v>306</v>
      </c>
      <c r="M135" s="72">
        <v>9577365942</v>
      </c>
      <c r="N135" s="72" t="s">
        <v>546</v>
      </c>
      <c r="O135" s="72">
        <v>9859044013</v>
      </c>
      <c r="P135" s="74">
        <v>43672</v>
      </c>
      <c r="Q135" s="72" t="s">
        <v>302</v>
      </c>
      <c r="R135" s="72"/>
      <c r="S135" s="63" t="s">
        <v>90</v>
      </c>
      <c r="T135" s="72"/>
    </row>
    <row r="136" spans="1:20">
      <c r="A136" s="70">
        <v>132</v>
      </c>
      <c r="B136" s="71" t="s">
        <v>69</v>
      </c>
      <c r="C136" s="72" t="s">
        <v>547</v>
      </c>
      <c r="D136" s="72" t="s">
        <v>28</v>
      </c>
      <c r="E136" s="73">
        <v>286</v>
      </c>
      <c r="F136" s="72"/>
      <c r="G136" s="73">
        <v>16</v>
      </c>
      <c r="H136" s="73">
        <v>13</v>
      </c>
      <c r="I136" s="71">
        <v>29</v>
      </c>
      <c r="J136" s="72">
        <v>9854428268</v>
      </c>
      <c r="K136" s="72" t="s">
        <v>305</v>
      </c>
      <c r="L136" s="72" t="s">
        <v>306</v>
      </c>
      <c r="M136" s="72">
        <v>9577365942</v>
      </c>
      <c r="N136" s="72" t="s">
        <v>546</v>
      </c>
      <c r="O136" s="72">
        <v>9859044013</v>
      </c>
      <c r="P136" s="74">
        <v>43672</v>
      </c>
      <c r="Q136" s="72" t="s">
        <v>302</v>
      </c>
      <c r="R136" s="72"/>
      <c r="S136" s="63" t="s">
        <v>90</v>
      </c>
      <c r="T136" s="72"/>
    </row>
    <row r="137" spans="1:20">
      <c r="A137" s="70">
        <v>133</v>
      </c>
      <c r="B137" s="71" t="s">
        <v>69</v>
      </c>
      <c r="C137" s="72" t="s">
        <v>548</v>
      </c>
      <c r="D137" s="72" t="s">
        <v>28</v>
      </c>
      <c r="E137" s="73">
        <v>351</v>
      </c>
      <c r="F137" s="72"/>
      <c r="G137" s="73">
        <v>18</v>
      </c>
      <c r="H137" s="73">
        <v>19</v>
      </c>
      <c r="I137" s="71">
        <v>37</v>
      </c>
      <c r="J137" s="72">
        <v>9859556496</v>
      </c>
      <c r="K137" s="72" t="s">
        <v>305</v>
      </c>
      <c r="L137" s="72" t="s">
        <v>306</v>
      </c>
      <c r="M137" s="72">
        <v>9577365942</v>
      </c>
      <c r="N137" s="72" t="s">
        <v>546</v>
      </c>
      <c r="O137" s="72">
        <v>9859044013</v>
      </c>
      <c r="P137" s="74">
        <v>43672</v>
      </c>
      <c r="Q137" s="72" t="s">
        <v>302</v>
      </c>
      <c r="R137" s="72"/>
      <c r="S137" s="63" t="s">
        <v>90</v>
      </c>
      <c r="T137" s="72"/>
    </row>
    <row r="138" spans="1:20">
      <c r="A138" s="70">
        <v>134</v>
      </c>
      <c r="B138" s="71" t="s">
        <v>68</v>
      </c>
      <c r="C138" s="72" t="s">
        <v>538</v>
      </c>
      <c r="D138" s="72" t="s">
        <v>28</v>
      </c>
      <c r="E138" s="73">
        <v>373</v>
      </c>
      <c r="F138" s="72"/>
      <c r="G138" s="73">
        <v>20</v>
      </c>
      <c r="H138" s="73">
        <v>15</v>
      </c>
      <c r="I138" s="71">
        <v>35</v>
      </c>
      <c r="J138" s="72">
        <v>8011391896</v>
      </c>
      <c r="K138" s="72" t="s">
        <v>288</v>
      </c>
      <c r="L138" s="72" t="s">
        <v>289</v>
      </c>
      <c r="M138" s="72">
        <v>9707036175</v>
      </c>
      <c r="N138" s="72" t="s">
        <v>508</v>
      </c>
      <c r="O138" s="72">
        <v>8134003859</v>
      </c>
      <c r="P138" s="74">
        <v>43672</v>
      </c>
      <c r="Q138" s="72" t="s">
        <v>302</v>
      </c>
      <c r="R138" s="72"/>
      <c r="S138" s="63" t="s">
        <v>90</v>
      </c>
      <c r="T138" s="72"/>
    </row>
    <row r="139" spans="1:20">
      <c r="A139" s="70">
        <v>135</v>
      </c>
      <c r="B139" s="71" t="s">
        <v>68</v>
      </c>
      <c r="C139" s="72" t="s">
        <v>522</v>
      </c>
      <c r="D139" s="72" t="s">
        <v>28</v>
      </c>
      <c r="E139" s="73">
        <v>134</v>
      </c>
      <c r="F139" s="72"/>
      <c r="G139" s="73">
        <v>17</v>
      </c>
      <c r="H139" s="73">
        <v>12</v>
      </c>
      <c r="I139" s="71">
        <v>29</v>
      </c>
      <c r="J139" s="72">
        <v>9954615072</v>
      </c>
      <c r="K139" s="72" t="s">
        <v>523</v>
      </c>
      <c r="L139" s="72" t="s">
        <v>524</v>
      </c>
      <c r="M139" s="72">
        <v>9957217560</v>
      </c>
      <c r="N139" s="72" t="s">
        <v>525</v>
      </c>
      <c r="O139" s="72">
        <v>7896739908</v>
      </c>
      <c r="P139" s="74">
        <v>43672</v>
      </c>
      <c r="Q139" s="72" t="s">
        <v>302</v>
      </c>
      <c r="R139" s="72"/>
      <c r="S139" s="63" t="s">
        <v>90</v>
      </c>
      <c r="T139" s="72"/>
    </row>
    <row r="140" spans="1:20">
      <c r="A140" s="70">
        <v>136</v>
      </c>
      <c r="B140" s="71" t="s">
        <v>68</v>
      </c>
      <c r="C140" s="72" t="s">
        <v>522</v>
      </c>
      <c r="D140" s="72" t="s">
        <v>28</v>
      </c>
      <c r="E140" s="73">
        <v>213</v>
      </c>
      <c r="F140" s="72"/>
      <c r="G140" s="73">
        <v>16</v>
      </c>
      <c r="H140" s="73">
        <v>12</v>
      </c>
      <c r="I140" s="71">
        <v>28</v>
      </c>
      <c r="J140" s="72">
        <v>9678924604</v>
      </c>
      <c r="K140" s="72" t="s">
        <v>523</v>
      </c>
      <c r="L140" s="72" t="s">
        <v>524</v>
      </c>
      <c r="M140" s="72">
        <v>9957217560</v>
      </c>
      <c r="N140" s="72" t="s">
        <v>525</v>
      </c>
      <c r="O140" s="72">
        <v>7896739908</v>
      </c>
      <c r="P140" s="74">
        <v>43672</v>
      </c>
      <c r="Q140" s="72" t="s">
        <v>302</v>
      </c>
      <c r="R140" s="72"/>
      <c r="S140" s="63" t="s">
        <v>90</v>
      </c>
      <c r="T140" s="72"/>
    </row>
    <row r="141" spans="1:20">
      <c r="A141" s="70">
        <v>137</v>
      </c>
      <c r="B141" s="71" t="s">
        <v>68</v>
      </c>
      <c r="C141" s="72" t="s">
        <v>549</v>
      </c>
      <c r="D141" s="72" t="s">
        <v>28</v>
      </c>
      <c r="E141" s="73">
        <v>337</v>
      </c>
      <c r="F141" s="72"/>
      <c r="G141" s="73">
        <v>11</v>
      </c>
      <c r="H141" s="73">
        <v>24</v>
      </c>
      <c r="I141" s="71">
        <v>35</v>
      </c>
      <c r="J141" s="72">
        <v>9957833449</v>
      </c>
      <c r="K141" s="72" t="s">
        <v>523</v>
      </c>
      <c r="L141" s="72" t="s">
        <v>524</v>
      </c>
      <c r="M141" s="72">
        <v>9957217560</v>
      </c>
      <c r="N141" s="72" t="s">
        <v>525</v>
      </c>
      <c r="O141" s="72">
        <v>7896739908</v>
      </c>
      <c r="P141" s="74">
        <v>43672</v>
      </c>
      <c r="Q141" s="72" t="s">
        <v>302</v>
      </c>
      <c r="R141" s="72"/>
      <c r="S141" s="63" t="s">
        <v>90</v>
      </c>
      <c r="T141" s="72"/>
    </row>
    <row r="142" spans="1:20">
      <c r="A142" s="70">
        <v>138</v>
      </c>
      <c r="B142" s="71" t="s">
        <v>69</v>
      </c>
      <c r="C142" s="72" t="s">
        <v>458</v>
      </c>
      <c r="D142" s="72" t="s">
        <v>28</v>
      </c>
      <c r="E142" s="73">
        <v>212</v>
      </c>
      <c r="F142" s="72"/>
      <c r="G142" s="73">
        <v>26</v>
      </c>
      <c r="H142" s="73">
        <v>43</v>
      </c>
      <c r="I142" s="71">
        <v>69</v>
      </c>
      <c r="J142" s="72">
        <v>8402028703</v>
      </c>
      <c r="K142" s="72" t="s">
        <v>459</v>
      </c>
      <c r="L142" s="72" t="s">
        <v>460</v>
      </c>
      <c r="M142" s="72">
        <v>9401726225</v>
      </c>
      <c r="N142" s="72" t="s">
        <v>461</v>
      </c>
      <c r="O142" s="72">
        <v>9859125346</v>
      </c>
      <c r="P142" s="74">
        <v>43673</v>
      </c>
      <c r="Q142" s="72" t="s">
        <v>303</v>
      </c>
      <c r="R142" s="72"/>
      <c r="S142" s="63" t="s">
        <v>90</v>
      </c>
      <c r="T142" s="72"/>
    </row>
    <row r="143" spans="1:20">
      <c r="A143" s="70">
        <v>139</v>
      </c>
      <c r="B143" s="71" t="s">
        <v>69</v>
      </c>
      <c r="C143" s="72" t="s">
        <v>462</v>
      </c>
      <c r="D143" s="72" t="s">
        <v>28</v>
      </c>
      <c r="E143" s="73">
        <v>222</v>
      </c>
      <c r="F143" s="72"/>
      <c r="G143" s="73">
        <v>30</v>
      </c>
      <c r="H143" s="73">
        <v>29</v>
      </c>
      <c r="I143" s="71">
        <v>59</v>
      </c>
      <c r="J143" s="72">
        <v>9854602237</v>
      </c>
      <c r="K143" s="72" t="s">
        <v>459</v>
      </c>
      <c r="L143" s="72" t="s">
        <v>460</v>
      </c>
      <c r="M143" s="72">
        <v>9401726225</v>
      </c>
      <c r="N143" s="72" t="s">
        <v>461</v>
      </c>
      <c r="O143" s="72">
        <v>9859125346</v>
      </c>
      <c r="P143" s="74">
        <v>43673</v>
      </c>
      <c r="Q143" s="72" t="s">
        <v>303</v>
      </c>
      <c r="R143" s="72"/>
      <c r="S143" s="63" t="s">
        <v>90</v>
      </c>
      <c r="T143" s="72"/>
    </row>
    <row r="144" spans="1:20">
      <c r="A144" s="70">
        <v>140</v>
      </c>
      <c r="B144" s="71" t="s">
        <v>68</v>
      </c>
      <c r="C144" s="72" t="s">
        <v>522</v>
      </c>
      <c r="D144" s="72" t="s">
        <v>28</v>
      </c>
      <c r="E144" s="73">
        <v>534</v>
      </c>
      <c r="F144" s="72"/>
      <c r="G144" s="73">
        <v>16</v>
      </c>
      <c r="H144" s="73">
        <v>13</v>
      </c>
      <c r="I144" s="71">
        <v>29</v>
      </c>
      <c r="J144" s="72">
        <v>9957314273</v>
      </c>
      <c r="K144" s="72" t="s">
        <v>523</v>
      </c>
      <c r="L144" s="72" t="s">
        <v>524</v>
      </c>
      <c r="M144" s="72">
        <v>9957217560</v>
      </c>
      <c r="N144" s="72" t="s">
        <v>525</v>
      </c>
      <c r="O144" s="72">
        <v>7896739908</v>
      </c>
      <c r="P144" s="74">
        <v>43673</v>
      </c>
      <c r="Q144" s="72" t="s">
        <v>303</v>
      </c>
      <c r="R144" s="72"/>
      <c r="S144" s="63" t="s">
        <v>90</v>
      </c>
      <c r="T144" s="72"/>
    </row>
    <row r="145" spans="1:20">
      <c r="A145" s="70">
        <v>141</v>
      </c>
      <c r="B145" s="71" t="s">
        <v>68</v>
      </c>
      <c r="C145" s="72" t="s">
        <v>558</v>
      </c>
      <c r="D145" s="72" t="s">
        <v>28</v>
      </c>
      <c r="E145" s="73">
        <v>136</v>
      </c>
      <c r="F145" s="72"/>
      <c r="G145" s="73">
        <v>28</v>
      </c>
      <c r="H145" s="73">
        <v>17</v>
      </c>
      <c r="I145" s="71">
        <v>45</v>
      </c>
      <c r="J145" s="72">
        <v>7399548450</v>
      </c>
      <c r="K145" s="72" t="s">
        <v>559</v>
      </c>
      <c r="L145" s="72" t="s">
        <v>215</v>
      </c>
      <c r="M145" s="72">
        <v>9435512992</v>
      </c>
      <c r="N145" s="72" t="s">
        <v>560</v>
      </c>
      <c r="O145" s="72">
        <v>9678472510</v>
      </c>
      <c r="P145" s="74">
        <v>43673</v>
      </c>
      <c r="Q145" s="72" t="s">
        <v>303</v>
      </c>
      <c r="R145" s="72"/>
      <c r="S145" s="63" t="s">
        <v>90</v>
      </c>
      <c r="T145" s="72"/>
    </row>
    <row r="146" spans="1:20">
      <c r="A146" s="70">
        <v>142</v>
      </c>
      <c r="B146" s="71" t="s">
        <v>68</v>
      </c>
      <c r="C146" s="72" t="s">
        <v>561</v>
      </c>
      <c r="D146" s="72" t="s">
        <v>28</v>
      </c>
      <c r="E146" s="73">
        <v>339</v>
      </c>
      <c r="F146" s="72"/>
      <c r="G146" s="73">
        <v>20</v>
      </c>
      <c r="H146" s="73">
        <v>20</v>
      </c>
      <c r="I146" s="71">
        <v>40</v>
      </c>
      <c r="J146" s="72">
        <v>8011815780</v>
      </c>
      <c r="K146" s="72" t="s">
        <v>559</v>
      </c>
      <c r="L146" s="72" t="s">
        <v>215</v>
      </c>
      <c r="M146" s="72">
        <v>9435512992</v>
      </c>
      <c r="N146" s="72" t="s">
        <v>560</v>
      </c>
      <c r="O146" s="72">
        <v>9678472510</v>
      </c>
      <c r="P146" s="74">
        <v>43673</v>
      </c>
      <c r="Q146" s="72" t="s">
        <v>303</v>
      </c>
      <c r="R146" s="72"/>
      <c r="S146" s="63" t="s">
        <v>90</v>
      </c>
      <c r="T146" s="72"/>
    </row>
    <row r="147" spans="1:20">
      <c r="A147" s="70">
        <v>143</v>
      </c>
      <c r="B147" s="71" t="s">
        <v>69</v>
      </c>
      <c r="C147" s="72" t="s">
        <v>475</v>
      </c>
      <c r="D147" s="72" t="s">
        <v>28</v>
      </c>
      <c r="E147" s="73">
        <v>528</v>
      </c>
      <c r="F147" s="72"/>
      <c r="G147" s="73">
        <v>18</v>
      </c>
      <c r="H147" s="73">
        <v>24</v>
      </c>
      <c r="I147" s="71">
        <v>42</v>
      </c>
      <c r="J147" s="72">
        <v>9707371797</v>
      </c>
      <c r="K147" s="72" t="s">
        <v>459</v>
      </c>
      <c r="L147" s="72" t="s">
        <v>460</v>
      </c>
      <c r="M147" s="72">
        <v>9401726225</v>
      </c>
      <c r="N147" s="72" t="s">
        <v>461</v>
      </c>
      <c r="O147" s="72">
        <v>9859125346</v>
      </c>
      <c r="P147" s="74">
        <v>43675</v>
      </c>
      <c r="Q147" s="72" t="s">
        <v>304</v>
      </c>
      <c r="R147" s="72"/>
      <c r="S147" s="63" t="s">
        <v>90</v>
      </c>
      <c r="T147" s="72"/>
    </row>
    <row r="148" spans="1:20">
      <c r="A148" s="70">
        <v>144</v>
      </c>
      <c r="B148" s="71" t="s">
        <v>69</v>
      </c>
      <c r="C148" s="72" t="s">
        <v>468</v>
      </c>
      <c r="D148" s="72" t="s">
        <v>28</v>
      </c>
      <c r="E148" s="73">
        <v>308</v>
      </c>
      <c r="F148" s="72"/>
      <c r="G148" s="73">
        <v>28</v>
      </c>
      <c r="H148" s="73">
        <v>29</v>
      </c>
      <c r="I148" s="71">
        <v>57</v>
      </c>
      <c r="J148" s="72">
        <v>9864528813</v>
      </c>
      <c r="K148" s="72" t="s">
        <v>459</v>
      </c>
      <c r="L148" s="72" t="s">
        <v>460</v>
      </c>
      <c r="M148" s="72">
        <v>9401726225</v>
      </c>
      <c r="N148" s="72" t="s">
        <v>461</v>
      </c>
      <c r="O148" s="72">
        <v>9859125346</v>
      </c>
      <c r="P148" s="74">
        <v>43675</v>
      </c>
      <c r="Q148" s="72" t="s">
        <v>304</v>
      </c>
      <c r="R148" s="72"/>
      <c r="S148" s="63" t="s">
        <v>90</v>
      </c>
      <c r="T148" s="72"/>
    </row>
    <row r="149" spans="1:20">
      <c r="A149" s="70">
        <v>145</v>
      </c>
      <c r="B149" s="71" t="s">
        <v>69</v>
      </c>
      <c r="C149" s="72" t="s">
        <v>469</v>
      </c>
      <c r="D149" s="72" t="s">
        <v>28</v>
      </c>
      <c r="E149" s="73">
        <v>127</v>
      </c>
      <c r="F149" s="72"/>
      <c r="G149" s="73">
        <v>29</v>
      </c>
      <c r="H149" s="73">
        <v>29</v>
      </c>
      <c r="I149" s="71">
        <v>58</v>
      </c>
      <c r="J149" s="72">
        <v>9859231202</v>
      </c>
      <c r="K149" s="72" t="s">
        <v>147</v>
      </c>
      <c r="L149" s="72" t="s">
        <v>122</v>
      </c>
      <c r="M149" s="72">
        <v>9508101796</v>
      </c>
      <c r="N149" s="72" t="s">
        <v>470</v>
      </c>
      <c r="O149" s="72">
        <v>9508680609</v>
      </c>
      <c r="P149" s="74">
        <v>43675</v>
      </c>
      <c r="Q149" s="72" t="s">
        <v>304</v>
      </c>
      <c r="R149" s="72"/>
      <c r="S149" s="63" t="s">
        <v>90</v>
      </c>
      <c r="T149" s="72"/>
    </row>
    <row r="150" spans="1:20" ht="31.2">
      <c r="A150" s="70">
        <v>146</v>
      </c>
      <c r="B150" s="71" t="s">
        <v>68</v>
      </c>
      <c r="C150" s="72" t="s">
        <v>562</v>
      </c>
      <c r="D150" s="72" t="s">
        <v>28</v>
      </c>
      <c r="E150" s="73">
        <v>340</v>
      </c>
      <c r="F150" s="72"/>
      <c r="G150" s="73">
        <v>45</v>
      </c>
      <c r="H150" s="73">
        <v>47</v>
      </c>
      <c r="I150" s="71">
        <v>92</v>
      </c>
      <c r="J150" s="72">
        <v>9957662403</v>
      </c>
      <c r="K150" s="72" t="s">
        <v>559</v>
      </c>
      <c r="L150" s="72" t="s">
        <v>215</v>
      </c>
      <c r="M150" s="72">
        <v>9435512992</v>
      </c>
      <c r="N150" s="72" t="s">
        <v>560</v>
      </c>
      <c r="O150" s="72">
        <v>9678472510</v>
      </c>
      <c r="P150" s="74">
        <v>43675</v>
      </c>
      <c r="Q150" s="72" t="s">
        <v>304</v>
      </c>
      <c r="R150" s="72"/>
      <c r="S150" s="63" t="s">
        <v>90</v>
      </c>
      <c r="T150" s="72"/>
    </row>
    <row r="151" spans="1:20" ht="31.2">
      <c r="A151" s="70">
        <v>147</v>
      </c>
      <c r="B151" s="71" t="s">
        <v>68</v>
      </c>
      <c r="C151" s="72" t="s">
        <v>563</v>
      </c>
      <c r="D151" s="72" t="s">
        <v>28</v>
      </c>
      <c r="E151" s="73">
        <v>341</v>
      </c>
      <c r="F151" s="72"/>
      <c r="G151" s="73">
        <v>15</v>
      </c>
      <c r="H151" s="73">
        <v>20</v>
      </c>
      <c r="I151" s="71">
        <v>35</v>
      </c>
      <c r="J151" s="72">
        <v>9957582556</v>
      </c>
      <c r="K151" s="72" t="s">
        <v>559</v>
      </c>
      <c r="L151" s="72" t="s">
        <v>215</v>
      </c>
      <c r="M151" s="72">
        <v>9435512992</v>
      </c>
      <c r="N151" s="72" t="s">
        <v>560</v>
      </c>
      <c r="O151" s="72">
        <v>9678472510</v>
      </c>
      <c r="P151" s="74">
        <v>43675</v>
      </c>
      <c r="Q151" s="72" t="s">
        <v>304</v>
      </c>
      <c r="R151" s="72"/>
      <c r="S151" s="63" t="s">
        <v>90</v>
      </c>
      <c r="T151" s="72"/>
    </row>
    <row r="152" spans="1:20" ht="31.2">
      <c r="A152" s="70">
        <v>148</v>
      </c>
      <c r="B152" s="71" t="s">
        <v>69</v>
      </c>
      <c r="C152" s="72" t="s">
        <v>693</v>
      </c>
      <c r="D152" s="72" t="s">
        <v>28</v>
      </c>
      <c r="E152" s="73">
        <v>462</v>
      </c>
      <c r="F152" s="72"/>
      <c r="G152" s="73">
        <v>28</v>
      </c>
      <c r="H152" s="73">
        <v>28</v>
      </c>
      <c r="I152" s="71">
        <v>56</v>
      </c>
      <c r="J152" s="72">
        <v>8876676121</v>
      </c>
      <c r="K152" s="72" t="s">
        <v>657</v>
      </c>
      <c r="L152" s="72" t="s">
        <v>616</v>
      </c>
      <c r="M152" s="72">
        <v>9435227343</v>
      </c>
      <c r="N152" s="72" t="s">
        <v>658</v>
      </c>
      <c r="O152" s="72">
        <v>9085462038</v>
      </c>
      <c r="P152" s="74">
        <v>43676</v>
      </c>
      <c r="Q152" s="72" t="s">
        <v>299</v>
      </c>
      <c r="R152" s="72"/>
      <c r="S152" s="63" t="s">
        <v>90</v>
      </c>
      <c r="T152" s="72"/>
    </row>
    <row r="153" spans="1:20">
      <c r="A153" s="70">
        <v>149</v>
      </c>
      <c r="B153" s="71" t="s">
        <v>69</v>
      </c>
      <c r="C153" s="72" t="s">
        <v>667</v>
      </c>
      <c r="D153" s="72" t="s">
        <v>26</v>
      </c>
      <c r="E153" s="73">
        <v>18240418501</v>
      </c>
      <c r="F153" s="72"/>
      <c r="G153" s="73">
        <v>162</v>
      </c>
      <c r="H153" s="73">
        <v>167</v>
      </c>
      <c r="I153" s="71">
        <v>329</v>
      </c>
      <c r="J153" s="72">
        <v>9435273069</v>
      </c>
      <c r="K153" s="72" t="s">
        <v>587</v>
      </c>
      <c r="L153" s="72" t="s">
        <v>588</v>
      </c>
      <c r="M153" s="72">
        <v>9854692487</v>
      </c>
      <c r="N153" s="72" t="s">
        <v>589</v>
      </c>
      <c r="O153" s="72">
        <v>9613354470</v>
      </c>
      <c r="P153" s="74">
        <v>43676</v>
      </c>
      <c r="Q153" s="72" t="s">
        <v>299</v>
      </c>
      <c r="R153" s="72"/>
      <c r="S153" s="63" t="s">
        <v>90</v>
      </c>
      <c r="T153" s="72"/>
    </row>
    <row r="154" spans="1:20">
      <c r="A154" s="70">
        <v>150</v>
      </c>
      <c r="B154" s="71" t="s">
        <v>68</v>
      </c>
      <c r="C154" s="72" t="s">
        <v>694</v>
      </c>
      <c r="D154" s="72" t="s">
        <v>28</v>
      </c>
      <c r="E154" s="73">
        <v>207</v>
      </c>
      <c r="F154" s="72"/>
      <c r="G154" s="73">
        <v>28</v>
      </c>
      <c r="H154" s="73">
        <v>30</v>
      </c>
      <c r="I154" s="71">
        <v>58</v>
      </c>
      <c r="J154" s="72">
        <v>9954583313</v>
      </c>
      <c r="K154" s="72" t="s">
        <v>690</v>
      </c>
      <c r="L154" s="72" t="s">
        <v>691</v>
      </c>
      <c r="M154" s="72">
        <v>8011760915</v>
      </c>
      <c r="N154" s="72" t="s">
        <v>692</v>
      </c>
      <c r="O154" s="72">
        <v>9613859469</v>
      </c>
      <c r="P154" s="74">
        <v>43676</v>
      </c>
      <c r="Q154" s="72" t="s">
        <v>299</v>
      </c>
      <c r="R154" s="72"/>
      <c r="S154" s="63" t="s">
        <v>90</v>
      </c>
      <c r="T154" s="72"/>
    </row>
    <row r="155" spans="1:20">
      <c r="A155" s="70">
        <v>151</v>
      </c>
      <c r="B155" s="71" t="s">
        <v>68</v>
      </c>
      <c r="C155" s="72" t="s">
        <v>599</v>
      </c>
      <c r="D155" s="72" t="s">
        <v>26</v>
      </c>
      <c r="E155" s="73">
        <v>18240410901</v>
      </c>
      <c r="F155" s="72" t="s">
        <v>93</v>
      </c>
      <c r="G155" s="73">
        <v>36</v>
      </c>
      <c r="H155" s="73">
        <v>44</v>
      </c>
      <c r="I155" s="71">
        <v>80</v>
      </c>
      <c r="J155" s="72">
        <v>7399564658</v>
      </c>
      <c r="K155" s="72" t="s">
        <v>591</v>
      </c>
      <c r="L155" s="72" t="s">
        <v>592</v>
      </c>
      <c r="M155" s="72">
        <v>8473005703</v>
      </c>
      <c r="N155" s="72" t="s">
        <v>593</v>
      </c>
      <c r="O155" s="72">
        <v>7399675892</v>
      </c>
      <c r="P155" s="74">
        <v>43676</v>
      </c>
      <c r="Q155" s="72" t="s">
        <v>299</v>
      </c>
      <c r="R155" s="72"/>
      <c r="S155" s="63" t="s">
        <v>90</v>
      </c>
      <c r="T155" s="72"/>
    </row>
    <row r="156" spans="1:20">
      <c r="A156" s="70">
        <v>152</v>
      </c>
      <c r="B156" s="71" t="s">
        <v>69</v>
      </c>
      <c r="C156" s="72" t="s">
        <v>491</v>
      </c>
      <c r="D156" s="72" t="s">
        <v>28</v>
      </c>
      <c r="E156" s="73">
        <v>526</v>
      </c>
      <c r="F156" s="72"/>
      <c r="G156" s="73">
        <v>21</v>
      </c>
      <c r="H156" s="73">
        <v>25</v>
      </c>
      <c r="I156" s="71">
        <v>46</v>
      </c>
      <c r="J156" s="72">
        <v>9957880276</v>
      </c>
      <c r="K156" s="72" t="s">
        <v>147</v>
      </c>
      <c r="L156" s="72" t="s">
        <v>122</v>
      </c>
      <c r="M156" s="72">
        <v>9508101796</v>
      </c>
      <c r="N156" s="72" t="s">
        <v>470</v>
      </c>
      <c r="O156" s="72">
        <v>9508680609</v>
      </c>
      <c r="P156" s="74">
        <v>43677</v>
      </c>
      <c r="Q156" s="72" t="s">
        <v>300</v>
      </c>
      <c r="R156" s="72"/>
      <c r="S156" s="63" t="s">
        <v>90</v>
      </c>
      <c r="T156" s="72"/>
    </row>
    <row r="157" spans="1:20">
      <c r="A157" s="70">
        <v>153</v>
      </c>
      <c r="B157" s="71" t="s">
        <v>69</v>
      </c>
      <c r="C157" s="72" t="s">
        <v>491</v>
      </c>
      <c r="D157" s="72" t="s">
        <v>28</v>
      </c>
      <c r="E157" s="73">
        <v>526</v>
      </c>
      <c r="F157" s="72"/>
      <c r="G157" s="73">
        <v>21</v>
      </c>
      <c r="H157" s="73">
        <v>25</v>
      </c>
      <c r="I157" s="71">
        <v>46</v>
      </c>
      <c r="J157" s="72">
        <v>9957880276</v>
      </c>
      <c r="K157" s="72" t="s">
        <v>147</v>
      </c>
      <c r="L157" s="72" t="s">
        <v>122</v>
      </c>
      <c r="M157" s="72">
        <v>9508101796</v>
      </c>
      <c r="N157" s="72" t="s">
        <v>470</v>
      </c>
      <c r="O157" s="72">
        <v>9508680609</v>
      </c>
      <c r="P157" s="74">
        <v>43677</v>
      </c>
      <c r="Q157" s="72" t="s">
        <v>300</v>
      </c>
      <c r="R157" s="72"/>
      <c r="S157" s="63" t="s">
        <v>90</v>
      </c>
      <c r="T157" s="72"/>
    </row>
    <row r="158" spans="1:20">
      <c r="A158" s="70">
        <v>154</v>
      </c>
      <c r="B158" s="71" t="s">
        <v>68</v>
      </c>
      <c r="C158" s="72" t="s">
        <v>434</v>
      </c>
      <c r="D158" s="72" t="s">
        <v>28</v>
      </c>
      <c r="E158" s="73">
        <v>242</v>
      </c>
      <c r="F158" s="72"/>
      <c r="G158" s="73">
        <v>39</v>
      </c>
      <c r="H158" s="73">
        <v>40</v>
      </c>
      <c r="I158" s="71">
        <v>79</v>
      </c>
      <c r="J158" s="72">
        <v>8473008264</v>
      </c>
      <c r="K158" s="72" t="s">
        <v>315</v>
      </c>
      <c r="L158" s="72" t="s">
        <v>316</v>
      </c>
      <c r="M158" s="72">
        <v>9401726223</v>
      </c>
      <c r="N158" s="72" t="s">
        <v>419</v>
      </c>
      <c r="O158" s="72">
        <v>9706574311</v>
      </c>
      <c r="P158" s="74">
        <v>43677</v>
      </c>
      <c r="Q158" s="72" t="s">
        <v>300</v>
      </c>
      <c r="R158" s="72"/>
      <c r="S158" s="63" t="s">
        <v>90</v>
      </c>
      <c r="T158" s="72"/>
    </row>
    <row r="159" spans="1:20">
      <c r="A159" s="70">
        <v>155</v>
      </c>
      <c r="B159" s="71" t="s">
        <v>68</v>
      </c>
      <c r="C159" s="72" t="s">
        <v>454</v>
      </c>
      <c r="D159" s="72" t="s">
        <v>28</v>
      </c>
      <c r="E159" s="73">
        <v>498</v>
      </c>
      <c r="F159" s="72"/>
      <c r="G159" s="73">
        <v>20</v>
      </c>
      <c r="H159" s="73">
        <v>16</v>
      </c>
      <c r="I159" s="71">
        <v>36</v>
      </c>
      <c r="J159" s="72">
        <v>9678340414</v>
      </c>
      <c r="K159" s="72" t="s">
        <v>447</v>
      </c>
      <c r="L159" s="72" t="s">
        <v>448</v>
      </c>
      <c r="M159" s="72">
        <v>8723068372</v>
      </c>
      <c r="N159" s="72" t="s">
        <v>449</v>
      </c>
      <c r="O159" s="72">
        <v>9678892703</v>
      </c>
      <c r="P159" s="74">
        <v>43677</v>
      </c>
      <c r="Q159" s="72" t="s">
        <v>300</v>
      </c>
      <c r="R159" s="72"/>
      <c r="S159" s="63" t="s">
        <v>90</v>
      </c>
      <c r="T159" s="72"/>
    </row>
    <row r="160" spans="1:20">
      <c r="A160" s="70">
        <v>156</v>
      </c>
      <c r="B160" s="71" t="s">
        <v>68</v>
      </c>
      <c r="C160" s="72" t="s">
        <v>516</v>
      </c>
      <c r="D160" s="72" t="s">
        <v>28</v>
      </c>
      <c r="E160" s="73">
        <v>67</v>
      </c>
      <c r="F160" s="72"/>
      <c r="G160" s="73">
        <v>10</v>
      </c>
      <c r="H160" s="73">
        <v>20</v>
      </c>
      <c r="I160" s="71">
        <v>30</v>
      </c>
      <c r="J160" s="72">
        <v>9577755162</v>
      </c>
      <c r="K160" s="72" t="s">
        <v>517</v>
      </c>
      <c r="L160" s="72" t="s">
        <v>322</v>
      </c>
      <c r="M160" s="72">
        <v>7896143748</v>
      </c>
      <c r="N160" s="72" t="s">
        <v>518</v>
      </c>
      <c r="O160" s="72">
        <v>9577952415</v>
      </c>
      <c r="P160" s="74">
        <v>43677</v>
      </c>
      <c r="Q160" s="72" t="s">
        <v>300</v>
      </c>
      <c r="R160" s="72"/>
      <c r="S160" s="63" t="s">
        <v>90</v>
      </c>
      <c r="T160" s="72"/>
    </row>
    <row r="161" spans="1:20">
      <c r="A161" s="70">
        <v>157</v>
      </c>
      <c r="B161" s="71"/>
      <c r="C161" s="72"/>
      <c r="D161" s="72"/>
      <c r="E161" s="73"/>
      <c r="F161" s="72"/>
      <c r="G161" s="73"/>
      <c r="H161" s="73"/>
      <c r="I161" s="71">
        <f t="shared" ref="I161:I164" si="0">+G161+H161</f>
        <v>0</v>
      </c>
      <c r="J161" s="72"/>
      <c r="K161" s="72"/>
      <c r="L161" s="72"/>
      <c r="M161" s="72"/>
      <c r="N161" s="72"/>
      <c r="O161" s="72"/>
      <c r="P161" s="74"/>
      <c r="Q161" s="72"/>
      <c r="R161" s="72"/>
      <c r="S161" s="72"/>
      <c r="T161" s="72"/>
    </row>
    <row r="162" spans="1:20">
      <c r="A162" s="70">
        <v>158</v>
      </c>
      <c r="B162" s="71"/>
      <c r="C162" s="72"/>
      <c r="D162" s="72"/>
      <c r="E162" s="73"/>
      <c r="F162" s="72"/>
      <c r="G162" s="73"/>
      <c r="H162" s="73"/>
      <c r="I162" s="71">
        <f t="shared" si="0"/>
        <v>0</v>
      </c>
      <c r="J162" s="72"/>
      <c r="K162" s="72"/>
      <c r="L162" s="72"/>
      <c r="M162" s="72"/>
      <c r="N162" s="72"/>
      <c r="O162" s="72"/>
      <c r="P162" s="74"/>
      <c r="Q162" s="72"/>
      <c r="R162" s="72"/>
      <c r="S162" s="72"/>
      <c r="T162" s="72"/>
    </row>
    <row r="163" spans="1:20">
      <c r="A163" s="70">
        <v>159</v>
      </c>
      <c r="B163" s="71"/>
      <c r="C163" s="72"/>
      <c r="D163" s="72"/>
      <c r="E163" s="73"/>
      <c r="F163" s="72"/>
      <c r="G163" s="73"/>
      <c r="H163" s="73"/>
      <c r="I163" s="71">
        <f t="shared" si="0"/>
        <v>0</v>
      </c>
      <c r="J163" s="72"/>
      <c r="K163" s="72"/>
      <c r="L163" s="72"/>
      <c r="M163" s="72"/>
      <c r="N163" s="72"/>
      <c r="O163" s="72"/>
      <c r="P163" s="74"/>
      <c r="Q163" s="72"/>
      <c r="R163" s="72"/>
      <c r="S163" s="72"/>
      <c r="T163" s="72"/>
    </row>
    <row r="164" spans="1:20">
      <c r="A164" s="70">
        <v>160</v>
      </c>
      <c r="B164" s="71"/>
      <c r="C164" s="72"/>
      <c r="D164" s="72"/>
      <c r="E164" s="73"/>
      <c r="F164" s="72"/>
      <c r="G164" s="73"/>
      <c r="H164" s="73"/>
      <c r="I164" s="71">
        <f t="shared" si="0"/>
        <v>0</v>
      </c>
      <c r="J164" s="72"/>
      <c r="K164" s="72"/>
      <c r="L164" s="72"/>
      <c r="M164" s="72"/>
      <c r="N164" s="72"/>
      <c r="O164" s="72"/>
      <c r="P164" s="74"/>
      <c r="Q164" s="72"/>
      <c r="R164" s="72"/>
      <c r="S164" s="72"/>
      <c r="T164" s="72"/>
    </row>
    <row r="165" spans="1:20">
      <c r="A165" s="79" t="s">
        <v>11</v>
      </c>
      <c r="B165" s="79"/>
      <c r="C165" s="79">
        <f>COUNTIFS(C5:C164,"*")</f>
        <v>156</v>
      </c>
      <c r="D165" s="79"/>
      <c r="E165" s="84"/>
      <c r="F165" s="79"/>
      <c r="G165" s="79">
        <f>SUM(G5:G164)</f>
        <v>3707</v>
      </c>
      <c r="H165" s="79">
        <f>SUM(H5:H164)</f>
        <v>3600</v>
      </c>
      <c r="I165" s="79">
        <f>SUM(I5:I164)</f>
        <v>7307</v>
      </c>
      <c r="J165" s="79"/>
      <c r="K165" s="79"/>
      <c r="L165" s="79"/>
      <c r="M165" s="79"/>
      <c r="N165" s="79"/>
      <c r="O165" s="79"/>
      <c r="P165" s="85"/>
      <c r="Q165" s="79"/>
      <c r="R165" s="79"/>
      <c r="S165" s="79"/>
      <c r="T165" s="86"/>
    </row>
    <row r="166" spans="1:20">
      <c r="A166" s="87" t="s">
        <v>68</v>
      </c>
      <c r="B166" s="88">
        <f>COUNTIF(B$5:B$164,"Team 1")</f>
        <v>74</v>
      </c>
      <c r="C166" s="87" t="s">
        <v>28</v>
      </c>
      <c r="D166" s="88">
        <f>COUNTIF(D5:D164,"Anganwadi")</f>
        <v>154</v>
      </c>
    </row>
    <row r="167" spans="1:20">
      <c r="A167" s="87" t="s">
        <v>69</v>
      </c>
      <c r="B167" s="88">
        <f>COUNTIF(B$6:B$164,"Team 2")</f>
        <v>81</v>
      </c>
      <c r="C167" s="87" t="s">
        <v>26</v>
      </c>
      <c r="D167" s="88">
        <f>COUNTIF(D5:D164,"School")</f>
        <v>2</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5 D21:D164">
      <formula1>"Anganwadi,School"</formula1>
    </dataValidation>
    <dataValidation type="list" allowBlank="1" showInputMessage="1" showErrorMessage="1" sqref="D165">
      <formula1>"School,Anganwadi Centre"</formula1>
    </dataValidation>
    <dataValidation type="list" allowBlank="1" showInputMessage="1" showErrorMessage="1" sqref="B5:B15 B21:B164">
      <formula1>"Team 1, Team 2"</formula1>
    </dataValidation>
  </dataValidations>
  <printOptions horizontalCentered="1"/>
  <pageMargins left="0.37" right="0.23" top="0.11" bottom="0.15" header="0.11" footer="0.16"/>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N113" activePane="bottomRight" state="frozen"/>
      <selection pane="topRight" activeCell="C1" sqref="C1"/>
      <selection pane="bottomLeft" activeCell="A5" sqref="A5"/>
      <selection pane="bottomRight" activeCell="N121" sqref="N121"/>
    </sheetView>
  </sheetViews>
  <sheetFormatPr defaultColWidth="9.109375" defaultRowHeight="13.8"/>
  <cols>
    <col min="1" max="1" width="7.88671875"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43" t="s">
        <v>65</v>
      </c>
      <c r="B1" s="143"/>
      <c r="C1" s="143"/>
      <c r="D1" s="144"/>
      <c r="E1" s="144"/>
      <c r="F1" s="144"/>
      <c r="G1" s="144"/>
      <c r="H1" s="144"/>
      <c r="I1" s="144"/>
      <c r="J1" s="144"/>
      <c r="K1" s="144"/>
      <c r="L1" s="144"/>
      <c r="M1" s="144"/>
      <c r="N1" s="144"/>
      <c r="O1" s="144"/>
      <c r="P1" s="144"/>
      <c r="Q1" s="144"/>
      <c r="R1" s="144"/>
      <c r="S1" s="144"/>
    </row>
    <row r="2" spans="1:20" ht="15.6">
      <c r="A2" s="147" t="s">
        <v>62</v>
      </c>
      <c r="B2" s="148"/>
      <c r="C2" s="148"/>
      <c r="D2" s="25" t="s">
        <v>805</v>
      </c>
      <c r="E2" s="22"/>
      <c r="F2" s="22"/>
      <c r="G2" s="22"/>
      <c r="H2" s="22"/>
      <c r="I2" s="22"/>
      <c r="J2" s="22"/>
      <c r="K2" s="22"/>
      <c r="L2" s="22"/>
      <c r="M2" s="22"/>
      <c r="N2" s="22"/>
      <c r="O2" s="22"/>
      <c r="P2" s="22"/>
      <c r="Q2" s="22"/>
      <c r="R2" s="22"/>
      <c r="S2" s="22"/>
    </row>
    <row r="3" spans="1:20" ht="24" customHeight="1">
      <c r="A3" s="142" t="s">
        <v>14</v>
      </c>
      <c r="B3" s="145" t="s">
        <v>67</v>
      </c>
      <c r="C3" s="141" t="s">
        <v>7</v>
      </c>
      <c r="D3" s="141" t="s">
        <v>58</v>
      </c>
      <c r="E3" s="141" t="s">
        <v>16</v>
      </c>
      <c r="F3" s="149" t="s">
        <v>17</v>
      </c>
      <c r="G3" s="141" t="s">
        <v>8</v>
      </c>
      <c r="H3" s="141"/>
      <c r="I3" s="141"/>
      <c r="J3" s="141" t="s">
        <v>34</v>
      </c>
      <c r="K3" s="145" t="s">
        <v>36</v>
      </c>
      <c r="L3" s="145" t="s">
        <v>53</v>
      </c>
      <c r="M3" s="145" t="s">
        <v>54</v>
      </c>
      <c r="N3" s="145" t="s">
        <v>37</v>
      </c>
      <c r="O3" s="145" t="s">
        <v>38</v>
      </c>
      <c r="P3" s="142" t="s">
        <v>57</v>
      </c>
      <c r="Q3" s="141" t="s">
        <v>55</v>
      </c>
      <c r="R3" s="141" t="s">
        <v>35</v>
      </c>
      <c r="S3" s="141" t="s">
        <v>56</v>
      </c>
      <c r="T3" s="141" t="s">
        <v>13</v>
      </c>
    </row>
    <row r="4" spans="1:20" ht="25.5" customHeight="1">
      <c r="A4" s="142"/>
      <c r="B4" s="150"/>
      <c r="C4" s="141"/>
      <c r="D4" s="141"/>
      <c r="E4" s="141"/>
      <c r="F4" s="149"/>
      <c r="G4" s="23" t="s">
        <v>9</v>
      </c>
      <c r="H4" s="23" t="s">
        <v>10</v>
      </c>
      <c r="I4" s="23" t="s">
        <v>11</v>
      </c>
      <c r="J4" s="141"/>
      <c r="K4" s="146"/>
      <c r="L4" s="146"/>
      <c r="M4" s="146"/>
      <c r="N4" s="146"/>
      <c r="O4" s="146"/>
      <c r="P4" s="142"/>
      <c r="Q4" s="142"/>
      <c r="R4" s="141"/>
      <c r="S4" s="141"/>
      <c r="T4" s="141"/>
    </row>
    <row r="5" spans="1:20" s="58" customFormat="1">
      <c r="A5" s="53">
        <v>1</v>
      </c>
      <c r="B5" s="54" t="s">
        <v>69</v>
      </c>
      <c r="C5" s="55" t="s">
        <v>564</v>
      </c>
      <c r="D5" s="55" t="s">
        <v>28</v>
      </c>
      <c r="E5" s="56">
        <v>382</v>
      </c>
      <c r="F5" s="55"/>
      <c r="G5" s="56">
        <v>24</v>
      </c>
      <c r="H5" s="56">
        <v>19</v>
      </c>
      <c r="I5" s="54">
        <v>43</v>
      </c>
      <c r="J5" s="55">
        <v>9957941684</v>
      </c>
      <c r="K5" s="55" t="s">
        <v>191</v>
      </c>
      <c r="L5" s="55" t="s">
        <v>87</v>
      </c>
      <c r="M5" s="55">
        <v>9401726232</v>
      </c>
      <c r="N5" s="55" t="s">
        <v>192</v>
      </c>
      <c r="O5" s="55">
        <v>8011699244</v>
      </c>
      <c r="P5" s="57">
        <v>43678</v>
      </c>
      <c r="Q5" s="55" t="s">
        <v>300</v>
      </c>
      <c r="R5" s="55"/>
      <c r="S5" s="55" t="s">
        <v>90</v>
      </c>
      <c r="T5" s="55"/>
    </row>
    <row r="6" spans="1:20" s="58" customFormat="1">
      <c r="A6" s="53">
        <v>2</v>
      </c>
      <c r="B6" s="54" t="s">
        <v>69</v>
      </c>
      <c r="C6" s="55" t="s">
        <v>565</v>
      </c>
      <c r="D6" s="55" t="s">
        <v>92</v>
      </c>
      <c r="E6" s="56">
        <v>18240415301</v>
      </c>
      <c r="F6" s="55" t="s">
        <v>93</v>
      </c>
      <c r="G6" s="56">
        <v>36</v>
      </c>
      <c r="H6" s="56">
        <v>51</v>
      </c>
      <c r="I6" s="54">
        <v>87</v>
      </c>
      <c r="J6" s="55">
        <v>9854467118</v>
      </c>
      <c r="K6" s="55" t="s">
        <v>191</v>
      </c>
      <c r="L6" s="55" t="s">
        <v>87</v>
      </c>
      <c r="M6" s="55">
        <v>9401726232</v>
      </c>
      <c r="N6" s="55" t="s">
        <v>192</v>
      </c>
      <c r="O6" s="55">
        <v>8011699244</v>
      </c>
      <c r="P6" s="57">
        <v>43678</v>
      </c>
      <c r="Q6" s="55" t="s">
        <v>300</v>
      </c>
      <c r="R6" s="55"/>
      <c r="S6" s="55" t="s">
        <v>90</v>
      </c>
      <c r="T6" s="55"/>
    </row>
    <row r="7" spans="1:20" s="58" customFormat="1">
      <c r="A7" s="53">
        <v>3</v>
      </c>
      <c r="B7" s="54" t="s">
        <v>68</v>
      </c>
      <c r="C7" s="55" t="s">
        <v>668</v>
      </c>
      <c r="D7" s="55" t="s">
        <v>28</v>
      </c>
      <c r="E7" s="56">
        <v>214</v>
      </c>
      <c r="F7" s="55"/>
      <c r="G7" s="56">
        <v>25</v>
      </c>
      <c r="H7" s="56">
        <v>30</v>
      </c>
      <c r="I7" s="54">
        <v>55</v>
      </c>
      <c r="J7" s="55">
        <v>8822459359</v>
      </c>
      <c r="K7" s="55" t="s">
        <v>575</v>
      </c>
      <c r="L7" s="55" t="s">
        <v>576</v>
      </c>
      <c r="M7" s="55">
        <v>9435582342</v>
      </c>
      <c r="N7" s="55" t="s">
        <v>577</v>
      </c>
      <c r="O7" s="55">
        <v>9613802064</v>
      </c>
      <c r="P7" s="57">
        <v>43678</v>
      </c>
      <c r="Q7" s="55" t="s">
        <v>300</v>
      </c>
      <c r="R7" s="55"/>
      <c r="S7" s="55" t="s">
        <v>90</v>
      </c>
      <c r="T7" s="55"/>
    </row>
    <row r="8" spans="1:20" s="58" customFormat="1">
      <c r="A8" s="53">
        <v>4</v>
      </c>
      <c r="B8" s="54" t="s">
        <v>68</v>
      </c>
      <c r="C8" s="55" t="s">
        <v>566</v>
      </c>
      <c r="D8" s="55" t="s">
        <v>26</v>
      </c>
      <c r="E8" s="56">
        <v>18240413101</v>
      </c>
      <c r="F8" s="55" t="s">
        <v>93</v>
      </c>
      <c r="G8" s="56">
        <v>16</v>
      </c>
      <c r="H8" s="56">
        <v>26</v>
      </c>
      <c r="I8" s="54">
        <v>42</v>
      </c>
      <c r="J8" s="66">
        <v>9401087740</v>
      </c>
      <c r="K8" s="55" t="s">
        <v>567</v>
      </c>
      <c r="L8" s="55" t="s">
        <v>568</v>
      </c>
      <c r="M8" s="55">
        <v>9677295699</v>
      </c>
      <c r="N8" s="55" t="s">
        <v>569</v>
      </c>
      <c r="O8" s="55">
        <v>9577693042</v>
      </c>
      <c r="P8" s="57">
        <v>43678</v>
      </c>
      <c r="Q8" s="55" t="s">
        <v>300</v>
      </c>
      <c r="R8" s="55"/>
      <c r="S8" s="55" t="s">
        <v>90</v>
      </c>
      <c r="T8" s="55"/>
    </row>
    <row r="9" spans="1:20" s="58" customFormat="1">
      <c r="A9" s="53">
        <v>5</v>
      </c>
      <c r="B9" s="54" t="s">
        <v>68</v>
      </c>
      <c r="C9" s="55" t="s">
        <v>570</v>
      </c>
      <c r="D9" s="55" t="s">
        <v>26</v>
      </c>
      <c r="E9" s="56">
        <v>18240413102</v>
      </c>
      <c r="F9" s="55" t="s">
        <v>93</v>
      </c>
      <c r="G9" s="56">
        <v>13</v>
      </c>
      <c r="H9" s="56">
        <v>20</v>
      </c>
      <c r="I9" s="54">
        <v>33</v>
      </c>
      <c r="J9" s="55">
        <v>9954644915</v>
      </c>
      <c r="K9" s="55" t="s">
        <v>567</v>
      </c>
      <c r="L9" s="55" t="s">
        <v>568</v>
      </c>
      <c r="M9" s="55">
        <v>9677295699</v>
      </c>
      <c r="N9" s="55" t="s">
        <v>569</v>
      </c>
      <c r="O9" s="55">
        <v>9577693042</v>
      </c>
      <c r="P9" s="57">
        <v>43678</v>
      </c>
      <c r="Q9" s="55" t="s">
        <v>300</v>
      </c>
      <c r="R9" s="55"/>
      <c r="S9" s="55" t="s">
        <v>90</v>
      </c>
      <c r="T9" s="55"/>
    </row>
    <row r="10" spans="1:20" s="58" customFormat="1">
      <c r="A10" s="53">
        <v>6</v>
      </c>
      <c r="B10" s="54" t="s">
        <v>68</v>
      </c>
      <c r="C10" s="55" t="s">
        <v>571</v>
      </c>
      <c r="D10" s="55" t="s">
        <v>26</v>
      </c>
      <c r="E10" s="56">
        <v>18240413103</v>
      </c>
      <c r="F10" s="55" t="s">
        <v>104</v>
      </c>
      <c r="G10" s="56">
        <v>18</v>
      </c>
      <c r="H10" s="56">
        <v>10</v>
      </c>
      <c r="I10" s="54">
        <v>28</v>
      </c>
      <c r="J10" s="55">
        <v>9859270216</v>
      </c>
      <c r="K10" s="55" t="s">
        <v>567</v>
      </c>
      <c r="L10" s="55" t="s">
        <v>568</v>
      </c>
      <c r="M10" s="55">
        <v>9677295699</v>
      </c>
      <c r="N10" s="55" t="s">
        <v>569</v>
      </c>
      <c r="O10" s="55">
        <v>9577693042</v>
      </c>
      <c r="P10" s="57">
        <v>43678</v>
      </c>
      <c r="Q10" s="55" t="s">
        <v>300</v>
      </c>
      <c r="R10" s="55"/>
      <c r="S10" s="55" t="s">
        <v>90</v>
      </c>
      <c r="T10" s="55"/>
    </row>
    <row r="11" spans="1:20" s="58" customFormat="1">
      <c r="A11" s="53">
        <v>7</v>
      </c>
      <c r="B11" s="54" t="s">
        <v>69</v>
      </c>
      <c r="C11" s="55" t="s">
        <v>572</v>
      </c>
      <c r="D11" s="55" t="s">
        <v>28</v>
      </c>
      <c r="E11" s="56">
        <v>383</v>
      </c>
      <c r="F11" s="55"/>
      <c r="G11" s="56">
        <v>32</v>
      </c>
      <c r="H11" s="56">
        <v>39</v>
      </c>
      <c r="I11" s="54">
        <v>71</v>
      </c>
      <c r="J11" s="55">
        <v>8472841097</v>
      </c>
      <c r="K11" s="55" t="s">
        <v>191</v>
      </c>
      <c r="L11" s="55" t="s">
        <v>87</v>
      </c>
      <c r="M11" s="55">
        <v>9401726232</v>
      </c>
      <c r="N11" s="55" t="s">
        <v>192</v>
      </c>
      <c r="O11" s="55">
        <v>8011699244</v>
      </c>
      <c r="P11" s="57">
        <v>43679</v>
      </c>
      <c r="Q11" s="55" t="s">
        <v>301</v>
      </c>
      <c r="R11" s="55"/>
      <c r="S11" s="55" t="s">
        <v>90</v>
      </c>
      <c r="T11" s="55"/>
    </row>
    <row r="12" spans="1:20" s="58" customFormat="1">
      <c r="A12" s="53">
        <v>8</v>
      </c>
      <c r="B12" s="54" t="s">
        <v>69</v>
      </c>
      <c r="C12" s="55" t="s">
        <v>573</v>
      </c>
      <c r="D12" s="55" t="s">
        <v>92</v>
      </c>
      <c r="E12" s="56">
        <v>18240415302</v>
      </c>
      <c r="F12" s="55" t="s">
        <v>93</v>
      </c>
      <c r="G12" s="56">
        <v>26</v>
      </c>
      <c r="H12" s="56">
        <v>35</v>
      </c>
      <c r="I12" s="54">
        <v>61</v>
      </c>
      <c r="J12" s="55">
        <v>9435511330</v>
      </c>
      <c r="K12" s="55" t="s">
        <v>191</v>
      </c>
      <c r="L12" s="55" t="s">
        <v>87</v>
      </c>
      <c r="M12" s="55">
        <v>9401726232</v>
      </c>
      <c r="N12" s="55" t="s">
        <v>192</v>
      </c>
      <c r="O12" s="55">
        <v>8011699244</v>
      </c>
      <c r="P12" s="57">
        <v>43679</v>
      </c>
      <c r="Q12" s="55" t="s">
        <v>301</v>
      </c>
      <c r="R12" s="55"/>
      <c r="S12" s="55" t="s">
        <v>90</v>
      </c>
      <c r="T12" s="55"/>
    </row>
    <row r="13" spans="1:20" s="58" customFormat="1">
      <c r="A13" s="53">
        <v>9</v>
      </c>
      <c r="B13" s="54" t="s">
        <v>68</v>
      </c>
      <c r="C13" s="55" t="s">
        <v>669</v>
      </c>
      <c r="D13" s="55" t="s">
        <v>28</v>
      </c>
      <c r="E13" s="56">
        <v>115</v>
      </c>
      <c r="F13" s="55"/>
      <c r="G13" s="56">
        <v>25</v>
      </c>
      <c r="H13" s="56">
        <v>26</v>
      </c>
      <c r="I13" s="54">
        <v>51</v>
      </c>
      <c r="J13" s="55">
        <v>9707671512</v>
      </c>
      <c r="K13" s="55" t="s">
        <v>575</v>
      </c>
      <c r="L13" s="55" t="s">
        <v>576</v>
      </c>
      <c r="M13" s="55">
        <v>9435582342</v>
      </c>
      <c r="N13" s="55" t="s">
        <v>577</v>
      </c>
      <c r="O13" s="55">
        <v>9613802064</v>
      </c>
      <c r="P13" s="57">
        <v>43679</v>
      </c>
      <c r="Q13" s="55" t="s">
        <v>301</v>
      </c>
      <c r="R13" s="55"/>
      <c r="S13" s="55" t="s">
        <v>90</v>
      </c>
      <c r="T13" s="55"/>
    </row>
    <row r="14" spans="1:20" s="58" customFormat="1">
      <c r="A14" s="53">
        <v>10</v>
      </c>
      <c r="B14" s="54" t="s">
        <v>68</v>
      </c>
      <c r="C14" s="55" t="s">
        <v>574</v>
      </c>
      <c r="D14" s="55" t="s">
        <v>26</v>
      </c>
      <c r="E14" s="56">
        <v>18240409203</v>
      </c>
      <c r="F14" s="55" t="s">
        <v>93</v>
      </c>
      <c r="G14" s="56">
        <v>12</v>
      </c>
      <c r="H14" s="56">
        <v>14</v>
      </c>
      <c r="I14" s="54">
        <v>26</v>
      </c>
      <c r="J14" s="55">
        <v>8255097477</v>
      </c>
      <c r="K14" s="55" t="s">
        <v>575</v>
      </c>
      <c r="L14" s="55" t="s">
        <v>576</v>
      </c>
      <c r="M14" s="55">
        <v>9435582342</v>
      </c>
      <c r="N14" s="55" t="s">
        <v>577</v>
      </c>
      <c r="O14" s="55">
        <v>9613802064</v>
      </c>
      <c r="P14" s="57">
        <v>43679</v>
      </c>
      <c r="Q14" s="55" t="s">
        <v>301</v>
      </c>
      <c r="R14" s="55"/>
      <c r="S14" s="55" t="s">
        <v>90</v>
      </c>
      <c r="T14" s="55"/>
    </row>
    <row r="15" spans="1:20" s="58" customFormat="1">
      <c r="A15" s="53">
        <v>11</v>
      </c>
      <c r="B15" s="54" t="s">
        <v>68</v>
      </c>
      <c r="C15" s="55" t="s">
        <v>578</v>
      </c>
      <c r="D15" s="55" t="s">
        <v>26</v>
      </c>
      <c r="E15" s="56">
        <v>18240417002</v>
      </c>
      <c r="F15" s="55" t="s">
        <v>93</v>
      </c>
      <c r="G15" s="56">
        <v>15</v>
      </c>
      <c r="H15" s="56">
        <v>20</v>
      </c>
      <c r="I15" s="54">
        <v>35</v>
      </c>
      <c r="J15" s="55">
        <v>8822536581</v>
      </c>
      <c r="K15" s="55" t="s">
        <v>575</v>
      </c>
      <c r="L15" s="55" t="s">
        <v>576</v>
      </c>
      <c r="M15" s="55">
        <v>9435582342</v>
      </c>
      <c r="N15" s="55" t="s">
        <v>577</v>
      </c>
      <c r="O15" s="55">
        <v>9613802064</v>
      </c>
      <c r="P15" s="57">
        <v>43679</v>
      </c>
      <c r="Q15" s="55" t="s">
        <v>301</v>
      </c>
      <c r="R15" s="55"/>
      <c r="S15" s="55" t="s">
        <v>90</v>
      </c>
      <c r="T15" s="55"/>
    </row>
    <row r="16" spans="1:20" s="58" customFormat="1">
      <c r="A16" s="53">
        <v>12</v>
      </c>
      <c r="B16" s="54" t="s">
        <v>68</v>
      </c>
      <c r="C16" s="55" t="s">
        <v>579</v>
      </c>
      <c r="D16" s="55" t="s">
        <v>26</v>
      </c>
      <c r="E16" s="56">
        <v>18240407403</v>
      </c>
      <c r="F16" s="55" t="s">
        <v>93</v>
      </c>
      <c r="G16" s="56">
        <v>11</v>
      </c>
      <c r="H16" s="56">
        <v>12</v>
      </c>
      <c r="I16" s="54">
        <v>23</v>
      </c>
      <c r="J16" s="55">
        <v>9401397373</v>
      </c>
      <c r="K16" s="55" t="s">
        <v>575</v>
      </c>
      <c r="L16" s="55" t="s">
        <v>576</v>
      </c>
      <c r="M16" s="55">
        <v>9435582342</v>
      </c>
      <c r="N16" s="55" t="s">
        <v>577</v>
      </c>
      <c r="O16" s="55">
        <v>9613802064</v>
      </c>
      <c r="P16" s="57">
        <v>43679</v>
      </c>
      <c r="Q16" s="55" t="s">
        <v>301</v>
      </c>
      <c r="R16" s="55"/>
      <c r="S16" s="55" t="s">
        <v>90</v>
      </c>
      <c r="T16" s="55"/>
    </row>
    <row r="17" spans="1:20" s="58" customFormat="1">
      <c r="A17" s="53">
        <v>13</v>
      </c>
      <c r="B17" s="54" t="s">
        <v>69</v>
      </c>
      <c r="C17" s="55" t="s">
        <v>580</v>
      </c>
      <c r="D17" s="55" t="s">
        <v>28</v>
      </c>
      <c r="E17" s="56">
        <v>20</v>
      </c>
      <c r="F17" s="55"/>
      <c r="G17" s="56">
        <v>28</v>
      </c>
      <c r="H17" s="56">
        <v>22</v>
      </c>
      <c r="I17" s="54">
        <v>50</v>
      </c>
      <c r="J17" s="55">
        <v>9957790478</v>
      </c>
      <c r="K17" s="55" t="s">
        <v>517</v>
      </c>
      <c r="L17" s="55" t="s">
        <v>322</v>
      </c>
      <c r="M17" s="55">
        <v>7896143748</v>
      </c>
      <c r="N17" s="55" t="s">
        <v>581</v>
      </c>
      <c r="O17" s="55">
        <v>8011101692</v>
      </c>
      <c r="P17" s="57">
        <v>43680</v>
      </c>
      <c r="Q17" s="55" t="s">
        <v>302</v>
      </c>
      <c r="R17" s="55"/>
      <c r="S17" s="55" t="s">
        <v>90</v>
      </c>
      <c r="T17" s="55"/>
    </row>
    <row r="18" spans="1:20" s="58" customFormat="1" ht="27.6">
      <c r="A18" s="53">
        <v>14</v>
      </c>
      <c r="B18" s="54" t="s">
        <v>69</v>
      </c>
      <c r="C18" s="55" t="s">
        <v>661</v>
      </c>
      <c r="D18" s="55" t="s">
        <v>26</v>
      </c>
      <c r="E18" s="56">
        <v>18240412501</v>
      </c>
      <c r="F18" s="55" t="s">
        <v>93</v>
      </c>
      <c r="G18" s="56">
        <v>11</v>
      </c>
      <c r="H18" s="56">
        <v>13</v>
      </c>
      <c r="I18" s="54">
        <v>24</v>
      </c>
      <c r="J18" s="55">
        <v>9678618041</v>
      </c>
      <c r="K18" s="55" t="s">
        <v>615</v>
      </c>
      <c r="L18" s="55" t="s">
        <v>616</v>
      </c>
      <c r="M18" s="55">
        <v>9435227343</v>
      </c>
      <c r="N18" s="55" t="s">
        <v>617</v>
      </c>
      <c r="O18" s="55">
        <v>9859127221</v>
      </c>
      <c r="P18" s="57">
        <v>43680</v>
      </c>
      <c r="Q18" s="55" t="s">
        <v>302</v>
      </c>
      <c r="R18" s="55"/>
      <c r="S18" s="55" t="s">
        <v>90</v>
      </c>
      <c r="T18" s="55"/>
    </row>
    <row r="19" spans="1:20" s="58" customFormat="1">
      <c r="A19" s="53">
        <v>15</v>
      </c>
      <c r="B19" s="54" t="s">
        <v>69</v>
      </c>
      <c r="C19" s="55" t="s">
        <v>662</v>
      </c>
      <c r="D19" s="55" t="s">
        <v>26</v>
      </c>
      <c r="E19" s="56">
        <v>18240412502</v>
      </c>
      <c r="F19" s="55" t="s">
        <v>93</v>
      </c>
      <c r="G19" s="56">
        <v>71</v>
      </c>
      <c r="H19" s="56">
        <v>64</v>
      </c>
      <c r="I19" s="54">
        <v>135</v>
      </c>
      <c r="J19" s="55">
        <v>9957880477</v>
      </c>
      <c r="K19" s="55" t="s">
        <v>615</v>
      </c>
      <c r="L19" s="55" t="s">
        <v>616</v>
      </c>
      <c r="M19" s="55">
        <v>9435227343</v>
      </c>
      <c r="N19" s="55" t="s">
        <v>617</v>
      </c>
      <c r="O19" s="55">
        <v>9859127221</v>
      </c>
      <c r="P19" s="57">
        <v>43680</v>
      </c>
      <c r="Q19" s="55" t="s">
        <v>302</v>
      </c>
      <c r="R19" s="55"/>
      <c r="S19" s="55" t="s">
        <v>90</v>
      </c>
      <c r="T19" s="55"/>
    </row>
    <row r="20" spans="1:20" s="58" customFormat="1">
      <c r="A20" s="53">
        <v>16</v>
      </c>
      <c r="B20" s="54" t="s">
        <v>68</v>
      </c>
      <c r="C20" s="55" t="s">
        <v>670</v>
      </c>
      <c r="D20" s="55" t="s">
        <v>28</v>
      </c>
      <c r="E20" s="56">
        <v>136</v>
      </c>
      <c r="F20" s="55"/>
      <c r="G20" s="56">
        <v>30</v>
      </c>
      <c r="H20" s="56">
        <v>30</v>
      </c>
      <c r="I20" s="54">
        <v>60</v>
      </c>
      <c r="J20" s="55">
        <v>9401176923</v>
      </c>
      <c r="K20" s="55" t="s">
        <v>575</v>
      </c>
      <c r="L20" s="55" t="s">
        <v>576</v>
      </c>
      <c r="M20" s="55">
        <v>9435582342</v>
      </c>
      <c r="N20" s="55" t="s">
        <v>577</v>
      </c>
      <c r="O20" s="55">
        <v>9613802064</v>
      </c>
      <c r="P20" s="57">
        <v>43680</v>
      </c>
      <c r="Q20" s="55" t="s">
        <v>302</v>
      </c>
      <c r="R20" s="55"/>
      <c r="S20" s="55" t="s">
        <v>90</v>
      </c>
      <c r="T20" s="55"/>
    </row>
    <row r="21" spans="1:20" s="58" customFormat="1">
      <c r="A21" s="53">
        <v>17</v>
      </c>
      <c r="B21" s="54" t="s">
        <v>68</v>
      </c>
      <c r="C21" s="55" t="s">
        <v>582</v>
      </c>
      <c r="D21" s="55" t="s">
        <v>26</v>
      </c>
      <c r="E21" s="56">
        <v>18240410701</v>
      </c>
      <c r="F21" s="55" t="s">
        <v>93</v>
      </c>
      <c r="G21" s="56">
        <v>43</v>
      </c>
      <c r="H21" s="56">
        <v>32</v>
      </c>
      <c r="I21" s="54">
        <v>75</v>
      </c>
      <c r="J21" s="55"/>
      <c r="K21" s="55" t="s">
        <v>583</v>
      </c>
      <c r="L21" s="55" t="s">
        <v>584</v>
      </c>
      <c r="M21" s="55">
        <v>9401726242</v>
      </c>
      <c r="N21" s="55" t="s">
        <v>585</v>
      </c>
      <c r="O21" s="55">
        <v>7896635087</v>
      </c>
      <c r="P21" s="57">
        <v>43680</v>
      </c>
      <c r="Q21" s="55" t="s">
        <v>302</v>
      </c>
      <c r="R21" s="55"/>
      <c r="S21" s="55" t="s">
        <v>90</v>
      </c>
      <c r="T21" s="55"/>
    </row>
    <row r="22" spans="1:20" s="58" customFormat="1">
      <c r="A22" s="53">
        <v>18</v>
      </c>
      <c r="B22" s="54" t="s">
        <v>68</v>
      </c>
      <c r="C22" s="55" t="s">
        <v>586</v>
      </c>
      <c r="D22" s="55" t="s">
        <v>26</v>
      </c>
      <c r="E22" s="56">
        <v>18240410702</v>
      </c>
      <c r="F22" s="55" t="s">
        <v>93</v>
      </c>
      <c r="G22" s="56">
        <v>6</v>
      </c>
      <c r="H22" s="56">
        <v>26</v>
      </c>
      <c r="I22" s="54">
        <v>32</v>
      </c>
      <c r="J22" s="55">
        <v>9435914425</v>
      </c>
      <c r="K22" s="55" t="s">
        <v>583</v>
      </c>
      <c r="L22" s="55" t="s">
        <v>584</v>
      </c>
      <c r="M22" s="55">
        <v>9401726242</v>
      </c>
      <c r="N22" s="55" t="s">
        <v>585</v>
      </c>
      <c r="O22" s="55">
        <v>7896635087</v>
      </c>
      <c r="P22" s="57">
        <v>43680</v>
      </c>
      <c r="Q22" s="55" t="s">
        <v>302</v>
      </c>
      <c r="R22" s="55"/>
      <c r="S22" s="55" t="s">
        <v>90</v>
      </c>
      <c r="T22" s="55"/>
    </row>
    <row r="23" spans="1:20" s="58" customFormat="1">
      <c r="A23" s="53">
        <v>19</v>
      </c>
      <c r="B23" s="54" t="s">
        <v>69</v>
      </c>
      <c r="C23" s="55" t="s">
        <v>209</v>
      </c>
      <c r="D23" s="55" t="s">
        <v>28</v>
      </c>
      <c r="E23" s="56">
        <v>349</v>
      </c>
      <c r="F23" s="55"/>
      <c r="G23" s="56">
        <v>23</v>
      </c>
      <c r="H23" s="56">
        <v>26</v>
      </c>
      <c r="I23" s="54">
        <v>49</v>
      </c>
      <c r="J23" s="55">
        <v>8876861013</v>
      </c>
      <c r="K23" s="55" t="s">
        <v>191</v>
      </c>
      <c r="L23" s="55" t="s">
        <v>87</v>
      </c>
      <c r="M23" s="55">
        <v>9401726232</v>
      </c>
      <c r="N23" s="55" t="s">
        <v>192</v>
      </c>
      <c r="O23" s="55">
        <v>8011699244</v>
      </c>
      <c r="P23" s="57">
        <v>43681</v>
      </c>
      <c r="Q23" s="55" t="s">
        <v>303</v>
      </c>
      <c r="R23" s="55"/>
      <c r="S23" s="55" t="s">
        <v>90</v>
      </c>
      <c r="T23" s="55"/>
    </row>
    <row r="24" spans="1:20" s="58" customFormat="1">
      <c r="A24" s="53">
        <v>20</v>
      </c>
      <c r="B24" s="54" t="s">
        <v>69</v>
      </c>
      <c r="C24" s="55" t="s">
        <v>662</v>
      </c>
      <c r="D24" s="55" t="s">
        <v>26</v>
      </c>
      <c r="E24" s="56">
        <v>18240412502</v>
      </c>
      <c r="F24" s="55" t="s">
        <v>93</v>
      </c>
      <c r="G24" s="56">
        <v>71</v>
      </c>
      <c r="H24" s="56">
        <v>64</v>
      </c>
      <c r="I24" s="54">
        <v>135</v>
      </c>
      <c r="J24" s="55">
        <v>9957880477</v>
      </c>
      <c r="K24" s="55" t="s">
        <v>615</v>
      </c>
      <c r="L24" s="55" t="s">
        <v>616</v>
      </c>
      <c r="M24" s="55">
        <v>9435227343</v>
      </c>
      <c r="N24" s="55" t="s">
        <v>617</v>
      </c>
      <c r="O24" s="55">
        <v>9859127221</v>
      </c>
      <c r="P24" s="57">
        <v>43681</v>
      </c>
      <c r="Q24" s="55" t="s">
        <v>303</v>
      </c>
      <c r="R24" s="55"/>
      <c r="S24" s="55" t="s">
        <v>90</v>
      </c>
      <c r="T24" s="55"/>
    </row>
    <row r="25" spans="1:20" s="58" customFormat="1">
      <c r="A25" s="53">
        <v>21</v>
      </c>
      <c r="B25" s="54" t="s">
        <v>69</v>
      </c>
      <c r="C25" s="55" t="s">
        <v>590</v>
      </c>
      <c r="D25" s="55" t="s">
        <v>92</v>
      </c>
      <c r="E25" s="56">
        <v>18240202202</v>
      </c>
      <c r="F25" s="55" t="s">
        <v>104</v>
      </c>
      <c r="G25" s="56">
        <v>39</v>
      </c>
      <c r="H25" s="56">
        <v>9</v>
      </c>
      <c r="I25" s="54">
        <v>48</v>
      </c>
      <c r="J25" s="55">
        <v>9435840405</v>
      </c>
      <c r="K25" s="55" t="s">
        <v>587</v>
      </c>
      <c r="L25" s="55" t="s">
        <v>588</v>
      </c>
      <c r="M25" s="55">
        <v>9854692487</v>
      </c>
      <c r="N25" s="55" t="s">
        <v>589</v>
      </c>
      <c r="O25" s="55">
        <v>9613354470</v>
      </c>
      <c r="P25" s="57">
        <v>43681</v>
      </c>
      <c r="Q25" s="55" t="s">
        <v>303</v>
      </c>
      <c r="R25" s="55"/>
      <c r="S25" s="55" t="s">
        <v>90</v>
      </c>
      <c r="T25" s="55"/>
    </row>
    <row r="26" spans="1:20" s="58" customFormat="1">
      <c r="A26" s="53">
        <v>22</v>
      </c>
      <c r="B26" s="54" t="s">
        <v>68</v>
      </c>
      <c r="C26" s="55" t="s">
        <v>670</v>
      </c>
      <c r="D26" s="55" t="s">
        <v>28</v>
      </c>
      <c r="E26" s="56">
        <v>136</v>
      </c>
      <c r="F26" s="55"/>
      <c r="G26" s="56">
        <v>30</v>
      </c>
      <c r="H26" s="56">
        <v>30</v>
      </c>
      <c r="I26" s="54">
        <v>60</v>
      </c>
      <c r="J26" s="55">
        <v>9401176923</v>
      </c>
      <c r="K26" s="55" t="s">
        <v>575</v>
      </c>
      <c r="L26" s="55" t="s">
        <v>576</v>
      </c>
      <c r="M26" s="55">
        <v>9435582342</v>
      </c>
      <c r="N26" s="55" t="s">
        <v>577</v>
      </c>
      <c r="O26" s="55">
        <v>9613802064</v>
      </c>
      <c r="P26" s="57">
        <v>43681</v>
      </c>
      <c r="Q26" s="55" t="s">
        <v>303</v>
      </c>
      <c r="R26" s="55"/>
      <c r="S26" s="55" t="s">
        <v>90</v>
      </c>
      <c r="T26" s="55"/>
    </row>
    <row r="27" spans="1:20" s="58" customFormat="1">
      <c r="A27" s="53">
        <v>23</v>
      </c>
      <c r="B27" s="54" t="s">
        <v>68</v>
      </c>
      <c r="C27" s="55" t="s">
        <v>591</v>
      </c>
      <c r="D27" s="55" t="s">
        <v>26</v>
      </c>
      <c r="E27" s="56">
        <v>18240410903</v>
      </c>
      <c r="F27" s="55" t="s">
        <v>104</v>
      </c>
      <c r="G27" s="56">
        <v>19</v>
      </c>
      <c r="H27" s="56">
        <v>27</v>
      </c>
      <c r="I27" s="54">
        <v>46</v>
      </c>
      <c r="J27" s="55">
        <v>9577649582</v>
      </c>
      <c r="K27" s="55" t="s">
        <v>591</v>
      </c>
      <c r="L27" s="55" t="s">
        <v>592</v>
      </c>
      <c r="M27" s="55">
        <v>8473005703</v>
      </c>
      <c r="N27" s="55" t="s">
        <v>593</v>
      </c>
      <c r="O27" s="55">
        <v>7399675892</v>
      </c>
      <c r="P27" s="57">
        <v>43681</v>
      </c>
      <c r="Q27" s="55" t="s">
        <v>303</v>
      </c>
      <c r="R27" s="55"/>
      <c r="S27" s="55" t="s">
        <v>90</v>
      </c>
      <c r="T27" s="55"/>
    </row>
    <row r="28" spans="1:20" s="58" customFormat="1">
      <c r="A28" s="53">
        <v>24</v>
      </c>
      <c r="B28" s="54" t="s">
        <v>68</v>
      </c>
      <c r="C28" s="55" t="s">
        <v>594</v>
      </c>
      <c r="D28" s="55" t="s">
        <v>26</v>
      </c>
      <c r="E28" s="56">
        <v>18240410904</v>
      </c>
      <c r="F28" s="55" t="s">
        <v>93</v>
      </c>
      <c r="G28" s="56">
        <v>20</v>
      </c>
      <c r="H28" s="56">
        <v>25</v>
      </c>
      <c r="I28" s="54">
        <v>45</v>
      </c>
      <c r="J28" s="55">
        <v>9613830154</v>
      </c>
      <c r="K28" s="55" t="s">
        <v>591</v>
      </c>
      <c r="L28" s="55" t="s">
        <v>592</v>
      </c>
      <c r="M28" s="55">
        <v>8473005703</v>
      </c>
      <c r="N28" s="55" t="s">
        <v>593</v>
      </c>
      <c r="O28" s="55">
        <v>7399675892</v>
      </c>
      <c r="P28" s="57">
        <v>43681</v>
      </c>
      <c r="Q28" s="55" t="s">
        <v>303</v>
      </c>
      <c r="R28" s="55"/>
      <c r="S28" s="55" t="s">
        <v>90</v>
      </c>
      <c r="T28" s="55"/>
    </row>
    <row r="29" spans="1:20" s="58" customFormat="1">
      <c r="A29" s="53">
        <v>25</v>
      </c>
      <c r="B29" s="54" t="s">
        <v>69</v>
      </c>
      <c r="C29" s="55" t="s">
        <v>595</v>
      </c>
      <c r="D29" s="55" t="s">
        <v>28</v>
      </c>
      <c r="E29" s="56">
        <v>409</v>
      </c>
      <c r="F29" s="55"/>
      <c r="G29" s="56">
        <v>27</v>
      </c>
      <c r="H29" s="56">
        <v>28</v>
      </c>
      <c r="I29" s="54">
        <v>55</v>
      </c>
      <c r="J29" s="55">
        <v>9678343178</v>
      </c>
      <c r="K29" s="55" t="s">
        <v>517</v>
      </c>
      <c r="L29" s="55" t="s">
        <v>322</v>
      </c>
      <c r="M29" s="55">
        <v>7896143748</v>
      </c>
      <c r="N29" s="55" t="s">
        <v>581</v>
      </c>
      <c r="O29" s="55">
        <v>8011101692</v>
      </c>
      <c r="P29" s="57">
        <v>43683</v>
      </c>
      <c r="Q29" s="55" t="s">
        <v>304</v>
      </c>
      <c r="R29" s="55"/>
      <c r="S29" s="55" t="s">
        <v>90</v>
      </c>
      <c r="T29" s="55"/>
    </row>
    <row r="30" spans="1:20" s="58" customFormat="1">
      <c r="A30" s="53">
        <v>26</v>
      </c>
      <c r="B30" s="54" t="s">
        <v>69</v>
      </c>
      <c r="C30" s="55" t="s">
        <v>596</v>
      </c>
      <c r="D30" s="55" t="s">
        <v>92</v>
      </c>
      <c r="E30" s="56">
        <v>18240415401</v>
      </c>
      <c r="F30" s="55" t="s">
        <v>93</v>
      </c>
      <c r="G30" s="56">
        <v>59</v>
      </c>
      <c r="H30" s="56">
        <v>41</v>
      </c>
      <c r="I30" s="54">
        <v>100</v>
      </c>
      <c r="J30" s="55">
        <v>9954534841</v>
      </c>
      <c r="K30" s="55" t="s">
        <v>517</v>
      </c>
      <c r="L30" s="55" t="s">
        <v>322</v>
      </c>
      <c r="M30" s="55">
        <v>7896143748</v>
      </c>
      <c r="N30" s="55" t="s">
        <v>581</v>
      </c>
      <c r="O30" s="55">
        <v>8011101692</v>
      </c>
      <c r="P30" s="57">
        <v>43683</v>
      </c>
      <c r="Q30" s="55" t="s">
        <v>304</v>
      </c>
      <c r="R30" s="55"/>
      <c r="S30" s="55" t="s">
        <v>90</v>
      </c>
      <c r="T30" s="55"/>
    </row>
    <row r="31" spans="1:20" s="58" customFormat="1">
      <c r="A31" s="53">
        <v>27</v>
      </c>
      <c r="B31" s="54" t="s">
        <v>68</v>
      </c>
      <c r="C31" s="55" t="s">
        <v>571</v>
      </c>
      <c r="D31" s="55" t="s">
        <v>28</v>
      </c>
      <c r="E31" s="56">
        <v>106</v>
      </c>
      <c r="F31" s="55"/>
      <c r="G31" s="56">
        <v>21</v>
      </c>
      <c r="H31" s="56">
        <v>24</v>
      </c>
      <c r="I31" s="54">
        <v>45</v>
      </c>
      <c r="J31" s="55">
        <v>7086323908</v>
      </c>
      <c r="K31" s="55" t="s">
        <v>567</v>
      </c>
      <c r="L31" s="55" t="s">
        <v>568</v>
      </c>
      <c r="M31" s="55">
        <v>9677295699</v>
      </c>
      <c r="N31" s="55" t="s">
        <v>569</v>
      </c>
      <c r="O31" s="55">
        <v>9577693042</v>
      </c>
      <c r="P31" s="57">
        <v>43683</v>
      </c>
      <c r="Q31" s="55" t="s">
        <v>304</v>
      </c>
      <c r="R31" s="55"/>
      <c r="S31" s="55" t="s">
        <v>90</v>
      </c>
      <c r="T31" s="55"/>
    </row>
    <row r="32" spans="1:20" s="58" customFormat="1">
      <c r="A32" s="53">
        <v>28</v>
      </c>
      <c r="B32" s="54" t="s">
        <v>68</v>
      </c>
      <c r="C32" s="55" t="s">
        <v>597</v>
      </c>
      <c r="D32" s="55" t="s">
        <v>26</v>
      </c>
      <c r="E32" s="56">
        <v>18240410902</v>
      </c>
      <c r="F32" s="55" t="s">
        <v>93</v>
      </c>
      <c r="G32" s="56">
        <v>25</v>
      </c>
      <c r="H32" s="56">
        <v>34</v>
      </c>
      <c r="I32" s="54">
        <v>59</v>
      </c>
      <c r="J32" s="55">
        <v>9577738238</v>
      </c>
      <c r="K32" s="55" t="s">
        <v>591</v>
      </c>
      <c r="L32" s="55" t="s">
        <v>592</v>
      </c>
      <c r="M32" s="55">
        <v>8473005703</v>
      </c>
      <c r="N32" s="55" t="s">
        <v>593</v>
      </c>
      <c r="O32" s="55">
        <v>7399675892</v>
      </c>
      <c r="P32" s="57">
        <v>43683</v>
      </c>
      <c r="Q32" s="55" t="s">
        <v>304</v>
      </c>
      <c r="R32" s="55"/>
      <c r="S32" s="55" t="s">
        <v>90</v>
      </c>
      <c r="T32" s="55"/>
    </row>
    <row r="33" spans="1:20" s="58" customFormat="1">
      <c r="A33" s="53">
        <v>29</v>
      </c>
      <c r="B33" s="54" t="s">
        <v>69</v>
      </c>
      <c r="C33" s="55" t="s">
        <v>598</v>
      </c>
      <c r="D33" s="55" t="s">
        <v>28</v>
      </c>
      <c r="E33" s="56">
        <v>410</v>
      </c>
      <c r="F33" s="55"/>
      <c r="G33" s="56">
        <v>15</v>
      </c>
      <c r="H33" s="56">
        <v>27</v>
      </c>
      <c r="I33" s="54">
        <v>42</v>
      </c>
      <c r="J33" s="55">
        <v>8474024750</v>
      </c>
      <c r="K33" s="55" t="s">
        <v>517</v>
      </c>
      <c r="L33" s="55" t="s">
        <v>322</v>
      </c>
      <c r="M33" s="55">
        <v>7896143748</v>
      </c>
      <c r="N33" s="55" t="s">
        <v>581</v>
      </c>
      <c r="O33" s="55">
        <v>8011101692</v>
      </c>
      <c r="P33" s="57">
        <v>43684</v>
      </c>
      <c r="Q33" s="55" t="s">
        <v>299</v>
      </c>
      <c r="R33" s="55"/>
      <c r="S33" s="55" t="s">
        <v>90</v>
      </c>
      <c r="T33" s="55"/>
    </row>
    <row r="34" spans="1:20" s="58" customFormat="1">
      <c r="A34" s="53">
        <v>30</v>
      </c>
      <c r="B34" s="54" t="s">
        <v>69</v>
      </c>
      <c r="C34" s="55" t="s">
        <v>662</v>
      </c>
      <c r="D34" s="55" t="s">
        <v>26</v>
      </c>
      <c r="E34" s="56">
        <v>18240412502</v>
      </c>
      <c r="F34" s="55" t="s">
        <v>93</v>
      </c>
      <c r="G34" s="56">
        <v>71</v>
      </c>
      <c r="H34" s="56">
        <v>64</v>
      </c>
      <c r="I34" s="54">
        <v>135</v>
      </c>
      <c r="J34" s="55">
        <v>9957880477</v>
      </c>
      <c r="K34" s="55" t="s">
        <v>615</v>
      </c>
      <c r="L34" s="55" t="s">
        <v>616</v>
      </c>
      <c r="M34" s="55">
        <v>9435227343</v>
      </c>
      <c r="N34" s="55" t="s">
        <v>617</v>
      </c>
      <c r="O34" s="55">
        <v>9859127221</v>
      </c>
      <c r="P34" s="57">
        <v>43684</v>
      </c>
      <c r="Q34" s="55" t="s">
        <v>299</v>
      </c>
      <c r="R34" s="55"/>
      <c r="S34" s="55" t="s">
        <v>90</v>
      </c>
      <c r="T34" s="55"/>
    </row>
    <row r="35" spans="1:20" s="58" customFormat="1">
      <c r="A35" s="53">
        <v>31</v>
      </c>
      <c r="B35" s="54" t="s">
        <v>68</v>
      </c>
      <c r="C35" s="55" t="s">
        <v>571</v>
      </c>
      <c r="D35" s="55" t="s">
        <v>28</v>
      </c>
      <c r="E35" s="56">
        <v>192</v>
      </c>
      <c r="F35" s="55"/>
      <c r="G35" s="56">
        <v>18</v>
      </c>
      <c r="H35" s="56">
        <v>12</v>
      </c>
      <c r="I35" s="54">
        <v>30</v>
      </c>
      <c r="J35" s="55">
        <v>9435914507</v>
      </c>
      <c r="K35" s="55" t="s">
        <v>567</v>
      </c>
      <c r="L35" s="55" t="s">
        <v>568</v>
      </c>
      <c r="M35" s="55">
        <v>9677295699</v>
      </c>
      <c r="N35" s="55" t="s">
        <v>569</v>
      </c>
      <c r="O35" s="55">
        <v>9577693042</v>
      </c>
      <c r="P35" s="57">
        <v>43684</v>
      </c>
      <c r="Q35" s="55" t="s">
        <v>299</v>
      </c>
      <c r="R35" s="55"/>
      <c r="S35" s="55" t="s">
        <v>90</v>
      </c>
      <c r="T35" s="55"/>
    </row>
    <row r="36" spans="1:20" s="58" customFormat="1">
      <c r="A36" s="53">
        <v>32</v>
      </c>
      <c r="B36" s="54" t="s">
        <v>68</v>
      </c>
      <c r="C36" s="55" t="s">
        <v>599</v>
      </c>
      <c r="D36" s="55" t="s">
        <v>26</v>
      </c>
      <c r="E36" s="56">
        <v>18240410901</v>
      </c>
      <c r="F36" s="55" t="s">
        <v>93</v>
      </c>
      <c r="G36" s="56">
        <v>36</v>
      </c>
      <c r="H36" s="56">
        <v>44</v>
      </c>
      <c r="I36" s="54">
        <v>80</v>
      </c>
      <c r="J36" s="55">
        <v>7399564658</v>
      </c>
      <c r="K36" s="55" t="s">
        <v>591</v>
      </c>
      <c r="L36" s="55" t="s">
        <v>592</v>
      </c>
      <c r="M36" s="55">
        <v>8473005703</v>
      </c>
      <c r="N36" s="55" t="s">
        <v>593</v>
      </c>
      <c r="O36" s="55">
        <v>7399675892</v>
      </c>
      <c r="P36" s="57">
        <v>43684</v>
      </c>
      <c r="Q36" s="55" t="s">
        <v>299</v>
      </c>
      <c r="R36" s="55"/>
      <c r="S36" s="55" t="s">
        <v>90</v>
      </c>
      <c r="T36" s="55"/>
    </row>
    <row r="37" spans="1:20" s="58" customFormat="1">
      <c r="A37" s="53">
        <v>33</v>
      </c>
      <c r="B37" s="54" t="s">
        <v>69</v>
      </c>
      <c r="C37" s="55" t="s">
        <v>600</v>
      </c>
      <c r="D37" s="55" t="s">
        <v>28</v>
      </c>
      <c r="E37" s="56">
        <v>25</v>
      </c>
      <c r="F37" s="55"/>
      <c r="G37" s="56">
        <v>27</v>
      </c>
      <c r="H37" s="56">
        <v>24</v>
      </c>
      <c r="I37" s="54">
        <v>51</v>
      </c>
      <c r="J37" s="55">
        <v>9854233733</v>
      </c>
      <c r="K37" s="55" t="s">
        <v>517</v>
      </c>
      <c r="L37" s="55" t="s">
        <v>322</v>
      </c>
      <c r="M37" s="55">
        <v>7896143748</v>
      </c>
      <c r="N37" s="55" t="s">
        <v>541</v>
      </c>
      <c r="O37" s="55">
        <v>7896058405</v>
      </c>
      <c r="P37" s="57">
        <v>43685</v>
      </c>
      <c r="Q37" s="55" t="s">
        <v>300</v>
      </c>
      <c r="R37" s="55"/>
      <c r="S37" s="55" t="s">
        <v>90</v>
      </c>
      <c r="T37" s="55"/>
    </row>
    <row r="38" spans="1:20" s="58" customFormat="1" ht="27.6">
      <c r="A38" s="53">
        <v>34</v>
      </c>
      <c r="B38" s="54" t="s">
        <v>69</v>
      </c>
      <c r="C38" s="55" t="s">
        <v>663</v>
      </c>
      <c r="D38" s="55" t="s">
        <v>26</v>
      </c>
      <c r="E38" s="56">
        <v>18240414102</v>
      </c>
      <c r="F38" s="55"/>
      <c r="G38" s="56">
        <v>31</v>
      </c>
      <c r="H38" s="56">
        <v>37</v>
      </c>
      <c r="I38" s="54">
        <v>68</v>
      </c>
      <c r="J38" s="55">
        <v>8876427610</v>
      </c>
      <c r="K38" s="55" t="s">
        <v>615</v>
      </c>
      <c r="L38" s="55" t="s">
        <v>616</v>
      </c>
      <c r="M38" s="55">
        <v>9435227343</v>
      </c>
      <c r="N38" s="55" t="s">
        <v>617</v>
      </c>
      <c r="O38" s="55">
        <v>9859127221</v>
      </c>
      <c r="P38" s="57">
        <v>43685</v>
      </c>
      <c r="Q38" s="55" t="s">
        <v>300</v>
      </c>
      <c r="R38" s="55"/>
      <c r="S38" s="55" t="s">
        <v>90</v>
      </c>
      <c r="T38" s="55"/>
    </row>
    <row r="39" spans="1:20" s="58" customFormat="1">
      <c r="A39" s="53">
        <v>35</v>
      </c>
      <c r="B39" s="54" t="s">
        <v>68</v>
      </c>
      <c r="C39" s="55" t="s">
        <v>571</v>
      </c>
      <c r="D39" s="55" t="s">
        <v>28</v>
      </c>
      <c r="E39" s="56">
        <v>138</v>
      </c>
      <c r="F39" s="55"/>
      <c r="G39" s="56">
        <v>15</v>
      </c>
      <c r="H39" s="56">
        <v>24</v>
      </c>
      <c r="I39" s="54">
        <v>39</v>
      </c>
      <c r="J39" s="55">
        <v>9435914507</v>
      </c>
      <c r="K39" s="55" t="s">
        <v>567</v>
      </c>
      <c r="L39" s="55" t="s">
        <v>568</v>
      </c>
      <c r="M39" s="55">
        <v>9677295699</v>
      </c>
      <c r="N39" s="55" t="s">
        <v>569</v>
      </c>
      <c r="O39" s="55">
        <v>9577693042</v>
      </c>
      <c r="P39" s="57">
        <v>43685</v>
      </c>
      <c r="Q39" s="55" t="s">
        <v>300</v>
      </c>
      <c r="R39" s="55"/>
      <c r="S39" s="55" t="s">
        <v>90</v>
      </c>
      <c r="T39" s="55"/>
    </row>
    <row r="40" spans="1:20" s="58" customFormat="1">
      <c r="A40" s="53">
        <v>36</v>
      </c>
      <c r="B40" s="54" t="s">
        <v>68</v>
      </c>
      <c r="C40" s="55" t="s">
        <v>601</v>
      </c>
      <c r="D40" s="55" t="s">
        <v>26</v>
      </c>
      <c r="E40" s="56">
        <v>18240406804</v>
      </c>
      <c r="F40" s="55" t="s">
        <v>93</v>
      </c>
      <c r="G40" s="56">
        <v>42</v>
      </c>
      <c r="H40" s="56">
        <v>33</v>
      </c>
      <c r="I40" s="54">
        <v>75</v>
      </c>
      <c r="J40" s="55">
        <v>9435935040</v>
      </c>
      <c r="K40" s="55" t="s">
        <v>602</v>
      </c>
      <c r="L40" s="55" t="s">
        <v>603</v>
      </c>
      <c r="M40" s="55">
        <v>9401726254</v>
      </c>
      <c r="N40" s="55" t="s">
        <v>604</v>
      </c>
      <c r="O40" s="55">
        <v>8822645256</v>
      </c>
      <c r="P40" s="57">
        <v>43685</v>
      </c>
      <c r="Q40" s="55" t="s">
        <v>300</v>
      </c>
      <c r="R40" s="55"/>
      <c r="S40" s="55" t="s">
        <v>90</v>
      </c>
      <c r="T40" s="55"/>
    </row>
    <row r="41" spans="1:20" s="58" customFormat="1">
      <c r="A41" s="53">
        <v>37</v>
      </c>
      <c r="B41" s="54" t="s">
        <v>69</v>
      </c>
      <c r="C41" s="55" t="s">
        <v>605</v>
      </c>
      <c r="D41" s="55" t="s">
        <v>28</v>
      </c>
      <c r="E41" s="56">
        <v>197</v>
      </c>
      <c r="F41" s="55"/>
      <c r="G41" s="56">
        <v>16</v>
      </c>
      <c r="H41" s="56">
        <v>24</v>
      </c>
      <c r="I41" s="54">
        <v>40</v>
      </c>
      <c r="J41" s="55">
        <v>8486259900</v>
      </c>
      <c r="K41" s="55" t="s">
        <v>517</v>
      </c>
      <c r="L41" s="55" t="s">
        <v>322</v>
      </c>
      <c r="M41" s="55">
        <v>7896143748</v>
      </c>
      <c r="N41" s="55" t="s">
        <v>541</v>
      </c>
      <c r="O41" s="55">
        <v>7896058405</v>
      </c>
      <c r="P41" s="57">
        <v>43686</v>
      </c>
      <c r="Q41" s="55" t="s">
        <v>301</v>
      </c>
      <c r="R41" s="55"/>
      <c r="S41" s="55" t="s">
        <v>90</v>
      </c>
      <c r="T41" s="55"/>
    </row>
    <row r="42" spans="1:20" s="58" customFormat="1">
      <c r="A42" s="53">
        <v>38</v>
      </c>
      <c r="B42" s="54" t="s">
        <v>69</v>
      </c>
      <c r="C42" s="55" t="s">
        <v>606</v>
      </c>
      <c r="D42" s="55" t="s">
        <v>92</v>
      </c>
      <c r="E42" s="56">
        <v>18240202206</v>
      </c>
      <c r="F42" s="55" t="s">
        <v>158</v>
      </c>
      <c r="G42" s="56">
        <v>29</v>
      </c>
      <c r="H42" s="56">
        <v>23</v>
      </c>
      <c r="I42" s="54">
        <v>52</v>
      </c>
      <c r="J42" s="55">
        <v>9864865414</v>
      </c>
      <c r="K42" s="55" t="s">
        <v>587</v>
      </c>
      <c r="L42" s="55" t="s">
        <v>588</v>
      </c>
      <c r="M42" s="55">
        <v>9854692487</v>
      </c>
      <c r="N42" s="55" t="s">
        <v>589</v>
      </c>
      <c r="O42" s="55">
        <v>9613354470</v>
      </c>
      <c r="P42" s="57">
        <v>43686</v>
      </c>
      <c r="Q42" s="55" t="s">
        <v>301</v>
      </c>
      <c r="R42" s="55"/>
      <c r="S42" s="55" t="s">
        <v>90</v>
      </c>
      <c r="T42" s="55"/>
    </row>
    <row r="43" spans="1:20" s="58" customFormat="1">
      <c r="A43" s="53">
        <v>39</v>
      </c>
      <c r="B43" s="54" t="s">
        <v>68</v>
      </c>
      <c r="C43" s="55" t="s">
        <v>671</v>
      </c>
      <c r="D43" s="55" t="s">
        <v>28</v>
      </c>
      <c r="E43" s="56">
        <v>195</v>
      </c>
      <c r="F43" s="55"/>
      <c r="G43" s="56">
        <v>16</v>
      </c>
      <c r="H43" s="56">
        <v>27</v>
      </c>
      <c r="I43" s="54">
        <v>43</v>
      </c>
      <c r="J43" s="55">
        <v>9707357873</v>
      </c>
      <c r="K43" s="55" t="s">
        <v>672</v>
      </c>
      <c r="L43" s="55" t="s">
        <v>673</v>
      </c>
      <c r="M43" s="55">
        <v>9435698350</v>
      </c>
      <c r="N43" s="55" t="s">
        <v>674</v>
      </c>
      <c r="O43" s="55">
        <v>9508650082</v>
      </c>
      <c r="P43" s="57">
        <v>43686</v>
      </c>
      <c r="Q43" s="55" t="s">
        <v>301</v>
      </c>
      <c r="R43" s="55"/>
      <c r="S43" s="55" t="s">
        <v>90</v>
      </c>
      <c r="T43" s="55"/>
    </row>
    <row r="44" spans="1:20" s="58" customFormat="1">
      <c r="A44" s="53">
        <v>40</v>
      </c>
      <c r="B44" s="54" t="s">
        <v>68</v>
      </c>
      <c r="C44" s="55" t="s">
        <v>607</v>
      </c>
      <c r="D44" s="55" t="s">
        <v>26</v>
      </c>
      <c r="E44" s="56">
        <v>18240406802</v>
      </c>
      <c r="F44" s="55" t="s">
        <v>93</v>
      </c>
      <c r="G44" s="56">
        <v>15</v>
      </c>
      <c r="H44" s="56">
        <v>12</v>
      </c>
      <c r="I44" s="54">
        <v>27</v>
      </c>
      <c r="J44" s="55">
        <v>9508825013</v>
      </c>
      <c r="K44" s="55" t="s">
        <v>602</v>
      </c>
      <c r="L44" s="55" t="s">
        <v>603</v>
      </c>
      <c r="M44" s="55">
        <v>9401726254</v>
      </c>
      <c r="N44" s="55" t="s">
        <v>604</v>
      </c>
      <c r="O44" s="55">
        <v>8822645256</v>
      </c>
      <c r="P44" s="57">
        <v>43686</v>
      </c>
      <c r="Q44" s="55" t="s">
        <v>301</v>
      </c>
      <c r="R44" s="55"/>
      <c r="S44" s="55" t="s">
        <v>90</v>
      </c>
      <c r="T44" s="55"/>
    </row>
    <row r="45" spans="1:20" s="58" customFormat="1">
      <c r="A45" s="53">
        <v>41</v>
      </c>
      <c r="B45" s="54" t="s">
        <v>68</v>
      </c>
      <c r="C45" s="55" t="s">
        <v>608</v>
      </c>
      <c r="D45" s="55" t="s">
        <v>26</v>
      </c>
      <c r="E45" s="56">
        <v>18240406803</v>
      </c>
      <c r="F45" s="55" t="s">
        <v>93</v>
      </c>
      <c r="G45" s="56">
        <v>6</v>
      </c>
      <c r="H45" s="56">
        <v>3</v>
      </c>
      <c r="I45" s="54">
        <v>9</v>
      </c>
      <c r="J45" s="55">
        <v>9508656540</v>
      </c>
      <c r="K45" s="55" t="s">
        <v>602</v>
      </c>
      <c r="L45" s="55" t="s">
        <v>603</v>
      </c>
      <c r="M45" s="55">
        <v>9401726254</v>
      </c>
      <c r="N45" s="55" t="s">
        <v>604</v>
      </c>
      <c r="O45" s="55">
        <v>8822645256</v>
      </c>
      <c r="P45" s="57">
        <v>43686</v>
      </c>
      <c r="Q45" s="55" t="s">
        <v>301</v>
      </c>
      <c r="R45" s="55"/>
      <c r="S45" s="55" t="s">
        <v>90</v>
      </c>
      <c r="T45" s="55"/>
    </row>
    <row r="46" spans="1:20" s="58" customFormat="1">
      <c r="A46" s="53">
        <v>42</v>
      </c>
      <c r="B46" s="54" t="s">
        <v>69</v>
      </c>
      <c r="C46" s="55" t="s">
        <v>609</v>
      </c>
      <c r="D46" s="55" t="s">
        <v>28</v>
      </c>
      <c r="E46" s="56">
        <v>276</v>
      </c>
      <c r="F46" s="55"/>
      <c r="G46" s="56">
        <v>20</v>
      </c>
      <c r="H46" s="56">
        <v>24</v>
      </c>
      <c r="I46" s="54">
        <v>44</v>
      </c>
      <c r="J46" s="55">
        <v>8486731117</v>
      </c>
      <c r="K46" s="55" t="s">
        <v>517</v>
      </c>
      <c r="L46" s="55" t="s">
        <v>322</v>
      </c>
      <c r="M46" s="55">
        <v>7896143748</v>
      </c>
      <c r="N46" s="55" t="s">
        <v>541</v>
      </c>
      <c r="O46" s="55">
        <v>7896058405</v>
      </c>
      <c r="P46" s="57">
        <v>43687</v>
      </c>
      <c r="Q46" s="55" t="s">
        <v>302</v>
      </c>
      <c r="R46" s="55"/>
      <c r="S46" s="55" t="s">
        <v>90</v>
      </c>
      <c r="T46" s="55"/>
    </row>
    <row r="47" spans="1:20" s="58" customFormat="1">
      <c r="A47" s="53">
        <v>43</v>
      </c>
      <c r="B47" s="54" t="s">
        <v>69</v>
      </c>
      <c r="C47" s="55" t="s">
        <v>665</v>
      </c>
      <c r="D47" s="55" t="s">
        <v>26</v>
      </c>
      <c r="E47" s="56">
        <v>18240415402</v>
      </c>
      <c r="F47" s="55"/>
      <c r="G47" s="56">
        <v>76</v>
      </c>
      <c r="H47" s="56">
        <v>107</v>
      </c>
      <c r="I47" s="54">
        <v>183</v>
      </c>
      <c r="J47" s="55">
        <v>9859162071</v>
      </c>
      <c r="K47" s="55" t="s">
        <v>517</v>
      </c>
      <c r="L47" s="55" t="s">
        <v>322</v>
      </c>
      <c r="M47" s="55">
        <v>7896143748</v>
      </c>
      <c r="N47" s="55" t="s">
        <v>581</v>
      </c>
      <c r="O47" s="55">
        <v>8011101692</v>
      </c>
      <c r="P47" s="57">
        <v>43687</v>
      </c>
      <c r="Q47" s="55" t="s">
        <v>302</v>
      </c>
      <c r="R47" s="55"/>
      <c r="S47" s="55" t="s">
        <v>90</v>
      </c>
      <c r="T47" s="55"/>
    </row>
    <row r="48" spans="1:20" s="58" customFormat="1">
      <c r="A48" s="53">
        <v>44</v>
      </c>
      <c r="B48" s="54" t="s">
        <v>68</v>
      </c>
      <c r="C48" s="55" t="s">
        <v>675</v>
      </c>
      <c r="D48" s="55" t="s">
        <v>28</v>
      </c>
      <c r="E48" s="56">
        <v>191</v>
      </c>
      <c r="F48" s="55"/>
      <c r="G48" s="56">
        <v>22</v>
      </c>
      <c r="H48" s="56">
        <v>18</v>
      </c>
      <c r="I48" s="54">
        <v>40</v>
      </c>
      <c r="J48" s="55">
        <v>8133898893</v>
      </c>
      <c r="K48" s="55" t="s">
        <v>638</v>
      </c>
      <c r="L48" s="55" t="s">
        <v>639</v>
      </c>
      <c r="M48" s="55">
        <v>9435902083</v>
      </c>
      <c r="N48" s="55" t="s">
        <v>659</v>
      </c>
      <c r="O48" s="55">
        <v>9401321488</v>
      </c>
      <c r="P48" s="57">
        <v>43687</v>
      </c>
      <c r="Q48" s="55" t="s">
        <v>302</v>
      </c>
      <c r="R48" s="55"/>
      <c r="S48" s="55" t="s">
        <v>90</v>
      </c>
      <c r="T48" s="55"/>
    </row>
    <row r="49" spans="1:20" s="58" customFormat="1">
      <c r="A49" s="53">
        <v>45</v>
      </c>
      <c r="B49" s="54" t="s">
        <v>68</v>
      </c>
      <c r="C49" s="55" t="s">
        <v>610</v>
      </c>
      <c r="D49" s="55" t="s">
        <v>26</v>
      </c>
      <c r="E49" s="56">
        <v>18240406004</v>
      </c>
      <c r="F49" s="55" t="s">
        <v>93</v>
      </c>
      <c r="G49" s="56">
        <v>32</v>
      </c>
      <c r="H49" s="56">
        <v>36</v>
      </c>
      <c r="I49" s="54">
        <v>68</v>
      </c>
      <c r="J49" s="55">
        <v>7896164074</v>
      </c>
      <c r="K49" s="55" t="s">
        <v>602</v>
      </c>
      <c r="L49" s="55" t="s">
        <v>603</v>
      </c>
      <c r="M49" s="55">
        <v>9401726254</v>
      </c>
      <c r="N49" s="55" t="s">
        <v>611</v>
      </c>
      <c r="O49" s="55">
        <v>9707518315</v>
      </c>
      <c r="P49" s="57">
        <v>43687</v>
      </c>
      <c r="Q49" s="55" t="s">
        <v>302</v>
      </c>
      <c r="R49" s="55"/>
      <c r="S49" s="55" t="s">
        <v>90</v>
      </c>
      <c r="T49" s="55"/>
    </row>
    <row r="50" spans="1:20" s="58" customFormat="1">
      <c r="A50" s="53">
        <v>46</v>
      </c>
      <c r="B50" s="54" t="s">
        <v>69</v>
      </c>
      <c r="C50" s="55" t="s">
        <v>605</v>
      </c>
      <c r="D50" s="55" t="s">
        <v>28</v>
      </c>
      <c r="E50" s="56">
        <v>281</v>
      </c>
      <c r="F50" s="55"/>
      <c r="G50" s="56">
        <v>19</v>
      </c>
      <c r="H50" s="56">
        <v>13</v>
      </c>
      <c r="I50" s="54">
        <v>32</v>
      </c>
      <c r="J50" s="55">
        <v>9706491004</v>
      </c>
      <c r="K50" s="55" t="s">
        <v>517</v>
      </c>
      <c r="L50" s="55" t="s">
        <v>322</v>
      </c>
      <c r="M50" s="55">
        <v>7896143748</v>
      </c>
      <c r="N50" s="55" t="s">
        <v>541</v>
      </c>
      <c r="O50" s="55">
        <v>7896058405</v>
      </c>
      <c r="P50" s="57">
        <v>43688</v>
      </c>
      <c r="Q50" s="55" t="s">
        <v>303</v>
      </c>
      <c r="R50" s="55"/>
      <c r="S50" s="55" t="s">
        <v>90</v>
      </c>
      <c r="T50" s="55"/>
    </row>
    <row r="51" spans="1:20" s="58" customFormat="1">
      <c r="A51" s="53">
        <v>47</v>
      </c>
      <c r="B51" s="54" t="s">
        <v>69</v>
      </c>
      <c r="C51" s="55" t="s">
        <v>664</v>
      </c>
      <c r="D51" s="55"/>
      <c r="E51" s="56">
        <v>18240414101</v>
      </c>
      <c r="F51" s="55"/>
      <c r="G51" s="56">
        <v>79</v>
      </c>
      <c r="H51" s="56">
        <v>86</v>
      </c>
      <c r="I51" s="54">
        <v>165</v>
      </c>
      <c r="J51" s="55">
        <v>9401346680</v>
      </c>
      <c r="K51" s="55" t="s">
        <v>615</v>
      </c>
      <c r="L51" s="55" t="s">
        <v>616</v>
      </c>
      <c r="M51" s="55">
        <v>9435227343</v>
      </c>
      <c r="N51" s="55" t="s">
        <v>617</v>
      </c>
      <c r="O51" s="55">
        <v>9859127221</v>
      </c>
      <c r="P51" s="57">
        <v>43688</v>
      </c>
      <c r="Q51" s="55" t="s">
        <v>303</v>
      </c>
      <c r="R51" s="55"/>
      <c r="S51" s="55" t="s">
        <v>90</v>
      </c>
      <c r="T51" s="55"/>
    </row>
    <row r="52" spans="1:20" s="58" customFormat="1">
      <c r="A52" s="53">
        <v>48</v>
      </c>
      <c r="B52" s="54" t="s">
        <v>68</v>
      </c>
      <c r="C52" s="55" t="s">
        <v>676</v>
      </c>
      <c r="D52" s="55" t="s">
        <v>28</v>
      </c>
      <c r="E52" s="56">
        <v>246</v>
      </c>
      <c r="F52" s="55"/>
      <c r="G52" s="56">
        <v>29</v>
      </c>
      <c r="H52" s="56">
        <v>39</v>
      </c>
      <c r="I52" s="54">
        <v>68</v>
      </c>
      <c r="J52" s="55">
        <v>9678700491</v>
      </c>
      <c r="K52" s="55" t="s">
        <v>638</v>
      </c>
      <c r="L52" s="55" t="s">
        <v>639</v>
      </c>
      <c r="M52" s="55">
        <v>9435902083</v>
      </c>
      <c r="N52" s="55" t="s">
        <v>659</v>
      </c>
      <c r="O52" s="55">
        <v>9401321488</v>
      </c>
      <c r="P52" s="57">
        <v>43688</v>
      </c>
      <c r="Q52" s="55" t="s">
        <v>303</v>
      </c>
      <c r="R52" s="55"/>
      <c r="S52" s="55" t="s">
        <v>90</v>
      </c>
      <c r="T52" s="55"/>
    </row>
    <row r="53" spans="1:20" s="58" customFormat="1">
      <c r="A53" s="53">
        <v>49</v>
      </c>
      <c r="B53" s="54" t="s">
        <v>68</v>
      </c>
      <c r="C53" s="55" t="s">
        <v>612</v>
      </c>
      <c r="D53" s="55" t="s">
        <v>26</v>
      </c>
      <c r="E53" s="56">
        <v>18240406005</v>
      </c>
      <c r="F53" s="55" t="s">
        <v>93</v>
      </c>
      <c r="G53" s="56">
        <v>27</v>
      </c>
      <c r="H53" s="56">
        <v>21</v>
      </c>
      <c r="I53" s="54">
        <v>48</v>
      </c>
      <c r="J53" s="55">
        <v>9435513447</v>
      </c>
      <c r="K53" s="55" t="s">
        <v>602</v>
      </c>
      <c r="L53" s="55" t="s">
        <v>603</v>
      </c>
      <c r="M53" s="55">
        <v>9401726254</v>
      </c>
      <c r="N53" s="55" t="s">
        <v>611</v>
      </c>
      <c r="O53" s="55">
        <v>9707518315</v>
      </c>
      <c r="P53" s="57">
        <v>43688</v>
      </c>
      <c r="Q53" s="55" t="s">
        <v>303</v>
      </c>
      <c r="R53" s="55"/>
      <c r="S53" s="55" t="s">
        <v>90</v>
      </c>
      <c r="T53" s="55"/>
    </row>
    <row r="54" spans="1:20" s="58" customFormat="1">
      <c r="A54" s="53">
        <v>50</v>
      </c>
      <c r="B54" s="54" t="s">
        <v>69</v>
      </c>
      <c r="C54" s="55" t="s">
        <v>613</v>
      </c>
      <c r="D54" s="55" t="s">
        <v>28</v>
      </c>
      <c r="E54" s="56">
        <v>416</v>
      </c>
      <c r="F54" s="55"/>
      <c r="G54" s="56">
        <v>28</v>
      </c>
      <c r="H54" s="56">
        <v>24</v>
      </c>
      <c r="I54" s="54">
        <v>52</v>
      </c>
      <c r="J54" s="55">
        <v>9854702194</v>
      </c>
      <c r="K54" s="55" t="s">
        <v>517</v>
      </c>
      <c r="L54" s="55" t="s">
        <v>322</v>
      </c>
      <c r="M54" s="55">
        <v>7896143748</v>
      </c>
      <c r="N54" s="55" t="s">
        <v>541</v>
      </c>
      <c r="O54" s="55">
        <v>7896058405</v>
      </c>
      <c r="P54" s="57">
        <v>43690</v>
      </c>
      <c r="Q54" s="55" t="s">
        <v>304</v>
      </c>
      <c r="R54" s="55"/>
      <c r="S54" s="55" t="s">
        <v>90</v>
      </c>
      <c r="T54" s="55"/>
    </row>
    <row r="55" spans="1:20" s="58" customFormat="1">
      <c r="A55" s="53">
        <v>51</v>
      </c>
      <c r="B55" s="54" t="s">
        <v>69</v>
      </c>
      <c r="C55" s="55" t="s">
        <v>614</v>
      </c>
      <c r="D55" s="55" t="s">
        <v>92</v>
      </c>
      <c r="E55" s="56">
        <v>18240416104</v>
      </c>
      <c r="F55" s="55" t="s">
        <v>93</v>
      </c>
      <c r="G55" s="56">
        <v>20</v>
      </c>
      <c r="H55" s="56">
        <v>31</v>
      </c>
      <c r="I55" s="54">
        <v>51</v>
      </c>
      <c r="J55" s="55">
        <v>9954582925</v>
      </c>
      <c r="K55" s="55" t="s">
        <v>191</v>
      </c>
      <c r="L55" s="55" t="s">
        <v>87</v>
      </c>
      <c r="M55" s="55">
        <v>9401726232</v>
      </c>
      <c r="N55" s="55" t="s">
        <v>192</v>
      </c>
      <c r="O55" s="55">
        <v>8011699244</v>
      </c>
      <c r="P55" s="57">
        <v>43690</v>
      </c>
      <c r="Q55" s="55" t="s">
        <v>304</v>
      </c>
      <c r="R55" s="55"/>
      <c r="S55" s="55" t="s">
        <v>90</v>
      </c>
      <c r="T55" s="55"/>
    </row>
    <row r="56" spans="1:20" s="58" customFormat="1">
      <c r="A56" s="53">
        <v>52</v>
      </c>
      <c r="B56" s="54" t="s">
        <v>68</v>
      </c>
      <c r="C56" s="55" t="s">
        <v>677</v>
      </c>
      <c r="D56" s="55" t="s">
        <v>28</v>
      </c>
      <c r="E56" s="56">
        <v>88</v>
      </c>
      <c r="F56" s="55"/>
      <c r="G56" s="56">
        <v>27</v>
      </c>
      <c r="H56" s="56">
        <v>23</v>
      </c>
      <c r="I56" s="54">
        <v>50</v>
      </c>
      <c r="J56" s="55">
        <v>9435520988</v>
      </c>
      <c r="K56" s="55" t="s">
        <v>638</v>
      </c>
      <c r="L56" s="55" t="s">
        <v>639</v>
      </c>
      <c r="M56" s="55">
        <v>9435902083</v>
      </c>
      <c r="N56" s="55" t="s">
        <v>659</v>
      </c>
      <c r="O56" s="55">
        <v>9401321488</v>
      </c>
      <c r="P56" s="57">
        <v>43325</v>
      </c>
      <c r="Q56" s="55" t="s">
        <v>304</v>
      </c>
      <c r="R56" s="55"/>
      <c r="S56" s="55" t="s">
        <v>90</v>
      </c>
      <c r="T56" s="55"/>
    </row>
    <row r="57" spans="1:20" s="58" customFormat="1">
      <c r="A57" s="53">
        <v>53</v>
      </c>
      <c r="B57" s="54" t="s">
        <v>68</v>
      </c>
      <c r="C57" s="55" t="s">
        <v>618</v>
      </c>
      <c r="D57" s="55" t="s">
        <v>26</v>
      </c>
      <c r="E57" s="56">
        <v>18240412204</v>
      </c>
      <c r="F57" s="55" t="s">
        <v>93</v>
      </c>
      <c r="G57" s="56">
        <v>100</v>
      </c>
      <c r="H57" s="56">
        <v>94</v>
      </c>
      <c r="I57" s="54">
        <v>194</v>
      </c>
      <c r="J57" s="55">
        <v>9577282860</v>
      </c>
      <c r="K57" s="55" t="s">
        <v>619</v>
      </c>
      <c r="L57" s="55" t="s">
        <v>603</v>
      </c>
      <c r="M57" s="55">
        <v>9401726254</v>
      </c>
      <c r="N57" s="55" t="s">
        <v>620</v>
      </c>
      <c r="O57" s="55">
        <v>8822832180</v>
      </c>
      <c r="P57" s="57">
        <v>43325</v>
      </c>
      <c r="Q57" s="55" t="s">
        <v>304</v>
      </c>
      <c r="R57" s="55"/>
      <c r="S57" s="55" t="s">
        <v>90</v>
      </c>
      <c r="T57" s="55"/>
    </row>
    <row r="58" spans="1:20" s="58" customFormat="1">
      <c r="A58" s="53">
        <v>54</v>
      </c>
      <c r="B58" s="54" t="s">
        <v>69</v>
      </c>
      <c r="C58" s="55" t="s">
        <v>621</v>
      </c>
      <c r="D58" s="55" t="s">
        <v>28</v>
      </c>
      <c r="E58" s="56">
        <v>417</v>
      </c>
      <c r="F58" s="55"/>
      <c r="G58" s="56">
        <v>15</v>
      </c>
      <c r="H58" s="56">
        <v>17</v>
      </c>
      <c r="I58" s="54">
        <v>32</v>
      </c>
      <c r="J58" s="55">
        <v>9957880271</v>
      </c>
      <c r="K58" s="55" t="s">
        <v>517</v>
      </c>
      <c r="L58" s="55" t="s">
        <v>322</v>
      </c>
      <c r="M58" s="55">
        <v>7896143748</v>
      </c>
      <c r="N58" s="55" t="s">
        <v>541</v>
      </c>
      <c r="O58" s="55">
        <v>7896058405</v>
      </c>
      <c r="P58" s="57">
        <v>43326</v>
      </c>
      <c r="Q58" s="55" t="s">
        <v>299</v>
      </c>
      <c r="R58" s="55"/>
      <c r="S58" s="55" t="s">
        <v>90</v>
      </c>
      <c r="T58" s="55"/>
    </row>
    <row r="59" spans="1:20" s="58" customFormat="1">
      <c r="A59" s="53">
        <v>55</v>
      </c>
      <c r="B59" s="54" t="s">
        <v>69</v>
      </c>
      <c r="C59" s="55" t="s">
        <v>622</v>
      </c>
      <c r="D59" s="55" t="s">
        <v>92</v>
      </c>
      <c r="E59" s="56">
        <v>18240415201</v>
      </c>
      <c r="F59" s="55" t="s">
        <v>93</v>
      </c>
      <c r="G59" s="56">
        <v>127</v>
      </c>
      <c r="H59" s="56">
        <v>141</v>
      </c>
      <c r="I59" s="54">
        <v>268</v>
      </c>
      <c r="J59" s="55">
        <v>8011710271</v>
      </c>
      <c r="K59" s="55" t="s">
        <v>224</v>
      </c>
      <c r="L59" s="55" t="s">
        <v>225</v>
      </c>
      <c r="M59" s="55">
        <v>9954240181</v>
      </c>
      <c r="N59" s="55" t="s">
        <v>298</v>
      </c>
      <c r="O59" s="55">
        <v>8471956635</v>
      </c>
      <c r="P59" s="57">
        <v>43326</v>
      </c>
      <c r="Q59" s="55" t="s">
        <v>299</v>
      </c>
      <c r="R59" s="55"/>
      <c r="S59" s="55" t="s">
        <v>90</v>
      </c>
      <c r="T59" s="55"/>
    </row>
    <row r="60" spans="1:20" s="58" customFormat="1">
      <c r="A60" s="53">
        <v>56</v>
      </c>
      <c r="B60" s="54" t="s">
        <v>68</v>
      </c>
      <c r="C60" s="55" t="s">
        <v>678</v>
      </c>
      <c r="D60" s="55" t="s">
        <v>28</v>
      </c>
      <c r="E60" s="56">
        <v>245</v>
      </c>
      <c r="F60" s="55"/>
      <c r="G60" s="56">
        <v>50</v>
      </c>
      <c r="H60" s="56">
        <v>50</v>
      </c>
      <c r="I60" s="54">
        <v>100</v>
      </c>
      <c r="J60" s="55">
        <v>8753837476</v>
      </c>
      <c r="K60" s="55" t="s">
        <v>638</v>
      </c>
      <c r="L60" s="55" t="s">
        <v>639</v>
      </c>
      <c r="M60" s="55">
        <v>9435902083</v>
      </c>
      <c r="N60" s="55" t="s">
        <v>659</v>
      </c>
      <c r="O60" s="55">
        <v>9401321488</v>
      </c>
      <c r="P60" s="57">
        <v>43326</v>
      </c>
      <c r="Q60" s="55" t="s">
        <v>299</v>
      </c>
      <c r="R60" s="55"/>
      <c r="S60" s="55" t="s">
        <v>90</v>
      </c>
      <c r="T60" s="55"/>
    </row>
    <row r="61" spans="1:20" s="58" customFormat="1">
      <c r="A61" s="53">
        <v>57</v>
      </c>
      <c r="B61" s="54" t="s">
        <v>68</v>
      </c>
      <c r="C61" s="55" t="s">
        <v>618</v>
      </c>
      <c r="D61" s="55" t="s">
        <v>26</v>
      </c>
      <c r="E61" s="56">
        <v>18240412204</v>
      </c>
      <c r="F61" s="55" t="s">
        <v>93</v>
      </c>
      <c r="G61" s="56">
        <v>100</v>
      </c>
      <c r="H61" s="56">
        <v>94</v>
      </c>
      <c r="I61" s="54">
        <v>194</v>
      </c>
      <c r="J61" s="55">
        <v>9577282860</v>
      </c>
      <c r="K61" s="55" t="s">
        <v>619</v>
      </c>
      <c r="L61" s="55" t="s">
        <v>603</v>
      </c>
      <c r="M61" s="55">
        <v>9401726254</v>
      </c>
      <c r="N61" s="55" t="s">
        <v>620</v>
      </c>
      <c r="O61" s="55">
        <v>8822832180</v>
      </c>
      <c r="P61" s="57">
        <v>43326</v>
      </c>
      <c r="Q61" s="55" t="s">
        <v>299</v>
      </c>
      <c r="R61" s="55"/>
      <c r="S61" s="55" t="s">
        <v>90</v>
      </c>
      <c r="T61" s="55"/>
    </row>
    <row r="62" spans="1:20" s="58" customFormat="1">
      <c r="A62" s="53">
        <v>58</v>
      </c>
      <c r="B62" s="54" t="s">
        <v>69</v>
      </c>
      <c r="C62" s="55" t="s">
        <v>623</v>
      </c>
      <c r="D62" s="55" t="s">
        <v>28</v>
      </c>
      <c r="E62" s="56">
        <v>28</v>
      </c>
      <c r="F62" s="55"/>
      <c r="G62" s="56">
        <v>15</v>
      </c>
      <c r="H62" s="56">
        <v>23</v>
      </c>
      <c r="I62" s="54">
        <v>38</v>
      </c>
      <c r="J62" s="55">
        <v>9864485873</v>
      </c>
      <c r="K62" s="55" t="s">
        <v>224</v>
      </c>
      <c r="L62" s="55" t="s">
        <v>225</v>
      </c>
      <c r="M62" s="55">
        <v>9954240181</v>
      </c>
      <c r="N62" s="55" t="s">
        <v>298</v>
      </c>
      <c r="O62" s="55">
        <v>8471956635</v>
      </c>
      <c r="P62" s="57">
        <v>43328</v>
      </c>
      <c r="Q62" s="55" t="s">
        <v>301</v>
      </c>
      <c r="R62" s="55"/>
      <c r="S62" s="55" t="s">
        <v>90</v>
      </c>
      <c r="T62" s="55"/>
    </row>
    <row r="63" spans="1:20" s="58" customFormat="1">
      <c r="A63" s="53">
        <v>59</v>
      </c>
      <c r="B63" s="54" t="s">
        <v>69</v>
      </c>
      <c r="C63" s="55" t="s">
        <v>622</v>
      </c>
      <c r="D63" s="55" t="s">
        <v>92</v>
      </c>
      <c r="E63" s="56">
        <v>18240415201</v>
      </c>
      <c r="F63" s="55" t="s">
        <v>93</v>
      </c>
      <c r="G63" s="56">
        <v>127</v>
      </c>
      <c r="H63" s="56">
        <v>141</v>
      </c>
      <c r="I63" s="54">
        <v>268</v>
      </c>
      <c r="J63" s="55">
        <v>8011710271</v>
      </c>
      <c r="K63" s="55" t="s">
        <v>224</v>
      </c>
      <c r="L63" s="55" t="s">
        <v>225</v>
      </c>
      <c r="M63" s="55">
        <v>9954240181</v>
      </c>
      <c r="N63" s="55" t="s">
        <v>298</v>
      </c>
      <c r="O63" s="55">
        <v>8471956635</v>
      </c>
      <c r="P63" s="57">
        <v>43328</v>
      </c>
      <c r="Q63" s="55" t="s">
        <v>301</v>
      </c>
      <c r="R63" s="55"/>
      <c r="S63" s="55" t="s">
        <v>90</v>
      </c>
      <c r="T63" s="55"/>
    </row>
    <row r="64" spans="1:20" s="58" customFormat="1">
      <c r="A64" s="53">
        <v>60</v>
      </c>
      <c r="B64" s="54" t="s">
        <v>68</v>
      </c>
      <c r="C64" s="55" t="s">
        <v>679</v>
      </c>
      <c r="D64" s="55" t="s">
        <v>28</v>
      </c>
      <c r="E64" s="56">
        <v>103</v>
      </c>
      <c r="F64" s="55"/>
      <c r="G64" s="56">
        <v>30</v>
      </c>
      <c r="H64" s="56">
        <v>30</v>
      </c>
      <c r="I64" s="54">
        <v>60</v>
      </c>
      <c r="J64" s="55">
        <v>9508725193</v>
      </c>
      <c r="K64" s="55" t="s">
        <v>575</v>
      </c>
      <c r="L64" s="55" t="s">
        <v>576</v>
      </c>
      <c r="M64" s="55">
        <v>9435582342</v>
      </c>
      <c r="N64" s="55" t="s">
        <v>577</v>
      </c>
      <c r="O64" s="55">
        <v>9613802064</v>
      </c>
      <c r="P64" s="57">
        <v>43328</v>
      </c>
      <c r="Q64" s="55" t="s">
        <v>301</v>
      </c>
      <c r="R64" s="55"/>
      <c r="S64" s="55" t="s">
        <v>90</v>
      </c>
      <c r="T64" s="55"/>
    </row>
    <row r="65" spans="1:20" s="58" customFormat="1">
      <c r="A65" s="53">
        <v>61</v>
      </c>
      <c r="B65" s="54" t="s">
        <v>68</v>
      </c>
      <c r="C65" s="55" t="s">
        <v>619</v>
      </c>
      <c r="D65" s="55" t="s">
        <v>26</v>
      </c>
      <c r="E65" s="56">
        <v>18240412202</v>
      </c>
      <c r="F65" s="55" t="s">
        <v>104</v>
      </c>
      <c r="G65" s="56">
        <v>129</v>
      </c>
      <c r="H65" s="56">
        <v>131</v>
      </c>
      <c r="I65" s="54">
        <v>260</v>
      </c>
      <c r="J65" s="55">
        <v>9577056916</v>
      </c>
      <c r="K65" s="55" t="s">
        <v>619</v>
      </c>
      <c r="L65" s="55" t="s">
        <v>603</v>
      </c>
      <c r="M65" s="55">
        <v>9401726254</v>
      </c>
      <c r="N65" s="55" t="s">
        <v>620</v>
      </c>
      <c r="O65" s="55">
        <v>8822832180</v>
      </c>
      <c r="P65" s="57">
        <v>43328</v>
      </c>
      <c r="Q65" s="55" t="s">
        <v>301</v>
      </c>
      <c r="R65" s="55"/>
      <c r="S65" s="55" t="s">
        <v>90</v>
      </c>
      <c r="T65" s="55"/>
    </row>
    <row r="66" spans="1:20" s="58" customFormat="1">
      <c r="A66" s="53">
        <v>62</v>
      </c>
      <c r="B66" s="54" t="s">
        <v>69</v>
      </c>
      <c r="C66" s="55" t="s">
        <v>624</v>
      </c>
      <c r="D66" s="55" t="s">
        <v>28</v>
      </c>
      <c r="E66" s="56">
        <v>29</v>
      </c>
      <c r="F66" s="55"/>
      <c r="G66" s="56">
        <v>21</v>
      </c>
      <c r="H66" s="56">
        <v>31</v>
      </c>
      <c r="I66" s="54">
        <v>52</v>
      </c>
      <c r="J66" s="55">
        <v>9864476232</v>
      </c>
      <c r="K66" s="55" t="s">
        <v>224</v>
      </c>
      <c r="L66" s="55" t="s">
        <v>225</v>
      </c>
      <c r="M66" s="55">
        <v>9954240181</v>
      </c>
      <c r="N66" s="55" t="s">
        <v>298</v>
      </c>
      <c r="O66" s="55">
        <v>8471956635</v>
      </c>
      <c r="P66" s="57">
        <v>43329</v>
      </c>
      <c r="Q66" s="55" t="s">
        <v>302</v>
      </c>
      <c r="R66" s="55"/>
      <c r="S66" s="55" t="s">
        <v>90</v>
      </c>
      <c r="T66" s="55"/>
    </row>
    <row r="67" spans="1:20" s="58" customFormat="1">
      <c r="A67" s="53">
        <v>63</v>
      </c>
      <c r="B67" s="54" t="s">
        <v>69</v>
      </c>
      <c r="C67" s="55" t="s">
        <v>664</v>
      </c>
      <c r="D67" s="55"/>
      <c r="E67" s="56">
        <v>18240414101</v>
      </c>
      <c r="F67" s="55"/>
      <c r="G67" s="56">
        <v>79</v>
      </c>
      <c r="H67" s="56">
        <v>86</v>
      </c>
      <c r="I67" s="54">
        <v>165</v>
      </c>
      <c r="J67" s="55">
        <v>9401346680</v>
      </c>
      <c r="K67" s="55" t="s">
        <v>615</v>
      </c>
      <c r="L67" s="55" t="s">
        <v>616</v>
      </c>
      <c r="M67" s="55">
        <v>9435227343</v>
      </c>
      <c r="N67" s="55" t="s">
        <v>617</v>
      </c>
      <c r="O67" s="55">
        <v>9859127221</v>
      </c>
      <c r="P67" s="57">
        <v>43329</v>
      </c>
      <c r="Q67" s="55" t="s">
        <v>302</v>
      </c>
      <c r="R67" s="55"/>
      <c r="S67" s="55" t="s">
        <v>90</v>
      </c>
      <c r="T67" s="55"/>
    </row>
    <row r="68" spans="1:20" s="58" customFormat="1">
      <c r="A68" s="53">
        <v>64</v>
      </c>
      <c r="B68" s="54" t="s">
        <v>68</v>
      </c>
      <c r="C68" s="55" t="s">
        <v>678</v>
      </c>
      <c r="D68" s="55" t="s">
        <v>28</v>
      </c>
      <c r="E68" s="56">
        <v>245</v>
      </c>
      <c r="F68" s="55"/>
      <c r="G68" s="56">
        <v>50</v>
      </c>
      <c r="H68" s="56">
        <v>50</v>
      </c>
      <c r="I68" s="54">
        <v>100</v>
      </c>
      <c r="J68" s="55">
        <v>8753837476</v>
      </c>
      <c r="K68" s="55" t="s">
        <v>638</v>
      </c>
      <c r="L68" s="55" t="s">
        <v>639</v>
      </c>
      <c r="M68" s="55">
        <v>9435902083</v>
      </c>
      <c r="N68" s="55" t="s">
        <v>659</v>
      </c>
      <c r="O68" s="55">
        <v>9401321488</v>
      </c>
      <c r="P68" s="57">
        <v>43329</v>
      </c>
      <c r="Q68" s="55" t="s">
        <v>302</v>
      </c>
      <c r="R68" s="55"/>
      <c r="S68" s="55" t="s">
        <v>90</v>
      </c>
      <c r="T68" s="55"/>
    </row>
    <row r="69" spans="1:20" s="58" customFormat="1">
      <c r="A69" s="53">
        <v>65</v>
      </c>
      <c r="B69" s="54" t="s">
        <v>68</v>
      </c>
      <c r="C69" s="55" t="s">
        <v>619</v>
      </c>
      <c r="D69" s="55" t="s">
        <v>26</v>
      </c>
      <c r="E69" s="56">
        <v>18240412202</v>
      </c>
      <c r="F69" s="55" t="s">
        <v>104</v>
      </c>
      <c r="G69" s="56">
        <v>129</v>
      </c>
      <c r="H69" s="56">
        <v>131</v>
      </c>
      <c r="I69" s="54">
        <v>260</v>
      </c>
      <c r="J69" s="55">
        <v>9577056916</v>
      </c>
      <c r="K69" s="55" t="s">
        <v>619</v>
      </c>
      <c r="L69" s="55" t="s">
        <v>603</v>
      </c>
      <c r="M69" s="55">
        <v>9401726254</v>
      </c>
      <c r="N69" s="55" t="s">
        <v>620</v>
      </c>
      <c r="O69" s="55">
        <v>8822832180</v>
      </c>
      <c r="P69" s="57">
        <v>43329</v>
      </c>
      <c r="Q69" s="55" t="s">
        <v>302</v>
      </c>
      <c r="R69" s="55"/>
      <c r="S69" s="55" t="s">
        <v>90</v>
      </c>
      <c r="T69" s="55"/>
    </row>
    <row r="70" spans="1:20" s="58" customFormat="1">
      <c r="A70" s="53">
        <v>66</v>
      </c>
      <c r="B70" s="54" t="s">
        <v>69</v>
      </c>
      <c r="C70" s="55" t="s">
        <v>625</v>
      </c>
      <c r="D70" s="55" t="s">
        <v>28</v>
      </c>
      <c r="E70" s="56">
        <v>100</v>
      </c>
      <c r="F70" s="55"/>
      <c r="G70" s="56">
        <v>30</v>
      </c>
      <c r="H70" s="56">
        <v>12</v>
      </c>
      <c r="I70" s="54">
        <v>42</v>
      </c>
      <c r="J70" s="55">
        <v>9678407142</v>
      </c>
      <c r="K70" s="55" t="s">
        <v>224</v>
      </c>
      <c r="L70" s="55" t="s">
        <v>225</v>
      </c>
      <c r="M70" s="55">
        <v>9954240181</v>
      </c>
      <c r="N70" s="55" t="s">
        <v>298</v>
      </c>
      <c r="O70" s="55">
        <v>8471956635</v>
      </c>
      <c r="P70" s="57">
        <v>43330</v>
      </c>
      <c r="Q70" s="55" t="s">
        <v>303</v>
      </c>
      <c r="R70" s="55"/>
      <c r="S70" s="55" t="s">
        <v>90</v>
      </c>
      <c r="T70" s="55"/>
    </row>
    <row r="71" spans="1:20" s="58" customFormat="1">
      <c r="A71" s="53">
        <v>67</v>
      </c>
      <c r="B71" s="54" t="s">
        <v>69</v>
      </c>
      <c r="C71" s="55" t="s">
        <v>665</v>
      </c>
      <c r="D71" s="55" t="s">
        <v>26</v>
      </c>
      <c r="E71" s="56">
        <v>18240415402</v>
      </c>
      <c r="F71" s="55"/>
      <c r="G71" s="56">
        <v>76</v>
      </c>
      <c r="H71" s="56">
        <v>107</v>
      </c>
      <c r="I71" s="54">
        <v>183</v>
      </c>
      <c r="J71" s="55">
        <v>9859162071</v>
      </c>
      <c r="K71" s="55" t="s">
        <v>517</v>
      </c>
      <c r="L71" s="55" t="s">
        <v>322</v>
      </c>
      <c r="M71" s="55">
        <v>7896143748</v>
      </c>
      <c r="N71" s="55" t="s">
        <v>581</v>
      </c>
      <c r="O71" s="55">
        <v>8011101692</v>
      </c>
      <c r="P71" s="57">
        <v>43330</v>
      </c>
      <c r="Q71" s="55" t="s">
        <v>303</v>
      </c>
      <c r="R71" s="55"/>
      <c r="S71" s="55" t="s">
        <v>90</v>
      </c>
      <c r="T71" s="55"/>
    </row>
    <row r="72" spans="1:20" s="58" customFormat="1">
      <c r="A72" s="53">
        <v>68</v>
      </c>
      <c r="B72" s="54" t="s">
        <v>68</v>
      </c>
      <c r="C72" s="55" t="s">
        <v>678</v>
      </c>
      <c r="D72" s="55" t="s">
        <v>28</v>
      </c>
      <c r="E72" s="56">
        <v>245</v>
      </c>
      <c r="F72" s="55"/>
      <c r="G72" s="56">
        <v>50</v>
      </c>
      <c r="H72" s="56">
        <v>50</v>
      </c>
      <c r="I72" s="54">
        <v>100</v>
      </c>
      <c r="J72" s="55">
        <v>8753837476</v>
      </c>
      <c r="K72" s="55" t="s">
        <v>638</v>
      </c>
      <c r="L72" s="55" t="s">
        <v>639</v>
      </c>
      <c r="M72" s="55">
        <v>9435902083</v>
      </c>
      <c r="N72" s="55" t="s">
        <v>659</v>
      </c>
      <c r="O72" s="55">
        <v>9401321488</v>
      </c>
      <c r="P72" s="57">
        <v>43330</v>
      </c>
      <c r="Q72" s="55" t="s">
        <v>303</v>
      </c>
      <c r="R72" s="55"/>
      <c r="S72" s="55" t="s">
        <v>90</v>
      </c>
      <c r="T72" s="55"/>
    </row>
    <row r="73" spans="1:20" s="58" customFormat="1">
      <c r="A73" s="53">
        <v>69</v>
      </c>
      <c r="B73" s="54" t="s">
        <v>68</v>
      </c>
      <c r="C73" s="55" t="s">
        <v>626</v>
      </c>
      <c r="D73" s="55" t="s">
        <v>26</v>
      </c>
      <c r="E73" s="56">
        <v>18240406011</v>
      </c>
      <c r="F73" s="55" t="s">
        <v>93</v>
      </c>
      <c r="G73" s="56">
        <v>45</v>
      </c>
      <c r="H73" s="56">
        <v>52</v>
      </c>
      <c r="I73" s="54">
        <v>97</v>
      </c>
      <c r="J73" s="55">
        <v>8876357914</v>
      </c>
      <c r="K73" s="55" t="s">
        <v>602</v>
      </c>
      <c r="L73" s="55" t="s">
        <v>603</v>
      </c>
      <c r="M73" s="55">
        <v>9401726254</v>
      </c>
      <c r="N73" s="55" t="s">
        <v>611</v>
      </c>
      <c r="O73" s="55">
        <v>9707518315</v>
      </c>
      <c r="P73" s="57">
        <v>43330</v>
      </c>
      <c r="Q73" s="55" t="s">
        <v>303</v>
      </c>
      <c r="R73" s="55"/>
      <c r="S73" s="55" t="s">
        <v>90</v>
      </c>
      <c r="T73" s="55"/>
    </row>
    <row r="74" spans="1:20" s="58" customFormat="1">
      <c r="A74" s="53">
        <v>70</v>
      </c>
      <c r="B74" s="54" t="s">
        <v>69</v>
      </c>
      <c r="C74" s="55" t="s">
        <v>627</v>
      </c>
      <c r="D74" s="55" t="s">
        <v>28</v>
      </c>
      <c r="E74" s="56">
        <v>198</v>
      </c>
      <c r="F74" s="55"/>
      <c r="G74" s="56">
        <v>19</v>
      </c>
      <c r="H74" s="56">
        <v>24</v>
      </c>
      <c r="I74" s="54">
        <v>43</v>
      </c>
      <c r="J74" s="55">
        <v>9401097318</v>
      </c>
      <c r="K74" s="55" t="s">
        <v>224</v>
      </c>
      <c r="L74" s="55" t="s">
        <v>225</v>
      </c>
      <c r="M74" s="55">
        <v>9954240181</v>
      </c>
      <c r="N74" s="55" t="s">
        <v>298</v>
      </c>
      <c r="O74" s="55">
        <v>8471956635</v>
      </c>
      <c r="P74" s="57">
        <v>43332</v>
      </c>
      <c r="Q74" s="55" t="s">
        <v>304</v>
      </c>
      <c r="R74" s="55"/>
      <c r="S74" s="55" t="s">
        <v>90</v>
      </c>
      <c r="T74" s="55"/>
    </row>
    <row r="75" spans="1:20" s="58" customFormat="1">
      <c r="A75" s="53">
        <v>71</v>
      </c>
      <c r="B75" s="54" t="s">
        <v>69</v>
      </c>
      <c r="C75" s="55" t="s">
        <v>628</v>
      </c>
      <c r="D75" s="55" t="s">
        <v>92</v>
      </c>
      <c r="E75" s="56">
        <v>18240415403</v>
      </c>
      <c r="F75" s="55" t="s">
        <v>93</v>
      </c>
      <c r="G75" s="56">
        <v>60</v>
      </c>
      <c r="H75" s="56">
        <v>84</v>
      </c>
      <c r="I75" s="54">
        <v>144</v>
      </c>
      <c r="J75" s="55">
        <v>9957732495</v>
      </c>
      <c r="K75" s="55" t="s">
        <v>517</v>
      </c>
      <c r="L75" s="55" t="s">
        <v>322</v>
      </c>
      <c r="M75" s="55">
        <v>7896143748</v>
      </c>
      <c r="N75" s="55" t="s">
        <v>581</v>
      </c>
      <c r="O75" s="55">
        <v>8011101692</v>
      </c>
      <c r="P75" s="57">
        <v>43332</v>
      </c>
      <c r="Q75" s="55" t="s">
        <v>304</v>
      </c>
      <c r="R75" s="55"/>
      <c r="S75" s="55" t="s">
        <v>90</v>
      </c>
      <c r="T75" s="55"/>
    </row>
    <row r="76" spans="1:20" s="58" customFormat="1">
      <c r="A76" s="53">
        <v>72</v>
      </c>
      <c r="B76" s="54" t="s">
        <v>68</v>
      </c>
      <c r="C76" s="55" t="s">
        <v>680</v>
      </c>
      <c r="D76" s="55" t="s">
        <v>28</v>
      </c>
      <c r="E76" s="56">
        <v>89</v>
      </c>
      <c r="F76" s="55"/>
      <c r="G76" s="56">
        <v>21</v>
      </c>
      <c r="H76" s="56">
        <v>20</v>
      </c>
      <c r="I76" s="54">
        <v>41</v>
      </c>
      <c r="J76" s="55">
        <v>9531193352</v>
      </c>
      <c r="K76" s="55" t="s">
        <v>638</v>
      </c>
      <c r="L76" s="55" t="s">
        <v>639</v>
      </c>
      <c r="M76" s="55">
        <v>9435902083</v>
      </c>
      <c r="N76" s="55" t="s">
        <v>659</v>
      </c>
      <c r="O76" s="55">
        <v>9401321488</v>
      </c>
      <c r="P76" s="57">
        <v>43332</v>
      </c>
      <c r="Q76" s="55" t="s">
        <v>304</v>
      </c>
      <c r="R76" s="55"/>
      <c r="S76" s="55" t="s">
        <v>90</v>
      </c>
      <c r="T76" s="55"/>
    </row>
    <row r="77" spans="1:20" s="58" customFormat="1">
      <c r="A77" s="53">
        <v>73</v>
      </c>
      <c r="B77" s="54" t="s">
        <v>68</v>
      </c>
      <c r="C77" s="55" t="s">
        <v>629</v>
      </c>
      <c r="D77" s="55" t="s">
        <v>26</v>
      </c>
      <c r="E77" s="56">
        <v>18240412204</v>
      </c>
      <c r="F77" s="55" t="s">
        <v>217</v>
      </c>
      <c r="G77" s="56">
        <v>182</v>
      </c>
      <c r="H77" s="56">
        <v>169</v>
      </c>
      <c r="I77" s="54">
        <v>351</v>
      </c>
      <c r="J77" s="55">
        <v>9401256688</v>
      </c>
      <c r="K77" s="55" t="s">
        <v>619</v>
      </c>
      <c r="L77" s="55" t="s">
        <v>603</v>
      </c>
      <c r="M77" s="55">
        <v>9401726254</v>
      </c>
      <c r="N77" s="55" t="s">
        <v>620</v>
      </c>
      <c r="O77" s="55">
        <v>8822832180</v>
      </c>
      <c r="P77" s="57">
        <v>43332</v>
      </c>
      <c r="Q77" s="55" t="s">
        <v>304</v>
      </c>
      <c r="R77" s="55"/>
      <c r="S77" s="55" t="s">
        <v>90</v>
      </c>
      <c r="T77" s="55"/>
    </row>
    <row r="78" spans="1:20" s="58" customFormat="1">
      <c r="A78" s="53">
        <v>74</v>
      </c>
      <c r="B78" s="54" t="s">
        <v>69</v>
      </c>
      <c r="C78" s="55" t="s">
        <v>623</v>
      </c>
      <c r="D78" s="55" t="s">
        <v>28</v>
      </c>
      <c r="E78" s="56">
        <v>491</v>
      </c>
      <c r="F78" s="55"/>
      <c r="G78" s="56">
        <v>16</v>
      </c>
      <c r="H78" s="56">
        <v>18</v>
      </c>
      <c r="I78" s="54">
        <v>34</v>
      </c>
      <c r="J78" s="55">
        <v>9954878027</v>
      </c>
      <c r="K78" s="55" t="s">
        <v>224</v>
      </c>
      <c r="L78" s="55" t="s">
        <v>225</v>
      </c>
      <c r="M78" s="55">
        <v>9954240181</v>
      </c>
      <c r="N78" s="55" t="s">
        <v>298</v>
      </c>
      <c r="O78" s="55">
        <v>8471956635</v>
      </c>
      <c r="P78" s="57">
        <v>43333</v>
      </c>
      <c r="Q78" s="55" t="s">
        <v>299</v>
      </c>
      <c r="R78" s="55"/>
      <c r="S78" s="55" t="s">
        <v>90</v>
      </c>
      <c r="T78" s="55"/>
    </row>
    <row r="79" spans="1:20" s="58" customFormat="1">
      <c r="A79" s="53">
        <v>75</v>
      </c>
      <c r="B79" s="54" t="s">
        <v>69</v>
      </c>
      <c r="C79" s="55" t="s">
        <v>628</v>
      </c>
      <c r="D79" s="55" t="s">
        <v>92</v>
      </c>
      <c r="E79" s="56">
        <v>18240415403</v>
      </c>
      <c r="F79" s="55" t="s">
        <v>93</v>
      </c>
      <c r="G79" s="56">
        <v>60</v>
      </c>
      <c r="H79" s="56">
        <v>84</v>
      </c>
      <c r="I79" s="54">
        <v>144</v>
      </c>
      <c r="J79" s="55">
        <v>9957732495</v>
      </c>
      <c r="K79" s="55" t="s">
        <v>517</v>
      </c>
      <c r="L79" s="55" t="s">
        <v>322</v>
      </c>
      <c r="M79" s="55">
        <v>7896143748</v>
      </c>
      <c r="N79" s="55" t="s">
        <v>581</v>
      </c>
      <c r="O79" s="55">
        <v>8011101692</v>
      </c>
      <c r="P79" s="57">
        <v>43333</v>
      </c>
      <c r="Q79" s="55" t="s">
        <v>299</v>
      </c>
      <c r="R79" s="55"/>
      <c r="S79" s="55" t="s">
        <v>90</v>
      </c>
      <c r="T79" s="55"/>
    </row>
    <row r="80" spans="1:20" s="58" customFormat="1">
      <c r="A80" s="53">
        <v>76</v>
      </c>
      <c r="B80" s="54" t="s">
        <v>68</v>
      </c>
      <c r="C80" s="55" t="s">
        <v>681</v>
      </c>
      <c r="D80" s="55" t="s">
        <v>28</v>
      </c>
      <c r="E80" s="56">
        <v>240</v>
      </c>
      <c r="F80" s="55"/>
      <c r="G80" s="56">
        <v>25</v>
      </c>
      <c r="H80" s="56">
        <v>20</v>
      </c>
      <c r="I80" s="54">
        <v>45</v>
      </c>
      <c r="J80" s="55">
        <v>7399894320</v>
      </c>
      <c r="K80" s="55" t="s">
        <v>638</v>
      </c>
      <c r="L80" s="55" t="s">
        <v>639</v>
      </c>
      <c r="M80" s="55">
        <v>9435902083</v>
      </c>
      <c r="N80" s="55" t="s">
        <v>659</v>
      </c>
      <c r="O80" s="55">
        <v>9401321488</v>
      </c>
      <c r="P80" s="57">
        <v>43333</v>
      </c>
      <c r="Q80" s="55" t="s">
        <v>299</v>
      </c>
      <c r="R80" s="55"/>
      <c r="S80" s="55" t="s">
        <v>90</v>
      </c>
      <c r="T80" s="55"/>
    </row>
    <row r="81" spans="1:20" s="58" customFormat="1">
      <c r="A81" s="53">
        <v>77</v>
      </c>
      <c r="B81" s="54" t="s">
        <v>68</v>
      </c>
      <c r="C81" s="55" t="s">
        <v>629</v>
      </c>
      <c r="D81" s="55" t="s">
        <v>26</v>
      </c>
      <c r="E81" s="56">
        <v>18240412204</v>
      </c>
      <c r="F81" s="55" t="s">
        <v>217</v>
      </c>
      <c r="G81" s="56">
        <v>182</v>
      </c>
      <c r="H81" s="56">
        <v>169</v>
      </c>
      <c r="I81" s="54">
        <v>351</v>
      </c>
      <c r="J81" s="55">
        <v>9401256688</v>
      </c>
      <c r="K81" s="55" t="s">
        <v>619</v>
      </c>
      <c r="L81" s="55" t="s">
        <v>603</v>
      </c>
      <c r="M81" s="55">
        <v>9401726254</v>
      </c>
      <c r="N81" s="55" t="s">
        <v>620</v>
      </c>
      <c r="O81" s="55">
        <v>8822832180</v>
      </c>
      <c r="P81" s="57">
        <v>43333</v>
      </c>
      <c r="Q81" s="55" t="s">
        <v>299</v>
      </c>
      <c r="R81" s="55"/>
      <c r="S81" s="55" t="s">
        <v>90</v>
      </c>
      <c r="T81" s="55"/>
    </row>
    <row r="82" spans="1:20" s="58" customFormat="1">
      <c r="A82" s="53">
        <v>78</v>
      </c>
      <c r="B82" s="54" t="s">
        <v>69</v>
      </c>
      <c r="C82" s="55" t="s">
        <v>623</v>
      </c>
      <c r="D82" s="55" t="s">
        <v>28</v>
      </c>
      <c r="E82" s="56">
        <v>261</v>
      </c>
      <c r="F82" s="55"/>
      <c r="G82" s="56">
        <v>31</v>
      </c>
      <c r="H82" s="56">
        <v>20</v>
      </c>
      <c r="I82" s="54">
        <v>51</v>
      </c>
      <c r="J82" s="55">
        <v>9864412480</v>
      </c>
      <c r="K82" s="55" t="s">
        <v>224</v>
      </c>
      <c r="L82" s="55" t="s">
        <v>225</v>
      </c>
      <c r="M82" s="55">
        <v>9954240181</v>
      </c>
      <c r="N82" s="55" t="s">
        <v>298</v>
      </c>
      <c r="O82" s="55">
        <v>8471956635</v>
      </c>
      <c r="P82" s="57">
        <v>43335</v>
      </c>
      <c r="Q82" s="55" t="s">
        <v>301</v>
      </c>
      <c r="R82" s="55"/>
      <c r="S82" s="55" t="s">
        <v>90</v>
      </c>
      <c r="T82" s="55"/>
    </row>
    <row r="83" spans="1:20" s="58" customFormat="1">
      <c r="A83" s="53">
        <v>79</v>
      </c>
      <c r="B83" s="54" t="s">
        <v>69</v>
      </c>
      <c r="C83" s="55" t="s">
        <v>248</v>
      </c>
      <c r="D83" s="55" t="s">
        <v>26</v>
      </c>
      <c r="E83" s="56">
        <v>18240415501</v>
      </c>
      <c r="F83" s="55"/>
      <c r="G83" s="56">
        <v>53</v>
      </c>
      <c r="H83" s="56">
        <v>79</v>
      </c>
      <c r="I83" s="54">
        <v>132</v>
      </c>
      <c r="J83" s="55">
        <v>9435328729</v>
      </c>
      <c r="K83" s="55" t="s">
        <v>224</v>
      </c>
      <c r="L83" s="55" t="s">
        <v>225</v>
      </c>
      <c r="M83" s="55">
        <v>9954240181</v>
      </c>
      <c r="N83" s="55" t="s">
        <v>298</v>
      </c>
      <c r="O83" s="55">
        <v>8471956635</v>
      </c>
      <c r="P83" s="57">
        <v>43335</v>
      </c>
      <c r="Q83" s="55" t="s">
        <v>301</v>
      </c>
      <c r="R83" s="55"/>
      <c r="S83" s="55" t="s">
        <v>90</v>
      </c>
      <c r="T83" s="55"/>
    </row>
    <row r="84" spans="1:20" s="58" customFormat="1">
      <c r="A84" s="53">
        <v>80</v>
      </c>
      <c r="B84" s="54" t="s">
        <v>68</v>
      </c>
      <c r="C84" s="55" t="s">
        <v>682</v>
      </c>
      <c r="D84" s="55" t="s">
        <v>28</v>
      </c>
      <c r="E84" s="56">
        <v>178</v>
      </c>
      <c r="F84" s="55"/>
      <c r="G84" s="56">
        <v>30</v>
      </c>
      <c r="H84" s="56">
        <v>29</v>
      </c>
      <c r="I84" s="54">
        <v>59</v>
      </c>
      <c r="J84" s="55">
        <v>7399310227</v>
      </c>
      <c r="K84" s="55" t="s">
        <v>672</v>
      </c>
      <c r="L84" s="55" t="s">
        <v>673</v>
      </c>
      <c r="M84" s="55">
        <v>9435698350</v>
      </c>
      <c r="N84" s="55" t="s">
        <v>674</v>
      </c>
      <c r="O84" s="55">
        <v>9508650082</v>
      </c>
      <c r="P84" s="57">
        <v>43335</v>
      </c>
      <c r="Q84" s="55" t="s">
        <v>301</v>
      </c>
      <c r="R84" s="55"/>
      <c r="S84" s="55" t="s">
        <v>90</v>
      </c>
      <c r="T84" s="55"/>
    </row>
    <row r="85" spans="1:20" s="58" customFormat="1">
      <c r="A85" s="53">
        <v>81</v>
      </c>
      <c r="B85" s="54" t="s">
        <v>68</v>
      </c>
      <c r="C85" s="55" t="s">
        <v>630</v>
      </c>
      <c r="D85" s="55" t="s">
        <v>26</v>
      </c>
      <c r="E85" s="56">
        <v>18240406007</v>
      </c>
      <c r="F85" s="55" t="s">
        <v>93</v>
      </c>
      <c r="G85" s="56">
        <v>29</v>
      </c>
      <c r="H85" s="56">
        <v>24</v>
      </c>
      <c r="I85" s="54">
        <v>53</v>
      </c>
      <c r="J85" s="55">
        <v>9864118393</v>
      </c>
      <c r="K85" s="55" t="s">
        <v>602</v>
      </c>
      <c r="L85" s="55" t="s">
        <v>603</v>
      </c>
      <c r="M85" s="55">
        <v>9401726254</v>
      </c>
      <c r="N85" s="55" t="s">
        <v>611</v>
      </c>
      <c r="O85" s="55">
        <v>9707518315</v>
      </c>
      <c r="P85" s="57">
        <v>43335</v>
      </c>
      <c r="Q85" s="55" t="s">
        <v>301</v>
      </c>
      <c r="R85" s="55"/>
      <c r="S85" s="55" t="s">
        <v>90</v>
      </c>
      <c r="T85" s="55"/>
    </row>
    <row r="86" spans="1:20" s="58" customFormat="1">
      <c r="A86" s="53">
        <v>82</v>
      </c>
      <c r="B86" s="54" t="s">
        <v>68</v>
      </c>
      <c r="C86" s="55" t="s">
        <v>631</v>
      </c>
      <c r="D86" s="55" t="s">
        <v>26</v>
      </c>
      <c r="E86" s="56">
        <v>18240406012</v>
      </c>
      <c r="F86" s="55" t="s">
        <v>93</v>
      </c>
      <c r="G86" s="56">
        <v>21</v>
      </c>
      <c r="H86" s="56">
        <v>32</v>
      </c>
      <c r="I86" s="54">
        <v>53</v>
      </c>
      <c r="J86" s="55">
        <v>9577726128</v>
      </c>
      <c r="K86" s="55" t="s">
        <v>602</v>
      </c>
      <c r="L86" s="55" t="s">
        <v>603</v>
      </c>
      <c r="M86" s="55">
        <v>9401726254</v>
      </c>
      <c r="N86" s="55" t="s">
        <v>611</v>
      </c>
      <c r="O86" s="55">
        <v>9707518315</v>
      </c>
      <c r="P86" s="57">
        <v>43700</v>
      </c>
      <c r="Q86" s="55" t="s">
        <v>301</v>
      </c>
      <c r="R86" s="55"/>
      <c r="S86" s="55" t="s">
        <v>90</v>
      </c>
      <c r="T86" s="55"/>
    </row>
    <row r="87" spans="1:20" s="58" customFormat="1">
      <c r="A87" s="53">
        <v>83</v>
      </c>
      <c r="B87" s="54" t="s">
        <v>69</v>
      </c>
      <c r="C87" s="55" t="s">
        <v>632</v>
      </c>
      <c r="D87" s="55" t="s">
        <v>28</v>
      </c>
      <c r="E87" s="56">
        <v>439</v>
      </c>
      <c r="F87" s="55"/>
      <c r="G87" s="56">
        <v>20</v>
      </c>
      <c r="H87" s="56">
        <v>13</v>
      </c>
      <c r="I87" s="54">
        <v>33</v>
      </c>
      <c r="J87" s="55">
        <v>7399364135</v>
      </c>
      <c r="K87" s="55" t="s">
        <v>587</v>
      </c>
      <c r="L87" s="55" t="s">
        <v>588</v>
      </c>
      <c r="M87" s="55">
        <v>9854692487</v>
      </c>
      <c r="N87" s="55" t="s">
        <v>589</v>
      </c>
      <c r="O87" s="55">
        <v>9613354470</v>
      </c>
      <c r="P87" s="57">
        <v>43701</v>
      </c>
      <c r="Q87" s="55" t="s">
        <v>302</v>
      </c>
      <c r="R87" s="55"/>
      <c r="S87" s="55" t="s">
        <v>90</v>
      </c>
      <c r="T87" s="55"/>
    </row>
    <row r="88" spans="1:20" s="58" customFormat="1">
      <c r="A88" s="53">
        <v>84</v>
      </c>
      <c r="B88" s="54" t="s">
        <v>69</v>
      </c>
      <c r="C88" s="55" t="s">
        <v>248</v>
      </c>
      <c r="D88" s="55" t="s">
        <v>26</v>
      </c>
      <c r="E88" s="56">
        <v>18240415501</v>
      </c>
      <c r="F88" s="55"/>
      <c r="G88" s="56">
        <v>53</v>
      </c>
      <c r="H88" s="56">
        <v>79</v>
      </c>
      <c r="I88" s="54">
        <v>132</v>
      </c>
      <c r="J88" s="55">
        <v>9435328729</v>
      </c>
      <c r="K88" s="55" t="s">
        <v>224</v>
      </c>
      <c r="L88" s="55" t="s">
        <v>225</v>
      </c>
      <c r="M88" s="55">
        <v>9954240181</v>
      </c>
      <c r="N88" s="55" t="s">
        <v>298</v>
      </c>
      <c r="O88" s="55">
        <v>8471956635</v>
      </c>
      <c r="P88" s="57">
        <v>43701</v>
      </c>
      <c r="Q88" s="55" t="s">
        <v>302</v>
      </c>
      <c r="R88" s="55"/>
      <c r="S88" s="55" t="s">
        <v>90</v>
      </c>
      <c r="T88" s="55"/>
    </row>
    <row r="89" spans="1:20" s="58" customFormat="1">
      <c r="A89" s="53">
        <v>85</v>
      </c>
      <c r="B89" s="54" t="s">
        <v>68</v>
      </c>
      <c r="C89" s="55" t="s">
        <v>682</v>
      </c>
      <c r="D89" s="55" t="s">
        <v>28</v>
      </c>
      <c r="E89" s="56">
        <v>178</v>
      </c>
      <c r="F89" s="55"/>
      <c r="G89" s="56">
        <v>30</v>
      </c>
      <c r="H89" s="56">
        <v>29</v>
      </c>
      <c r="I89" s="54">
        <v>59</v>
      </c>
      <c r="J89" s="55">
        <v>7399310227</v>
      </c>
      <c r="K89" s="55" t="s">
        <v>672</v>
      </c>
      <c r="L89" s="55" t="s">
        <v>673</v>
      </c>
      <c r="M89" s="55">
        <v>9435698350</v>
      </c>
      <c r="N89" s="55" t="s">
        <v>674</v>
      </c>
      <c r="O89" s="55">
        <v>9508650082</v>
      </c>
      <c r="P89" s="57">
        <v>43701</v>
      </c>
      <c r="Q89" s="55" t="s">
        <v>302</v>
      </c>
      <c r="R89" s="55"/>
      <c r="S89" s="55" t="s">
        <v>90</v>
      </c>
      <c r="T89" s="55"/>
    </row>
    <row r="90" spans="1:20" s="58" customFormat="1">
      <c r="A90" s="53">
        <v>86</v>
      </c>
      <c r="B90" s="54" t="s">
        <v>68</v>
      </c>
      <c r="C90" s="55" t="s">
        <v>630</v>
      </c>
      <c r="D90" s="55" t="s">
        <v>26</v>
      </c>
      <c r="E90" s="56">
        <v>18240406007</v>
      </c>
      <c r="F90" s="55" t="s">
        <v>93</v>
      </c>
      <c r="G90" s="56">
        <v>29</v>
      </c>
      <c r="H90" s="56">
        <v>24</v>
      </c>
      <c r="I90" s="54">
        <v>53</v>
      </c>
      <c r="J90" s="55">
        <v>9864118393</v>
      </c>
      <c r="K90" s="55" t="s">
        <v>602</v>
      </c>
      <c r="L90" s="55" t="s">
        <v>603</v>
      </c>
      <c r="M90" s="55">
        <v>9401726254</v>
      </c>
      <c r="N90" s="55" t="s">
        <v>611</v>
      </c>
      <c r="O90" s="55">
        <v>9707518315</v>
      </c>
      <c r="P90" s="57">
        <v>43701</v>
      </c>
      <c r="Q90" s="55" t="s">
        <v>302</v>
      </c>
      <c r="R90" s="55"/>
      <c r="S90" s="55" t="s">
        <v>90</v>
      </c>
      <c r="T90" s="55"/>
    </row>
    <row r="91" spans="1:20" s="58" customFormat="1">
      <c r="A91" s="53">
        <v>87</v>
      </c>
      <c r="B91" s="54" t="s">
        <v>68</v>
      </c>
      <c r="C91" s="55" t="s">
        <v>633</v>
      </c>
      <c r="D91" s="55" t="s">
        <v>26</v>
      </c>
      <c r="E91" s="56">
        <v>18240413801</v>
      </c>
      <c r="F91" s="55" t="s">
        <v>93</v>
      </c>
      <c r="G91" s="56">
        <v>9</v>
      </c>
      <c r="H91" s="56">
        <v>9</v>
      </c>
      <c r="I91" s="54">
        <v>18</v>
      </c>
      <c r="J91" s="55">
        <v>9957732414</v>
      </c>
      <c r="K91" s="55" t="s">
        <v>634</v>
      </c>
      <c r="L91" s="55" t="s">
        <v>568</v>
      </c>
      <c r="M91" s="55">
        <v>9677295699</v>
      </c>
      <c r="N91" s="55" t="s">
        <v>635</v>
      </c>
      <c r="O91" s="55">
        <v>9859721069</v>
      </c>
      <c r="P91" s="57">
        <v>43701</v>
      </c>
      <c r="Q91" s="55" t="s">
        <v>302</v>
      </c>
      <c r="R91" s="55"/>
      <c r="S91" s="55" t="s">
        <v>90</v>
      </c>
      <c r="T91" s="55"/>
    </row>
    <row r="92" spans="1:20" s="58" customFormat="1">
      <c r="A92" s="53">
        <v>88</v>
      </c>
      <c r="B92" s="54" t="s">
        <v>69</v>
      </c>
      <c r="C92" s="55" t="s">
        <v>636</v>
      </c>
      <c r="D92" s="55" t="s">
        <v>28</v>
      </c>
      <c r="E92" s="56">
        <v>363</v>
      </c>
      <c r="F92" s="55"/>
      <c r="G92" s="56">
        <v>28</v>
      </c>
      <c r="H92" s="56">
        <v>26</v>
      </c>
      <c r="I92" s="54">
        <v>54</v>
      </c>
      <c r="J92" s="55">
        <v>8471956707</v>
      </c>
      <c r="K92" s="55" t="s">
        <v>224</v>
      </c>
      <c r="L92" s="55" t="s">
        <v>225</v>
      </c>
      <c r="M92" s="55">
        <v>9954240181</v>
      </c>
      <c r="N92" s="55" t="s">
        <v>298</v>
      </c>
      <c r="O92" s="55">
        <v>8471956635</v>
      </c>
      <c r="P92" s="57">
        <v>43702</v>
      </c>
      <c r="Q92" s="55" t="s">
        <v>303</v>
      </c>
      <c r="R92" s="55"/>
      <c r="S92" s="55" t="s">
        <v>90</v>
      </c>
      <c r="T92" s="55"/>
    </row>
    <row r="93" spans="1:20" s="58" customFormat="1" ht="27.6">
      <c r="A93" s="53">
        <v>89</v>
      </c>
      <c r="B93" s="54" t="s">
        <v>69</v>
      </c>
      <c r="C93" s="55" t="s">
        <v>637</v>
      </c>
      <c r="D93" s="55" t="s">
        <v>92</v>
      </c>
      <c r="E93" s="56">
        <v>18240416103</v>
      </c>
      <c r="F93" s="55" t="s">
        <v>93</v>
      </c>
      <c r="G93" s="56">
        <v>25</v>
      </c>
      <c r="H93" s="56">
        <v>19</v>
      </c>
      <c r="I93" s="54">
        <v>44</v>
      </c>
      <c r="J93" s="55">
        <v>9954788657</v>
      </c>
      <c r="K93" s="55" t="s">
        <v>191</v>
      </c>
      <c r="L93" s="55" t="s">
        <v>87</v>
      </c>
      <c r="M93" s="55">
        <v>9401726232</v>
      </c>
      <c r="N93" s="55" t="s">
        <v>192</v>
      </c>
      <c r="O93" s="55">
        <v>8011699244</v>
      </c>
      <c r="P93" s="57">
        <v>43702</v>
      </c>
      <c r="Q93" s="55" t="s">
        <v>303</v>
      </c>
      <c r="R93" s="55"/>
      <c r="S93" s="55" t="s">
        <v>90</v>
      </c>
      <c r="T93" s="55"/>
    </row>
    <row r="94" spans="1:20" s="58" customFormat="1">
      <c r="A94" s="53">
        <v>90</v>
      </c>
      <c r="B94" s="54" t="s">
        <v>68</v>
      </c>
      <c r="C94" s="55" t="s">
        <v>683</v>
      </c>
      <c r="D94" s="55" t="s">
        <v>28</v>
      </c>
      <c r="E94" s="56">
        <v>190</v>
      </c>
      <c r="F94" s="55"/>
      <c r="G94" s="56">
        <v>15</v>
      </c>
      <c r="H94" s="56">
        <v>21</v>
      </c>
      <c r="I94" s="54">
        <v>36</v>
      </c>
      <c r="J94" s="55">
        <v>7399853583</v>
      </c>
      <c r="K94" s="55" t="s">
        <v>684</v>
      </c>
      <c r="L94" s="55" t="s">
        <v>685</v>
      </c>
      <c r="M94" s="55">
        <v>9864147329</v>
      </c>
      <c r="N94" s="55" t="s">
        <v>686</v>
      </c>
      <c r="O94" s="55">
        <v>9508663813</v>
      </c>
      <c r="P94" s="57">
        <v>43702</v>
      </c>
      <c r="Q94" s="55" t="s">
        <v>303</v>
      </c>
      <c r="R94" s="55"/>
      <c r="S94" s="55" t="s">
        <v>90</v>
      </c>
      <c r="T94" s="55"/>
    </row>
    <row r="95" spans="1:20" s="58" customFormat="1">
      <c r="A95" s="53">
        <v>91</v>
      </c>
      <c r="B95" s="54" t="s">
        <v>68</v>
      </c>
      <c r="C95" s="55" t="s">
        <v>641</v>
      </c>
      <c r="D95" s="55" t="s">
        <v>26</v>
      </c>
      <c r="E95" s="56">
        <v>18240417401</v>
      </c>
      <c r="F95" s="55" t="s">
        <v>93</v>
      </c>
      <c r="G95" s="56">
        <v>13</v>
      </c>
      <c r="H95" s="56">
        <v>17</v>
      </c>
      <c r="I95" s="54">
        <v>30</v>
      </c>
      <c r="J95" s="55">
        <v>9678270448</v>
      </c>
      <c r="K95" s="55" t="s">
        <v>642</v>
      </c>
      <c r="L95" s="55" t="s">
        <v>640</v>
      </c>
      <c r="M95" s="55">
        <v>9954796366</v>
      </c>
      <c r="N95" s="55" t="s">
        <v>643</v>
      </c>
      <c r="O95" s="55">
        <v>9577057104</v>
      </c>
      <c r="P95" s="57">
        <v>43702</v>
      </c>
      <c r="Q95" s="55" t="s">
        <v>303</v>
      </c>
      <c r="R95" s="55"/>
      <c r="S95" s="55" t="s">
        <v>90</v>
      </c>
      <c r="T95" s="55"/>
    </row>
    <row r="96" spans="1:20" s="58" customFormat="1">
      <c r="A96" s="53">
        <v>92</v>
      </c>
      <c r="B96" s="54" t="s">
        <v>68</v>
      </c>
      <c r="C96" s="55" t="s">
        <v>644</v>
      </c>
      <c r="D96" s="55" t="s">
        <v>26</v>
      </c>
      <c r="E96" s="56">
        <v>18240417402</v>
      </c>
      <c r="F96" s="55" t="s">
        <v>93</v>
      </c>
      <c r="G96" s="56">
        <v>10</v>
      </c>
      <c r="H96" s="56">
        <v>10</v>
      </c>
      <c r="I96" s="54">
        <v>20</v>
      </c>
      <c r="J96" s="55">
        <v>9508052855</v>
      </c>
      <c r="K96" s="55" t="s">
        <v>642</v>
      </c>
      <c r="L96" s="55" t="s">
        <v>640</v>
      </c>
      <c r="M96" s="55">
        <v>9954796366</v>
      </c>
      <c r="N96" s="55" t="s">
        <v>643</v>
      </c>
      <c r="O96" s="55">
        <v>9577057104</v>
      </c>
      <c r="P96" s="57">
        <v>43702</v>
      </c>
      <c r="Q96" s="55" t="s">
        <v>303</v>
      </c>
      <c r="R96" s="55"/>
      <c r="S96" s="55" t="s">
        <v>90</v>
      </c>
      <c r="T96" s="55"/>
    </row>
    <row r="97" spans="1:20" s="58" customFormat="1" ht="27.6">
      <c r="A97" s="53">
        <v>93</v>
      </c>
      <c r="B97" s="54" t="s">
        <v>69</v>
      </c>
      <c r="C97" s="55" t="s">
        <v>645</v>
      </c>
      <c r="D97" s="55" t="s">
        <v>28</v>
      </c>
      <c r="E97" s="56">
        <v>490</v>
      </c>
      <c r="F97" s="55"/>
      <c r="G97" s="56">
        <v>33</v>
      </c>
      <c r="H97" s="56">
        <v>44</v>
      </c>
      <c r="I97" s="54">
        <v>77</v>
      </c>
      <c r="J97" s="55">
        <v>9954806093</v>
      </c>
      <c r="K97" s="55" t="s">
        <v>224</v>
      </c>
      <c r="L97" s="55" t="s">
        <v>225</v>
      </c>
      <c r="M97" s="55">
        <v>9954240181</v>
      </c>
      <c r="N97" s="55" t="s">
        <v>298</v>
      </c>
      <c r="O97" s="55">
        <v>8471956635</v>
      </c>
      <c r="P97" s="57">
        <v>43704</v>
      </c>
      <c r="Q97" s="55" t="s">
        <v>304</v>
      </c>
      <c r="R97" s="55"/>
      <c r="S97" s="55" t="s">
        <v>90</v>
      </c>
      <c r="T97" s="55"/>
    </row>
    <row r="98" spans="1:20" s="58" customFormat="1">
      <c r="A98" s="53">
        <v>94</v>
      </c>
      <c r="B98" s="54" t="s">
        <v>69</v>
      </c>
      <c r="C98" s="55" t="s">
        <v>667</v>
      </c>
      <c r="D98" s="55" t="s">
        <v>26</v>
      </c>
      <c r="E98" s="56">
        <v>18240418501</v>
      </c>
      <c r="F98" s="55"/>
      <c r="G98" s="56">
        <v>162</v>
      </c>
      <c r="H98" s="56">
        <v>167</v>
      </c>
      <c r="I98" s="54">
        <v>329</v>
      </c>
      <c r="J98" s="55">
        <v>9435273069</v>
      </c>
      <c r="K98" s="55" t="s">
        <v>587</v>
      </c>
      <c r="L98" s="55" t="s">
        <v>588</v>
      </c>
      <c r="M98" s="55">
        <v>9854692487</v>
      </c>
      <c r="N98" s="55" t="s">
        <v>589</v>
      </c>
      <c r="O98" s="55">
        <v>9613354470</v>
      </c>
      <c r="P98" s="57">
        <v>43704</v>
      </c>
      <c r="Q98" s="55" t="s">
        <v>304</v>
      </c>
      <c r="R98" s="55"/>
      <c r="S98" s="55" t="s">
        <v>90</v>
      </c>
      <c r="T98" s="55"/>
    </row>
    <row r="99" spans="1:20" s="58" customFormat="1">
      <c r="A99" s="53">
        <v>95</v>
      </c>
      <c r="B99" s="54" t="s">
        <v>68</v>
      </c>
      <c r="C99" s="55" t="s">
        <v>687</v>
      </c>
      <c r="D99" s="55" t="s">
        <v>28</v>
      </c>
      <c r="E99" s="56">
        <v>86</v>
      </c>
      <c r="F99" s="55"/>
      <c r="G99" s="56">
        <v>16</v>
      </c>
      <c r="H99" s="56">
        <v>27</v>
      </c>
      <c r="I99" s="54">
        <v>43</v>
      </c>
      <c r="J99" s="55">
        <v>7399854274</v>
      </c>
      <c r="K99" s="55" t="s">
        <v>684</v>
      </c>
      <c r="L99" s="55" t="s">
        <v>685</v>
      </c>
      <c r="M99" s="55">
        <v>9864147329</v>
      </c>
      <c r="N99" s="55" t="s">
        <v>686</v>
      </c>
      <c r="O99" s="55">
        <v>9508663813</v>
      </c>
      <c r="P99" s="57">
        <v>43704</v>
      </c>
      <c r="Q99" s="55" t="s">
        <v>304</v>
      </c>
      <c r="R99" s="55"/>
      <c r="S99" s="55" t="s">
        <v>90</v>
      </c>
      <c r="T99" s="55"/>
    </row>
    <row r="100" spans="1:20" s="58" customFormat="1">
      <c r="A100" s="53">
        <v>96</v>
      </c>
      <c r="B100" s="54" t="s">
        <v>68</v>
      </c>
      <c r="C100" s="55" t="s">
        <v>646</v>
      </c>
      <c r="D100" s="55" t="s">
        <v>26</v>
      </c>
      <c r="E100" s="56">
        <v>18240418902</v>
      </c>
      <c r="F100" s="55" t="s">
        <v>93</v>
      </c>
      <c r="G100" s="56">
        <v>16</v>
      </c>
      <c r="H100" s="56">
        <v>23</v>
      </c>
      <c r="I100" s="54">
        <v>39</v>
      </c>
      <c r="J100" s="55">
        <v>8011933785</v>
      </c>
      <c r="K100" s="55" t="s">
        <v>642</v>
      </c>
      <c r="L100" s="55" t="s">
        <v>640</v>
      </c>
      <c r="M100" s="55">
        <v>9954796366</v>
      </c>
      <c r="N100" s="55" t="s">
        <v>643</v>
      </c>
      <c r="O100" s="55">
        <v>9577057104</v>
      </c>
      <c r="P100" s="57">
        <v>43704</v>
      </c>
      <c r="Q100" s="55" t="s">
        <v>304</v>
      </c>
      <c r="R100" s="55"/>
      <c r="S100" s="55" t="s">
        <v>90</v>
      </c>
      <c r="T100" s="55"/>
    </row>
    <row r="101" spans="1:20" s="58" customFormat="1">
      <c r="A101" s="53">
        <v>97</v>
      </c>
      <c r="B101" s="54" t="s">
        <v>68</v>
      </c>
      <c r="C101" s="55" t="s">
        <v>647</v>
      </c>
      <c r="D101" s="55" t="s">
        <v>26</v>
      </c>
      <c r="E101" s="56">
        <v>18240418905</v>
      </c>
      <c r="F101" s="55" t="s">
        <v>93</v>
      </c>
      <c r="G101" s="56">
        <v>21</v>
      </c>
      <c r="H101" s="56">
        <v>23</v>
      </c>
      <c r="I101" s="54">
        <v>44</v>
      </c>
      <c r="J101" s="55">
        <v>9435850891</v>
      </c>
      <c r="K101" s="55" t="s">
        <v>642</v>
      </c>
      <c r="L101" s="55" t="s">
        <v>640</v>
      </c>
      <c r="M101" s="55">
        <v>9954796366</v>
      </c>
      <c r="N101" s="55" t="s">
        <v>643</v>
      </c>
      <c r="O101" s="55">
        <v>9577057104</v>
      </c>
      <c r="P101" s="57">
        <v>43704</v>
      </c>
      <c r="Q101" s="55" t="s">
        <v>304</v>
      </c>
      <c r="R101" s="55"/>
      <c r="S101" s="55" t="s">
        <v>90</v>
      </c>
      <c r="T101" s="55"/>
    </row>
    <row r="102" spans="1:20" s="58" customFormat="1">
      <c r="A102" s="53">
        <v>98</v>
      </c>
      <c r="B102" s="54" t="s">
        <v>69</v>
      </c>
      <c r="C102" s="55" t="s">
        <v>648</v>
      </c>
      <c r="D102" s="55" t="s">
        <v>28</v>
      </c>
      <c r="E102" s="56">
        <v>48</v>
      </c>
      <c r="F102" s="55"/>
      <c r="G102" s="56">
        <v>28</v>
      </c>
      <c r="H102" s="56">
        <v>22</v>
      </c>
      <c r="I102" s="54">
        <v>50</v>
      </c>
      <c r="J102" s="55">
        <v>9085761571</v>
      </c>
      <c r="K102" s="55" t="s">
        <v>587</v>
      </c>
      <c r="L102" s="55" t="s">
        <v>588</v>
      </c>
      <c r="M102" s="55">
        <v>9854692487</v>
      </c>
      <c r="N102" s="55" t="s">
        <v>589</v>
      </c>
      <c r="O102" s="55">
        <v>9613354470</v>
      </c>
      <c r="P102" s="57">
        <v>43705</v>
      </c>
      <c r="Q102" s="55" t="s">
        <v>299</v>
      </c>
      <c r="R102" s="55"/>
      <c r="S102" s="55" t="s">
        <v>90</v>
      </c>
      <c r="T102" s="55"/>
    </row>
    <row r="103" spans="1:20" s="58" customFormat="1" ht="27.6">
      <c r="A103" s="53">
        <v>99</v>
      </c>
      <c r="B103" s="54" t="s">
        <v>69</v>
      </c>
      <c r="C103" s="55" t="s">
        <v>666</v>
      </c>
      <c r="D103" s="55" t="s">
        <v>26</v>
      </c>
      <c r="E103" s="56">
        <v>18240415505</v>
      </c>
      <c r="F103" s="55"/>
      <c r="G103" s="56">
        <v>40</v>
      </c>
      <c r="H103" s="56">
        <v>42</v>
      </c>
      <c r="I103" s="54">
        <v>82</v>
      </c>
      <c r="J103" s="55">
        <v>9854316341</v>
      </c>
      <c r="K103" s="55" t="s">
        <v>224</v>
      </c>
      <c r="L103" s="55" t="s">
        <v>225</v>
      </c>
      <c r="M103" s="55">
        <v>9954240181</v>
      </c>
      <c r="N103" s="55" t="s">
        <v>298</v>
      </c>
      <c r="O103" s="55">
        <v>8471956635</v>
      </c>
      <c r="P103" s="57">
        <v>43705</v>
      </c>
      <c r="Q103" s="55" t="s">
        <v>299</v>
      </c>
      <c r="R103" s="55"/>
      <c r="S103" s="55" t="s">
        <v>90</v>
      </c>
      <c r="T103" s="55"/>
    </row>
    <row r="104" spans="1:20" s="58" customFormat="1">
      <c r="A104" s="53">
        <v>100</v>
      </c>
      <c r="B104" s="54" t="s">
        <v>68</v>
      </c>
      <c r="C104" s="55" t="s">
        <v>688</v>
      </c>
      <c r="D104" s="55" t="s">
        <v>28</v>
      </c>
      <c r="E104" s="56">
        <v>315</v>
      </c>
      <c r="F104" s="55"/>
      <c r="G104" s="56">
        <v>45</v>
      </c>
      <c r="H104" s="56">
        <v>52</v>
      </c>
      <c r="I104" s="54">
        <v>97</v>
      </c>
      <c r="J104" s="55">
        <v>9577938096</v>
      </c>
      <c r="K104" s="55" t="s">
        <v>567</v>
      </c>
      <c r="L104" s="55" t="s">
        <v>568</v>
      </c>
      <c r="M104" s="55">
        <v>9677295699</v>
      </c>
      <c r="N104" s="55" t="s">
        <v>569</v>
      </c>
      <c r="O104" s="55">
        <v>9577693042</v>
      </c>
      <c r="P104" s="57">
        <v>43705</v>
      </c>
      <c r="Q104" s="55" t="s">
        <v>299</v>
      </c>
      <c r="R104" s="55"/>
      <c r="S104" s="55" t="s">
        <v>90</v>
      </c>
      <c r="T104" s="55"/>
    </row>
    <row r="105" spans="1:20" s="58" customFormat="1">
      <c r="A105" s="53">
        <v>101</v>
      </c>
      <c r="B105" s="54" t="s">
        <v>68</v>
      </c>
      <c r="C105" s="55" t="s">
        <v>649</v>
      </c>
      <c r="D105" s="55" t="s">
        <v>26</v>
      </c>
      <c r="E105" s="56">
        <v>18240414202</v>
      </c>
      <c r="F105" s="55" t="s">
        <v>93</v>
      </c>
      <c r="G105" s="56">
        <v>28</v>
      </c>
      <c r="H105" s="56">
        <v>34</v>
      </c>
      <c r="I105" s="54">
        <v>62</v>
      </c>
      <c r="J105" s="55">
        <v>8822845465</v>
      </c>
      <c r="K105" s="55" t="s">
        <v>650</v>
      </c>
      <c r="L105" s="55" t="s">
        <v>651</v>
      </c>
      <c r="M105" s="55">
        <v>9859731475</v>
      </c>
      <c r="N105" s="55" t="s">
        <v>652</v>
      </c>
      <c r="O105" s="55">
        <v>7896166563</v>
      </c>
      <c r="P105" s="57">
        <v>43705</v>
      </c>
      <c r="Q105" s="55" t="s">
        <v>299</v>
      </c>
      <c r="R105" s="55"/>
      <c r="S105" s="55" t="s">
        <v>90</v>
      </c>
      <c r="T105" s="55"/>
    </row>
    <row r="106" spans="1:20" s="58" customFormat="1">
      <c r="A106" s="53">
        <v>102</v>
      </c>
      <c r="B106" s="54" t="s">
        <v>69</v>
      </c>
      <c r="C106" s="55" t="s">
        <v>653</v>
      </c>
      <c r="D106" s="55" t="s">
        <v>28</v>
      </c>
      <c r="E106" s="56">
        <v>163</v>
      </c>
      <c r="F106" s="55"/>
      <c r="G106" s="56">
        <v>26</v>
      </c>
      <c r="H106" s="56">
        <v>14</v>
      </c>
      <c r="I106" s="54">
        <v>40</v>
      </c>
      <c r="J106" s="55">
        <v>9957277897</v>
      </c>
      <c r="K106" s="55" t="s">
        <v>587</v>
      </c>
      <c r="L106" s="55" t="s">
        <v>588</v>
      </c>
      <c r="M106" s="55">
        <v>9854692487</v>
      </c>
      <c r="N106" s="55" t="s">
        <v>589</v>
      </c>
      <c r="O106" s="55">
        <v>9613354470</v>
      </c>
      <c r="P106" s="57">
        <v>43706</v>
      </c>
      <c r="Q106" s="55" t="s">
        <v>300</v>
      </c>
      <c r="R106" s="55"/>
      <c r="S106" s="55" t="s">
        <v>90</v>
      </c>
      <c r="T106" s="55"/>
    </row>
    <row r="107" spans="1:20" s="58" customFormat="1">
      <c r="A107" s="53">
        <v>103</v>
      </c>
      <c r="B107" s="54" t="s">
        <v>69</v>
      </c>
      <c r="C107" s="55" t="s">
        <v>654</v>
      </c>
      <c r="D107" s="55" t="s">
        <v>28</v>
      </c>
      <c r="E107" s="56">
        <v>438</v>
      </c>
      <c r="F107" s="55"/>
      <c r="G107" s="56">
        <v>18</v>
      </c>
      <c r="H107" s="56">
        <v>19</v>
      </c>
      <c r="I107" s="54">
        <v>37</v>
      </c>
      <c r="J107" s="55">
        <v>8822130099</v>
      </c>
      <c r="K107" s="55" t="s">
        <v>587</v>
      </c>
      <c r="L107" s="55" t="s">
        <v>588</v>
      </c>
      <c r="M107" s="55">
        <v>9854692487</v>
      </c>
      <c r="N107" s="55" t="s">
        <v>589</v>
      </c>
      <c r="O107" s="55">
        <v>9613354470</v>
      </c>
      <c r="P107" s="57">
        <v>43706</v>
      </c>
      <c r="Q107" s="55" t="s">
        <v>300</v>
      </c>
      <c r="R107" s="55"/>
      <c r="S107" s="55" t="s">
        <v>90</v>
      </c>
      <c r="T107" s="55"/>
    </row>
    <row r="108" spans="1:20" s="58" customFormat="1">
      <c r="A108" s="53">
        <v>104</v>
      </c>
      <c r="B108" s="54" t="s">
        <v>69</v>
      </c>
      <c r="C108" s="55" t="s">
        <v>667</v>
      </c>
      <c r="D108" s="55" t="s">
        <v>26</v>
      </c>
      <c r="E108" s="56">
        <v>18240418501</v>
      </c>
      <c r="F108" s="55"/>
      <c r="G108" s="56">
        <v>162</v>
      </c>
      <c r="H108" s="56">
        <v>167</v>
      </c>
      <c r="I108" s="54">
        <v>329</v>
      </c>
      <c r="J108" s="55">
        <v>9435273069</v>
      </c>
      <c r="K108" s="55" t="s">
        <v>587</v>
      </c>
      <c r="L108" s="55" t="s">
        <v>588</v>
      </c>
      <c r="M108" s="55">
        <v>9854692487</v>
      </c>
      <c r="N108" s="55" t="s">
        <v>589</v>
      </c>
      <c r="O108" s="55">
        <v>9613354470</v>
      </c>
      <c r="P108" s="57">
        <v>43706</v>
      </c>
      <c r="Q108" s="55" t="s">
        <v>300</v>
      </c>
      <c r="R108" s="55"/>
      <c r="S108" s="55" t="s">
        <v>90</v>
      </c>
      <c r="T108" s="55"/>
    </row>
    <row r="109" spans="1:20" s="58" customFormat="1">
      <c r="A109" s="53">
        <v>105</v>
      </c>
      <c r="B109" s="54" t="s">
        <v>68</v>
      </c>
      <c r="C109" s="55" t="s">
        <v>688</v>
      </c>
      <c r="D109" s="55" t="s">
        <v>28</v>
      </c>
      <c r="E109" s="56">
        <v>315</v>
      </c>
      <c r="F109" s="55"/>
      <c r="G109" s="56">
        <v>45</v>
      </c>
      <c r="H109" s="56">
        <v>52</v>
      </c>
      <c r="I109" s="54">
        <v>97</v>
      </c>
      <c r="J109" s="55">
        <v>9577938096</v>
      </c>
      <c r="K109" s="55" t="s">
        <v>567</v>
      </c>
      <c r="L109" s="55" t="s">
        <v>568</v>
      </c>
      <c r="M109" s="55">
        <v>9677295699</v>
      </c>
      <c r="N109" s="55" t="s">
        <v>569</v>
      </c>
      <c r="O109" s="55">
        <v>9577693042</v>
      </c>
      <c r="P109" s="57">
        <v>43706</v>
      </c>
      <c r="Q109" s="55" t="s">
        <v>300</v>
      </c>
      <c r="R109" s="55"/>
      <c r="S109" s="55" t="s">
        <v>90</v>
      </c>
      <c r="T109" s="55"/>
    </row>
    <row r="110" spans="1:20" s="58" customFormat="1">
      <c r="A110" s="53">
        <v>106</v>
      </c>
      <c r="B110" s="54" t="s">
        <v>68</v>
      </c>
      <c r="C110" s="55" t="s">
        <v>655</v>
      </c>
      <c r="D110" s="55" t="s">
        <v>26</v>
      </c>
      <c r="E110" s="56">
        <v>18240414201</v>
      </c>
      <c r="F110" s="55" t="s">
        <v>93</v>
      </c>
      <c r="G110" s="56">
        <v>6</v>
      </c>
      <c r="H110" s="56">
        <v>21</v>
      </c>
      <c r="I110" s="54">
        <v>27</v>
      </c>
      <c r="J110" s="55">
        <v>9859917518</v>
      </c>
      <c r="K110" s="55" t="s">
        <v>650</v>
      </c>
      <c r="L110" s="55" t="s">
        <v>651</v>
      </c>
      <c r="M110" s="55">
        <v>9859731475</v>
      </c>
      <c r="N110" s="55" t="s">
        <v>652</v>
      </c>
      <c r="O110" s="55">
        <v>7896166563</v>
      </c>
      <c r="P110" s="57">
        <v>43706</v>
      </c>
      <c r="Q110" s="55" t="s">
        <v>300</v>
      </c>
      <c r="R110" s="55"/>
      <c r="S110" s="55" t="s">
        <v>90</v>
      </c>
      <c r="T110" s="55"/>
    </row>
    <row r="111" spans="1:20" s="58" customFormat="1">
      <c r="A111" s="53">
        <v>107</v>
      </c>
      <c r="B111" s="54" t="s">
        <v>69</v>
      </c>
      <c r="C111" s="55" t="s">
        <v>656</v>
      </c>
      <c r="D111" s="55" t="s">
        <v>28</v>
      </c>
      <c r="E111" s="56">
        <v>352</v>
      </c>
      <c r="F111" s="55"/>
      <c r="G111" s="56">
        <v>30</v>
      </c>
      <c r="H111" s="56">
        <v>28</v>
      </c>
      <c r="I111" s="54">
        <v>58</v>
      </c>
      <c r="J111" s="55">
        <v>7896361136</v>
      </c>
      <c r="K111" s="55" t="s">
        <v>657</v>
      </c>
      <c r="L111" s="55" t="s">
        <v>616</v>
      </c>
      <c r="M111" s="55">
        <v>9435227343</v>
      </c>
      <c r="N111" s="55" t="s">
        <v>658</v>
      </c>
      <c r="O111" s="55">
        <v>9085462038</v>
      </c>
      <c r="P111" s="57">
        <v>43707</v>
      </c>
      <c r="Q111" s="55" t="s">
        <v>301</v>
      </c>
      <c r="R111" s="55"/>
      <c r="S111" s="55" t="s">
        <v>90</v>
      </c>
      <c r="T111" s="55"/>
    </row>
    <row r="112" spans="1:20" s="58" customFormat="1">
      <c r="A112" s="53">
        <v>108</v>
      </c>
      <c r="B112" s="54" t="s">
        <v>69</v>
      </c>
      <c r="C112" s="55" t="s">
        <v>667</v>
      </c>
      <c r="D112" s="55" t="s">
        <v>26</v>
      </c>
      <c r="E112" s="56">
        <v>18240418501</v>
      </c>
      <c r="F112" s="55"/>
      <c r="G112" s="56">
        <v>162</v>
      </c>
      <c r="H112" s="56">
        <v>167</v>
      </c>
      <c r="I112" s="54">
        <v>329</v>
      </c>
      <c r="J112" s="55">
        <v>9435273069</v>
      </c>
      <c r="K112" s="55" t="s">
        <v>587</v>
      </c>
      <c r="L112" s="55" t="s">
        <v>588</v>
      </c>
      <c r="M112" s="55">
        <v>9854692487</v>
      </c>
      <c r="N112" s="55" t="s">
        <v>589</v>
      </c>
      <c r="O112" s="55">
        <v>9613354470</v>
      </c>
      <c r="P112" s="57">
        <v>43707</v>
      </c>
      <c r="Q112" s="55" t="s">
        <v>301</v>
      </c>
      <c r="R112" s="55"/>
      <c r="S112" s="55" t="s">
        <v>90</v>
      </c>
      <c r="T112" s="55"/>
    </row>
    <row r="113" spans="1:20" s="58" customFormat="1">
      <c r="A113" s="53">
        <v>109</v>
      </c>
      <c r="B113" s="54" t="s">
        <v>68</v>
      </c>
      <c r="C113" s="55" t="s">
        <v>689</v>
      </c>
      <c r="D113" s="55" t="s">
        <v>28</v>
      </c>
      <c r="E113" s="56">
        <v>177</v>
      </c>
      <c r="F113" s="55"/>
      <c r="G113" s="56">
        <v>24</v>
      </c>
      <c r="H113" s="56">
        <v>22</v>
      </c>
      <c r="I113" s="54">
        <v>46</v>
      </c>
      <c r="J113" s="55">
        <v>9401459003</v>
      </c>
      <c r="K113" s="55" t="s">
        <v>690</v>
      </c>
      <c r="L113" s="55" t="s">
        <v>691</v>
      </c>
      <c r="M113" s="55">
        <v>8011760915</v>
      </c>
      <c r="N113" s="55" t="s">
        <v>692</v>
      </c>
      <c r="O113" s="55">
        <v>9613859469</v>
      </c>
      <c r="P113" s="57">
        <v>43707</v>
      </c>
      <c r="Q113" s="55" t="s">
        <v>301</v>
      </c>
      <c r="R113" s="55"/>
      <c r="S113" s="55" t="s">
        <v>90</v>
      </c>
      <c r="T113" s="55"/>
    </row>
    <row r="114" spans="1:20" s="58" customFormat="1">
      <c r="A114" s="53">
        <v>110</v>
      </c>
      <c r="B114" s="54" t="s">
        <v>68</v>
      </c>
      <c r="C114" s="55" t="s">
        <v>660</v>
      </c>
      <c r="D114" s="55" t="s">
        <v>26</v>
      </c>
      <c r="E114" s="56">
        <v>18240414605</v>
      </c>
      <c r="F114" s="55" t="s">
        <v>205</v>
      </c>
      <c r="G114" s="56">
        <v>43</v>
      </c>
      <c r="H114" s="56">
        <v>50</v>
      </c>
      <c r="I114" s="54">
        <v>93</v>
      </c>
      <c r="J114" s="55">
        <v>9401256821</v>
      </c>
      <c r="K114" s="55" t="s">
        <v>638</v>
      </c>
      <c r="L114" s="55" t="s">
        <v>639</v>
      </c>
      <c r="M114" s="55">
        <v>9435902083</v>
      </c>
      <c r="N114" s="55" t="s">
        <v>659</v>
      </c>
      <c r="O114" s="55">
        <v>9401321488</v>
      </c>
      <c r="P114" s="57">
        <v>43707</v>
      </c>
      <c r="Q114" s="55" t="s">
        <v>301</v>
      </c>
      <c r="R114" s="55"/>
      <c r="S114" s="55" t="s">
        <v>90</v>
      </c>
      <c r="T114" s="55"/>
    </row>
    <row r="115" spans="1:20" s="58" customFormat="1">
      <c r="A115" s="53">
        <v>111</v>
      </c>
      <c r="B115" s="54" t="s">
        <v>69</v>
      </c>
      <c r="C115" s="55" t="s">
        <v>662</v>
      </c>
      <c r="D115" s="55" t="s">
        <v>26</v>
      </c>
      <c r="E115" s="56">
        <v>18240412502</v>
      </c>
      <c r="F115" s="55" t="s">
        <v>93</v>
      </c>
      <c r="G115" s="56">
        <v>71</v>
      </c>
      <c r="H115" s="56">
        <v>64</v>
      </c>
      <c r="I115" s="54">
        <v>135</v>
      </c>
      <c r="J115" s="55">
        <v>9957880477</v>
      </c>
      <c r="K115" s="55" t="s">
        <v>615</v>
      </c>
      <c r="L115" s="55" t="s">
        <v>616</v>
      </c>
      <c r="M115" s="55">
        <v>9435227343</v>
      </c>
      <c r="N115" s="55" t="s">
        <v>617</v>
      </c>
      <c r="O115" s="55">
        <v>9859127221</v>
      </c>
      <c r="P115" s="57">
        <v>43708</v>
      </c>
      <c r="Q115" s="55" t="s">
        <v>302</v>
      </c>
      <c r="R115" s="55"/>
      <c r="S115" s="55" t="s">
        <v>90</v>
      </c>
      <c r="T115" s="55"/>
    </row>
    <row r="116" spans="1:20" s="58" customFormat="1">
      <c r="A116" s="53">
        <v>112</v>
      </c>
      <c r="B116" s="54" t="s">
        <v>69</v>
      </c>
      <c r="C116" s="55" t="s">
        <v>590</v>
      </c>
      <c r="D116" s="55" t="s">
        <v>92</v>
      </c>
      <c r="E116" s="56">
        <v>18240202202</v>
      </c>
      <c r="F116" s="55" t="s">
        <v>104</v>
      </c>
      <c r="G116" s="56">
        <v>39</v>
      </c>
      <c r="H116" s="56">
        <v>9</v>
      </c>
      <c r="I116" s="54">
        <v>48</v>
      </c>
      <c r="J116" s="55">
        <v>9435840405</v>
      </c>
      <c r="K116" s="55" t="s">
        <v>587</v>
      </c>
      <c r="L116" s="55" t="s">
        <v>588</v>
      </c>
      <c r="M116" s="55">
        <v>9854692487</v>
      </c>
      <c r="N116" s="55" t="s">
        <v>589</v>
      </c>
      <c r="O116" s="55">
        <v>9613354470</v>
      </c>
      <c r="P116" s="57">
        <v>43708</v>
      </c>
      <c r="Q116" s="55" t="s">
        <v>302</v>
      </c>
      <c r="R116" s="55"/>
      <c r="S116" s="55" t="s">
        <v>90</v>
      </c>
      <c r="T116" s="55"/>
    </row>
    <row r="117" spans="1:20" s="58" customFormat="1">
      <c r="A117" s="53">
        <v>113</v>
      </c>
      <c r="B117" s="54" t="s">
        <v>68</v>
      </c>
      <c r="C117" s="55" t="s">
        <v>571</v>
      </c>
      <c r="D117" s="55" t="s">
        <v>26</v>
      </c>
      <c r="E117" s="56">
        <v>18240413103</v>
      </c>
      <c r="F117" s="55" t="s">
        <v>104</v>
      </c>
      <c r="G117" s="56">
        <v>18</v>
      </c>
      <c r="H117" s="56">
        <v>10</v>
      </c>
      <c r="I117" s="54">
        <v>28</v>
      </c>
      <c r="J117" s="55">
        <v>9859270216</v>
      </c>
      <c r="K117" s="55" t="s">
        <v>567</v>
      </c>
      <c r="L117" s="55" t="s">
        <v>568</v>
      </c>
      <c r="M117" s="55">
        <v>9677295699</v>
      </c>
      <c r="N117" s="55" t="s">
        <v>569</v>
      </c>
      <c r="O117" s="55">
        <v>9577693042</v>
      </c>
      <c r="P117" s="57">
        <v>43708</v>
      </c>
      <c r="Q117" s="55" t="s">
        <v>302</v>
      </c>
      <c r="R117" s="55"/>
      <c r="S117" s="55" t="s">
        <v>90</v>
      </c>
      <c r="T117" s="55"/>
    </row>
    <row r="118" spans="1:20" s="58" customFormat="1">
      <c r="A118" s="53">
        <v>114</v>
      </c>
      <c r="B118" s="54" t="s">
        <v>68</v>
      </c>
      <c r="C118" s="55" t="s">
        <v>586</v>
      </c>
      <c r="D118" s="55" t="s">
        <v>26</v>
      </c>
      <c r="E118" s="56">
        <v>18240410702</v>
      </c>
      <c r="F118" s="55" t="s">
        <v>93</v>
      </c>
      <c r="G118" s="56">
        <v>6</v>
      </c>
      <c r="H118" s="56">
        <v>26</v>
      </c>
      <c r="I118" s="54">
        <v>32</v>
      </c>
      <c r="J118" s="55">
        <v>9435914425</v>
      </c>
      <c r="K118" s="55" t="s">
        <v>583</v>
      </c>
      <c r="L118" s="55" t="s">
        <v>584</v>
      </c>
      <c r="M118" s="55">
        <v>9401726242</v>
      </c>
      <c r="N118" s="55" t="s">
        <v>585</v>
      </c>
      <c r="O118" s="55">
        <v>7896635087</v>
      </c>
      <c r="P118" s="57">
        <v>43708</v>
      </c>
      <c r="Q118" s="55" t="s">
        <v>302</v>
      </c>
      <c r="R118" s="55"/>
      <c r="S118" s="55" t="s">
        <v>90</v>
      </c>
      <c r="T118" s="55"/>
    </row>
    <row r="119" spans="1:20" s="58" customFormat="1">
      <c r="A119" s="53">
        <v>115</v>
      </c>
      <c r="B119" s="54" t="s">
        <v>68</v>
      </c>
      <c r="C119" s="55" t="s">
        <v>677</v>
      </c>
      <c r="D119" s="55" t="s">
        <v>28</v>
      </c>
      <c r="E119" s="56">
        <v>88</v>
      </c>
      <c r="F119" s="55"/>
      <c r="G119" s="56">
        <v>27</v>
      </c>
      <c r="H119" s="56">
        <v>23</v>
      </c>
      <c r="I119" s="54">
        <v>50</v>
      </c>
      <c r="J119" s="55">
        <v>9435520988</v>
      </c>
      <c r="K119" s="55" t="s">
        <v>638</v>
      </c>
      <c r="L119" s="55" t="s">
        <v>639</v>
      </c>
      <c r="M119" s="55">
        <v>9435902083</v>
      </c>
      <c r="N119" s="55" t="s">
        <v>659</v>
      </c>
      <c r="O119" s="55">
        <v>9401321488</v>
      </c>
      <c r="P119" s="57">
        <v>43708</v>
      </c>
      <c r="Q119" s="55" t="s">
        <v>302</v>
      </c>
      <c r="R119" s="55"/>
      <c r="S119" s="55" t="s">
        <v>90</v>
      </c>
      <c r="T119" s="55"/>
    </row>
    <row r="120" spans="1:20" s="58" customFormat="1">
      <c r="A120" s="53">
        <v>116</v>
      </c>
      <c r="B120" s="54"/>
      <c r="C120" s="55"/>
      <c r="D120" s="55"/>
      <c r="E120" s="56"/>
      <c r="F120" s="55"/>
      <c r="G120" s="56"/>
      <c r="H120" s="56"/>
      <c r="I120" s="54"/>
      <c r="J120" s="55"/>
      <c r="K120" s="55"/>
      <c r="L120" s="55"/>
      <c r="M120" s="55"/>
      <c r="N120" s="55"/>
      <c r="O120" s="55"/>
      <c r="P120" s="57"/>
      <c r="Q120" s="55"/>
      <c r="R120" s="55"/>
      <c r="S120" s="55"/>
      <c r="T120" s="55"/>
    </row>
    <row r="121" spans="1:20" s="58" customFormat="1">
      <c r="A121" s="53">
        <v>117</v>
      </c>
      <c r="B121" s="54"/>
      <c r="C121" s="55"/>
      <c r="D121" s="55"/>
      <c r="E121" s="56"/>
      <c r="F121" s="55"/>
      <c r="G121" s="56"/>
      <c r="H121" s="56"/>
      <c r="I121" s="54"/>
      <c r="J121" s="55"/>
      <c r="K121" s="55"/>
      <c r="L121" s="55"/>
      <c r="M121" s="55"/>
      <c r="N121" s="55"/>
      <c r="O121" s="55"/>
      <c r="P121" s="57"/>
      <c r="Q121" s="55"/>
      <c r="R121" s="55"/>
      <c r="S121" s="55"/>
      <c r="T121" s="55"/>
    </row>
    <row r="122" spans="1:20" s="58" customFormat="1">
      <c r="A122" s="53">
        <v>118</v>
      </c>
      <c r="B122" s="54"/>
      <c r="C122" s="55"/>
      <c r="D122" s="55"/>
      <c r="E122" s="56"/>
      <c r="F122" s="55"/>
      <c r="G122" s="56"/>
      <c r="H122" s="56"/>
      <c r="I122" s="54"/>
      <c r="J122" s="55"/>
      <c r="K122" s="55"/>
      <c r="L122" s="55"/>
      <c r="M122" s="55"/>
      <c r="N122" s="55"/>
      <c r="O122" s="55"/>
      <c r="P122" s="57"/>
      <c r="Q122" s="55"/>
      <c r="R122" s="55"/>
      <c r="S122" s="55"/>
      <c r="T122" s="55"/>
    </row>
    <row r="123" spans="1:20" s="58" customFormat="1">
      <c r="A123" s="53">
        <v>119</v>
      </c>
      <c r="B123" s="54"/>
      <c r="C123" s="55"/>
      <c r="D123" s="55"/>
      <c r="E123" s="56"/>
      <c r="F123" s="55"/>
      <c r="G123" s="56"/>
      <c r="H123" s="56"/>
      <c r="I123" s="54"/>
      <c r="J123" s="55"/>
      <c r="K123" s="55"/>
      <c r="L123" s="55"/>
      <c r="M123" s="55"/>
      <c r="N123" s="55"/>
      <c r="O123" s="55"/>
      <c r="P123" s="57"/>
      <c r="Q123" s="55"/>
      <c r="R123" s="55"/>
      <c r="S123" s="55"/>
      <c r="T123" s="55"/>
    </row>
    <row r="124" spans="1:20" s="58" customFormat="1">
      <c r="A124" s="53">
        <v>120</v>
      </c>
      <c r="B124" s="54"/>
      <c r="C124" s="55"/>
      <c r="D124" s="55"/>
      <c r="E124" s="56"/>
      <c r="F124" s="55"/>
      <c r="G124" s="56"/>
      <c r="H124" s="56"/>
      <c r="I124" s="54"/>
      <c r="J124" s="55"/>
      <c r="K124" s="55"/>
      <c r="L124" s="55"/>
      <c r="M124" s="55"/>
      <c r="N124" s="55"/>
      <c r="O124" s="55"/>
      <c r="P124" s="57"/>
      <c r="Q124" s="55"/>
      <c r="R124" s="55"/>
      <c r="S124" s="55"/>
      <c r="T124" s="55"/>
    </row>
    <row r="125" spans="1:20" s="58" customFormat="1">
      <c r="A125" s="53">
        <v>121</v>
      </c>
      <c r="B125" s="54"/>
      <c r="C125" s="55"/>
      <c r="D125" s="55"/>
      <c r="E125" s="56"/>
      <c r="F125" s="55"/>
      <c r="G125" s="56"/>
      <c r="H125" s="56"/>
      <c r="I125" s="54">
        <f t="shared" ref="I125:I164" si="0">+G125+H125</f>
        <v>0</v>
      </c>
      <c r="J125" s="55"/>
      <c r="K125" s="55"/>
      <c r="L125" s="55"/>
      <c r="M125" s="55"/>
      <c r="N125" s="55"/>
      <c r="O125" s="55"/>
      <c r="P125" s="57"/>
      <c r="Q125" s="55"/>
      <c r="R125" s="55"/>
      <c r="S125" s="55"/>
      <c r="T125" s="55"/>
    </row>
    <row r="126" spans="1:20" s="58" customFormat="1">
      <c r="A126" s="53">
        <v>122</v>
      </c>
      <c r="B126" s="54"/>
      <c r="C126" s="55"/>
      <c r="D126" s="55"/>
      <c r="E126" s="56"/>
      <c r="F126" s="55"/>
      <c r="G126" s="56"/>
      <c r="H126" s="56"/>
      <c r="I126" s="54">
        <f t="shared" si="0"/>
        <v>0</v>
      </c>
      <c r="J126" s="55"/>
      <c r="K126" s="55"/>
      <c r="L126" s="55"/>
      <c r="M126" s="55"/>
      <c r="N126" s="55"/>
      <c r="O126" s="55"/>
      <c r="P126" s="57"/>
      <c r="Q126" s="55"/>
      <c r="R126" s="55"/>
      <c r="S126" s="55"/>
      <c r="T126" s="55"/>
    </row>
    <row r="127" spans="1:20" s="58" customFormat="1">
      <c r="A127" s="53">
        <v>123</v>
      </c>
      <c r="B127" s="54"/>
      <c r="C127" s="55"/>
      <c r="D127" s="55"/>
      <c r="E127" s="56"/>
      <c r="F127" s="55"/>
      <c r="G127" s="56"/>
      <c r="H127" s="56"/>
      <c r="I127" s="54">
        <f t="shared" si="0"/>
        <v>0</v>
      </c>
      <c r="J127" s="55"/>
      <c r="K127" s="55"/>
      <c r="L127" s="55"/>
      <c r="M127" s="55"/>
      <c r="N127" s="55"/>
      <c r="O127" s="55"/>
      <c r="P127" s="57"/>
      <c r="Q127" s="55"/>
      <c r="R127" s="55"/>
      <c r="S127" s="55"/>
      <c r="T127" s="55"/>
    </row>
    <row r="128" spans="1:20" s="58" customFormat="1">
      <c r="A128" s="53">
        <v>124</v>
      </c>
      <c r="B128" s="54"/>
      <c r="C128" s="55"/>
      <c r="D128" s="55"/>
      <c r="E128" s="56"/>
      <c r="F128" s="55"/>
      <c r="G128" s="56"/>
      <c r="H128" s="56"/>
      <c r="I128" s="54">
        <f t="shared" si="0"/>
        <v>0</v>
      </c>
      <c r="J128" s="55"/>
      <c r="K128" s="55"/>
      <c r="L128" s="55"/>
      <c r="M128" s="55"/>
      <c r="N128" s="55"/>
      <c r="O128" s="55"/>
      <c r="P128" s="57"/>
      <c r="Q128" s="55"/>
      <c r="R128" s="55"/>
      <c r="S128" s="55"/>
      <c r="T128" s="55"/>
    </row>
    <row r="129" spans="1:20" s="58" customFormat="1">
      <c r="A129" s="53">
        <v>125</v>
      </c>
      <c r="B129" s="54"/>
      <c r="C129" s="55"/>
      <c r="D129" s="55"/>
      <c r="E129" s="56"/>
      <c r="F129" s="55"/>
      <c r="G129" s="56"/>
      <c r="H129" s="56"/>
      <c r="I129" s="54">
        <f t="shared" si="0"/>
        <v>0</v>
      </c>
      <c r="J129" s="55"/>
      <c r="K129" s="55"/>
      <c r="L129" s="55"/>
      <c r="M129" s="55"/>
      <c r="N129" s="55"/>
      <c r="O129" s="55"/>
      <c r="P129" s="57"/>
      <c r="Q129" s="55"/>
      <c r="R129" s="55"/>
      <c r="S129" s="55"/>
      <c r="T129" s="55"/>
    </row>
    <row r="130" spans="1:20" s="58" customFormat="1">
      <c r="A130" s="53">
        <v>126</v>
      </c>
      <c r="B130" s="54"/>
      <c r="C130" s="55"/>
      <c r="D130" s="55"/>
      <c r="E130" s="56"/>
      <c r="F130" s="55"/>
      <c r="G130" s="56"/>
      <c r="H130" s="56"/>
      <c r="I130" s="54">
        <f t="shared" si="0"/>
        <v>0</v>
      </c>
      <c r="J130" s="55"/>
      <c r="K130" s="55"/>
      <c r="L130" s="55"/>
      <c r="M130" s="55"/>
      <c r="N130" s="55"/>
      <c r="O130" s="55"/>
      <c r="P130" s="57"/>
      <c r="Q130" s="55"/>
      <c r="R130" s="55"/>
      <c r="S130" s="55"/>
      <c r="T130" s="55"/>
    </row>
    <row r="131" spans="1:20" s="58" customFormat="1">
      <c r="A131" s="53">
        <v>127</v>
      </c>
      <c r="B131" s="54"/>
      <c r="C131" s="55"/>
      <c r="D131" s="55"/>
      <c r="E131" s="56"/>
      <c r="F131" s="55"/>
      <c r="G131" s="56"/>
      <c r="H131" s="56"/>
      <c r="I131" s="54">
        <f t="shared" si="0"/>
        <v>0</v>
      </c>
      <c r="J131" s="55"/>
      <c r="K131" s="55"/>
      <c r="L131" s="55"/>
      <c r="M131" s="55"/>
      <c r="N131" s="55"/>
      <c r="O131" s="55"/>
      <c r="P131" s="57"/>
      <c r="Q131" s="55"/>
      <c r="R131" s="55"/>
      <c r="S131" s="55"/>
      <c r="T131" s="55"/>
    </row>
    <row r="132" spans="1:20" s="58" customFormat="1">
      <c r="A132" s="53">
        <v>128</v>
      </c>
      <c r="B132" s="54"/>
      <c r="C132" s="55"/>
      <c r="D132" s="55"/>
      <c r="E132" s="56"/>
      <c r="F132" s="55"/>
      <c r="G132" s="56"/>
      <c r="H132" s="56"/>
      <c r="I132" s="54">
        <f t="shared" si="0"/>
        <v>0</v>
      </c>
      <c r="J132" s="55"/>
      <c r="K132" s="55"/>
      <c r="L132" s="55"/>
      <c r="M132" s="55"/>
      <c r="N132" s="55"/>
      <c r="O132" s="55"/>
      <c r="P132" s="57"/>
      <c r="Q132" s="55"/>
      <c r="R132" s="55"/>
      <c r="S132" s="55"/>
      <c r="T132" s="55"/>
    </row>
    <row r="133" spans="1:20" s="58" customFormat="1">
      <c r="A133" s="53">
        <v>129</v>
      </c>
      <c r="B133" s="54"/>
      <c r="C133" s="55"/>
      <c r="D133" s="55"/>
      <c r="E133" s="56"/>
      <c r="F133" s="55"/>
      <c r="G133" s="56"/>
      <c r="H133" s="56"/>
      <c r="I133" s="54">
        <f t="shared" si="0"/>
        <v>0</v>
      </c>
      <c r="J133" s="55"/>
      <c r="K133" s="55"/>
      <c r="L133" s="55"/>
      <c r="M133" s="55"/>
      <c r="N133" s="55"/>
      <c r="O133" s="55"/>
      <c r="P133" s="57"/>
      <c r="Q133" s="55"/>
      <c r="R133" s="55"/>
      <c r="S133" s="55"/>
      <c r="T133" s="55"/>
    </row>
    <row r="134" spans="1:20" s="58" customFormat="1">
      <c r="A134" s="53">
        <v>130</v>
      </c>
      <c r="B134" s="54"/>
      <c r="C134" s="55"/>
      <c r="D134" s="55"/>
      <c r="E134" s="56"/>
      <c r="F134" s="55"/>
      <c r="G134" s="56"/>
      <c r="H134" s="56"/>
      <c r="I134" s="54">
        <f t="shared" si="0"/>
        <v>0</v>
      </c>
      <c r="J134" s="55"/>
      <c r="K134" s="55"/>
      <c r="L134" s="55"/>
      <c r="M134" s="55"/>
      <c r="N134" s="55"/>
      <c r="O134" s="55"/>
      <c r="P134" s="57"/>
      <c r="Q134" s="55"/>
      <c r="R134" s="55"/>
      <c r="S134" s="55"/>
      <c r="T134" s="55"/>
    </row>
    <row r="135" spans="1:20" s="58" customFormat="1">
      <c r="A135" s="53">
        <v>131</v>
      </c>
      <c r="B135" s="54"/>
      <c r="C135" s="55"/>
      <c r="D135" s="55"/>
      <c r="E135" s="56"/>
      <c r="F135" s="55"/>
      <c r="G135" s="56"/>
      <c r="H135" s="56"/>
      <c r="I135" s="54">
        <f t="shared" si="0"/>
        <v>0</v>
      </c>
      <c r="J135" s="55"/>
      <c r="K135" s="55"/>
      <c r="L135" s="55"/>
      <c r="M135" s="55"/>
      <c r="N135" s="55"/>
      <c r="O135" s="55"/>
      <c r="P135" s="57"/>
      <c r="Q135" s="55"/>
      <c r="R135" s="55"/>
      <c r="S135" s="55"/>
      <c r="T135" s="55"/>
    </row>
    <row r="136" spans="1:20" s="58" customFormat="1">
      <c r="A136" s="53">
        <v>132</v>
      </c>
      <c r="B136" s="54"/>
      <c r="C136" s="55"/>
      <c r="D136" s="55"/>
      <c r="E136" s="56"/>
      <c r="F136" s="55"/>
      <c r="G136" s="56"/>
      <c r="H136" s="56"/>
      <c r="I136" s="54">
        <f t="shared" si="0"/>
        <v>0</v>
      </c>
      <c r="J136" s="55"/>
      <c r="K136" s="55"/>
      <c r="L136" s="55"/>
      <c r="M136" s="55"/>
      <c r="N136" s="55"/>
      <c r="O136" s="55"/>
      <c r="P136" s="57"/>
      <c r="Q136" s="55"/>
      <c r="R136" s="55"/>
      <c r="S136" s="55"/>
      <c r="T136" s="55"/>
    </row>
    <row r="137" spans="1:20" s="58" customFormat="1">
      <c r="A137" s="53">
        <v>133</v>
      </c>
      <c r="B137" s="54"/>
      <c r="C137" s="55"/>
      <c r="D137" s="55"/>
      <c r="E137" s="56"/>
      <c r="F137" s="55"/>
      <c r="G137" s="56"/>
      <c r="H137" s="56"/>
      <c r="I137" s="54">
        <f t="shared" si="0"/>
        <v>0</v>
      </c>
      <c r="J137" s="55"/>
      <c r="K137" s="55"/>
      <c r="L137" s="55"/>
      <c r="M137" s="55"/>
      <c r="N137" s="55"/>
      <c r="O137" s="55"/>
      <c r="P137" s="57"/>
      <c r="Q137" s="55"/>
      <c r="R137" s="55"/>
      <c r="S137" s="55"/>
      <c r="T137" s="55"/>
    </row>
    <row r="138" spans="1:20" s="58" customFormat="1">
      <c r="A138" s="53">
        <v>134</v>
      </c>
      <c r="B138" s="54"/>
      <c r="C138" s="55"/>
      <c r="D138" s="55"/>
      <c r="E138" s="56"/>
      <c r="F138" s="55"/>
      <c r="G138" s="56"/>
      <c r="H138" s="56"/>
      <c r="I138" s="54">
        <f t="shared" si="0"/>
        <v>0</v>
      </c>
      <c r="J138" s="55"/>
      <c r="K138" s="55"/>
      <c r="L138" s="55"/>
      <c r="M138" s="55"/>
      <c r="N138" s="55"/>
      <c r="O138" s="55"/>
      <c r="P138" s="57"/>
      <c r="Q138" s="55"/>
      <c r="R138" s="55"/>
      <c r="S138" s="55"/>
      <c r="T138" s="55"/>
    </row>
    <row r="139" spans="1:20" s="58" customFormat="1">
      <c r="A139" s="53">
        <v>135</v>
      </c>
      <c r="B139" s="54"/>
      <c r="C139" s="55"/>
      <c r="D139" s="55"/>
      <c r="E139" s="56"/>
      <c r="F139" s="55"/>
      <c r="G139" s="56"/>
      <c r="H139" s="56"/>
      <c r="I139" s="54">
        <f t="shared" si="0"/>
        <v>0</v>
      </c>
      <c r="J139" s="55"/>
      <c r="K139" s="55"/>
      <c r="L139" s="55"/>
      <c r="M139" s="55"/>
      <c r="N139" s="55"/>
      <c r="O139" s="55"/>
      <c r="P139" s="57"/>
      <c r="Q139" s="55"/>
      <c r="R139" s="55"/>
      <c r="S139" s="55"/>
      <c r="T139" s="55"/>
    </row>
    <row r="140" spans="1:20" s="58" customFormat="1">
      <c r="A140" s="53">
        <v>136</v>
      </c>
      <c r="B140" s="54"/>
      <c r="C140" s="55"/>
      <c r="D140" s="55"/>
      <c r="E140" s="56"/>
      <c r="F140" s="55"/>
      <c r="G140" s="56"/>
      <c r="H140" s="56"/>
      <c r="I140" s="54">
        <f t="shared" si="0"/>
        <v>0</v>
      </c>
      <c r="J140" s="55"/>
      <c r="K140" s="55"/>
      <c r="L140" s="55"/>
      <c r="M140" s="55"/>
      <c r="N140" s="55"/>
      <c r="O140" s="55"/>
      <c r="P140" s="57"/>
      <c r="Q140" s="55"/>
      <c r="R140" s="55"/>
      <c r="S140" s="55"/>
      <c r="T140" s="55"/>
    </row>
    <row r="141" spans="1:20" s="58" customFormat="1">
      <c r="A141" s="53">
        <v>137</v>
      </c>
      <c r="B141" s="54"/>
      <c r="C141" s="55"/>
      <c r="D141" s="55"/>
      <c r="E141" s="56"/>
      <c r="F141" s="55"/>
      <c r="G141" s="56"/>
      <c r="H141" s="56"/>
      <c r="I141" s="54">
        <f t="shared" si="0"/>
        <v>0</v>
      </c>
      <c r="J141" s="55"/>
      <c r="K141" s="55"/>
      <c r="L141" s="55"/>
      <c r="M141" s="55"/>
      <c r="N141" s="55"/>
      <c r="O141" s="55"/>
      <c r="P141" s="57"/>
      <c r="Q141" s="55"/>
      <c r="R141" s="55"/>
      <c r="S141" s="55"/>
      <c r="T141" s="55"/>
    </row>
    <row r="142" spans="1:20" s="58" customFormat="1">
      <c r="A142" s="53">
        <v>138</v>
      </c>
      <c r="B142" s="54"/>
      <c r="C142" s="55"/>
      <c r="D142" s="55"/>
      <c r="E142" s="56"/>
      <c r="F142" s="55"/>
      <c r="G142" s="56"/>
      <c r="H142" s="56"/>
      <c r="I142" s="54">
        <f t="shared" si="0"/>
        <v>0</v>
      </c>
      <c r="J142" s="55"/>
      <c r="K142" s="55"/>
      <c r="L142" s="55"/>
      <c r="M142" s="55"/>
      <c r="N142" s="55"/>
      <c r="O142" s="55"/>
      <c r="P142" s="57"/>
      <c r="Q142" s="55"/>
      <c r="R142" s="55"/>
      <c r="S142" s="55"/>
      <c r="T142" s="55"/>
    </row>
    <row r="143" spans="1:20" s="58" customFormat="1">
      <c r="A143" s="53">
        <v>139</v>
      </c>
      <c r="B143" s="54"/>
      <c r="C143" s="55"/>
      <c r="D143" s="55"/>
      <c r="E143" s="56"/>
      <c r="F143" s="55"/>
      <c r="G143" s="56"/>
      <c r="H143" s="56"/>
      <c r="I143" s="54">
        <f t="shared" si="0"/>
        <v>0</v>
      </c>
      <c r="J143" s="55"/>
      <c r="K143" s="55"/>
      <c r="L143" s="55"/>
      <c r="M143" s="55"/>
      <c r="N143" s="55"/>
      <c r="O143" s="55"/>
      <c r="P143" s="57"/>
      <c r="Q143" s="55"/>
      <c r="R143" s="55"/>
      <c r="S143" s="55"/>
      <c r="T143" s="55"/>
    </row>
    <row r="144" spans="1:20" s="58" customFormat="1">
      <c r="A144" s="53">
        <v>140</v>
      </c>
      <c r="B144" s="54"/>
      <c r="C144" s="55"/>
      <c r="D144" s="55"/>
      <c r="E144" s="56"/>
      <c r="F144" s="55"/>
      <c r="G144" s="56"/>
      <c r="H144" s="56"/>
      <c r="I144" s="54">
        <f t="shared" si="0"/>
        <v>0</v>
      </c>
      <c r="J144" s="55"/>
      <c r="K144" s="55"/>
      <c r="L144" s="55"/>
      <c r="M144" s="55"/>
      <c r="N144" s="55"/>
      <c r="O144" s="55"/>
      <c r="P144" s="57"/>
      <c r="Q144" s="55"/>
      <c r="R144" s="55"/>
      <c r="S144" s="55"/>
      <c r="T144" s="55"/>
    </row>
    <row r="145" spans="1:20" s="58" customFormat="1">
      <c r="A145" s="53">
        <v>141</v>
      </c>
      <c r="B145" s="54"/>
      <c r="C145" s="55"/>
      <c r="D145" s="55"/>
      <c r="E145" s="56"/>
      <c r="F145" s="55"/>
      <c r="G145" s="56"/>
      <c r="H145" s="56"/>
      <c r="I145" s="54">
        <f t="shared" si="0"/>
        <v>0</v>
      </c>
      <c r="J145" s="55"/>
      <c r="K145" s="55"/>
      <c r="L145" s="55"/>
      <c r="M145" s="55"/>
      <c r="N145" s="55"/>
      <c r="O145" s="55"/>
      <c r="P145" s="57"/>
      <c r="Q145" s="55"/>
      <c r="R145" s="55"/>
      <c r="S145" s="55"/>
      <c r="T145" s="55"/>
    </row>
    <row r="146" spans="1:20" s="58" customFormat="1">
      <c r="A146" s="53">
        <v>142</v>
      </c>
      <c r="B146" s="54"/>
      <c r="C146" s="55"/>
      <c r="D146" s="55"/>
      <c r="E146" s="56"/>
      <c r="F146" s="55"/>
      <c r="G146" s="56"/>
      <c r="H146" s="56"/>
      <c r="I146" s="54">
        <f t="shared" si="0"/>
        <v>0</v>
      </c>
      <c r="J146" s="55"/>
      <c r="K146" s="55"/>
      <c r="L146" s="55"/>
      <c r="M146" s="55"/>
      <c r="N146" s="55"/>
      <c r="O146" s="55"/>
      <c r="P146" s="57"/>
      <c r="Q146" s="55"/>
      <c r="R146" s="55"/>
      <c r="S146" s="55"/>
      <c r="T146" s="55"/>
    </row>
    <row r="147" spans="1:20" s="58" customFormat="1">
      <c r="A147" s="53">
        <v>143</v>
      </c>
      <c r="B147" s="54"/>
      <c r="C147" s="55"/>
      <c r="D147" s="55"/>
      <c r="E147" s="56"/>
      <c r="F147" s="55"/>
      <c r="G147" s="56"/>
      <c r="H147" s="56"/>
      <c r="I147" s="54">
        <f t="shared" si="0"/>
        <v>0</v>
      </c>
      <c r="J147" s="55"/>
      <c r="K147" s="55"/>
      <c r="L147" s="55"/>
      <c r="M147" s="55"/>
      <c r="N147" s="55"/>
      <c r="O147" s="55"/>
      <c r="P147" s="57"/>
      <c r="Q147" s="55"/>
      <c r="R147" s="55"/>
      <c r="S147" s="55"/>
      <c r="T147" s="55"/>
    </row>
    <row r="148" spans="1:20" s="58" customFormat="1">
      <c r="A148" s="53">
        <v>144</v>
      </c>
      <c r="B148" s="54"/>
      <c r="C148" s="55"/>
      <c r="D148" s="55"/>
      <c r="E148" s="56"/>
      <c r="F148" s="55"/>
      <c r="G148" s="56"/>
      <c r="H148" s="56"/>
      <c r="I148" s="54">
        <f t="shared" si="0"/>
        <v>0</v>
      </c>
      <c r="J148" s="55"/>
      <c r="K148" s="55"/>
      <c r="L148" s="55"/>
      <c r="M148" s="55"/>
      <c r="N148" s="55"/>
      <c r="O148" s="55"/>
      <c r="P148" s="57"/>
      <c r="Q148" s="55"/>
      <c r="R148" s="55"/>
      <c r="S148" s="55"/>
      <c r="T148" s="55"/>
    </row>
    <row r="149" spans="1:20" s="58" customFormat="1">
      <c r="A149" s="53">
        <v>145</v>
      </c>
      <c r="B149" s="54"/>
      <c r="C149" s="55"/>
      <c r="D149" s="55"/>
      <c r="E149" s="56"/>
      <c r="F149" s="55"/>
      <c r="G149" s="56"/>
      <c r="H149" s="56"/>
      <c r="I149" s="54">
        <f t="shared" si="0"/>
        <v>0</v>
      </c>
      <c r="J149" s="55"/>
      <c r="K149" s="55"/>
      <c r="L149" s="55"/>
      <c r="M149" s="55"/>
      <c r="N149" s="55"/>
      <c r="O149" s="55"/>
      <c r="P149" s="57"/>
      <c r="Q149" s="55"/>
      <c r="R149" s="55"/>
      <c r="S149" s="55"/>
      <c r="T149" s="55"/>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115</v>
      </c>
      <c r="D165" s="21"/>
      <c r="E165" s="13"/>
      <c r="F165" s="21"/>
      <c r="G165" s="21">
        <f>SUM(G5:G164)</f>
        <v>4692</v>
      </c>
      <c r="H165" s="21">
        <f>SUM(H5:H164)</f>
        <v>4938</v>
      </c>
      <c r="I165" s="21">
        <f>SUM(I5:I164)</f>
        <v>9630</v>
      </c>
      <c r="J165" s="21"/>
      <c r="K165" s="21"/>
      <c r="L165" s="21"/>
      <c r="M165" s="21"/>
      <c r="N165" s="21"/>
      <c r="O165" s="21"/>
      <c r="P165" s="14"/>
      <c r="Q165" s="21"/>
      <c r="R165" s="21"/>
      <c r="S165" s="21"/>
      <c r="T165" s="12"/>
    </row>
    <row r="166" spans="1:20">
      <c r="A166" s="46" t="s">
        <v>68</v>
      </c>
      <c r="B166" s="10">
        <f>COUNTIF(B$5:B$164,"Team 1")</f>
        <v>62</v>
      </c>
      <c r="C166" s="46" t="s">
        <v>28</v>
      </c>
      <c r="D166" s="10">
        <f>COUNTIF(D5:D164,"Anganwadi")</f>
        <v>50</v>
      </c>
    </row>
    <row r="167" spans="1:20">
      <c r="A167" s="46" t="s">
        <v>69</v>
      </c>
      <c r="B167" s="10">
        <f>COUNTIF(B$6:B$164,"Team 2")</f>
        <v>52</v>
      </c>
      <c r="C167" s="46" t="s">
        <v>26</v>
      </c>
      <c r="D167" s="10">
        <f>COUNTIF(D5:D164,"School")</f>
        <v>63</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111" activePane="bottomRight" state="frozen"/>
      <selection pane="topRight" activeCell="C1" sqref="C1"/>
      <selection pane="bottomLeft" activeCell="A5" sqref="A5"/>
      <selection pane="bottomRight" activeCell="R115" sqref="R115"/>
    </sheetView>
  </sheetViews>
  <sheetFormatPr defaultColWidth="9.109375" defaultRowHeight="13.8"/>
  <cols>
    <col min="1" max="1" width="6.109375" style="1" bestFit="1" customWidth="1"/>
    <col min="2" max="2" width="13.332031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51" t="s">
        <v>779</v>
      </c>
      <c r="B1" s="151"/>
      <c r="C1" s="151"/>
      <c r="D1" s="152"/>
      <c r="E1" s="152"/>
      <c r="F1" s="152"/>
      <c r="G1" s="152"/>
      <c r="H1" s="152"/>
      <c r="I1" s="152"/>
      <c r="J1" s="152"/>
      <c r="K1" s="152"/>
      <c r="L1" s="152"/>
      <c r="M1" s="152"/>
      <c r="N1" s="152"/>
      <c r="O1" s="152"/>
      <c r="P1" s="152"/>
      <c r="Q1" s="152"/>
      <c r="R1" s="152"/>
      <c r="S1" s="152"/>
    </row>
    <row r="2" spans="1:20" ht="15.6">
      <c r="A2" s="157" t="s">
        <v>62</v>
      </c>
      <c r="B2" s="158"/>
      <c r="C2" s="158"/>
      <c r="D2" s="25" t="s">
        <v>804</v>
      </c>
      <c r="E2" s="59"/>
      <c r="F2" s="59"/>
      <c r="G2" s="59"/>
      <c r="H2" s="59"/>
      <c r="I2" s="59"/>
      <c r="J2" s="59"/>
      <c r="K2" s="59"/>
      <c r="L2" s="59"/>
      <c r="M2" s="59"/>
      <c r="N2" s="59"/>
      <c r="O2" s="59"/>
      <c r="P2" s="59"/>
      <c r="Q2" s="59"/>
      <c r="R2" s="59"/>
      <c r="S2" s="59"/>
    </row>
    <row r="3" spans="1:20" ht="24" customHeight="1">
      <c r="A3" s="153" t="s">
        <v>14</v>
      </c>
      <c r="B3" s="155" t="s">
        <v>780</v>
      </c>
      <c r="C3" s="154" t="s">
        <v>7</v>
      </c>
      <c r="D3" s="154" t="s">
        <v>58</v>
      </c>
      <c r="E3" s="154" t="s">
        <v>16</v>
      </c>
      <c r="F3" s="154" t="s">
        <v>778</v>
      </c>
      <c r="G3" s="154" t="s">
        <v>8</v>
      </c>
      <c r="H3" s="154"/>
      <c r="I3" s="154"/>
      <c r="J3" s="154" t="s">
        <v>34</v>
      </c>
      <c r="K3" s="155" t="s">
        <v>36</v>
      </c>
      <c r="L3" s="155" t="s">
        <v>53</v>
      </c>
      <c r="M3" s="155" t="s">
        <v>54</v>
      </c>
      <c r="N3" s="155" t="s">
        <v>37</v>
      </c>
      <c r="O3" s="155" t="s">
        <v>38</v>
      </c>
      <c r="P3" s="153" t="s">
        <v>57</v>
      </c>
      <c r="Q3" s="154" t="s">
        <v>781</v>
      </c>
      <c r="R3" s="154" t="s">
        <v>35</v>
      </c>
      <c r="S3" s="154" t="s">
        <v>782</v>
      </c>
      <c r="T3" s="141" t="s">
        <v>13</v>
      </c>
    </row>
    <row r="4" spans="1:20" ht="25.5" customHeight="1">
      <c r="A4" s="153"/>
      <c r="B4" s="159"/>
      <c r="C4" s="154"/>
      <c r="D4" s="154"/>
      <c r="E4" s="154"/>
      <c r="F4" s="154"/>
      <c r="G4" s="60" t="s">
        <v>9</v>
      </c>
      <c r="H4" s="60" t="s">
        <v>10</v>
      </c>
      <c r="I4" s="60" t="s">
        <v>11</v>
      </c>
      <c r="J4" s="154"/>
      <c r="K4" s="156"/>
      <c r="L4" s="156"/>
      <c r="M4" s="156"/>
      <c r="N4" s="156"/>
      <c r="O4" s="156"/>
      <c r="P4" s="153"/>
      <c r="Q4" s="153"/>
      <c r="R4" s="154"/>
      <c r="S4" s="154"/>
      <c r="T4" s="141"/>
    </row>
    <row r="5" spans="1:20" s="58" customFormat="1" ht="15.6">
      <c r="A5" s="61">
        <v>1</v>
      </c>
      <c r="B5" s="62" t="s">
        <v>69</v>
      </c>
      <c r="C5" s="63" t="s">
        <v>695</v>
      </c>
      <c r="D5" s="63" t="s">
        <v>28</v>
      </c>
      <c r="E5" s="64">
        <v>1</v>
      </c>
      <c r="F5" s="63"/>
      <c r="G5" s="64">
        <v>35</v>
      </c>
      <c r="H5" s="64">
        <v>27</v>
      </c>
      <c r="I5" s="62">
        <v>62</v>
      </c>
      <c r="J5" s="63">
        <v>9859772719</v>
      </c>
      <c r="K5" s="63" t="s">
        <v>296</v>
      </c>
      <c r="L5" s="63" t="s">
        <v>297</v>
      </c>
      <c r="M5" s="63">
        <v>9954240181</v>
      </c>
      <c r="N5" s="63" t="s">
        <v>696</v>
      </c>
      <c r="O5" s="63">
        <v>9678641035</v>
      </c>
      <c r="P5" s="65">
        <v>43710</v>
      </c>
      <c r="Q5" s="63" t="s">
        <v>304</v>
      </c>
      <c r="R5" s="63"/>
      <c r="S5" s="63" t="s">
        <v>90</v>
      </c>
      <c r="T5" s="55"/>
    </row>
    <row r="6" spans="1:20" s="58" customFormat="1" ht="15.6">
      <c r="A6" s="61">
        <v>2</v>
      </c>
      <c r="B6" s="62" t="s">
        <v>69</v>
      </c>
      <c r="C6" s="63" t="s">
        <v>697</v>
      </c>
      <c r="D6" s="63" t="s">
        <v>92</v>
      </c>
      <c r="E6" s="64">
        <v>18240410101</v>
      </c>
      <c r="F6" s="63" t="s">
        <v>93</v>
      </c>
      <c r="G6" s="64">
        <v>38</v>
      </c>
      <c r="H6" s="64">
        <v>42</v>
      </c>
      <c r="I6" s="62">
        <v>80</v>
      </c>
      <c r="J6" s="63">
        <v>9954931645</v>
      </c>
      <c r="K6" s="63" t="s">
        <v>224</v>
      </c>
      <c r="L6" s="63" t="s">
        <v>225</v>
      </c>
      <c r="M6" s="63">
        <v>9954240181</v>
      </c>
      <c r="N6" s="63" t="s">
        <v>226</v>
      </c>
      <c r="O6" s="63">
        <v>9678466407</v>
      </c>
      <c r="P6" s="65">
        <v>43710</v>
      </c>
      <c r="Q6" s="63" t="s">
        <v>304</v>
      </c>
      <c r="R6" s="63"/>
      <c r="S6" s="63" t="s">
        <v>90</v>
      </c>
      <c r="T6" s="55"/>
    </row>
    <row r="7" spans="1:20" s="58" customFormat="1" ht="15.6">
      <c r="A7" s="61">
        <v>3</v>
      </c>
      <c r="B7" s="62" t="s">
        <v>68</v>
      </c>
      <c r="C7" s="63" t="s">
        <v>751</v>
      </c>
      <c r="D7" s="63" t="s">
        <v>28</v>
      </c>
      <c r="E7" s="64">
        <v>541</v>
      </c>
      <c r="F7" s="63"/>
      <c r="G7" s="64">
        <v>27</v>
      </c>
      <c r="H7" s="64">
        <v>49</v>
      </c>
      <c r="I7" s="62">
        <v>76</v>
      </c>
      <c r="J7" s="63">
        <v>8011977876</v>
      </c>
      <c r="K7" s="63" t="s">
        <v>288</v>
      </c>
      <c r="L7" s="63" t="s">
        <v>289</v>
      </c>
      <c r="M7" s="63">
        <v>9707036175</v>
      </c>
      <c r="N7" s="63" t="s">
        <v>508</v>
      </c>
      <c r="O7" s="63">
        <v>8134003859</v>
      </c>
      <c r="P7" s="65">
        <v>43710</v>
      </c>
      <c r="Q7" s="63" t="s">
        <v>304</v>
      </c>
      <c r="R7" s="63"/>
      <c r="S7" s="63" t="s">
        <v>90</v>
      </c>
      <c r="T7" s="55"/>
    </row>
    <row r="8" spans="1:20" s="58" customFormat="1" ht="31.2">
      <c r="A8" s="61">
        <v>4</v>
      </c>
      <c r="B8" s="62" t="s">
        <v>68</v>
      </c>
      <c r="C8" s="63" t="s">
        <v>698</v>
      </c>
      <c r="D8" s="63" t="s">
        <v>26</v>
      </c>
      <c r="E8" s="64">
        <v>18240405401</v>
      </c>
      <c r="F8" s="63" t="s">
        <v>93</v>
      </c>
      <c r="G8" s="64">
        <v>43</v>
      </c>
      <c r="H8" s="64">
        <v>37</v>
      </c>
      <c r="I8" s="62">
        <v>80</v>
      </c>
      <c r="J8" s="62">
        <v>9707203109</v>
      </c>
      <c r="K8" s="63" t="s">
        <v>288</v>
      </c>
      <c r="L8" s="63" t="s">
        <v>289</v>
      </c>
      <c r="M8" s="63">
        <v>9707036175</v>
      </c>
      <c r="N8" s="63" t="s">
        <v>508</v>
      </c>
      <c r="O8" s="63">
        <v>8134003859</v>
      </c>
      <c r="P8" s="65">
        <v>43710</v>
      </c>
      <c r="Q8" s="63" t="s">
        <v>304</v>
      </c>
      <c r="R8" s="63"/>
      <c r="S8" s="63" t="s">
        <v>90</v>
      </c>
      <c r="T8" s="55"/>
    </row>
    <row r="9" spans="1:20" s="58" customFormat="1" ht="15.6">
      <c r="A9" s="61">
        <v>5</v>
      </c>
      <c r="B9" s="62" t="s">
        <v>69</v>
      </c>
      <c r="C9" s="63" t="s">
        <v>699</v>
      </c>
      <c r="D9" s="63" t="s">
        <v>28</v>
      </c>
      <c r="E9" s="64">
        <v>191</v>
      </c>
      <c r="F9" s="63"/>
      <c r="G9" s="64">
        <v>36</v>
      </c>
      <c r="H9" s="64">
        <v>31</v>
      </c>
      <c r="I9" s="62">
        <v>67</v>
      </c>
      <c r="J9" s="63">
        <v>995789534</v>
      </c>
      <c r="K9" s="63" t="s">
        <v>296</v>
      </c>
      <c r="L9" s="63" t="s">
        <v>297</v>
      </c>
      <c r="M9" s="63">
        <v>9954240181</v>
      </c>
      <c r="N9" s="63" t="s">
        <v>696</v>
      </c>
      <c r="O9" s="63">
        <v>9678641035</v>
      </c>
      <c r="P9" s="65">
        <v>43711</v>
      </c>
      <c r="Q9" s="63" t="s">
        <v>299</v>
      </c>
      <c r="R9" s="63"/>
      <c r="S9" s="63" t="s">
        <v>90</v>
      </c>
      <c r="T9" s="55"/>
    </row>
    <row r="10" spans="1:20" s="58" customFormat="1" ht="15.6">
      <c r="A10" s="61">
        <v>6</v>
      </c>
      <c r="B10" s="62" t="s">
        <v>69</v>
      </c>
      <c r="C10" s="63" t="s">
        <v>700</v>
      </c>
      <c r="D10" s="63" t="s">
        <v>92</v>
      </c>
      <c r="E10" s="64">
        <v>18240410102</v>
      </c>
      <c r="F10" s="63" t="s">
        <v>93</v>
      </c>
      <c r="G10" s="64">
        <v>54</v>
      </c>
      <c r="H10" s="64">
        <v>60</v>
      </c>
      <c r="I10" s="62">
        <v>114</v>
      </c>
      <c r="J10" s="63">
        <v>9957473956</v>
      </c>
      <c r="K10" s="63" t="s">
        <v>224</v>
      </c>
      <c r="L10" s="63" t="s">
        <v>225</v>
      </c>
      <c r="M10" s="63">
        <v>9954240181</v>
      </c>
      <c r="N10" s="63" t="s">
        <v>226</v>
      </c>
      <c r="O10" s="63">
        <v>9678466407</v>
      </c>
      <c r="P10" s="65">
        <v>43711</v>
      </c>
      <c r="Q10" s="63" t="s">
        <v>299</v>
      </c>
      <c r="R10" s="63"/>
      <c r="S10" s="63" t="s">
        <v>90</v>
      </c>
      <c r="T10" s="55"/>
    </row>
    <row r="11" spans="1:20" s="58" customFormat="1" ht="15.6">
      <c r="A11" s="61">
        <v>7</v>
      </c>
      <c r="B11" s="62" t="s">
        <v>68</v>
      </c>
      <c r="C11" s="63" t="s">
        <v>751</v>
      </c>
      <c r="D11" s="63" t="s">
        <v>28</v>
      </c>
      <c r="E11" s="64">
        <v>541</v>
      </c>
      <c r="F11" s="63"/>
      <c r="G11" s="64">
        <v>27</v>
      </c>
      <c r="H11" s="64">
        <v>49</v>
      </c>
      <c r="I11" s="62">
        <v>76</v>
      </c>
      <c r="J11" s="63">
        <v>8011977876</v>
      </c>
      <c r="K11" s="63" t="s">
        <v>288</v>
      </c>
      <c r="L11" s="63" t="s">
        <v>289</v>
      </c>
      <c r="M11" s="63">
        <v>9707036175</v>
      </c>
      <c r="N11" s="63" t="s">
        <v>508</v>
      </c>
      <c r="O11" s="63">
        <v>8134003859</v>
      </c>
      <c r="P11" s="65">
        <v>43711</v>
      </c>
      <c r="Q11" s="63" t="s">
        <v>299</v>
      </c>
      <c r="R11" s="63"/>
      <c r="S11" s="63" t="s">
        <v>90</v>
      </c>
      <c r="T11" s="55"/>
    </row>
    <row r="12" spans="1:20" s="58" customFormat="1" ht="15.6">
      <c r="A12" s="61">
        <v>8</v>
      </c>
      <c r="B12" s="62" t="s">
        <v>68</v>
      </c>
      <c r="C12" s="63" t="s">
        <v>701</v>
      </c>
      <c r="D12" s="63" t="s">
        <v>26</v>
      </c>
      <c r="E12" s="64">
        <v>18240405402</v>
      </c>
      <c r="F12" s="63"/>
      <c r="G12" s="64">
        <v>12</v>
      </c>
      <c r="H12" s="64">
        <v>23</v>
      </c>
      <c r="I12" s="62">
        <v>35</v>
      </c>
      <c r="J12" s="63">
        <v>7896658417</v>
      </c>
      <c r="K12" s="63" t="s">
        <v>288</v>
      </c>
      <c r="L12" s="63" t="s">
        <v>289</v>
      </c>
      <c r="M12" s="63">
        <v>9707036175</v>
      </c>
      <c r="N12" s="63" t="s">
        <v>508</v>
      </c>
      <c r="O12" s="63">
        <v>8134003859</v>
      </c>
      <c r="P12" s="65">
        <v>43711</v>
      </c>
      <c r="Q12" s="63" t="s">
        <v>299</v>
      </c>
      <c r="R12" s="63"/>
      <c r="S12" s="63" t="s">
        <v>90</v>
      </c>
      <c r="T12" s="55"/>
    </row>
    <row r="13" spans="1:20" s="58" customFormat="1" ht="31.2">
      <c r="A13" s="61">
        <v>9</v>
      </c>
      <c r="B13" s="62" t="s">
        <v>68</v>
      </c>
      <c r="C13" s="63" t="s">
        <v>702</v>
      </c>
      <c r="D13" s="63" t="s">
        <v>26</v>
      </c>
      <c r="E13" s="64">
        <v>18240408801</v>
      </c>
      <c r="F13" s="63" t="s">
        <v>93</v>
      </c>
      <c r="G13" s="64">
        <v>17</v>
      </c>
      <c r="H13" s="64">
        <v>21</v>
      </c>
      <c r="I13" s="62">
        <v>38</v>
      </c>
      <c r="J13" s="63">
        <v>9954023422</v>
      </c>
      <c r="K13" s="63" t="s">
        <v>288</v>
      </c>
      <c r="L13" s="63" t="s">
        <v>289</v>
      </c>
      <c r="M13" s="63">
        <v>9707036175</v>
      </c>
      <c r="N13" s="63" t="s">
        <v>508</v>
      </c>
      <c r="O13" s="63">
        <v>8134003859</v>
      </c>
      <c r="P13" s="65">
        <v>43711</v>
      </c>
      <c r="Q13" s="63" t="s">
        <v>299</v>
      </c>
      <c r="R13" s="63"/>
      <c r="S13" s="63" t="s">
        <v>90</v>
      </c>
      <c r="T13" s="55"/>
    </row>
    <row r="14" spans="1:20" s="58" customFormat="1" ht="31.2">
      <c r="A14" s="61">
        <v>10</v>
      </c>
      <c r="B14" s="62" t="s">
        <v>69</v>
      </c>
      <c r="C14" s="63" t="s">
        <v>703</v>
      </c>
      <c r="D14" s="63" t="s">
        <v>28</v>
      </c>
      <c r="E14" s="64">
        <v>184</v>
      </c>
      <c r="F14" s="63"/>
      <c r="G14" s="64">
        <v>28</v>
      </c>
      <c r="H14" s="64">
        <v>14</v>
      </c>
      <c r="I14" s="62">
        <v>42</v>
      </c>
      <c r="J14" s="63">
        <v>9957065120</v>
      </c>
      <c r="K14" s="63" t="s">
        <v>224</v>
      </c>
      <c r="L14" s="63" t="s">
        <v>225</v>
      </c>
      <c r="M14" s="63">
        <v>9954240181</v>
      </c>
      <c r="N14" s="63" t="s">
        <v>704</v>
      </c>
      <c r="O14" s="63">
        <v>9401484131</v>
      </c>
      <c r="P14" s="65">
        <v>43712</v>
      </c>
      <c r="Q14" s="63" t="s">
        <v>300</v>
      </c>
      <c r="R14" s="63"/>
      <c r="S14" s="63" t="s">
        <v>90</v>
      </c>
      <c r="T14" s="55"/>
    </row>
    <row r="15" spans="1:20" s="58" customFormat="1" ht="15.6">
      <c r="A15" s="61">
        <v>11</v>
      </c>
      <c r="B15" s="62" t="s">
        <v>69</v>
      </c>
      <c r="C15" s="63" t="s">
        <v>700</v>
      </c>
      <c r="D15" s="63" t="s">
        <v>92</v>
      </c>
      <c r="E15" s="64">
        <v>18240410102</v>
      </c>
      <c r="F15" s="63" t="s">
        <v>93</v>
      </c>
      <c r="G15" s="64">
        <v>54</v>
      </c>
      <c r="H15" s="64">
        <v>60</v>
      </c>
      <c r="I15" s="62">
        <v>114</v>
      </c>
      <c r="J15" s="63">
        <v>9957473956</v>
      </c>
      <c r="K15" s="63" t="s">
        <v>224</v>
      </c>
      <c r="L15" s="63" t="s">
        <v>225</v>
      </c>
      <c r="M15" s="63">
        <v>9954240181</v>
      </c>
      <c r="N15" s="63" t="s">
        <v>226</v>
      </c>
      <c r="O15" s="63">
        <v>9678466407</v>
      </c>
      <c r="P15" s="65">
        <v>43712</v>
      </c>
      <c r="Q15" s="63" t="s">
        <v>300</v>
      </c>
      <c r="R15" s="63"/>
      <c r="S15" s="63" t="s">
        <v>90</v>
      </c>
      <c r="T15" s="55"/>
    </row>
    <row r="16" spans="1:20" s="58" customFormat="1" ht="15.6">
      <c r="A16" s="61">
        <v>12</v>
      </c>
      <c r="B16" s="62" t="s">
        <v>68</v>
      </c>
      <c r="C16" s="63" t="s">
        <v>753</v>
      </c>
      <c r="D16" s="63" t="s">
        <v>28</v>
      </c>
      <c r="E16" s="64"/>
      <c r="F16" s="63"/>
      <c r="G16" s="64">
        <v>24</v>
      </c>
      <c r="H16" s="64">
        <v>23</v>
      </c>
      <c r="I16" s="62">
        <v>47</v>
      </c>
      <c r="J16" s="63">
        <v>7896749743</v>
      </c>
      <c r="K16" s="63" t="s">
        <v>288</v>
      </c>
      <c r="L16" s="63" t="s">
        <v>289</v>
      </c>
      <c r="M16" s="63">
        <v>9707036175</v>
      </c>
      <c r="N16" s="63" t="s">
        <v>508</v>
      </c>
      <c r="O16" s="63">
        <v>8134003859</v>
      </c>
      <c r="P16" s="65">
        <v>43712</v>
      </c>
      <c r="Q16" s="63" t="s">
        <v>300</v>
      </c>
      <c r="R16" s="63"/>
      <c r="S16" s="63" t="s">
        <v>90</v>
      </c>
      <c r="T16" s="55"/>
    </row>
    <row r="17" spans="1:20" s="58" customFormat="1" ht="31.2">
      <c r="A17" s="61">
        <v>13</v>
      </c>
      <c r="B17" s="62" t="s">
        <v>68</v>
      </c>
      <c r="C17" s="63" t="s">
        <v>705</v>
      </c>
      <c r="D17" s="63" t="s">
        <v>26</v>
      </c>
      <c r="E17" s="64">
        <v>18240409503</v>
      </c>
      <c r="F17" s="63" t="s">
        <v>93</v>
      </c>
      <c r="G17" s="64">
        <v>42</v>
      </c>
      <c r="H17" s="64">
        <v>26</v>
      </c>
      <c r="I17" s="62">
        <v>68</v>
      </c>
      <c r="J17" s="63">
        <v>9957856846</v>
      </c>
      <c r="K17" s="63" t="s">
        <v>288</v>
      </c>
      <c r="L17" s="63" t="s">
        <v>289</v>
      </c>
      <c r="M17" s="63">
        <v>9707036175</v>
      </c>
      <c r="N17" s="63" t="s">
        <v>508</v>
      </c>
      <c r="O17" s="63">
        <v>8134003859</v>
      </c>
      <c r="P17" s="65">
        <v>43712</v>
      </c>
      <c r="Q17" s="63" t="s">
        <v>300</v>
      </c>
      <c r="R17" s="63"/>
      <c r="S17" s="63" t="s">
        <v>90</v>
      </c>
      <c r="T17" s="55"/>
    </row>
    <row r="18" spans="1:20" s="58" customFormat="1" ht="15.6">
      <c r="A18" s="61">
        <v>14</v>
      </c>
      <c r="B18" s="62" t="s">
        <v>69</v>
      </c>
      <c r="C18" s="63" t="s">
        <v>706</v>
      </c>
      <c r="D18" s="63" t="s">
        <v>28</v>
      </c>
      <c r="E18" s="64">
        <v>2</v>
      </c>
      <c r="F18" s="63"/>
      <c r="G18" s="64">
        <v>18</v>
      </c>
      <c r="H18" s="64">
        <v>9</v>
      </c>
      <c r="I18" s="62">
        <v>27</v>
      </c>
      <c r="J18" s="63">
        <v>8472071386</v>
      </c>
      <c r="K18" s="63" t="s">
        <v>224</v>
      </c>
      <c r="L18" s="63" t="s">
        <v>225</v>
      </c>
      <c r="M18" s="63">
        <v>9954240181</v>
      </c>
      <c r="N18" s="63" t="s">
        <v>704</v>
      </c>
      <c r="O18" s="63">
        <v>9401484131</v>
      </c>
      <c r="P18" s="65">
        <v>43713</v>
      </c>
      <c r="Q18" s="63" t="s">
        <v>301</v>
      </c>
      <c r="R18" s="63"/>
      <c r="S18" s="63" t="s">
        <v>90</v>
      </c>
      <c r="T18" s="55"/>
    </row>
    <row r="19" spans="1:20" s="58" customFormat="1" ht="15.6">
      <c r="A19" s="61">
        <v>15</v>
      </c>
      <c r="B19" s="62" t="s">
        <v>69</v>
      </c>
      <c r="C19" s="63" t="s">
        <v>707</v>
      </c>
      <c r="D19" s="63" t="s">
        <v>92</v>
      </c>
      <c r="E19" s="64">
        <v>18240408301</v>
      </c>
      <c r="F19" s="63" t="s">
        <v>93</v>
      </c>
      <c r="G19" s="64">
        <v>60</v>
      </c>
      <c r="H19" s="64">
        <v>60</v>
      </c>
      <c r="I19" s="62">
        <v>120</v>
      </c>
      <c r="J19" s="63">
        <v>9859212028</v>
      </c>
      <c r="K19" s="63" t="s">
        <v>224</v>
      </c>
      <c r="L19" s="63" t="s">
        <v>225</v>
      </c>
      <c r="M19" s="63">
        <v>9954240181</v>
      </c>
      <c r="N19" s="63" t="s">
        <v>226</v>
      </c>
      <c r="O19" s="63">
        <v>9678466407</v>
      </c>
      <c r="P19" s="65">
        <v>43713</v>
      </c>
      <c r="Q19" s="63" t="s">
        <v>301</v>
      </c>
      <c r="R19" s="63"/>
      <c r="S19" s="63" t="s">
        <v>90</v>
      </c>
      <c r="T19" s="55"/>
    </row>
    <row r="20" spans="1:20" s="58" customFormat="1" ht="15.6">
      <c r="A20" s="61">
        <v>16</v>
      </c>
      <c r="B20" s="62" t="s">
        <v>68</v>
      </c>
      <c r="C20" s="63" t="s">
        <v>754</v>
      </c>
      <c r="D20" s="63" t="s">
        <v>28</v>
      </c>
      <c r="E20" s="64">
        <v>38</v>
      </c>
      <c r="F20" s="63"/>
      <c r="G20" s="64">
        <v>19</v>
      </c>
      <c r="H20" s="64">
        <v>16</v>
      </c>
      <c r="I20" s="62">
        <v>35</v>
      </c>
      <c r="J20" s="63">
        <v>9957982265</v>
      </c>
      <c r="K20" s="63" t="s">
        <v>214</v>
      </c>
      <c r="L20" s="63" t="s">
        <v>215</v>
      </c>
      <c r="M20" s="63">
        <v>9435512992</v>
      </c>
      <c r="N20" s="63" t="s">
        <v>752</v>
      </c>
      <c r="O20" s="63">
        <v>7399671240</v>
      </c>
      <c r="P20" s="65">
        <v>43713</v>
      </c>
      <c r="Q20" s="63" t="s">
        <v>301</v>
      </c>
      <c r="R20" s="63"/>
      <c r="S20" s="63" t="s">
        <v>90</v>
      </c>
      <c r="T20" s="55"/>
    </row>
    <row r="21" spans="1:20" s="58" customFormat="1" ht="15.6">
      <c r="A21" s="61">
        <v>17</v>
      </c>
      <c r="B21" s="62" t="s">
        <v>68</v>
      </c>
      <c r="C21" s="63" t="s">
        <v>708</v>
      </c>
      <c r="D21" s="63" t="s">
        <v>26</v>
      </c>
      <c r="E21" s="64">
        <v>18240409502</v>
      </c>
      <c r="F21" s="63" t="s">
        <v>104</v>
      </c>
      <c r="G21" s="64">
        <v>19</v>
      </c>
      <c r="H21" s="64">
        <v>25</v>
      </c>
      <c r="I21" s="62">
        <v>44</v>
      </c>
      <c r="J21" s="63">
        <v>7399830106</v>
      </c>
      <c r="K21" s="63" t="s">
        <v>288</v>
      </c>
      <c r="L21" s="63" t="s">
        <v>289</v>
      </c>
      <c r="M21" s="63">
        <v>9707036175</v>
      </c>
      <c r="N21" s="63" t="s">
        <v>508</v>
      </c>
      <c r="O21" s="63">
        <v>8134003859</v>
      </c>
      <c r="P21" s="65">
        <v>43713</v>
      </c>
      <c r="Q21" s="63" t="s">
        <v>301</v>
      </c>
      <c r="R21" s="63"/>
      <c r="S21" s="63" t="s">
        <v>90</v>
      </c>
      <c r="T21" s="55"/>
    </row>
    <row r="22" spans="1:20" s="58" customFormat="1" ht="15.6">
      <c r="A22" s="61">
        <v>18</v>
      </c>
      <c r="B22" s="62" t="s">
        <v>68</v>
      </c>
      <c r="C22" s="63" t="s">
        <v>709</v>
      </c>
      <c r="D22" s="63" t="s">
        <v>26</v>
      </c>
      <c r="E22" s="64">
        <v>18240418801</v>
      </c>
      <c r="F22" s="63" t="s">
        <v>93</v>
      </c>
      <c r="G22" s="64">
        <v>10</v>
      </c>
      <c r="H22" s="64">
        <v>15</v>
      </c>
      <c r="I22" s="62">
        <v>25</v>
      </c>
      <c r="J22" s="63">
        <v>9954521008</v>
      </c>
      <c r="K22" s="63" t="s">
        <v>288</v>
      </c>
      <c r="L22" s="63" t="s">
        <v>289</v>
      </c>
      <c r="M22" s="63">
        <v>9707036175</v>
      </c>
      <c r="N22" s="63" t="s">
        <v>508</v>
      </c>
      <c r="O22" s="63">
        <v>8134003859</v>
      </c>
      <c r="P22" s="65">
        <v>43713</v>
      </c>
      <c r="Q22" s="63" t="s">
        <v>301</v>
      </c>
      <c r="R22" s="63"/>
      <c r="S22" s="63" t="s">
        <v>90</v>
      </c>
      <c r="T22" s="55"/>
    </row>
    <row r="23" spans="1:20" s="58" customFormat="1" ht="31.2">
      <c r="A23" s="61">
        <v>19</v>
      </c>
      <c r="B23" s="62" t="s">
        <v>68</v>
      </c>
      <c r="C23" s="63" t="s">
        <v>710</v>
      </c>
      <c r="D23" s="63" t="s">
        <v>26</v>
      </c>
      <c r="E23" s="64">
        <v>18240418802</v>
      </c>
      <c r="F23" s="63" t="s">
        <v>93</v>
      </c>
      <c r="G23" s="64">
        <v>4</v>
      </c>
      <c r="H23" s="64">
        <v>13</v>
      </c>
      <c r="I23" s="62">
        <v>17</v>
      </c>
      <c r="J23" s="63">
        <v>9864517769</v>
      </c>
      <c r="K23" s="63" t="s">
        <v>288</v>
      </c>
      <c r="L23" s="63" t="s">
        <v>289</v>
      </c>
      <c r="M23" s="63">
        <v>9707036175</v>
      </c>
      <c r="N23" s="63" t="s">
        <v>508</v>
      </c>
      <c r="O23" s="63">
        <v>8134003859</v>
      </c>
      <c r="P23" s="65">
        <v>43713</v>
      </c>
      <c r="Q23" s="63" t="s">
        <v>301</v>
      </c>
      <c r="R23" s="63"/>
      <c r="S23" s="63" t="s">
        <v>90</v>
      </c>
      <c r="T23" s="55"/>
    </row>
    <row r="24" spans="1:20" s="58" customFormat="1" ht="15.6">
      <c r="A24" s="61">
        <v>20</v>
      </c>
      <c r="B24" s="62" t="s">
        <v>69</v>
      </c>
      <c r="C24" s="63" t="s">
        <v>711</v>
      </c>
      <c r="D24" s="63" t="s">
        <v>28</v>
      </c>
      <c r="E24" s="64">
        <v>235</v>
      </c>
      <c r="F24" s="63"/>
      <c r="G24" s="64">
        <v>36</v>
      </c>
      <c r="H24" s="64">
        <v>35</v>
      </c>
      <c r="I24" s="62">
        <v>71</v>
      </c>
      <c r="J24" s="63">
        <v>9954571047</v>
      </c>
      <c r="K24" s="63" t="s">
        <v>224</v>
      </c>
      <c r="L24" s="63" t="s">
        <v>225</v>
      </c>
      <c r="M24" s="63">
        <v>9954240181</v>
      </c>
      <c r="N24" s="63" t="s">
        <v>712</v>
      </c>
      <c r="O24" s="63">
        <v>9678466407</v>
      </c>
      <c r="P24" s="65">
        <v>43714</v>
      </c>
      <c r="Q24" s="63" t="s">
        <v>302</v>
      </c>
      <c r="R24" s="63"/>
      <c r="S24" s="63" t="s">
        <v>90</v>
      </c>
      <c r="T24" s="55"/>
    </row>
    <row r="25" spans="1:20" s="58" customFormat="1" ht="15.6">
      <c r="A25" s="61">
        <v>21</v>
      </c>
      <c r="B25" s="62" t="s">
        <v>69</v>
      </c>
      <c r="C25" s="63" t="s">
        <v>713</v>
      </c>
      <c r="D25" s="63" t="s">
        <v>92</v>
      </c>
      <c r="E25" s="64">
        <v>18240420702</v>
      </c>
      <c r="F25" s="63" t="s">
        <v>93</v>
      </c>
      <c r="G25" s="64">
        <v>27</v>
      </c>
      <c r="H25" s="64">
        <v>35</v>
      </c>
      <c r="I25" s="62">
        <v>62</v>
      </c>
      <c r="J25" s="63">
        <v>9854712243</v>
      </c>
      <c r="K25" s="63" t="s">
        <v>95</v>
      </c>
      <c r="L25" s="63" t="s">
        <v>96</v>
      </c>
      <c r="M25" s="63">
        <v>9954527154</v>
      </c>
      <c r="N25" s="63" t="s">
        <v>218</v>
      </c>
      <c r="O25" s="63">
        <v>8822161549</v>
      </c>
      <c r="P25" s="65">
        <v>43714</v>
      </c>
      <c r="Q25" s="63" t="s">
        <v>302</v>
      </c>
      <c r="R25" s="63"/>
      <c r="S25" s="63" t="s">
        <v>90</v>
      </c>
      <c r="T25" s="55"/>
    </row>
    <row r="26" spans="1:20" s="58" customFormat="1" ht="15.6">
      <c r="A26" s="61">
        <v>22</v>
      </c>
      <c r="B26" s="62" t="s">
        <v>68</v>
      </c>
      <c r="C26" s="63" t="s">
        <v>755</v>
      </c>
      <c r="D26" s="63" t="s">
        <v>28</v>
      </c>
      <c r="E26" s="64">
        <v>39</v>
      </c>
      <c r="F26" s="63"/>
      <c r="G26" s="64">
        <v>19</v>
      </c>
      <c r="H26" s="64">
        <v>11</v>
      </c>
      <c r="I26" s="62">
        <v>30</v>
      </c>
      <c r="J26" s="63">
        <v>9957907088</v>
      </c>
      <c r="K26" s="63" t="s">
        <v>214</v>
      </c>
      <c r="L26" s="63" t="s">
        <v>215</v>
      </c>
      <c r="M26" s="63">
        <v>9435512992</v>
      </c>
      <c r="N26" s="63" t="s">
        <v>752</v>
      </c>
      <c r="O26" s="63">
        <v>7399671240</v>
      </c>
      <c r="P26" s="65">
        <v>43714</v>
      </c>
      <c r="Q26" s="63" t="s">
        <v>302</v>
      </c>
      <c r="R26" s="63"/>
      <c r="S26" s="63" t="s">
        <v>90</v>
      </c>
      <c r="T26" s="55"/>
    </row>
    <row r="27" spans="1:20" s="58" customFormat="1" ht="31.2">
      <c r="A27" s="61">
        <v>23</v>
      </c>
      <c r="B27" s="62" t="s">
        <v>68</v>
      </c>
      <c r="C27" s="63" t="s">
        <v>714</v>
      </c>
      <c r="D27" s="63" t="s">
        <v>26</v>
      </c>
      <c r="E27" s="64">
        <v>18240417601</v>
      </c>
      <c r="F27" s="63" t="s">
        <v>93</v>
      </c>
      <c r="G27" s="64">
        <v>52</v>
      </c>
      <c r="H27" s="64">
        <v>58</v>
      </c>
      <c r="I27" s="62">
        <v>110</v>
      </c>
      <c r="J27" s="63">
        <v>9957474938</v>
      </c>
      <c r="K27" s="63" t="s">
        <v>288</v>
      </c>
      <c r="L27" s="63" t="s">
        <v>289</v>
      </c>
      <c r="M27" s="63">
        <v>9707036175</v>
      </c>
      <c r="N27" s="63" t="s">
        <v>508</v>
      </c>
      <c r="O27" s="63">
        <v>8134003859</v>
      </c>
      <c r="P27" s="65">
        <v>43714</v>
      </c>
      <c r="Q27" s="63" t="s">
        <v>302</v>
      </c>
      <c r="R27" s="63"/>
      <c r="S27" s="63" t="s">
        <v>90</v>
      </c>
      <c r="T27" s="55"/>
    </row>
    <row r="28" spans="1:20" s="58" customFormat="1" ht="15.6">
      <c r="A28" s="61">
        <v>24</v>
      </c>
      <c r="B28" s="62" t="s">
        <v>69</v>
      </c>
      <c r="C28" s="63" t="s">
        <v>711</v>
      </c>
      <c r="D28" s="63" t="s">
        <v>28</v>
      </c>
      <c r="E28" s="64">
        <v>279</v>
      </c>
      <c r="F28" s="63"/>
      <c r="G28" s="64">
        <v>38</v>
      </c>
      <c r="H28" s="64">
        <v>37</v>
      </c>
      <c r="I28" s="62">
        <v>75</v>
      </c>
      <c r="J28" s="63">
        <v>9854757488</v>
      </c>
      <c r="K28" s="63" t="s">
        <v>224</v>
      </c>
      <c r="L28" s="63" t="s">
        <v>225</v>
      </c>
      <c r="M28" s="63">
        <v>9954240181</v>
      </c>
      <c r="N28" s="63" t="s">
        <v>704</v>
      </c>
      <c r="O28" s="63">
        <v>9401484131</v>
      </c>
      <c r="P28" s="65">
        <v>43715</v>
      </c>
      <c r="Q28" s="63" t="s">
        <v>303</v>
      </c>
      <c r="R28" s="63"/>
      <c r="S28" s="63" t="s">
        <v>90</v>
      </c>
      <c r="T28" s="55"/>
    </row>
    <row r="29" spans="1:20" s="58" customFormat="1" ht="15.6">
      <c r="A29" s="61">
        <v>25</v>
      </c>
      <c r="B29" s="62" t="s">
        <v>69</v>
      </c>
      <c r="C29" s="63" t="s">
        <v>715</v>
      </c>
      <c r="D29" s="63" t="s">
        <v>92</v>
      </c>
      <c r="E29" s="64">
        <v>18240420201</v>
      </c>
      <c r="F29" s="63" t="s">
        <v>93</v>
      </c>
      <c r="G29" s="64">
        <v>24</v>
      </c>
      <c r="H29" s="64">
        <v>30</v>
      </c>
      <c r="I29" s="62">
        <v>54</v>
      </c>
      <c r="J29" s="63">
        <v>8011387778</v>
      </c>
      <c r="K29" s="63" t="s">
        <v>95</v>
      </c>
      <c r="L29" s="63" t="s">
        <v>96</v>
      </c>
      <c r="M29" s="63">
        <v>9954527154</v>
      </c>
      <c r="N29" s="63" t="s">
        <v>218</v>
      </c>
      <c r="O29" s="63">
        <v>8822161549</v>
      </c>
      <c r="P29" s="65">
        <v>43715</v>
      </c>
      <c r="Q29" s="63" t="s">
        <v>303</v>
      </c>
      <c r="R29" s="63"/>
      <c r="S29" s="63" t="s">
        <v>90</v>
      </c>
      <c r="T29" s="55"/>
    </row>
    <row r="30" spans="1:20" s="58" customFormat="1" ht="15.6">
      <c r="A30" s="61">
        <v>26</v>
      </c>
      <c r="B30" s="62" t="s">
        <v>68</v>
      </c>
      <c r="C30" s="63" t="s">
        <v>756</v>
      </c>
      <c r="D30" s="63" t="s">
        <v>28</v>
      </c>
      <c r="E30" s="64">
        <v>426</v>
      </c>
      <c r="F30" s="63"/>
      <c r="G30" s="64">
        <v>20</v>
      </c>
      <c r="H30" s="64">
        <v>12</v>
      </c>
      <c r="I30" s="62">
        <v>32</v>
      </c>
      <c r="J30" s="63">
        <v>9678467314</v>
      </c>
      <c r="K30" s="63" t="s">
        <v>214</v>
      </c>
      <c r="L30" s="63" t="s">
        <v>215</v>
      </c>
      <c r="M30" s="63">
        <v>9435512992</v>
      </c>
      <c r="N30" s="63" t="s">
        <v>752</v>
      </c>
      <c r="O30" s="63">
        <v>7399671240</v>
      </c>
      <c r="P30" s="65">
        <v>43715</v>
      </c>
      <c r="Q30" s="63" t="s">
        <v>303</v>
      </c>
      <c r="R30" s="63"/>
      <c r="S30" s="63" t="s">
        <v>90</v>
      </c>
      <c r="T30" s="55"/>
    </row>
    <row r="31" spans="1:20" s="58" customFormat="1" ht="31.2">
      <c r="A31" s="61">
        <v>27</v>
      </c>
      <c r="B31" s="62" t="s">
        <v>68</v>
      </c>
      <c r="C31" s="63" t="s">
        <v>714</v>
      </c>
      <c r="D31" s="63" t="s">
        <v>26</v>
      </c>
      <c r="E31" s="64">
        <v>18240417601</v>
      </c>
      <c r="F31" s="63" t="s">
        <v>93</v>
      </c>
      <c r="G31" s="64">
        <v>52</v>
      </c>
      <c r="H31" s="64">
        <v>58</v>
      </c>
      <c r="I31" s="62">
        <v>110</v>
      </c>
      <c r="J31" s="63">
        <v>9957474938</v>
      </c>
      <c r="K31" s="63" t="s">
        <v>288</v>
      </c>
      <c r="L31" s="63" t="s">
        <v>289</v>
      </c>
      <c r="M31" s="63">
        <v>9707036175</v>
      </c>
      <c r="N31" s="63" t="s">
        <v>508</v>
      </c>
      <c r="O31" s="63">
        <v>8134003859</v>
      </c>
      <c r="P31" s="65">
        <v>43715</v>
      </c>
      <c r="Q31" s="63" t="s">
        <v>303</v>
      </c>
      <c r="R31" s="63"/>
      <c r="S31" s="63" t="s">
        <v>90</v>
      </c>
      <c r="T31" s="55"/>
    </row>
    <row r="32" spans="1:20" s="58" customFormat="1" ht="31.2">
      <c r="A32" s="61">
        <v>28</v>
      </c>
      <c r="B32" s="62" t="s">
        <v>69</v>
      </c>
      <c r="C32" s="63" t="s">
        <v>716</v>
      </c>
      <c r="D32" s="63" t="s">
        <v>28</v>
      </c>
      <c r="E32" s="64">
        <v>304</v>
      </c>
      <c r="F32" s="63"/>
      <c r="G32" s="64">
        <v>26</v>
      </c>
      <c r="H32" s="64">
        <v>20</v>
      </c>
      <c r="I32" s="62">
        <v>46</v>
      </c>
      <c r="J32" s="63">
        <v>8876328170</v>
      </c>
      <c r="K32" s="63" t="s">
        <v>224</v>
      </c>
      <c r="L32" s="63" t="s">
        <v>225</v>
      </c>
      <c r="M32" s="63">
        <v>9954240181</v>
      </c>
      <c r="N32" s="63" t="s">
        <v>704</v>
      </c>
      <c r="O32" s="63">
        <v>9401484131</v>
      </c>
      <c r="P32" s="65">
        <v>43717</v>
      </c>
      <c r="Q32" s="63" t="s">
        <v>304</v>
      </c>
      <c r="R32" s="63"/>
      <c r="S32" s="63" t="s">
        <v>90</v>
      </c>
      <c r="T32" s="55"/>
    </row>
    <row r="33" spans="1:20" s="58" customFormat="1" ht="31.2">
      <c r="A33" s="61">
        <v>29</v>
      </c>
      <c r="B33" s="62" t="s">
        <v>69</v>
      </c>
      <c r="C33" s="63" t="s">
        <v>717</v>
      </c>
      <c r="D33" s="63" t="s">
        <v>92</v>
      </c>
      <c r="E33" s="64">
        <v>18240410002</v>
      </c>
      <c r="F33" s="63" t="s">
        <v>93</v>
      </c>
      <c r="G33" s="64">
        <v>18</v>
      </c>
      <c r="H33" s="64">
        <v>37</v>
      </c>
      <c r="I33" s="62">
        <v>55</v>
      </c>
      <c r="J33" s="63">
        <v>9954852064</v>
      </c>
      <c r="K33" s="63" t="s">
        <v>95</v>
      </c>
      <c r="L33" s="63" t="s">
        <v>96</v>
      </c>
      <c r="M33" s="63">
        <v>9954527154</v>
      </c>
      <c r="N33" s="63" t="s">
        <v>218</v>
      </c>
      <c r="O33" s="63">
        <v>8822161549</v>
      </c>
      <c r="P33" s="65">
        <v>43717</v>
      </c>
      <c r="Q33" s="63" t="s">
        <v>304</v>
      </c>
      <c r="R33" s="63"/>
      <c r="S33" s="63" t="s">
        <v>90</v>
      </c>
      <c r="T33" s="55"/>
    </row>
    <row r="34" spans="1:20" s="58" customFormat="1" ht="15.6">
      <c r="A34" s="61">
        <v>30</v>
      </c>
      <c r="B34" s="62" t="s">
        <v>69</v>
      </c>
      <c r="C34" s="63" t="s">
        <v>718</v>
      </c>
      <c r="D34" s="63" t="s">
        <v>92</v>
      </c>
      <c r="E34" s="64">
        <v>18240421301</v>
      </c>
      <c r="F34" s="63" t="s">
        <v>93</v>
      </c>
      <c r="G34" s="64">
        <v>7</v>
      </c>
      <c r="H34" s="64">
        <v>4</v>
      </c>
      <c r="I34" s="62">
        <v>11</v>
      </c>
      <c r="J34" s="63">
        <v>9508856946</v>
      </c>
      <c r="K34" s="63" t="s">
        <v>315</v>
      </c>
      <c r="L34" s="63" t="s">
        <v>316</v>
      </c>
      <c r="M34" s="63">
        <v>9401726223</v>
      </c>
      <c r="N34" s="63" t="s">
        <v>317</v>
      </c>
      <c r="O34" s="63">
        <v>9678957417</v>
      </c>
      <c r="P34" s="65">
        <v>43717</v>
      </c>
      <c r="Q34" s="63" t="s">
        <v>304</v>
      </c>
      <c r="R34" s="63"/>
      <c r="S34" s="63" t="s">
        <v>90</v>
      </c>
      <c r="T34" s="55"/>
    </row>
    <row r="35" spans="1:20" s="58" customFormat="1" ht="15.6">
      <c r="A35" s="61">
        <v>31</v>
      </c>
      <c r="B35" s="62" t="s">
        <v>68</v>
      </c>
      <c r="C35" s="63" t="s">
        <v>757</v>
      </c>
      <c r="D35" s="63" t="s">
        <v>28</v>
      </c>
      <c r="E35" s="64">
        <v>159</v>
      </c>
      <c r="F35" s="63"/>
      <c r="G35" s="64">
        <v>17</v>
      </c>
      <c r="H35" s="64">
        <v>19</v>
      </c>
      <c r="I35" s="62">
        <v>36</v>
      </c>
      <c r="J35" s="63">
        <v>9954630565</v>
      </c>
      <c r="K35" s="63" t="s">
        <v>214</v>
      </c>
      <c r="L35" s="63" t="s">
        <v>215</v>
      </c>
      <c r="M35" s="63">
        <v>9435512992</v>
      </c>
      <c r="N35" s="63" t="s">
        <v>227</v>
      </c>
      <c r="O35" s="63">
        <v>9577754652</v>
      </c>
      <c r="P35" s="65">
        <v>43717</v>
      </c>
      <c r="Q35" s="63" t="s">
        <v>304</v>
      </c>
      <c r="R35" s="63"/>
      <c r="S35" s="63" t="s">
        <v>90</v>
      </c>
      <c r="T35" s="55"/>
    </row>
    <row r="36" spans="1:20" s="58" customFormat="1" ht="15.6">
      <c r="A36" s="61">
        <v>32</v>
      </c>
      <c r="B36" s="62" t="s">
        <v>68</v>
      </c>
      <c r="C36" s="63" t="s">
        <v>719</v>
      </c>
      <c r="D36" s="63" t="s">
        <v>26</v>
      </c>
      <c r="E36" s="64">
        <v>18240404616</v>
      </c>
      <c r="F36" s="63"/>
      <c r="G36" s="64">
        <v>26</v>
      </c>
      <c r="H36" s="64">
        <v>73</v>
      </c>
      <c r="I36" s="62">
        <v>99</v>
      </c>
      <c r="J36" s="63">
        <v>8876753206</v>
      </c>
      <c r="K36" s="63" t="s">
        <v>288</v>
      </c>
      <c r="L36" s="63" t="s">
        <v>289</v>
      </c>
      <c r="M36" s="63">
        <v>9707036175</v>
      </c>
      <c r="N36" s="63" t="s">
        <v>508</v>
      </c>
      <c r="O36" s="63">
        <v>8134003859</v>
      </c>
      <c r="P36" s="65">
        <v>43717</v>
      </c>
      <c r="Q36" s="63" t="s">
        <v>304</v>
      </c>
      <c r="R36" s="63"/>
      <c r="S36" s="63" t="s">
        <v>90</v>
      </c>
      <c r="T36" s="55"/>
    </row>
    <row r="37" spans="1:20" s="58" customFormat="1" ht="31.2">
      <c r="A37" s="61">
        <v>33</v>
      </c>
      <c r="B37" s="62" t="s">
        <v>69</v>
      </c>
      <c r="C37" s="63" t="s">
        <v>720</v>
      </c>
      <c r="D37" s="63" t="s">
        <v>28</v>
      </c>
      <c r="E37" s="64">
        <v>306</v>
      </c>
      <c r="F37" s="63"/>
      <c r="G37" s="64">
        <v>31</v>
      </c>
      <c r="H37" s="64">
        <v>27</v>
      </c>
      <c r="I37" s="62">
        <v>58</v>
      </c>
      <c r="J37" s="63">
        <v>9707170328</v>
      </c>
      <c r="K37" s="63" t="s">
        <v>224</v>
      </c>
      <c r="L37" s="63" t="s">
        <v>225</v>
      </c>
      <c r="M37" s="63">
        <v>9954240181</v>
      </c>
      <c r="N37" s="63" t="s">
        <v>704</v>
      </c>
      <c r="O37" s="63">
        <v>9401484131</v>
      </c>
      <c r="P37" s="65">
        <v>43718</v>
      </c>
      <c r="Q37" s="63" t="s">
        <v>299</v>
      </c>
      <c r="R37" s="63"/>
      <c r="S37" s="63" t="s">
        <v>90</v>
      </c>
      <c r="T37" s="55"/>
    </row>
    <row r="38" spans="1:20" s="58" customFormat="1" ht="31.2">
      <c r="A38" s="61">
        <v>34</v>
      </c>
      <c r="B38" s="62" t="s">
        <v>69</v>
      </c>
      <c r="C38" s="63" t="s">
        <v>405</v>
      </c>
      <c r="D38" s="63" t="s">
        <v>92</v>
      </c>
      <c r="E38" s="64">
        <v>18240418401</v>
      </c>
      <c r="F38" s="63" t="s">
        <v>93</v>
      </c>
      <c r="G38" s="64">
        <v>73</v>
      </c>
      <c r="H38" s="64">
        <v>75</v>
      </c>
      <c r="I38" s="62">
        <v>148</v>
      </c>
      <c r="J38" s="63">
        <v>9954432334</v>
      </c>
      <c r="K38" s="63" t="s">
        <v>315</v>
      </c>
      <c r="L38" s="63" t="s">
        <v>316</v>
      </c>
      <c r="M38" s="63">
        <v>9401726223</v>
      </c>
      <c r="N38" s="63" t="s">
        <v>317</v>
      </c>
      <c r="O38" s="63">
        <v>9678957417</v>
      </c>
      <c r="P38" s="65">
        <v>43718</v>
      </c>
      <c r="Q38" s="63" t="s">
        <v>299</v>
      </c>
      <c r="R38" s="63"/>
      <c r="S38" s="63" t="s">
        <v>90</v>
      </c>
      <c r="T38" s="55"/>
    </row>
    <row r="39" spans="1:20" s="58" customFormat="1" ht="31.2">
      <c r="A39" s="61">
        <v>35</v>
      </c>
      <c r="B39" s="62" t="s">
        <v>68</v>
      </c>
      <c r="C39" s="63" t="s">
        <v>758</v>
      </c>
      <c r="D39" s="63" t="s">
        <v>28</v>
      </c>
      <c r="E39" s="64">
        <v>135</v>
      </c>
      <c r="F39" s="63"/>
      <c r="G39" s="64">
        <v>13</v>
      </c>
      <c r="H39" s="64">
        <v>9</v>
      </c>
      <c r="I39" s="62">
        <v>22</v>
      </c>
      <c r="J39" s="63">
        <v>9678171466</v>
      </c>
      <c r="K39" s="63" t="s">
        <v>759</v>
      </c>
      <c r="L39" s="63" t="s">
        <v>760</v>
      </c>
      <c r="M39" s="63">
        <v>9957217560</v>
      </c>
      <c r="N39" s="63" t="s">
        <v>761</v>
      </c>
      <c r="O39" s="63">
        <v>7896739908</v>
      </c>
      <c r="P39" s="65">
        <v>43718</v>
      </c>
      <c r="Q39" s="63" t="s">
        <v>299</v>
      </c>
      <c r="R39" s="63"/>
      <c r="S39" s="63" t="s">
        <v>90</v>
      </c>
      <c r="T39" s="55"/>
    </row>
    <row r="40" spans="1:20" s="58" customFormat="1" ht="15.6">
      <c r="A40" s="61">
        <v>36</v>
      </c>
      <c r="B40" s="62" t="s">
        <v>68</v>
      </c>
      <c r="C40" s="63" t="s">
        <v>719</v>
      </c>
      <c r="D40" s="63" t="s">
        <v>26</v>
      </c>
      <c r="E40" s="64">
        <v>18240404616</v>
      </c>
      <c r="F40" s="63"/>
      <c r="G40" s="64">
        <v>26</v>
      </c>
      <c r="H40" s="64">
        <v>73</v>
      </c>
      <c r="I40" s="62">
        <v>99</v>
      </c>
      <c r="J40" s="63">
        <v>8876753206</v>
      </c>
      <c r="K40" s="63" t="s">
        <v>288</v>
      </c>
      <c r="L40" s="63" t="s">
        <v>289</v>
      </c>
      <c r="M40" s="63">
        <v>9707036175</v>
      </c>
      <c r="N40" s="63" t="s">
        <v>508</v>
      </c>
      <c r="O40" s="63">
        <v>8134003859</v>
      </c>
      <c r="P40" s="65">
        <v>43718</v>
      </c>
      <c r="Q40" s="63" t="s">
        <v>299</v>
      </c>
      <c r="R40" s="63"/>
      <c r="S40" s="63" t="s">
        <v>90</v>
      </c>
      <c r="T40" s="55"/>
    </row>
    <row r="41" spans="1:20" s="58" customFormat="1" ht="15.6">
      <c r="A41" s="61">
        <v>37</v>
      </c>
      <c r="B41" s="62" t="s">
        <v>69</v>
      </c>
      <c r="C41" s="63" t="s">
        <v>721</v>
      </c>
      <c r="D41" s="63" t="s">
        <v>28</v>
      </c>
      <c r="E41" s="64">
        <v>346</v>
      </c>
      <c r="F41" s="63"/>
      <c r="G41" s="64">
        <v>21</v>
      </c>
      <c r="H41" s="64">
        <v>19</v>
      </c>
      <c r="I41" s="62">
        <v>40</v>
      </c>
      <c r="J41" s="63">
        <v>8011779114</v>
      </c>
      <c r="K41" s="63" t="s">
        <v>224</v>
      </c>
      <c r="L41" s="63" t="s">
        <v>225</v>
      </c>
      <c r="M41" s="63">
        <v>9954240181</v>
      </c>
      <c r="N41" s="63" t="s">
        <v>704</v>
      </c>
      <c r="O41" s="63">
        <v>9401484131</v>
      </c>
      <c r="P41" s="65">
        <v>43719</v>
      </c>
      <c r="Q41" s="63" t="s">
        <v>300</v>
      </c>
      <c r="R41" s="63"/>
      <c r="S41" s="63" t="s">
        <v>90</v>
      </c>
      <c r="T41" s="55"/>
    </row>
    <row r="42" spans="1:20" s="58" customFormat="1" ht="31.2">
      <c r="A42" s="61">
        <v>38</v>
      </c>
      <c r="B42" s="62" t="s">
        <v>69</v>
      </c>
      <c r="C42" s="63" t="s">
        <v>722</v>
      </c>
      <c r="D42" s="63" t="s">
        <v>92</v>
      </c>
      <c r="E42" s="64">
        <v>18240419101</v>
      </c>
      <c r="F42" s="63" t="s">
        <v>93</v>
      </c>
      <c r="G42" s="64">
        <v>54</v>
      </c>
      <c r="H42" s="64">
        <v>68</v>
      </c>
      <c r="I42" s="62">
        <v>122</v>
      </c>
      <c r="J42" s="63">
        <v>9678363712</v>
      </c>
      <c r="K42" s="63" t="s">
        <v>121</v>
      </c>
      <c r="L42" s="63" t="s">
        <v>122</v>
      </c>
      <c r="M42" s="63">
        <v>9508101796</v>
      </c>
      <c r="N42" s="63" t="s">
        <v>145</v>
      </c>
      <c r="O42" s="63">
        <v>9957732474</v>
      </c>
      <c r="P42" s="65">
        <v>43719</v>
      </c>
      <c r="Q42" s="63" t="s">
        <v>300</v>
      </c>
      <c r="R42" s="63"/>
      <c r="S42" s="63" t="s">
        <v>90</v>
      </c>
      <c r="T42" s="55"/>
    </row>
    <row r="43" spans="1:20" s="58" customFormat="1" ht="31.2">
      <c r="A43" s="61">
        <v>39</v>
      </c>
      <c r="B43" s="62" t="s">
        <v>68</v>
      </c>
      <c r="C43" s="63" t="s">
        <v>762</v>
      </c>
      <c r="D43" s="63" t="s">
        <v>28</v>
      </c>
      <c r="E43" s="64">
        <v>338</v>
      </c>
      <c r="F43" s="63"/>
      <c r="G43" s="64">
        <v>16</v>
      </c>
      <c r="H43" s="64">
        <v>16</v>
      </c>
      <c r="I43" s="62">
        <v>32</v>
      </c>
      <c r="J43" s="63">
        <v>9957040284</v>
      </c>
      <c r="K43" s="63" t="s">
        <v>759</v>
      </c>
      <c r="L43" s="63" t="s">
        <v>760</v>
      </c>
      <c r="M43" s="63">
        <v>9957217560</v>
      </c>
      <c r="N43" s="63" t="s">
        <v>761</v>
      </c>
      <c r="O43" s="63">
        <v>7896739908</v>
      </c>
      <c r="P43" s="65">
        <v>43719</v>
      </c>
      <c r="Q43" s="63" t="s">
        <v>300</v>
      </c>
      <c r="R43" s="63"/>
      <c r="S43" s="63" t="s">
        <v>90</v>
      </c>
      <c r="T43" s="55"/>
    </row>
    <row r="44" spans="1:20" s="58" customFormat="1" ht="31.2">
      <c r="A44" s="61">
        <v>40</v>
      </c>
      <c r="B44" s="62" t="s">
        <v>68</v>
      </c>
      <c r="C44" s="63" t="s">
        <v>405</v>
      </c>
      <c r="D44" s="63" t="s">
        <v>92</v>
      </c>
      <c r="E44" s="64">
        <v>18240418401</v>
      </c>
      <c r="F44" s="63" t="s">
        <v>93</v>
      </c>
      <c r="G44" s="64">
        <v>73</v>
      </c>
      <c r="H44" s="64">
        <v>75</v>
      </c>
      <c r="I44" s="62">
        <v>148</v>
      </c>
      <c r="J44" s="63">
        <v>9954432334</v>
      </c>
      <c r="K44" s="63" t="s">
        <v>315</v>
      </c>
      <c r="L44" s="63" t="s">
        <v>316</v>
      </c>
      <c r="M44" s="63">
        <v>9401726223</v>
      </c>
      <c r="N44" s="63" t="s">
        <v>317</v>
      </c>
      <c r="O44" s="63">
        <v>9678957417</v>
      </c>
      <c r="P44" s="65">
        <v>43719</v>
      </c>
      <c r="Q44" s="63" t="s">
        <v>300</v>
      </c>
      <c r="R44" s="63"/>
      <c r="S44" s="63" t="s">
        <v>90</v>
      </c>
      <c r="T44" s="55"/>
    </row>
    <row r="45" spans="1:20" s="58" customFormat="1" ht="15.6">
      <c r="A45" s="61">
        <v>41</v>
      </c>
      <c r="B45" s="62" t="s">
        <v>69</v>
      </c>
      <c r="C45" s="63" t="s">
        <v>721</v>
      </c>
      <c r="D45" s="63" t="s">
        <v>28</v>
      </c>
      <c r="E45" s="64">
        <v>346</v>
      </c>
      <c r="F45" s="63"/>
      <c r="G45" s="64">
        <v>21</v>
      </c>
      <c r="H45" s="64">
        <v>19</v>
      </c>
      <c r="I45" s="62">
        <v>40</v>
      </c>
      <c r="J45" s="63">
        <v>8011779114</v>
      </c>
      <c r="K45" s="63" t="s">
        <v>224</v>
      </c>
      <c r="L45" s="63" t="s">
        <v>225</v>
      </c>
      <c r="M45" s="63">
        <v>9954240181</v>
      </c>
      <c r="N45" s="63" t="s">
        <v>704</v>
      </c>
      <c r="O45" s="63">
        <v>9401484131</v>
      </c>
      <c r="P45" s="65">
        <v>43720</v>
      </c>
      <c r="Q45" s="63" t="s">
        <v>301</v>
      </c>
      <c r="R45" s="63"/>
      <c r="S45" s="63" t="s">
        <v>90</v>
      </c>
      <c r="T45" s="55"/>
    </row>
    <row r="46" spans="1:20" s="58" customFormat="1" ht="15.6">
      <c r="A46" s="61">
        <v>42</v>
      </c>
      <c r="B46" s="62" t="s">
        <v>69</v>
      </c>
      <c r="C46" s="63" t="s">
        <v>723</v>
      </c>
      <c r="D46" s="63" t="s">
        <v>92</v>
      </c>
      <c r="E46" s="64">
        <v>18240419601</v>
      </c>
      <c r="F46" s="63" t="s">
        <v>93</v>
      </c>
      <c r="G46" s="64">
        <v>46</v>
      </c>
      <c r="H46" s="64">
        <v>50</v>
      </c>
      <c r="I46" s="62">
        <v>96</v>
      </c>
      <c r="J46" s="63">
        <v>9859491072</v>
      </c>
      <c r="K46" s="63" t="s">
        <v>147</v>
      </c>
      <c r="L46" s="63" t="s">
        <v>122</v>
      </c>
      <c r="M46" s="63">
        <v>9508101796</v>
      </c>
      <c r="N46" s="63" t="s">
        <v>148</v>
      </c>
      <c r="O46" s="63">
        <v>7575997430</v>
      </c>
      <c r="P46" s="65">
        <v>43720</v>
      </c>
      <c r="Q46" s="63" t="s">
        <v>301</v>
      </c>
      <c r="R46" s="63"/>
      <c r="S46" s="63" t="s">
        <v>90</v>
      </c>
      <c r="T46" s="55"/>
    </row>
    <row r="47" spans="1:20" s="58" customFormat="1" ht="31.2">
      <c r="A47" s="61">
        <v>43</v>
      </c>
      <c r="B47" s="62" t="s">
        <v>68</v>
      </c>
      <c r="C47" s="63" t="s">
        <v>758</v>
      </c>
      <c r="D47" s="63" t="s">
        <v>28</v>
      </c>
      <c r="E47" s="64">
        <v>214</v>
      </c>
      <c r="F47" s="63"/>
      <c r="G47" s="64">
        <v>16</v>
      </c>
      <c r="H47" s="64">
        <v>15</v>
      </c>
      <c r="I47" s="62">
        <v>31</v>
      </c>
      <c r="J47" s="63">
        <v>9678639103</v>
      </c>
      <c r="K47" s="63" t="s">
        <v>759</v>
      </c>
      <c r="L47" s="63" t="s">
        <v>760</v>
      </c>
      <c r="M47" s="63">
        <v>9957217560</v>
      </c>
      <c r="N47" s="63" t="s">
        <v>761</v>
      </c>
      <c r="O47" s="63">
        <v>7896739908</v>
      </c>
      <c r="P47" s="65">
        <v>43720</v>
      </c>
      <c r="Q47" s="63" t="s">
        <v>301</v>
      </c>
      <c r="R47" s="63"/>
      <c r="S47" s="63" t="s">
        <v>90</v>
      </c>
      <c r="T47" s="55"/>
    </row>
    <row r="48" spans="1:20" s="58" customFormat="1" ht="31.2">
      <c r="A48" s="61">
        <v>44</v>
      </c>
      <c r="B48" s="62" t="s">
        <v>68</v>
      </c>
      <c r="C48" s="63" t="s">
        <v>724</v>
      </c>
      <c r="D48" s="63" t="s">
        <v>26</v>
      </c>
      <c r="E48" s="64">
        <v>18240417603</v>
      </c>
      <c r="F48" s="63" t="s">
        <v>93</v>
      </c>
      <c r="G48" s="64">
        <v>85</v>
      </c>
      <c r="H48" s="64">
        <v>91</v>
      </c>
      <c r="I48" s="62">
        <v>176</v>
      </c>
      <c r="J48" s="63">
        <v>9957136513</v>
      </c>
      <c r="K48" s="63" t="s">
        <v>288</v>
      </c>
      <c r="L48" s="63" t="s">
        <v>289</v>
      </c>
      <c r="M48" s="63">
        <v>9707036175</v>
      </c>
      <c r="N48" s="63" t="s">
        <v>508</v>
      </c>
      <c r="O48" s="63">
        <v>8134003859</v>
      </c>
      <c r="P48" s="65">
        <v>43720</v>
      </c>
      <c r="Q48" s="63" t="s">
        <v>301</v>
      </c>
      <c r="R48" s="63"/>
      <c r="S48" s="63" t="s">
        <v>90</v>
      </c>
      <c r="T48" s="55"/>
    </row>
    <row r="49" spans="1:20" s="58" customFormat="1" ht="15.6">
      <c r="A49" s="61">
        <v>45</v>
      </c>
      <c r="B49" s="62" t="s">
        <v>69</v>
      </c>
      <c r="C49" s="63" t="s">
        <v>721</v>
      </c>
      <c r="D49" s="63" t="s">
        <v>28</v>
      </c>
      <c r="E49" s="64">
        <v>346</v>
      </c>
      <c r="F49" s="63"/>
      <c r="G49" s="64">
        <v>21</v>
      </c>
      <c r="H49" s="64">
        <v>19</v>
      </c>
      <c r="I49" s="62">
        <v>40</v>
      </c>
      <c r="J49" s="63">
        <v>8011779114</v>
      </c>
      <c r="K49" s="63" t="s">
        <v>224</v>
      </c>
      <c r="L49" s="63" t="s">
        <v>225</v>
      </c>
      <c r="M49" s="63">
        <v>9954240181</v>
      </c>
      <c r="N49" s="63" t="s">
        <v>704</v>
      </c>
      <c r="O49" s="63">
        <v>9401484131</v>
      </c>
      <c r="P49" s="65">
        <v>43721</v>
      </c>
      <c r="Q49" s="63" t="s">
        <v>302</v>
      </c>
      <c r="R49" s="63"/>
      <c r="S49" s="63" t="s">
        <v>90</v>
      </c>
      <c r="T49" s="55"/>
    </row>
    <row r="50" spans="1:20" s="58" customFormat="1" ht="31.2">
      <c r="A50" s="61">
        <v>46</v>
      </c>
      <c r="B50" s="62" t="s">
        <v>69</v>
      </c>
      <c r="C50" s="63" t="s">
        <v>722</v>
      </c>
      <c r="D50" s="63" t="s">
        <v>92</v>
      </c>
      <c r="E50" s="64">
        <v>18240419101</v>
      </c>
      <c r="F50" s="63" t="s">
        <v>93</v>
      </c>
      <c r="G50" s="64">
        <v>54</v>
      </c>
      <c r="H50" s="64">
        <v>68</v>
      </c>
      <c r="I50" s="62">
        <v>122</v>
      </c>
      <c r="J50" s="63">
        <v>9678363712</v>
      </c>
      <c r="K50" s="63" t="s">
        <v>121</v>
      </c>
      <c r="L50" s="63" t="s">
        <v>122</v>
      </c>
      <c r="M50" s="63">
        <v>9508101796</v>
      </c>
      <c r="N50" s="63" t="s">
        <v>145</v>
      </c>
      <c r="O50" s="63">
        <v>9957732474</v>
      </c>
      <c r="P50" s="65">
        <v>43721</v>
      </c>
      <c r="Q50" s="63" t="s">
        <v>302</v>
      </c>
      <c r="R50" s="63"/>
      <c r="S50" s="63" t="s">
        <v>90</v>
      </c>
      <c r="T50" s="55"/>
    </row>
    <row r="51" spans="1:20" s="58" customFormat="1" ht="31.2">
      <c r="A51" s="61">
        <v>47</v>
      </c>
      <c r="B51" s="62" t="s">
        <v>69</v>
      </c>
      <c r="C51" s="63" t="s">
        <v>725</v>
      </c>
      <c r="D51" s="63" t="s">
        <v>92</v>
      </c>
      <c r="E51" s="64">
        <v>18240421001</v>
      </c>
      <c r="F51" s="63" t="s">
        <v>93</v>
      </c>
      <c r="G51" s="64">
        <v>33</v>
      </c>
      <c r="H51" s="64">
        <v>30</v>
      </c>
      <c r="I51" s="62">
        <v>63</v>
      </c>
      <c r="J51" s="63">
        <v>9435242310</v>
      </c>
      <c r="K51" s="63" t="s">
        <v>147</v>
      </c>
      <c r="L51" s="63" t="s">
        <v>122</v>
      </c>
      <c r="M51" s="63">
        <v>9508101796</v>
      </c>
      <c r="N51" s="63" t="s">
        <v>148</v>
      </c>
      <c r="O51" s="63">
        <v>2812527342</v>
      </c>
      <c r="P51" s="65">
        <v>43721</v>
      </c>
      <c r="Q51" s="63" t="s">
        <v>302</v>
      </c>
      <c r="R51" s="63"/>
      <c r="S51" s="63" t="s">
        <v>90</v>
      </c>
      <c r="T51" s="55"/>
    </row>
    <row r="52" spans="1:20" s="58" customFormat="1" ht="31.2">
      <c r="A52" s="61">
        <v>48</v>
      </c>
      <c r="B52" s="62" t="s">
        <v>68</v>
      </c>
      <c r="C52" s="63" t="s">
        <v>763</v>
      </c>
      <c r="D52" s="63" t="s">
        <v>28</v>
      </c>
      <c r="E52" s="64">
        <v>535</v>
      </c>
      <c r="F52" s="63"/>
      <c r="G52" s="64">
        <v>18</v>
      </c>
      <c r="H52" s="64">
        <v>12</v>
      </c>
      <c r="I52" s="62">
        <v>30</v>
      </c>
      <c r="J52" s="63">
        <v>9954855916</v>
      </c>
      <c r="K52" s="63" t="s">
        <v>759</v>
      </c>
      <c r="L52" s="63" t="s">
        <v>760</v>
      </c>
      <c r="M52" s="63">
        <v>9957217560</v>
      </c>
      <c r="N52" s="63" t="s">
        <v>761</v>
      </c>
      <c r="O52" s="63">
        <v>7896739908</v>
      </c>
      <c r="P52" s="65">
        <v>43721</v>
      </c>
      <c r="Q52" s="63" t="s">
        <v>302</v>
      </c>
      <c r="R52" s="63"/>
      <c r="S52" s="63" t="s">
        <v>90</v>
      </c>
      <c r="T52" s="55"/>
    </row>
    <row r="53" spans="1:20" s="58" customFormat="1" ht="31.2">
      <c r="A53" s="61">
        <v>49</v>
      </c>
      <c r="B53" s="62" t="s">
        <v>68</v>
      </c>
      <c r="C53" s="63" t="s">
        <v>724</v>
      </c>
      <c r="D53" s="63" t="s">
        <v>26</v>
      </c>
      <c r="E53" s="64">
        <v>18240417603</v>
      </c>
      <c r="F53" s="63" t="s">
        <v>93</v>
      </c>
      <c r="G53" s="64">
        <v>85</v>
      </c>
      <c r="H53" s="64">
        <v>91</v>
      </c>
      <c r="I53" s="62">
        <v>176</v>
      </c>
      <c r="J53" s="63">
        <v>9957136513</v>
      </c>
      <c r="K53" s="63" t="s">
        <v>288</v>
      </c>
      <c r="L53" s="63" t="s">
        <v>289</v>
      </c>
      <c r="M53" s="63">
        <v>9707036175</v>
      </c>
      <c r="N53" s="63" t="s">
        <v>508</v>
      </c>
      <c r="O53" s="63">
        <v>8134003859</v>
      </c>
      <c r="P53" s="65">
        <v>43721</v>
      </c>
      <c r="Q53" s="63" t="s">
        <v>302</v>
      </c>
      <c r="R53" s="63"/>
      <c r="S53" s="63" t="s">
        <v>90</v>
      </c>
      <c r="T53" s="55"/>
    </row>
    <row r="54" spans="1:20" s="58" customFormat="1" ht="15.6">
      <c r="A54" s="61">
        <v>50</v>
      </c>
      <c r="B54" s="62" t="s">
        <v>69</v>
      </c>
      <c r="C54" s="63" t="s">
        <v>726</v>
      </c>
      <c r="D54" s="63" t="s">
        <v>28</v>
      </c>
      <c r="E54" s="64">
        <v>377</v>
      </c>
      <c r="F54" s="63"/>
      <c r="G54" s="64">
        <v>23</v>
      </c>
      <c r="H54" s="64">
        <v>12</v>
      </c>
      <c r="I54" s="62">
        <v>35</v>
      </c>
      <c r="J54" s="63">
        <v>847396750</v>
      </c>
      <c r="K54" s="63" t="s">
        <v>224</v>
      </c>
      <c r="L54" s="63" t="s">
        <v>225</v>
      </c>
      <c r="M54" s="63">
        <v>9954240181</v>
      </c>
      <c r="N54" s="63" t="s">
        <v>704</v>
      </c>
      <c r="O54" s="63">
        <v>9401484131</v>
      </c>
      <c r="P54" s="65">
        <v>43722</v>
      </c>
      <c r="Q54" s="63" t="s">
        <v>303</v>
      </c>
      <c r="R54" s="63"/>
      <c r="S54" s="63" t="s">
        <v>90</v>
      </c>
      <c r="T54" s="55"/>
    </row>
    <row r="55" spans="1:20" s="58" customFormat="1" ht="15.6">
      <c r="A55" s="61">
        <v>51</v>
      </c>
      <c r="B55" s="62" t="s">
        <v>69</v>
      </c>
      <c r="C55" s="63" t="s">
        <v>727</v>
      </c>
      <c r="D55" s="63" t="s">
        <v>28</v>
      </c>
      <c r="E55" s="64">
        <v>378</v>
      </c>
      <c r="F55" s="63"/>
      <c r="G55" s="64">
        <v>11</v>
      </c>
      <c r="H55" s="64">
        <v>18</v>
      </c>
      <c r="I55" s="62">
        <v>29</v>
      </c>
      <c r="J55" s="63">
        <v>9085740471</v>
      </c>
      <c r="K55" s="63" t="s">
        <v>224</v>
      </c>
      <c r="L55" s="63" t="s">
        <v>225</v>
      </c>
      <c r="M55" s="63">
        <v>9954240181</v>
      </c>
      <c r="N55" s="63" t="s">
        <v>704</v>
      </c>
      <c r="O55" s="63">
        <v>9401484131</v>
      </c>
      <c r="P55" s="65">
        <v>43722</v>
      </c>
      <c r="Q55" s="63" t="s">
        <v>303</v>
      </c>
      <c r="R55" s="63"/>
      <c r="S55" s="63" t="s">
        <v>90</v>
      </c>
      <c r="T55" s="55"/>
    </row>
    <row r="56" spans="1:20" s="58" customFormat="1" ht="31.2">
      <c r="A56" s="61">
        <v>52</v>
      </c>
      <c r="B56" s="62" t="s">
        <v>69</v>
      </c>
      <c r="C56" s="63" t="s">
        <v>728</v>
      </c>
      <c r="D56" s="63" t="s">
        <v>92</v>
      </c>
      <c r="E56" s="64">
        <v>18240421403</v>
      </c>
      <c r="F56" s="63" t="s">
        <v>93</v>
      </c>
      <c r="G56" s="64">
        <v>54</v>
      </c>
      <c r="H56" s="64">
        <v>34</v>
      </c>
      <c r="I56" s="62">
        <v>88</v>
      </c>
      <c r="J56" s="63">
        <v>9854763713</v>
      </c>
      <c r="K56" s="63" t="s">
        <v>121</v>
      </c>
      <c r="L56" s="63" t="s">
        <v>122</v>
      </c>
      <c r="M56" s="63">
        <v>9508101796</v>
      </c>
      <c r="N56" s="63" t="s">
        <v>145</v>
      </c>
      <c r="O56" s="63">
        <v>430792298</v>
      </c>
      <c r="P56" s="65">
        <v>43722</v>
      </c>
      <c r="Q56" s="63" t="s">
        <v>303</v>
      </c>
      <c r="R56" s="63"/>
      <c r="S56" s="63" t="s">
        <v>90</v>
      </c>
      <c r="T56" s="55"/>
    </row>
    <row r="57" spans="1:20" s="58" customFormat="1" ht="15.6">
      <c r="A57" s="61">
        <v>53</v>
      </c>
      <c r="B57" s="62" t="s">
        <v>68</v>
      </c>
      <c r="C57" s="63" t="s">
        <v>764</v>
      </c>
      <c r="D57" s="63" t="s">
        <v>28</v>
      </c>
      <c r="E57" s="64">
        <v>138</v>
      </c>
      <c r="F57" s="63"/>
      <c r="G57" s="64">
        <v>13</v>
      </c>
      <c r="H57" s="64">
        <v>15</v>
      </c>
      <c r="I57" s="62">
        <v>28</v>
      </c>
      <c r="J57" s="63">
        <v>9401392835</v>
      </c>
      <c r="K57" s="63" t="s">
        <v>759</v>
      </c>
      <c r="L57" s="63" t="s">
        <v>760</v>
      </c>
      <c r="M57" s="63">
        <v>9957217560</v>
      </c>
      <c r="N57" s="63" t="s">
        <v>765</v>
      </c>
      <c r="O57" s="63">
        <v>9678230376</v>
      </c>
      <c r="P57" s="65">
        <v>43722</v>
      </c>
      <c r="Q57" s="63" t="s">
        <v>303</v>
      </c>
      <c r="R57" s="63"/>
      <c r="S57" s="63" t="s">
        <v>90</v>
      </c>
      <c r="T57" s="55"/>
    </row>
    <row r="58" spans="1:20" s="58" customFormat="1" ht="15.6">
      <c r="A58" s="61">
        <v>54</v>
      </c>
      <c r="B58" s="62" t="s">
        <v>68</v>
      </c>
      <c r="C58" s="63" t="s">
        <v>729</v>
      </c>
      <c r="D58" s="63" t="s">
        <v>26</v>
      </c>
      <c r="E58" s="64">
        <v>18240404617</v>
      </c>
      <c r="F58" s="63" t="s">
        <v>104</v>
      </c>
      <c r="G58" s="64">
        <v>79</v>
      </c>
      <c r="H58" s="64">
        <v>48</v>
      </c>
      <c r="I58" s="62">
        <v>127</v>
      </c>
      <c r="J58" s="63">
        <v>9508053031</v>
      </c>
      <c r="K58" s="63" t="s">
        <v>288</v>
      </c>
      <c r="L58" s="63" t="s">
        <v>289</v>
      </c>
      <c r="M58" s="63">
        <v>9707036175</v>
      </c>
      <c r="N58" s="63" t="s">
        <v>508</v>
      </c>
      <c r="O58" s="63">
        <v>8134003859</v>
      </c>
      <c r="P58" s="65">
        <v>43722</v>
      </c>
      <c r="Q58" s="63" t="s">
        <v>303</v>
      </c>
      <c r="R58" s="63"/>
      <c r="S58" s="63" t="s">
        <v>90</v>
      </c>
      <c r="T58" s="55"/>
    </row>
    <row r="59" spans="1:20" s="58" customFormat="1" ht="15.6">
      <c r="A59" s="61">
        <v>55</v>
      </c>
      <c r="B59" s="62" t="s">
        <v>69</v>
      </c>
      <c r="C59" s="63" t="s">
        <v>730</v>
      </c>
      <c r="D59" s="63" t="s">
        <v>28</v>
      </c>
      <c r="E59" s="64">
        <v>379</v>
      </c>
      <c r="F59" s="63"/>
      <c r="G59" s="64">
        <v>31</v>
      </c>
      <c r="H59" s="64">
        <v>23</v>
      </c>
      <c r="I59" s="62">
        <v>54</v>
      </c>
      <c r="J59" s="63">
        <v>8876413102</v>
      </c>
      <c r="K59" s="63" t="s">
        <v>224</v>
      </c>
      <c r="L59" s="63" t="s">
        <v>225</v>
      </c>
      <c r="M59" s="63">
        <v>9954240181</v>
      </c>
      <c r="N59" s="63" t="s">
        <v>704</v>
      </c>
      <c r="O59" s="63">
        <v>9401484131</v>
      </c>
      <c r="P59" s="65">
        <v>43724</v>
      </c>
      <c r="Q59" s="63" t="s">
        <v>304</v>
      </c>
      <c r="R59" s="63"/>
      <c r="S59" s="63" t="s">
        <v>90</v>
      </c>
      <c r="T59" s="55"/>
    </row>
    <row r="60" spans="1:20" s="58" customFormat="1" ht="15.6">
      <c r="A60" s="61">
        <v>56</v>
      </c>
      <c r="B60" s="62" t="s">
        <v>69</v>
      </c>
      <c r="C60" s="63" t="s">
        <v>731</v>
      </c>
      <c r="D60" s="63" t="s">
        <v>92</v>
      </c>
      <c r="E60" s="64">
        <v>18240405701</v>
      </c>
      <c r="F60" s="63" t="s">
        <v>93</v>
      </c>
      <c r="G60" s="64">
        <v>40</v>
      </c>
      <c r="H60" s="64">
        <v>50</v>
      </c>
      <c r="I60" s="62">
        <v>90</v>
      </c>
      <c r="J60" s="63">
        <v>9707197217</v>
      </c>
      <c r="K60" s="63" t="s">
        <v>147</v>
      </c>
      <c r="L60" s="63" t="s">
        <v>122</v>
      </c>
      <c r="M60" s="63">
        <v>9508101796</v>
      </c>
      <c r="N60" s="63" t="s">
        <v>148</v>
      </c>
      <c r="O60" s="63">
        <v>-1950942746</v>
      </c>
      <c r="P60" s="65">
        <v>43724</v>
      </c>
      <c r="Q60" s="63" t="s">
        <v>304</v>
      </c>
      <c r="R60" s="63"/>
      <c r="S60" s="63" t="s">
        <v>90</v>
      </c>
      <c r="T60" s="55"/>
    </row>
    <row r="61" spans="1:20" s="58" customFormat="1" ht="15.6">
      <c r="A61" s="61">
        <v>57</v>
      </c>
      <c r="B61" s="62" t="s">
        <v>68</v>
      </c>
      <c r="C61" s="63" t="s">
        <v>766</v>
      </c>
      <c r="D61" s="63" t="s">
        <v>28</v>
      </c>
      <c r="E61" s="64">
        <v>143</v>
      </c>
      <c r="F61" s="63"/>
      <c r="G61" s="64">
        <v>16</v>
      </c>
      <c r="H61" s="64">
        <v>21</v>
      </c>
      <c r="I61" s="62">
        <v>37</v>
      </c>
      <c r="J61" s="63">
        <v>7399548543</v>
      </c>
      <c r="K61" s="63" t="s">
        <v>759</v>
      </c>
      <c r="L61" s="63" t="s">
        <v>760</v>
      </c>
      <c r="M61" s="63">
        <v>9957217560</v>
      </c>
      <c r="N61" s="63" t="s">
        <v>767</v>
      </c>
      <c r="O61" s="63">
        <v>9706294442</v>
      </c>
      <c r="P61" s="65">
        <v>43724</v>
      </c>
      <c r="Q61" s="63" t="s">
        <v>304</v>
      </c>
      <c r="R61" s="63"/>
      <c r="S61" s="63" t="s">
        <v>90</v>
      </c>
      <c r="T61" s="55"/>
    </row>
    <row r="62" spans="1:20" s="58" customFormat="1" ht="15.6">
      <c r="A62" s="61">
        <v>58</v>
      </c>
      <c r="B62" s="62" t="s">
        <v>68</v>
      </c>
      <c r="C62" s="63" t="s">
        <v>729</v>
      </c>
      <c r="D62" s="63" t="s">
        <v>26</v>
      </c>
      <c r="E62" s="64">
        <v>18240404617</v>
      </c>
      <c r="F62" s="63" t="s">
        <v>104</v>
      </c>
      <c r="G62" s="64">
        <v>79</v>
      </c>
      <c r="H62" s="64">
        <v>48</v>
      </c>
      <c r="I62" s="62">
        <v>127</v>
      </c>
      <c r="J62" s="63">
        <v>9508053031</v>
      </c>
      <c r="K62" s="63" t="s">
        <v>288</v>
      </c>
      <c r="L62" s="63" t="s">
        <v>289</v>
      </c>
      <c r="M62" s="63">
        <v>9707036175</v>
      </c>
      <c r="N62" s="63" t="s">
        <v>508</v>
      </c>
      <c r="O62" s="63">
        <v>8134003859</v>
      </c>
      <c r="P62" s="65">
        <v>43724</v>
      </c>
      <c r="Q62" s="63" t="s">
        <v>304</v>
      </c>
      <c r="R62" s="63"/>
      <c r="S62" s="63" t="s">
        <v>90</v>
      </c>
      <c r="T62" s="55"/>
    </row>
    <row r="63" spans="1:20" s="58" customFormat="1" ht="15.6">
      <c r="A63" s="61">
        <v>59</v>
      </c>
      <c r="B63" s="62" t="s">
        <v>69</v>
      </c>
      <c r="C63" s="63" t="s">
        <v>732</v>
      </c>
      <c r="D63" s="63" t="s">
        <v>28</v>
      </c>
      <c r="E63" s="64">
        <v>380</v>
      </c>
      <c r="F63" s="63"/>
      <c r="G63" s="64">
        <v>39</v>
      </c>
      <c r="H63" s="64">
        <v>21</v>
      </c>
      <c r="I63" s="62">
        <v>60</v>
      </c>
      <c r="J63" s="63">
        <v>98597384</v>
      </c>
      <c r="K63" s="63" t="s">
        <v>224</v>
      </c>
      <c r="L63" s="63" t="s">
        <v>225</v>
      </c>
      <c r="M63" s="63">
        <v>9954240181</v>
      </c>
      <c r="N63" s="63" t="s">
        <v>704</v>
      </c>
      <c r="O63" s="63">
        <v>9401484131</v>
      </c>
      <c r="P63" s="65">
        <v>43725</v>
      </c>
      <c r="Q63" s="63" t="s">
        <v>299</v>
      </c>
      <c r="R63" s="63"/>
      <c r="S63" s="63" t="s">
        <v>90</v>
      </c>
      <c r="T63" s="55"/>
    </row>
    <row r="64" spans="1:20" s="58" customFormat="1" ht="15.6">
      <c r="A64" s="61">
        <v>60</v>
      </c>
      <c r="B64" s="62" t="s">
        <v>69</v>
      </c>
      <c r="C64" s="63" t="s">
        <v>733</v>
      </c>
      <c r="D64" s="63" t="s">
        <v>92</v>
      </c>
      <c r="E64" s="64">
        <v>18240418206</v>
      </c>
      <c r="F64" s="63" t="s">
        <v>205</v>
      </c>
      <c r="G64" s="64">
        <v>86</v>
      </c>
      <c r="H64" s="64">
        <v>137</v>
      </c>
      <c r="I64" s="62">
        <v>223</v>
      </c>
      <c r="J64" s="63">
        <v>9864316742</v>
      </c>
      <c r="K64" s="63" t="s">
        <v>121</v>
      </c>
      <c r="L64" s="63" t="s">
        <v>122</v>
      </c>
      <c r="M64" s="63">
        <v>9508101796</v>
      </c>
      <c r="N64" s="63" t="s">
        <v>145</v>
      </c>
      <c r="O64" s="63">
        <v>5194262386</v>
      </c>
      <c r="P64" s="65">
        <v>43725</v>
      </c>
      <c r="Q64" s="63" t="s">
        <v>299</v>
      </c>
      <c r="R64" s="63"/>
      <c r="S64" s="63" t="s">
        <v>90</v>
      </c>
      <c r="T64" s="55"/>
    </row>
    <row r="65" spans="1:20" s="58" customFormat="1" ht="15.6">
      <c r="A65" s="61">
        <v>61</v>
      </c>
      <c r="B65" s="62" t="s">
        <v>68</v>
      </c>
      <c r="C65" s="63" t="s">
        <v>768</v>
      </c>
      <c r="D65" s="63" t="s">
        <v>28</v>
      </c>
      <c r="E65" s="64">
        <v>316</v>
      </c>
      <c r="F65" s="63"/>
      <c r="G65" s="64">
        <v>14</v>
      </c>
      <c r="H65" s="64">
        <v>16</v>
      </c>
      <c r="I65" s="62">
        <v>30</v>
      </c>
      <c r="J65" s="63">
        <v>9678123121</v>
      </c>
      <c r="K65" s="63" t="s">
        <v>759</v>
      </c>
      <c r="L65" s="63" t="s">
        <v>760</v>
      </c>
      <c r="M65" s="63">
        <v>9957217560</v>
      </c>
      <c r="N65" s="63" t="s">
        <v>765</v>
      </c>
      <c r="O65" s="63">
        <v>9678230376</v>
      </c>
      <c r="P65" s="65">
        <v>43725</v>
      </c>
      <c r="Q65" s="63" t="s">
        <v>299</v>
      </c>
      <c r="R65" s="63"/>
      <c r="S65" s="63" t="s">
        <v>90</v>
      </c>
      <c r="T65" s="55"/>
    </row>
    <row r="66" spans="1:20" s="58" customFormat="1" ht="31.2">
      <c r="A66" s="61">
        <v>62</v>
      </c>
      <c r="B66" s="62" t="s">
        <v>68</v>
      </c>
      <c r="C66" s="63" t="s">
        <v>734</v>
      </c>
      <c r="D66" s="63" t="s">
        <v>26</v>
      </c>
      <c r="E66" s="64">
        <v>18240417602</v>
      </c>
      <c r="F66" s="63" t="s">
        <v>93</v>
      </c>
      <c r="G66" s="64">
        <v>99</v>
      </c>
      <c r="H66" s="64">
        <v>106</v>
      </c>
      <c r="I66" s="62">
        <v>205</v>
      </c>
      <c r="J66" s="63">
        <v>8876115720</v>
      </c>
      <c r="K66" s="63" t="s">
        <v>288</v>
      </c>
      <c r="L66" s="63" t="s">
        <v>289</v>
      </c>
      <c r="M66" s="63">
        <v>9707036175</v>
      </c>
      <c r="N66" s="63" t="s">
        <v>508</v>
      </c>
      <c r="O66" s="63">
        <v>8134003859</v>
      </c>
      <c r="P66" s="65">
        <v>43725</v>
      </c>
      <c r="Q66" s="63" t="s">
        <v>299</v>
      </c>
      <c r="R66" s="63"/>
      <c r="S66" s="63" t="s">
        <v>90</v>
      </c>
      <c r="T66" s="55"/>
    </row>
    <row r="67" spans="1:20" s="58" customFormat="1" ht="15.6">
      <c r="A67" s="61">
        <v>63</v>
      </c>
      <c r="B67" s="62" t="s">
        <v>69</v>
      </c>
      <c r="C67" s="63" t="s">
        <v>735</v>
      </c>
      <c r="D67" s="63" t="s">
        <v>28</v>
      </c>
      <c r="E67" s="64">
        <v>94</v>
      </c>
      <c r="F67" s="63"/>
      <c r="G67" s="64">
        <v>20</v>
      </c>
      <c r="H67" s="64">
        <v>29</v>
      </c>
      <c r="I67" s="62">
        <v>49</v>
      </c>
      <c r="J67" s="63">
        <v>9859125423</v>
      </c>
      <c r="K67" s="63" t="s">
        <v>736</v>
      </c>
      <c r="L67" s="63" t="s">
        <v>737</v>
      </c>
      <c r="M67" s="63">
        <v>9401256458</v>
      </c>
      <c r="N67" s="63" t="s">
        <v>738</v>
      </c>
      <c r="O67" s="63">
        <v>9957776423</v>
      </c>
      <c r="P67" s="65">
        <v>43726</v>
      </c>
      <c r="Q67" s="63" t="s">
        <v>300</v>
      </c>
      <c r="R67" s="63"/>
      <c r="S67" s="63" t="s">
        <v>90</v>
      </c>
      <c r="T67" s="55"/>
    </row>
    <row r="68" spans="1:20" s="58" customFormat="1" ht="15.6">
      <c r="A68" s="61">
        <v>64</v>
      </c>
      <c r="B68" s="62" t="s">
        <v>69</v>
      </c>
      <c r="C68" s="63" t="s">
        <v>733</v>
      </c>
      <c r="D68" s="63" t="s">
        <v>92</v>
      </c>
      <c r="E68" s="64">
        <v>18240418206</v>
      </c>
      <c r="F68" s="63" t="s">
        <v>205</v>
      </c>
      <c r="G68" s="64">
        <v>86</v>
      </c>
      <c r="H68" s="64">
        <v>137</v>
      </c>
      <c r="I68" s="62">
        <v>223</v>
      </c>
      <c r="J68" s="63">
        <v>9864316742</v>
      </c>
      <c r="K68" s="63" t="s">
        <v>121</v>
      </c>
      <c r="L68" s="63" t="s">
        <v>122</v>
      </c>
      <c r="M68" s="63">
        <v>9508101796</v>
      </c>
      <c r="N68" s="63" t="s">
        <v>145</v>
      </c>
      <c r="O68" s="63">
        <v>5194262386</v>
      </c>
      <c r="P68" s="65">
        <v>43726</v>
      </c>
      <c r="Q68" s="63" t="s">
        <v>300</v>
      </c>
      <c r="R68" s="63"/>
      <c r="S68" s="63" t="s">
        <v>90</v>
      </c>
      <c r="T68" s="55"/>
    </row>
    <row r="69" spans="1:20" s="58" customFormat="1" ht="15.6">
      <c r="A69" s="61">
        <v>65</v>
      </c>
      <c r="B69" s="62" t="s">
        <v>68</v>
      </c>
      <c r="C69" s="63" t="s">
        <v>769</v>
      </c>
      <c r="D69" s="63" t="s">
        <v>28</v>
      </c>
      <c r="E69" s="64">
        <v>142</v>
      </c>
      <c r="F69" s="63"/>
      <c r="G69" s="64">
        <v>13</v>
      </c>
      <c r="H69" s="64">
        <v>17</v>
      </c>
      <c r="I69" s="62">
        <v>30</v>
      </c>
      <c r="J69" s="63">
        <v>9954865473</v>
      </c>
      <c r="K69" s="63" t="s">
        <v>759</v>
      </c>
      <c r="L69" s="63" t="s">
        <v>760</v>
      </c>
      <c r="M69" s="63">
        <v>9957217560</v>
      </c>
      <c r="N69" s="63" t="s">
        <v>767</v>
      </c>
      <c r="O69" s="63">
        <v>9706294442</v>
      </c>
      <c r="P69" s="65">
        <v>43726</v>
      </c>
      <c r="Q69" s="63" t="s">
        <v>300</v>
      </c>
      <c r="R69" s="63"/>
      <c r="S69" s="63" t="s">
        <v>90</v>
      </c>
      <c r="T69" s="55"/>
    </row>
    <row r="70" spans="1:20" s="58" customFormat="1" ht="31.2">
      <c r="A70" s="61">
        <v>66</v>
      </c>
      <c r="B70" s="62" t="s">
        <v>68</v>
      </c>
      <c r="C70" s="63" t="s">
        <v>734</v>
      </c>
      <c r="D70" s="63" t="s">
        <v>26</v>
      </c>
      <c r="E70" s="64">
        <v>18240417602</v>
      </c>
      <c r="F70" s="63" t="s">
        <v>93</v>
      </c>
      <c r="G70" s="64">
        <v>99</v>
      </c>
      <c r="H70" s="64">
        <v>106</v>
      </c>
      <c r="I70" s="62">
        <v>205</v>
      </c>
      <c r="J70" s="63">
        <v>8876115720</v>
      </c>
      <c r="K70" s="63" t="s">
        <v>288</v>
      </c>
      <c r="L70" s="63" t="s">
        <v>289</v>
      </c>
      <c r="M70" s="63">
        <v>9707036175</v>
      </c>
      <c r="N70" s="63" t="s">
        <v>508</v>
      </c>
      <c r="O70" s="63">
        <v>8134003859</v>
      </c>
      <c r="P70" s="65">
        <v>43726</v>
      </c>
      <c r="Q70" s="63" t="s">
        <v>300</v>
      </c>
      <c r="R70" s="63"/>
      <c r="S70" s="63" t="s">
        <v>90</v>
      </c>
      <c r="T70" s="55"/>
    </row>
    <row r="71" spans="1:20" s="58" customFormat="1" ht="15.6">
      <c r="A71" s="61">
        <v>67</v>
      </c>
      <c r="B71" s="62" t="s">
        <v>69</v>
      </c>
      <c r="C71" s="63" t="s">
        <v>739</v>
      </c>
      <c r="D71" s="63" t="s">
        <v>28</v>
      </c>
      <c r="E71" s="64">
        <v>96</v>
      </c>
      <c r="F71" s="63"/>
      <c r="G71" s="64">
        <v>26</v>
      </c>
      <c r="H71" s="64">
        <v>26</v>
      </c>
      <c r="I71" s="62">
        <v>52</v>
      </c>
      <c r="J71" s="63">
        <v>8473097955</v>
      </c>
      <c r="K71" s="63" t="s">
        <v>736</v>
      </c>
      <c r="L71" s="63" t="s">
        <v>737</v>
      </c>
      <c r="M71" s="63">
        <v>9401256458</v>
      </c>
      <c r="N71" s="63" t="s">
        <v>738</v>
      </c>
      <c r="O71" s="63">
        <v>9957776423</v>
      </c>
      <c r="P71" s="65">
        <v>43727</v>
      </c>
      <c r="Q71" s="63" t="s">
        <v>301</v>
      </c>
      <c r="R71" s="63"/>
      <c r="S71" s="63" t="s">
        <v>90</v>
      </c>
      <c r="T71" s="55"/>
    </row>
    <row r="72" spans="1:20" s="58" customFormat="1" ht="31.2">
      <c r="A72" s="61">
        <v>68</v>
      </c>
      <c r="B72" s="62" t="s">
        <v>69</v>
      </c>
      <c r="C72" s="63" t="s">
        <v>740</v>
      </c>
      <c r="D72" s="63" t="s">
        <v>92</v>
      </c>
      <c r="E72" s="64">
        <v>18240420706</v>
      </c>
      <c r="F72" s="63" t="s">
        <v>93</v>
      </c>
      <c r="G72" s="64">
        <v>45</v>
      </c>
      <c r="H72" s="64">
        <v>66</v>
      </c>
      <c r="I72" s="62">
        <v>111</v>
      </c>
      <c r="J72" s="63">
        <v>7399161530</v>
      </c>
      <c r="K72" s="63" t="s">
        <v>95</v>
      </c>
      <c r="L72" s="63" t="s">
        <v>96</v>
      </c>
      <c r="M72" s="63">
        <v>9954527154</v>
      </c>
      <c r="N72" s="63" t="s">
        <v>218</v>
      </c>
      <c r="O72" s="63">
        <v>8822161549</v>
      </c>
      <c r="P72" s="65">
        <v>43727</v>
      </c>
      <c r="Q72" s="63" t="s">
        <v>301</v>
      </c>
      <c r="R72" s="63"/>
      <c r="S72" s="63" t="s">
        <v>90</v>
      </c>
      <c r="T72" s="55"/>
    </row>
    <row r="73" spans="1:20" s="58" customFormat="1" ht="15.6">
      <c r="A73" s="61">
        <v>69</v>
      </c>
      <c r="B73" s="62" t="s">
        <v>68</v>
      </c>
      <c r="C73" s="63" t="s">
        <v>769</v>
      </c>
      <c r="D73" s="63" t="s">
        <v>28</v>
      </c>
      <c r="E73" s="64">
        <v>142</v>
      </c>
      <c r="F73" s="63"/>
      <c r="G73" s="64">
        <v>13</v>
      </c>
      <c r="H73" s="64">
        <v>17</v>
      </c>
      <c r="I73" s="62">
        <v>30</v>
      </c>
      <c r="J73" s="63">
        <v>9954865473</v>
      </c>
      <c r="K73" s="63" t="s">
        <v>759</v>
      </c>
      <c r="L73" s="63" t="s">
        <v>760</v>
      </c>
      <c r="M73" s="63">
        <v>9957217560</v>
      </c>
      <c r="N73" s="63" t="s">
        <v>767</v>
      </c>
      <c r="O73" s="63">
        <v>9706294442</v>
      </c>
      <c r="P73" s="65">
        <v>43727</v>
      </c>
      <c r="Q73" s="63" t="s">
        <v>301</v>
      </c>
      <c r="R73" s="63"/>
      <c r="S73" s="63" t="s">
        <v>90</v>
      </c>
      <c r="T73" s="55"/>
    </row>
    <row r="74" spans="1:20" s="58" customFormat="1" ht="31.2">
      <c r="A74" s="61">
        <v>70</v>
      </c>
      <c r="B74" s="62" t="s">
        <v>68</v>
      </c>
      <c r="C74" s="63" t="s">
        <v>741</v>
      </c>
      <c r="D74" s="63" t="s">
        <v>92</v>
      </c>
      <c r="E74" s="64">
        <v>18240419902</v>
      </c>
      <c r="F74" s="63" t="s">
        <v>93</v>
      </c>
      <c r="G74" s="64">
        <v>49</v>
      </c>
      <c r="H74" s="64">
        <v>42</v>
      </c>
      <c r="I74" s="62">
        <v>91</v>
      </c>
      <c r="J74" s="63">
        <v>7896182169</v>
      </c>
      <c r="K74" s="63" t="s">
        <v>95</v>
      </c>
      <c r="L74" s="63" t="s">
        <v>96</v>
      </c>
      <c r="M74" s="63">
        <v>9954527154</v>
      </c>
      <c r="N74" s="63" t="s">
        <v>218</v>
      </c>
      <c r="O74" s="63">
        <v>8822161549</v>
      </c>
      <c r="P74" s="65">
        <v>43727</v>
      </c>
      <c r="Q74" s="63" t="s">
        <v>301</v>
      </c>
      <c r="R74" s="63"/>
      <c r="S74" s="63" t="s">
        <v>90</v>
      </c>
      <c r="T74" s="55"/>
    </row>
    <row r="75" spans="1:20" s="58" customFormat="1" ht="15.6">
      <c r="A75" s="61">
        <v>71</v>
      </c>
      <c r="B75" s="62" t="s">
        <v>69</v>
      </c>
      <c r="C75" s="63" t="s">
        <v>742</v>
      </c>
      <c r="D75" s="63" t="s">
        <v>28</v>
      </c>
      <c r="E75" s="64">
        <v>232</v>
      </c>
      <c r="F75" s="63"/>
      <c r="G75" s="64">
        <v>24</v>
      </c>
      <c r="H75" s="64">
        <v>30</v>
      </c>
      <c r="I75" s="62">
        <v>54</v>
      </c>
      <c r="J75" s="63">
        <v>7896742295</v>
      </c>
      <c r="K75" s="63" t="s">
        <v>736</v>
      </c>
      <c r="L75" s="63" t="s">
        <v>737</v>
      </c>
      <c r="M75" s="63">
        <v>9401256458</v>
      </c>
      <c r="N75" s="63" t="s">
        <v>738</v>
      </c>
      <c r="O75" s="63">
        <v>9957776423</v>
      </c>
      <c r="P75" s="65">
        <v>43728</v>
      </c>
      <c r="Q75" s="63" t="s">
        <v>302</v>
      </c>
      <c r="R75" s="63"/>
      <c r="S75" s="63" t="s">
        <v>90</v>
      </c>
      <c r="T75" s="55"/>
    </row>
    <row r="76" spans="1:20" s="58" customFormat="1" ht="15.6">
      <c r="A76" s="61">
        <v>72</v>
      </c>
      <c r="B76" s="62" t="s">
        <v>69</v>
      </c>
      <c r="C76" s="63" t="s">
        <v>743</v>
      </c>
      <c r="D76" s="63" t="s">
        <v>28</v>
      </c>
      <c r="E76" s="64">
        <v>348</v>
      </c>
      <c r="F76" s="63"/>
      <c r="G76" s="64">
        <v>21</v>
      </c>
      <c r="H76" s="64">
        <v>14</v>
      </c>
      <c r="I76" s="62">
        <v>35</v>
      </c>
      <c r="J76" s="63">
        <v>9957880271</v>
      </c>
      <c r="K76" s="63" t="s">
        <v>736</v>
      </c>
      <c r="L76" s="63" t="s">
        <v>737</v>
      </c>
      <c r="M76" s="63">
        <v>9401256458</v>
      </c>
      <c r="N76" s="63" t="s">
        <v>738</v>
      </c>
      <c r="O76" s="63">
        <v>9957776423</v>
      </c>
      <c r="P76" s="65">
        <v>43728</v>
      </c>
      <c r="Q76" s="63" t="s">
        <v>302</v>
      </c>
      <c r="R76" s="63"/>
      <c r="S76" s="63" t="s">
        <v>90</v>
      </c>
      <c r="T76" s="55"/>
    </row>
    <row r="77" spans="1:20" s="58" customFormat="1" ht="31.2">
      <c r="A77" s="61">
        <v>73</v>
      </c>
      <c r="B77" s="62" t="s">
        <v>69</v>
      </c>
      <c r="C77" s="63" t="s">
        <v>740</v>
      </c>
      <c r="D77" s="63" t="s">
        <v>92</v>
      </c>
      <c r="E77" s="64">
        <v>18240420706</v>
      </c>
      <c r="F77" s="63" t="s">
        <v>93</v>
      </c>
      <c r="G77" s="64">
        <v>45</v>
      </c>
      <c r="H77" s="64">
        <v>66</v>
      </c>
      <c r="I77" s="62">
        <v>111</v>
      </c>
      <c r="J77" s="63">
        <v>7399161530</v>
      </c>
      <c r="K77" s="63" t="s">
        <v>95</v>
      </c>
      <c r="L77" s="63" t="s">
        <v>96</v>
      </c>
      <c r="M77" s="63">
        <v>9954527154</v>
      </c>
      <c r="N77" s="63" t="s">
        <v>218</v>
      </c>
      <c r="O77" s="63">
        <v>8822161549</v>
      </c>
      <c r="P77" s="65">
        <v>43728</v>
      </c>
      <c r="Q77" s="63" t="s">
        <v>302</v>
      </c>
      <c r="R77" s="63"/>
      <c r="S77" s="63" t="s">
        <v>90</v>
      </c>
      <c r="T77" s="55"/>
    </row>
    <row r="78" spans="1:20" s="58" customFormat="1" ht="15.6">
      <c r="A78" s="61">
        <v>74</v>
      </c>
      <c r="B78" s="62" t="s">
        <v>68</v>
      </c>
      <c r="C78" s="63" t="s">
        <v>770</v>
      </c>
      <c r="D78" s="63" t="s">
        <v>28</v>
      </c>
      <c r="E78" s="64">
        <v>326</v>
      </c>
      <c r="F78" s="63"/>
      <c r="G78" s="64">
        <v>17</v>
      </c>
      <c r="H78" s="64">
        <v>22</v>
      </c>
      <c r="I78" s="62">
        <v>39</v>
      </c>
      <c r="J78" s="63">
        <v>9954806406</v>
      </c>
      <c r="K78" s="63" t="s">
        <v>759</v>
      </c>
      <c r="L78" s="63" t="s">
        <v>760</v>
      </c>
      <c r="M78" s="63">
        <v>9957217560</v>
      </c>
      <c r="N78" s="63" t="s">
        <v>767</v>
      </c>
      <c r="O78" s="63">
        <v>9706294442</v>
      </c>
      <c r="P78" s="65">
        <v>43728</v>
      </c>
      <c r="Q78" s="63" t="s">
        <v>302</v>
      </c>
      <c r="R78" s="63"/>
      <c r="S78" s="63" t="s">
        <v>90</v>
      </c>
      <c r="T78" s="55"/>
    </row>
    <row r="79" spans="1:20" s="58" customFormat="1" ht="15.6">
      <c r="A79" s="61">
        <v>75</v>
      </c>
      <c r="B79" s="62" t="s">
        <v>68</v>
      </c>
      <c r="C79" s="63" t="s">
        <v>744</v>
      </c>
      <c r="D79" s="63" t="s">
        <v>92</v>
      </c>
      <c r="E79" s="64">
        <v>18240410001</v>
      </c>
      <c r="F79" s="63" t="s">
        <v>93</v>
      </c>
      <c r="G79" s="64">
        <v>51</v>
      </c>
      <c r="H79" s="64">
        <v>52</v>
      </c>
      <c r="I79" s="62">
        <v>103</v>
      </c>
      <c r="J79" s="63">
        <v>9508052914</v>
      </c>
      <c r="K79" s="63" t="s">
        <v>95</v>
      </c>
      <c r="L79" s="63" t="s">
        <v>96</v>
      </c>
      <c r="M79" s="63">
        <v>9954527154</v>
      </c>
      <c r="N79" s="63" t="s">
        <v>218</v>
      </c>
      <c r="O79" s="63">
        <v>8822161549</v>
      </c>
      <c r="P79" s="65">
        <v>43728</v>
      </c>
      <c r="Q79" s="63" t="s">
        <v>302</v>
      </c>
      <c r="R79" s="63"/>
      <c r="S79" s="63" t="s">
        <v>90</v>
      </c>
      <c r="T79" s="55"/>
    </row>
    <row r="80" spans="1:20" s="58" customFormat="1" ht="31.2">
      <c r="A80" s="61">
        <v>76</v>
      </c>
      <c r="B80" s="62" t="s">
        <v>68</v>
      </c>
      <c r="C80" s="63" t="s">
        <v>741</v>
      </c>
      <c r="D80" s="63" t="s">
        <v>92</v>
      </c>
      <c r="E80" s="64">
        <v>18240419902</v>
      </c>
      <c r="F80" s="63" t="s">
        <v>93</v>
      </c>
      <c r="G80" s="64">
        <v>49</v>
      </c>
      <c r="H80" s="64">
        <v>42</v>
      </c>
      <c r="I80" s="62">
        <v>91</v>
      </c>
      <c r="J80" s="63">
        <v>7896182169</v>
      </c>
      <c r="K80" s="63" t="s">
        <v>95</v>
      </c>
      <c r="L80" s="63" t="s">
        <v>96</v>
      </c>
      <c r="M80" s="63">
        <v>9954527154</v>
      </c>
      <c r="N80" s="63" t="s">
        <v>218</v>
      </c>
      <c r="O80" s="63">
        <v>8822161549</v>
      </c>
      <c r="P80" s="65">
        <v>43728</v>
      </c>
      <c r="Q80" s="63" t="s">
        <v>302</v>
      </c>
      <c r="R80" s="63"/>
      <c r="S80" s="63" t="s">
        <v>90</v>
      </c>
      <c r="T80" s="55"/>
    </row>
    <row r="81" spans="1:20" s="58" customFormat="1" ht="15.6">
      <c r="A81" s="61">
        <v>77</v>
      </c>
      <c r="B81" s="62" t="s">
        <v>69</v>
      </c>
      <c r="C81" s="63" t="s">
        <v>745</v>
      </c>
      <c r="D81" s="63" t="s">
        <v>28</v>
      </c>
      <c r="E81" s="64">
        <v>182</v>
      </c>
      <c r="F81" s="63"/>
      <c r="G81" s="64">
        <v>33</v>
      </c>
      <c r="H81" s="64">
        <v>17</v>
      </c>
      <c r="I81" s="62">
        <v>50</v>
      </c>
      <c r="J81" s="63">
        <v>8136008911</v>
      </c>
      <c r="K81" s="63" t="s">
        <v>736</v>
      </c>
      <c r="L81" s="63" t="s">
        <v>737</v>
      </c>
      <c r="M81" s="63">
        <v>9401256458</v>
      </c>
      <c r="N81" s="63" t="s">
        <v>738</v>
      </c>
      <c r="O81" s="63">
        <v>9957776423</v>
      </c>
      <c r="P81" s="65">
        <v>43729</v>
      </c>
      <c r="Q81" s="63" t="s">
        <v>303</v>
      </c>
      <c r="R81" s="63"/>
      <c r="S81" s="63" t="s">
        <v>90</v>
      </c>
      <c r="T81" s="55"/>
    </row>
    <row r="82" spans="1:20" s="58" customFormat="1" ht="31.2">
      <c r="A82" s="61">
        <v>78</v>
      </c>
      <c r="B82" s="62" t="s">
        <v>69</v>
      </c>
      <c r="C82" s="63" t="s">
        <v>746</v>
      </c>
      <c r="D82" s="63" t="s">
        <v>92</v>
      </c>
      <c r="E82" s="64">
        <v>18240419702</v>
      </c>
      <c r="F82" s="63" t="s">
        <v>93</v>
      </c>
      <c r="G82" s="64">
        <v>92</v>
      </c>
      <c r="H82" s="64">
        <v>127</v>
      </c>
      <c r="I82" s="62">
        <v>219</v>
      </c>
      <c r="J82" s="63">
        <v>9957093197</v>
      </c>
      <c r="K82" s="63" t="s">
        <v>100</v>
      </c>
      <c r="L82" s="63" t="s">
        <v>87</v>
      </c>
      <c r="M82" s="63">
        <v>9401726232</v>
      </c>
      <c r="N82" s="63" t="s">
        <v>88</v>
      </c>
      <c r="O82" s="63">
        <v>9678800688</v>
      </c>
      <c r="P82" s="65">
        <v>43729</v>
      </c>
      <c r="Q82" s="63" t="s">
        <v>303</v>
      </c>
      <c r="R82" s="63"/>
      <c r="S82" s="63" t="s">
        <v>90</v>
      </c>
      <c r="T82" s="55"/>
    </row>
    <row r="83" spans="1:20" s="58" customFormat="1" ht="15.6">
      <c r="A83" s="61">
        <v>79</v>
      </c>
      <c r="B83" s="62" t="s">
        <v>68</v>
      </c>
      <c r="C83" s="63" t="s">
        <v>771</v>
      </c>
      <c r="D83" s="63" t="s">
        <v>28</v>
      </c>
      <c r="E83" s="64">
        <v>137</v>
      </c>
      <c r="F83" s="63"/>
      <c r="G83" s="64">
        <v>16</v>
      </c>
      <c r="H83" s="64">
        <v>17</v>
      </c>
      <c r="I83" s="62">
        <v>33</v>
      </c>
      <c r="J83" s="63">
        <v>9954030781</v>
      </c>
      <c r="K83" s="63" t="s">
        <v>759</v>
      </c>
      <c r="L83" s="63" t="s">
        <v>760</v>
      </c>
      <c r="M83" s="63">
        <v>9957217560</v>
      </c>
      <c r="N83" s="63" t="s">
        <v>765</v>
      </c>
      <c r="O83" s="63">
        <v>8402819890</v>
      </c>
      <c r="P83" s="65">
        <v>43729</v>
      </c>
      <c r="Q83" s="63" t="s">
        <v>303</v>
      </c>
      <c r="R83" s="63"/>
      <c r="S83" s="63" t="s">
        <v>90</v>
      </c>
      <c r="T83" s="55"/>
    </row>
    <row r="84" spans="1:20" s="58" customFormat="1" ht="15.6">
      <c r="A84" s="61">
        <v>80</v>
      </c>
      <c r="B84" s="62" t="s">
        <v>68</v>
      </c>
      <c r="C84" s="63" t="s">
        <v>744</v>
      </c>
      <c r="D84" s="63" t="s">
        <v>92</v>
      </c>
      <c r="E84" s="64">
        <v>18240410001</v>
      </c>
      <c r="F84" s="63" t="s">
        <v>93</v>
      </c>
      <c r="G84" s="64">
        <v>51</v>
      </c>
      <c r="H84" s="64">
        <v>52</v>
      </c>
      <c r="I84" s="62">
        <v>103</v>
      </c>
      <c r="J84" s="63">
        <v>9508052914</v>
      </c>
      <c r="K84" s="63" t="s">
        <v>95</v>
      </c>
      <c r="L84" s="63" t="s">
        <v>96</v>
      </c>
      <c r="M84" s="63">
        <v>9954527154</v>
      </c>
      <c r="N84" s="63" t="s">
        <v>218</v>
      </c>
      <c r="O84" s="63">
        <v>8822161549</v>
      </c>
      <c r="P84" s="65">
        <v>43729</v>
      </c>
      <c r="Q84" s="63" t="s">
        <v>303</v>
      </c>
      <c r="R84" s="63"/>
      <c r="S84" s="63" t="s">
        <v>90</v>
      </c>
      <c r="T84" s="55"/>
    </row>
    <row r="85" spans="1:20" s="58" customFormat="1" ht="15.6">
      <c r="A85" s="61">
        <v>81</v>
      </c>
      <c r="B85" s="62" t="s">
        <v>69</v>
      </c>
      <c r="C85" s="63" t="s">
        <v>747</v>
      </c>
      <c r="D85" s="63" t="s">
        <v>28</v>
      </c>
      <c r="E85" s="64">
        <v>186</v>
      </c>
      <c r="F85" s="63"/>
      <c r="G85" s="64">
        <v>19</v>
      </c>
      <c r="H85" s="64">
        <v>31</v>
      </c>
      <c r="I85" s="62">
        <v>50</v>
      </c>
      <c r="J85" s="63">
        <v>9577714112</v>
      </c>
      <c r="K85" s="63" t="s">
        <v>736</v>
      </c>
      <c r="L85" s="63" t="s">
        <v>737</v>
      </c>
      <c r="M85" s="63">
        <v>9401256458</v>
      </c>
      <c r="N85" s="63" t="s">
        <v>738</v>
      </c>
      <c r="O85" s="63">
        <v>9957776423</v>
      </c>
      <c r="P85" s="65">
        <v>43731</v>
      </c>
      <c r="Q85" s="63" t="s">
        <v>304</v>
      </c>
      <c r="R85" s="63"/>
      <c r="S85" s="63" t="s">
        <v>90</v>
      </c>
      <c r="T85" s="55"/>
    </row>
    <row r="86" spans="1:20" s="58" customFormat="1" ht="31.2">
      <c r="A86" s="61">
        <v>82</v>
      </c>
      <c r="B86" s="62" t="s">
        <v>69</v>
      </c>
      <c r="C86" s="63" t="s">
        <v>746</v>
      </c>
      <c r="D86" s="63" t="s">
        <v>92</v>
      </c>
      <c r="E86" s="64">
        <v>18240419702</v>
      </c>
      <c r="F86" s="63" t="s">
        <v>93</v>
      </c>
      <c r="G86" s="64">
        <v>92</v>
      </c>
      <c r="H86" s="64">
        <v>127</v>
      </c>
      <c r="I86" s="62">
        <v>219</v>
      </c>
      <c r="J86" s="63">
        <v>9957093197</v>
      </c>
      <c r="K86" s="63" t="s">
        <v>100</v>
      </c>
      <c r="L86" s="63" t="s">
        <v>87</v>
      </c>
      <c r="M86" s="63">
        <v>9401726232</v>
      </c>
      <c r="N86" s="63" t="s">
        <v>88</v>
      </c>
      <c r="O86" s="63">
        <v>9678800688</v>
      </c>
      <c r="P86" s="65">
        <v>43731</v>
      </c>
      <c r="Q86" s="63" t="s">
        <v>304</v>
      </c>
      <c r="R86" s="63"/>
      <c r="S86" s="63" t="s">
        <v>90</v>
      </c>
      <c r="T86" s="55"/>
    </row>
    <row r="87" spans="1:20" s="58" customFormat="1" ht="15.6">
      <c r="A87" s="61">
        <v>83</v>
      </c>
      <c r="B87" s="62" t="s">
        <v>68</v>
      </c>
      <c r="C87" s="63" t="s">
        <v>772</v>
      </c>
      <c r="D87" s="63" t="s">
        <v>28</v>
      </c>
      <c r="E87" s="64">
        <v>536</v>
      </c>
      <c r="F87" s="63"/>
      <c r="G87" s="64">
        <v>15</v>
      </c>
      <c r="H87" s="64">
        <v>18</v>
      </c>
      <c r="I87" s="62">
        <v>33</v>
      </c>
      <c r="J87" s="63">
        <v>9957139932</v>
      </c>
      <c r="K87" s="63" t="s">
        <v>214</v>
      </c>
      <c r="L87" s="63" t="s">
        <v>215</v>
      </c>
      <c r="M87" s="63">
        <v>9435512992</v>
      </c>
      <c r="N87" s="63" t="s">
        <v>773</v>
      </c>
      <c r="O87" s="63">
        <v>9613981877</v>
      </c>
      <c r="P87" s="65">
        <v>43731</v>
      </c>
      <c r="Q87" s="63" t="s">
        <v>304</v>
      </c>
      <c r="R87" s="63"/>
      <c r="S87" s="63" t="s">
        <v>90</v>
      </c>
      <c r="T87" s="55"/>
    </row>
    <row r="88" spans="1:20" s="58" customFormat="1" ht="31.2">
      <c r="A88" s="61">
        <v>84</v>
      </c>
      <c r="B88" s="62" t="s">
        <v>68</v>
      </c>
      <c r="C88" s="63" t="s">
        <v>748</v>
      </c>
      <c r="D88" s="63" t="s">
        <v>92</v>
      </c>
      <c r="E88" s="64">
        <v>18240420301</v>
      </c>
      <c r="F88" s="63" t="s">
        <v>93</v>
      </c>
      <c r="G88" s="64">
        <v>38</v>
      </c>
      <c r="H88" s="64">
        <v>38</v>
      </c>
      <c r="I88" s="62">
        <v>76</v>
      </c>
      <c r="J88" s="63">
        <v>8822537076</v>
      </c>
      <c r="K88" s="63" t="s">
        <v>95</v>
      </c>
      <c r="L88" s="63" t="s">
        <v>96</v>
      </c>
      <c r="M88" s="63">
        <v>9954527154</v>
      </c>
      <c r="N88" s="63" t="s">
        <v>218</v>
      </c>
      <c r="O88" s="63">
        <v>8822161549</v>
      </c>
      <c r="P88" s="65">
        <v>43731</v>
      </c>
      <c r="Q88" s="63" t="s">
        <v>304</v>
      </c>
      <c r="R88" s="63"/>
      <c r="S88" s="63" t="s">
        <v>90</v>
      </c>
      <c r="T88" s="55"/>
    </row>
    <row r="89" spans="1:20" s="58" customFormat="1" ht="15.6">
      <c r="A89" s="61">
        <v>85</v>
      </c>
      <c r="B89" s="62" t="s">
        <v>69</v>
      </c>
      <c r="C89" s="63" t="s">
        <v>743</v>
      </c>
      <c r="D89" s="63" t="s">
        <v>28</v>
      </c>
      <c r="E89" s="64">
        <v>489</v>
      </c>
      <c r="F89" s="63"/>
      <c r="G89" s="64">
        <v>32</v>
      </c>
      <c r="H89" s="64">
        <v>33</v>
      </c>
      <c r="I89" s="62">
        <v>65</v>
      </c>
      <c r="J89" s="63">
        <v>9678983212</v>
      </c>
      <c r="K89" s="63" t="s">
        <v>736</v>
      </c>
      <c r="L89" s="63" t="s">
        <v>737</v>
      </c>
      <c r="M89" s="63">
        <v>9401256458</v>
      </c>
      <c r="N89" s="63" t="s">
        <v>738</v>
      </c>
      <c r="O89" s="63">
        <v>9957776423</v>
      </c>
      <c r="P89" s="65">
        <v>43732</v>
      </c>
      <c r="Q89" s="63" t="s">
        <v>299</v>
      </c>
      <c r="R89" s="63"/>
      <c r="S89" s="63" t="s">
        <v>90</v>
      </c>
      <c r="T89" s="55"/>
    </row>
    <row r="90" spans="1:20" s="58" customFormat="1" ht="31.2">
      <c r="A90" s="61">
        <v>86</v>
      </c>
      <c r="B90" s="62" t="s">
        <v>69</v>
      </c>
      <c r="C90" s="63" t="s">
        <v>725</v>
      </c>
      <c r="D90" s="63" t="s">
        <v>92</v>
      </c>
      <c r="E90" s="64">
        <v>18240421001</v>
      </c>
      <c r="F90" s="63" t="s">
        <v>93</v>
      </c>
      <c r="G90" s="64">
        <v>33</v>
      </c>
      <c r="H90" s="64">
        <v>30</v>
      </c>
      <c r="I90" s="62">
        <v>63</v>
      </c>
      <c r="J90" s="63">
        <v>9435242310</v>
      </c>
      <c r="K90" s="63" t="s">
        <v>147</v>
      </c>
      <c r="L90" s="63" t="s">
        <v>122</v>
      </c>
      <c r="M90" s="63">
        <v>9508101796</v>
      </c>
      <c r="N90" s="63" t="s">
        <v>148</v>
      </c>
      <c r="O90" s="63">
        <v>2812527342</v>
      </c>
      <c r="P90" s="65">
        <v>43732</v>
      </c>
      <c r="Q90" s="63" t="s">
        <v>299</v>
      </c>
      <c r="R90" s="63"/>
      <c r="S90" s="63" t="s">
        <v>90</v>
      </c>
      <c r="T90" s="55"/>
    </row>
    <row r="91" spans="1:20" s="58" customFormat="1" ht="15.6">
      <c r="A91" s="61">
        <v>87</v>
      </c>
      <c r="B91" s="62" t="s">
        <v>68</v>
      </c>
      <c r="C91" s="63" t="s">
        <v>774</v>
      </c>
      <c r="D91" s="63" t="s">
        <v>28</v>
      </c>
      <c r="E91" s="64">
        <v>324</v>
      </c>
      <c r="F91" s="63"/>
      <c r="G91" s="64">
        <v>21</v>
      </c>
      <c r="H91" s="64">
        <v>19</v>
      </c>
      <c r="I91" s="62">
        <v>40</v>
      </c>
      <c r="J91" s="63">
        <v>875201953</v>
      </c>
      <c r="K91" s="63" t="s">
        <v>214</v>
      </c>
      <c r="L91" s="63" t="s">
        <v>215</v>
      </c>
      <c r="M91" s="63">
        <v>9435512992</v>
      </c>
      <c r="N91" s="63" t="s">
        <v>551</v>
      </c>
      <c r="O91" s="63">
        <v>9613981877</v>
      </c>
      <c r="P91" s="65">
        <v>43732</v>
      </c>
      <c r="Q91" s="63" t="s">
        <v>299</v>
      </c>
      <c r="R91" s="63"/>
      <c r="S91" s="63" t="s">
        <v>90</v>
      </c>
      <c r="T91" s="55"/>
    </row>
    <row r="92" spans="1:20" s="58" customFormat="1" ht="31.2">
      <c r="A92" s="61">
        <v>88</v>
      </c>
      <c r="B92" s="62" t="s">
        <v>68</v>
      </c>
      <c r="C92" s="63" t="s">
        <v>717</v>
      </c>
      <c r="D92" s="63" t="s">
        <v>92</v>
      </c>
      <c r="E92" s="64">
        <v>18240410002</v>
      </c>
      <c r="F92" s="63" t="s">
        <v>93</v>
      </c>
      <c r="G92" s="64">
        <v>18</v>
      </c>
      <c r="H92" s="64">
        <v>37</v>
      </c>
      <c r="I92" s="62">
        <v>55</v>
      </c>
      <c r="J92" s="63">
        <v>9954852064</v>
      </c>
      <c r="K92" s="63" t="s">
        <v>95</v>
      </c>
      <c r="L92" s="63" t="s">
        <v>96</v>
      </c>
      <c r="M92" s="63">
        <v>9954527154</v>
      </c>
      <c r="N92" s="63" t="s">
        <v>218</v>
      </c>
      <c r="O92" s="63">
        <v>8822161549</v>
      </c>
      <c r="P92" s="65">
        <v>43732</v>
      </c>
      <c r="Q92" s="63" t="s">
        <v>299</v>
      </c>
      <c r="R92" s="63"/>
      <c r="S92" s="63" t="s">
        <v>90</v>
      </c>
      <c r="T92" s="55"/>
    </row>
    <row r="93" spans="1:20" s="58" customFormat="1" ht="15.6">
      <c r="A93" s="61">
        <v>89</v>
      </c>
      <c r="B93" s="62" t="s">
        <v>68</v>
      </c>
      <c r="C93" s="63" t="s">
        <v>749</v>
      </c>
      <c r="D93" s="63" t="s">
        <v>92</v>
      </c>
      <c r="E93" s="64">
        <v>18240420701</v>
      </c>
      <c r="F93" s="63" t="s">
        <v>93</v>
      </c>
      <c r="G93" s="64">
        <v>28</v>
      </c>
      <c r="H93" s="64">
        <v>25</v>
      </c>
      <c r="I93" s="62">
        <v>53</v>
      </c>
      <c r="J93" s="63">
        <v>9854227471</v>
      </c>
      <c r="K93" s="63" t="s">
        <v>95</v>
      </c>
      <c r="L93" s="63" t="s">
        <v>96</v>
      </c>
      <c r="M93" s="63">
        <v>9954527154</v>
      </c>
      <c r="N93" s="63" t="s">
        <v>218</v>
      </c>
      <c r="O93" s="63">
        <v>8822161549</v>
      </c>
      <c r="P93" s="65">
        <v>43732</v>
      </c>
      <c r="Q93" s="63" t="s">
        <v>299</v>
      </c>
      <c r="R93" s="63"/>
      <c r="S93" s="63" t="s">
        <v>90</v>
      </c>
      <c r="T93" s="55"/>
    </row>
    <row r="94" spans="1:20" s="58" customFormat="1" ht="15.6">
      <c r="A94" s="61">
        <v>90</v>
      </c>
      <c r="B94" s="62" t="s">
        <v>69</v>
      </c>
      <c r="C94" s="63" t="s">
        <v>743</v>
      </c>
      <c r="D94" s="63" t="s">
        <v>28</v>
      </c>
      <c r="E94" s="64">
        <v>489</v>
      </c>
      <c r="F94" s="63"/>
      <c r="G94" s="64">
        <v>32</v>
      </c>
      <c r="H94" s="64">
        <v>33</v>
      </c>
      <c r="I94" s="62">
        <v>65</v>
      </c>
      <c r="J94" s="63">
        <v>9678983212</v>
      </c>
      <c r="K94" s="63" t="s">
        <v>736</v>
      </c>
      <c r="L94" s="63" t="s">
        <v>737</v>
      </c>
      <c r="M94" s="63">
        <v>9401256458</v>
      </c>
      <c r="N94" s="63" t="s">
        <v>738</v>
      </c>
      <c r="O94" s="63">
        <v>9957776423</v>
      </c>
      <c r="P94" s="65">
        <v>43733</v>
      </c>
      <c r="Q94" s="63" t="s">
        <v>300</v>
      </c>
      <c r="R94" s="63"/>
      <c r="S94" s="63" t="s">
        <v>90</v>
      </c>
      <c r="T94" s="55"/>
    </row>
    <row r="95" spans="1:20" s="58" customFormat="1" ht="15.6">
      <c r="A95" s="61">
        <v>91</v>
      </c>
      <c r="B95" s="62" t="s">
        <v>69</v>
      </c>
      <c r="C95" s="63" t="s">
        <v>750</v>
      </c>
      <c r="D95" s="63" t="s">
        <v>92</v>
      </c>
      <c r="E95" s="64">
        <v>18240418003</v>
      </c>
      <c r="F95" s="63" t="s">
        <v>158</v>
      </c>
      <c r="G95" s="64">
        <v>350</v>
      </c>
      <c r="H95" s="64">
        <v>298</v>
      </c>
      <c r="I95" s="62">
        <v>648</v>
      </c>
      <c r="J95" s="63">
        <v>9957776378</v>
      </c>
      <c r="K95" s="63" t="s">
        <v>315</v>
      </c>
      <c r="L95" s="63" t="s">
        <v>316</v>
      </c>
      <c r="M95" s="63">
        <v>9401726223</v>
      </c>
      <c r="N95" s="63" t="s">
        <v>317</v>
      </c>
      <c r="O95" s="63">
        <v>9678957417</v>
      </c>
      <c r="P95" s="65">
        <v>43733</v>
      </c>
      <c r="Q95" s="63" t="s">
        <v>300</v>
      </c>
      <c r="R95" s="63"/>
      <c r="S95" s="63" t="s">
        <v>90</v>
      </c>
      <c r="T95" s="55"/>
    </row>
    <row r="96" spans="1:20" s="58" customFormat="1" ht="15.6">
      <c r="A96" s="61">
        <v>92</v>
      </c>
      <c r="B96" s="62" t="s">
        <v>68</v>
      </c>
      <c r="C96" s="63" t="s">
        <v>775</v>
      </c>
      <c r="D96" s="63" t="s">
        <v>28</v>
      </c>
      <c r="E96" s="64">
        <v>248</v>
      </c>
      <c r="F96" s="63"/>
      <c r="G96" s="64">
        <v>16</v>
      </c>
      <c r="H96" s="64">
        <v>20</v>
      </c>
      <c r="I96" s="62">
        <v>36</v>
      </c>
      <c r="J96" s="63">
        <v>9613982107</v>
      </c>
      <c r="K96" s="63" t="s">
        <v>214</v>
      </c>
      <c r="L96" s="63" t="s">
        <v>215</v>
      </c>
      <c r="M96" s="63">
        <v>9435512992</v>
      </c>
      <c r="N96" s="63" t="s">
        <v>251</v>
      </c>
      <c r="O96" s="63">
        <v>7399364241</v>
      </c>
      <c r="P96" s="65">
        <v>43733</v>
      </c>
      <c r="Q96" s="63" t="s">
        <v>300</v>
      </c>
      <c r="R96" s="63"/>
      <c r="S96" s="63" t="s">
        <v>90</v>
      </c>
      <c r="T96" s="55"/>
    </row>
    <row r="97" spans="1:20" s="58" customFormat="1" ht="31.2">
      <c r="A97" s="61">
        <v>93</v>
      </c>
      <c r="B97" s="62" t="s">
        <v>68</v>
      </c>
      <c r="C97" s="63" t="s">
        <v>554</v>
      </c>
      <c r="D97" s="63" t="s">
        <v>92</v>
      </c>
      <c r="E97" s="64">
        <v>18240417203</v>
      </c>
      <c r="F97" s="63" t="s">
        <v>104</v>
      </c>
      <c r="G97" s="64">
        <v>104</v>
      </c>
      <c r="H97" s="64">
        <v>88</v>
      </c>
      <c r="I97" s="62">
        <v>192</v>
      </c>
      <c r="J97" s="63">
        <v>9854292671</v>
      </c>
      <c r="K97" s="63" t="s">
        <v>214</v>
      </c>
      <c r="L97" s="63" t="s">
        <v>215</v>
      </c>
      <c r="M97" s="63">
        <v>9435512992</v>
      </c>
      <c r="N97" s="63" t="s">
        <v>551</v>
      </c>
      <c r="O97" s="63">
        <v>9613981877</v>
      </c>
      <c r="P97" s="65">
        <v>43733</v>
      </c>
      <c r="Q97" s="63" t="s">
        <v>300</v>
      </c>
      <c r="R97" s="63"/>
      <c r="S97" s="63" t="s">
        <v>90</v>
      </c>
      <c r="T97" s="55"/>
    </row>
    <row r="98" spans="1:20" s="58" customFormat="1" ht="15.6">
      <c r="A98" s="61">
        <v>94</v>
      </c>
      <c r="B98" s="62" t="s">
        <v>69</v>
      </c>
      <c r="C98" s="63" t="s">
        <v>699</v>
      </c>
      <c r="D98" s="63" t="s">
        <v>28</v>
      </c>
      <c r="E98" s="64">
        <v>191</v>
      </c>
      <c r="F98" s="63"/>
      <c r="G98" s="64">
        <v>36</v>
      </c>
      <c r="H98" s="64">
        <v>31</v>
      </c>
      <c r="I98" s="62">
        <v>67</v>
      </c>
      <c r="J98" s="63">
        <v>995789534</v>
      </c>
      <c r="K98" s="63" t="s">
        <v>296</v>
      </c>
      <c r="L98" s="63" t="s">
        <v>297</v>
      </c>
      <c r="M98" s="63">
        <v>9954240181</v>
      </c>
      <c r="N98" s="63" t="s">
        <v>696</v>
      </c>
      <c r="O98" s="63">
        <v>9678641035</v>
      </c>
      <c r="P98" s="65">
        <v>43734</v>
      </c>
      <c r="Q98" s="63" t="s">
        <v>301</v>
      </c>
      <c r="R98" s="63"/>
      <c r="S98" s="63" t="s">
        <v>90</v>
      </c>
      <c r="T98" s="55"/>
    </row>
    <row r="99" spans="1:20" s="58" customFormat="1" ht="31.2">
      <c r="A99" s="61">
        <v>95</v>
      </c>
      <c r="B99" s="62" t="s">
        <v>69</v>
      </c>
      <c r="C99" s="63" t="s">
        <v>703</v>
      </c>
      <c r="D99" s="63" t="s">
        <v>28</v>
      </c>
      <c r="E99" s="64">
        <v>184</v>
      </c>
      <c r="F99" s="63"/>
      <c r="G99" s="64">
        <v>28</v>
      </c>
      <c r="H99" s="64">
        <v>14</v>
      </c>
      <c r="I99" s="62">
        <v>42</v>
      </c>
      <c r="J99" s="63">
        <v>9957065120</v>
      </c>
      <c r="K99" s="63" t="s">
        <v>224</v>
      </c>
      <c r="L99" s="63" t="s">
        <v>225</v>
      </c>
      <c r="M99" s="63">
        <v>9954240181</v>
      </c>
      <c r="N99" s="63" t="s">
        <v>704</v>
      </c>
      <c r="O99" s="63">
        <v>9401484131</v>
      </c>
      <c r="P99" s="65">
        <v>43734</v>
      </c>
      <c r="Q99" s="63" t="s">
        <v>301</v>
      </c>
      <c r="R99" s="63"/>
      <c r="S99" s="63" t="s">
        <v>90</v>
      </c>
      <c r="T99" s="55"/>
    </row>
    <row r="100" spans="1:20" s="58" customFormat="1" ht="15.6">
      <c r="A100" s="61">
        <v>96</v>
      </c>
      <c r="B100" s="62" t="s">
        <v>68</v>
      </c>
      <c r="C100" s="63" t="s">
        <v>751</v>
      </c>
      <c r="D100" s="63" t="s">
        <v>28</v>
      </c>
      <c r="E100" s="64">
        <v>541</v>
      </c>
      <c r="F100" s="63"/>
      <c r="G100" s="64">
        <v>27</v>
      </c>
      <c r="H100" s="64">
        <v>49</v>
      </c>
      <c r="I100" s="62">
        <v>76</v>
      </c>
      <c r="J100" s="63">
        <v>8011977876</v>
      </c>
      <c r="K100" s="63" t="s">
        <v>288</v>
      </c>
      <c r="L100" s="63" t="s">
        <v>289</v>
      </c>
      <c r="M100" s="63">
        <v>9707036175</v>
      </c>
      <c r="N100" s="63" t="s">
        <v>508</v>
      </c>
      <c r="O100" s="63">
        <v>8134003859</v>
      </c>
      <c r="P100" s="65">
        <v>43734</v>
      </c>
      <c r="Q100" s="63" t="s">
        <v>301</v>
      </c>
      <c r="R100" s="63"/>
      <c r="S100" s="63" t="s">
        <v>90</v>
      </c>
      <c r="T100" s="55"/>
    </row>
    <row r="101" spans="1:20" s="58" customFormat="1" ht="31.2">
      <c r="A101" s="61">
        <v>97</v>
      </c>
      <c r="B101" s="62" t="s">
        <v>68</v>
      </c>
      <c r="C101" s="63" t="s">
        <v>702</v>
      </c>
      <c r="D101" s="63" t="s">
        <v>26</v>
      </c>
      <c r="E101" s="64">
        <v>18240408801</v>
      </c>
      <c r="F101" s="63" t="s">
        <v>93</v>
      </c>
      <c r="G101" s="64">
        <v>17</v>
      </c>
      <c r="H101" s="64">
        <v>21</v>
      </c>
      <c r="I101" s="62">
        <v>38</v>
      </c>
      <c r="J101" s="63">
        <v>9954023422</v>
      </c>
      <c r="K101" s="63" t="s">
        <v>288</v>
      </c>
      <c r="L101" s="63" t="s">
        <v>289</v>
      </c>
      <c r="M101" s="63">
        <v>9707036175</v>
      </c>
      <c r="N101" s="63" t="s">
        <v>508</v>
      </c>
      <c r="O101" s="63">
        <v>8134003859</v>
      </c>
      <c r="P101" s="65">
        <v>43734</v>
      </c>
      <c r="Q101" s="63" t="s">
        <v>301</v>
      </c>
      <c r="R101" s="63"/>
      <c r="S101" s="63" t="s">
        <v>90</v>
      </c>
      <c r="T101" s="55"/>
    </row>
    <row r="102" spans="1:20" s="58" customFormat="1" ht="15.6">
      <c r="A102" s="61">
        <v>98</v>
      </c>
      <c r="B102" s="62" t="s">
        <v>69</v>
      </c>
      <c r="C102" s="63" t="s">
        <v>706</v>
      </c>
      <c r="D102" s="63" t="s">
        <v>28</v>
      </c>
      <c r="E102" s="64">
        <v>2</v>
      </c>
      <c r="F102" s="63"/>
      <c r="G102" s="64">
        <v>18</v>
      </c>
      <c r="H102" s="64">
        <v>9</v>
      </c>
      <c r="I102" s="62">
        <v>27</v>
      </c>
      <c r="J102" s="63">
        <v>8472071386</v>
      </c>
      <c r="K102" s="63" t="s">
        <v>224</v>
      </c>
      <c r="L102" s="63" t="s">
        <v>225</v>
      </c>
      <c r="M102" s="63">
        <v>9954240181</v>
      </c>
      <c r="N102" s="63" t="s">
        <v>704</v>
      </c>
      <c r="O102" s="63">
        <v>9401484131</v>
      </c>
      <c r="P102" s="65" t="s">
        <v>799</v>
      </c>
      <c r="Q102" s="63" t="s">
        <v>302</v>
      </c>
      <c r="R102" s="63"/>
      <c r="S102" s="63" t="s">
        <v>90</v>
      </c>
      <c r="T102" s="55"/>
    </row>
    <row r="103" spans="1:20" s="58" customFormat="1" ht="31.2">
      <c r="A103" s="61">
        <v>99</v>
      </c>
      <c r="B103" s="62" t="s">
        <v>69</v>
      </c>
      <c r="C103" s="63" t="s">
        <v>405</v>
      </c>
      <c r="D103" s="63" t="s">
        <v>92</v>
      </c>
      <c r="E103" s="64">
        <v>18240418401</v>
      </c>
      <c r="F103" s="63" t="s">
        <v>93</v>
      </c>
      <c r="G103" s="64">
        <v>73</v>
      </c>
      <c r="H103" s="64">
        <v>75</v>
      </c>
      <c r="I103" s="62">
        <v>148</v>
      </c>
      <c r="J103" s="63">
        <v>9954432334</v>
      </c>
      <c r="K103" s="63" t="s">
        <v>315</v>
      </c>
      <c r="L103" s="63" t="s">
        <v>316</v>
      </c>
      <c r="M103" s="63">
        <v>9401726223</v>
      </c>
      <c r="N103" s="63" t="s">
        <v>317</v>
      </c>
      <c r="O103" s="63">
        <v>9678957417</v>
      </c>
      <c r="P103" s="65" t="s">
        <v>799</v>
      </c>
      <c r="Q103" s="63" t="s">
        <v>302</v>
      </c>
      <c r="R103" s="63"/>
      <c r="S103" s="63" t="s">
        <v>90</v>
      </c>
      <c r="T103" s="55"/>
    </row>
    <row r="104" spans="1:20" s="58" customFormat="1" ht="15.6">
      <c r="A104" s="61">
        <v>100</v>
      </c>
      <c r="B104" s="62" t="s">
        <v>68</v>
      </c>
      <c r="C104" s="63" t="s">
        <v>755</v>
      </c>
      <c r="D104" s="63" t="s">
        <v>28</v>
      </c>
      <c r="E104" s="64">
        <v>39</v>
      </c>
      <c r="F104" s="63"/>
      <c r="G104" s="64">
        <v>19</v>
      </c>
      <c r="H104" s="64">
        <v>11</v>
      </c>
      <c r="I104" s="62">
        <v>30</v>
      </c>
      <c r="J104" s="63">
        <v>9957907088</v>
      </c>
      <c r="K104" s="63" t="s">
        <v>214</v>
      </c>
      <c r="L104" s="63" t="s">
        <v>215</v>
      </c>
      <c r="M104" s="63">
        <v>9435512992</v>
      </c>
      <c r="N104" s="63" t="s">
        <v>752</v>
      </c>
      <c r="O104" s="63">
        <v>7399671240</v>
      </c>
      <c r="P104" s="65" t="s">
        <v>800</v>
      </c>
      <c r="Q104" s="63" t="s">
        <v>302</v>
      </c>
      <c r="R104" s="63"/>
      <c r="S104" s="63" t="s">
        <v>90</v>
      </c>
      <c r="T104" s="55"/>
    </row>
    <row r="105" spans="1:20" s="58" customFormat="1" ht="31.2">
      <c r="A105" s="61">
        <v>101</v>
      </c>
      <c r="B105" s="62" t="s">
        <v>68</v>
      </c>
      <c r="C105" s="63" t="s">
        <v>405</v>
      </c>
      <c r="D105" s="63" t="s">
        <v>92</v>
      </c>
      <c r="E105" s="64">
        <v>18240418401</v>
      </c>
      <c r="F105" s="63" t="s">
        <v>93</v>
      </c>
      <c r="G105" s="64">
        <v>73</v>
      </c>
      <c r="H105" s="64">
        <v>75</v>
      </c>
      <c r="I105" s="62">
        <v>148</v>
      </c>
      <c r="J105" s="63">
        <v>9954432334</v>
      </c>
      <c r="K105" s="63" t="s">
        <v>315</v>
      </c>
      <c r="L105" s="63" t="s">
        <v>316</v>
      </c>
      <c r="M105" s="63">
        <v>9401726223</v>
      </c>
      <c r="N105" s="63" t="s">
        <v>317</v>
      </c>
      <c r="O105" s="63">
        <v>9678957417</v>
      </c>
      <c r="P105" s="65" t="s">
        <v>799</v>
      </c>
      <c r="Q105" s="63" t="s">
        <v>302</v>
      </c>
      <c r="R105" s="63"/>
      <c r="S105" s="63" t="s">
        <v>90</v>
      </c>
      <c r="T105" s="55"/>
    </row>
    <row r="106" spans="1:20" s="58" customFormat="1" ht="15.6">
      <c r="A106" s="61">
        <v>102</v>
      </c>
      <c r="B106" s="62" t="s">
        <v>69</v>
      </c>
      <c r="C106" s="63" t="s">
        <v>721</v>
      </c>
      <c r="D106" s="63" t="s">
        <v>28</v>
      </c>
      <c r="E106" s="64">
        <v>346</v>
      </c>
      <c r="F106" s="63"/>
      <c r="G106" s="64">
        <v>21</v>
      </c>
      <c r="H106" s="64">
        <v>19</v>
      </c>
      <c r="I106" s="62">
        <v>40</v>
      </c>
      <c r="J106" s="63">
        <v>8011779114</v>
      </c>
      <c r="K106" s="63" t="s">
        <v>224</v>
      </c>
      <c r="L106" s="63" t="s">
        <v>225</v>
      </c>
      <c r="M106" s="63">
        <v>9954240181</v>
      </c>
      <c r="N106" s="63" t="s">
        <v>704</v>
      </c>
      <c r="O106" s="63">
        <v>9401484131</v>
      </c>
      <c r="P106" s="65" t="s">
        <v>801</v>
      </c>
      <c r="Q106" s="63" t="s">
        <v>303</v>
      </c>
      <c r="R106" s="63"/>
      <c r="S106" s="63" t="s">
        <v>90</v>
      </c>
      <c r="T106" s="55"/>
    </row>
    <row r="107" spans="1:20" s="58" customFormat="1" ht="31.2">
      <c r="A107" s="61">
        <v>103</v>
      </c>
      <c r="B107" s="62" t="s">
        <v>69</v>
      </c>
      <c r="C107" s="63" t="s">
        <v>722</v>
      </c>
      <c r="D107" s="63" t="s">
        <v>92</v>
      </c>
      <c r="E107" s="64">
        <v>18240419101</v>
      </c>
      <c r="F107" s="63" t="s">
        <v>93</v>
      </c>
      <c r="G107" s="64">
        <v>54</v>
      </c>
      <c r="H107" s="64">
        <v>68</v>
      </c>
      <c r="I107" s="62">
        <v>122</v>
      </c>
      <c r="J107" s="63">
        <v>9678363712</v>
      </c>
      <c r="K107" s="63" t="s">
        <v>121</v>
      </c>
      <c r="L107" s="63" t="s">
        <v>122</v>
      </c>
      <c r="M107" s="63">
        <v>9508101796</v>
      </c>
      <c r="N107" s="63" t="s">
        <v>145</v>
      </c>
      <c r="O107" s="63">
        <v>9957732474</v>
      </c>
      <c r="P107" s="65" t="s">
        <v>801</v>
      </c>
      <c r="Q107" s="63" t="s">
        <v>303</v>
      </c>
      <c r="R107" s="63"/>
      <c r="S107" s="63" t="s">
        <v>90</v>
      </c>
      <c r="T107" s="55"/>
    </row>
    <row r="108" spans="1:20" s="58" customFormat="1" ht="15.6">
      <c r="A108" s="61">
        <v>104</v>
      </c>
      <c r="B108" s="62" t="s">
        <v>68</v>
      </c>
      <c r="C108" s="63" t="s">
        <v>764</v>
      </c>
      <c r="D108" s="63" t="s">
        <v>28</v>
      </c>
      <c r="E108" s="64">
        <v>138</v>
      </c>
      <c r="F108" s="63"/>
      <c r="G108" s="64">
        <v>13</v>
      </c>
      <c r="H108" s="64">
        <v>15</v>
      </c>
      <c r="I108" s="62">
        <v>28</v>
      </c>
      <c r="J108" s="63">
        <v>9401392835</v>
      </c>
      <c r="K108" s="63" t="s">
        <v>759</v>
      </c>
      <c r="L108" s="63" t="s">
        <v>760</v>
      </c>
      <c r="M108" s="63">
        <v>9957217560</v>
      </c>
      <c r="N108" s="63" t="s">
        <v>765</v>
      </c>
      <c r="O108" s="63">
        <v>9678230376</v>
      </c>
      <c r="P108" s="65" t="s">
        <v>802</v>
      </c>
      <c r="Q108" s="63" t="s">
        <v>303</v>
      </c>
      <c r="R108" s="63"/>
      <c r="S108" s="63" t="s">
        <v>90</v>
      </c>
      <c r="T108" s="55"/>
    </row>
    <row r="109" spans="1:20" s="58" customFormat="1" ht="15.6">
      <c r="A109" s="61">
        <v>105</v>
      </c>
      <c r="B109" s="62" t="s">
        <v>68</v>
      </c>
      <c r="C109" s="63" t="s">
        <v>769</v>
      </c>
      <c r="D109" s="63" t="s">
        <v>28</v>
      </c>
      <c r="E109" s="64">
        <v>142</v>
      </c>
      <c r="F109" s="63"/>
      <c r="G109" s="64">
        <v>13</v>
      </c>
      <c r="H109" s="64">
        <v>17</v>
      </c>
      <c r="I109" s="62">
        <v>30</v>
      </c>
      <c r="J109" s="63">
        <v>9954865473</v>
      </c>
      <c r="K109" s="63" t="s">
        <v>759</v>
      </c>
      <c r="L109" s="63" t="s">
        <v>760</v>
      </c>
      <c r="M109" s="63">
        <v>9957217560</v>
      </c>
      <c r="N109" s="63" t="s">
        <v>767</v>
      </c>
      <c r="O109" s="63">
        <v>9706294442</v>
      </c>
      <c r="P109" s="65" t="s">
        <v>801</v>
      </c>
      <c r="Q109" s="63" t="s">
        <v>303</v>
      </c>
      <c r="R109" s="63"/>
      <c r="S109" s="63" t="s">
        <v>90</v>
      </c>
      <c r="T109" s="55"/>
    </row>
    <row r="110" spans="1:20" s="58" customFormat="1" ht="15.6">
      <c r="A110" s="61">
        <v>106</v>
      </c>
      <c r="B110" s="62" t="s">
        <v>68</v>
      </c>
      <c r="C110" s="63" t="s">
        <v>744</v>
      </c>
      <c r="D110" s="63" t="s">
        <v>92</v>
      </c>
      <c r="E110" s="64">
        <v>18240410001</v>
      </c>
      <c r="F110" s="63" t="s">
        <v>93</v>
      </c>
      <c r="G110" s="64">
        <v>51</v>
      </c>
      <c r="H110" s="64">
        <v>52</v>
      </c>
      <c r="I110" s="62">
        <v>103</v>
      </c>
      <c r="J110" s="63">
        <v>9508052914</v>
      </c>
      <c r="K110" s="63" t="s">
        <v>95</v>
      </c>
      <c r="L110" s="63" t="s">
        <v>96</v>
      </c>
      <c r="M110" s="63">
        <v>9954527154</v>
      </c>
      <c r="N110" s="63" t="s">
        <v>218</v>
      </c>
      <c r="O110" s="63">
        <v>8822161549</v>
      </c>
      <c r="P110" s="65" t="s">
        <v>808</v>
      </c>
      <c r="Q110" s="63" t="s">
        <v>303</v>
      </c>
      <c r="R110" s="63"/>
      <c r="S110" s="63" t="s">
        <v>90</v>
      </c>
      <c r="T110" s="55"/>
    </row>
    <row r="111" spans="1:20" s="58" customFormat="1" ht="31.2">
      <c r="A111" s="61">
        <v>107</v>
      </c>
      <c r="B111" s="62" t="s">
        <v>69</v>
      </c>
      <c r="C111" s="63" t="s">
        <v>725</v>
      </c>
      <c r="D111" s="63" t="s">
        <v>92</v>
      </c>
      <c r="E111" s="64">
        <v>18240421001</v>
      </c>
      <c r="F111" s="63" t="s">
        <v>93</v>
      </c>
      <c r="G111" s="64">
        <v>33</v>
      </c>
      <c r="H111" s="64">
        <v>30</v>
      </c>
      <c r="I111" s="62">
        <v>63</v>
      </c>
      <c r="J111" s="63">
        <v>9435242310</v>
      </c>
      <c r="K111" s="63" t="s">
        <v>147</v>
      </c>
      <c r="L111" s="63" t="s">
        <v>122</v>
      </c>
      <c r="M111" s="63">
        <v>9508101796</v>
      </c>
      <c r="N111" s="63" t="s">
        <v>148</v>
      </c>
      <c r="O111" s="63">
        <v>2812527342</v>
      </c>
      <c r="P111" s="65" t="s">
        <v>803</v>
      </c>
      <c r="Q111" s="63" t="s">
        <v>304</v>
      </c>
      <c r="R111" s="63"/>
      <c r="S111" s="63" t="s">
        <v>90</v>
      </c>
      <c r="T111" s="55"/>
    </row>
    <row r="112" spans="1:20" s="58" customFormat="1" ht="15.6">
      <c r="A112" s="61">
        <v>108</v>
      </c>
      <c r="B112" s="62" t="s">
        <v>69</v>
      </c>
      <c r="C112" s="63" t="s">
        <v>750</v>
      </c>
      <c r="D112" s="63" t="s">
        <v>92</v>
      </c>
      <c r="E112" s="64">
        <v>18240418003</v>
      </c>
      <c r="F112" s="63" t="s">
        <v>158</v>
      </c>
      <c r="G112" s="64">
        <v>350</v>
      </c>
      <c r="H112" s="64">
        <v>298</v>
      </c>
      <c r="I112" s="62">
        <v>648</v>
      </c>
      <c r="J112" s="63">
        <v>9957776378</v>
      </c>
      <c r="K112" s="63" t="s">
        <v>315</v>
      </c>
      <c r="L112" s="63" t="s">
        <v>316</v>
      </c>
      <c r="M112" s="63">
        <v>9401726223</v>
      </c>
      <c r="N112" s="63" t="s">
        <v>317</v>
      </c>
      <c r="O112" s="63">
        <v>9678957417</v>
      </c>
      <c r="P112" s="65" t="s">
        <v>803</v>
      </c>
      <c r="Q112" s="63" t="s">
        <v>304</v>
      </c>
      <c r="R112" s="63"/>
      <c r="S112" s="63" t="s">
        <v>90</v>
      </c>
      <c r="T112" s="55"/>
    </row>
    <row r="113" spans="1:20" s="58" customFormat="1" ht="15.6">
      <c r="A113" s="61">
        <v>109</v>
      </c>
      <c r="B113" s="62" t="s">
        <v>68</v>
      </c>
      <c r="C113" s="63" t="s">
        <v>749</v>
      </c>
      <c r="D113" s="63" t="s">
        <v>92</v>
      </c>
      <c r="E113" s="64">
        <v>18240420701</v>
      </c>
      <c r="F113" s="63" t="s">
        <v>93</v>
      </c>
      <c r="G113" s="64">
        <v>28</v>
      </c>
      <c r="H113" s="64">
        <v>25</v>
      </c>
      <c r="I113" s="62">
        <v>53</v>
      </c>
      <c r="J113" s="63">
        <v>9854227471</v>
      </c>
      <c r="K113" s="63" t="s">
        <v>95</v>
      </c>
      <c r="L113" s="63" t="s">
        <v>96</v>
      </c>
      <c r="M113" s="63">
        <v>9954527154</v>
      </c>
      <c r="N113" s="63" t="s">
        <v>218</v>
      </c>
      <c r="O113" s="63">
        <v>8822161549</v>
      </c>
      <c r="P113" s="65" t="s">
        <v>803</v>
      </c>
      <c r="Q113" s="63" t="s">
        <v>304</v>
      </c>
      <c r="R113" s="63"/>
      <c r="S113" s="63" t="s">
        <v>90</v>
      </c>
      <c r="T113" s="55"/>
    </row>
    <row r="114" spans="1:20" s="58" customFormat="1" ht="31.2">
      <c r="A114" s="61">
        <v>110</v>
      </c>
      <c r="B114" s="62" t="s">
        <v>68</v>
      </c>
      <c r="C114" s="63" t="s">
        <v>554</v>
      </c>
      <c r="D114" s="63" t="s">
        <v>92</v>
      </c>
      <c r="E114" s="64">
        <v>18240417203</v>
      </c>
      <c r="F114" s="63" t="s">
        <v>104</v>
      </c>
      <c r="G114" s="64">
        <v>104</v>
      </c>
      <c r="H114" s="64">
        <v>88</v>
      </c>
      <c r="I114" s="62">
        <v>192</v>
      </c>
      <c r="J114" s="63">
        <v>9854292671</v>
      </c>
      <c r="K114" s="63" t="s">
        <v>214</v>
      </c>
      <c r="L114" s="63" t="s">
        <v>215</v>
      </c>
      <c r="M114" s="63">
        <v>9435512992</v>
      </c>
      <c r="N114" s="63" t="s">
        <v>551</v>
      </c>
      <c r="O114" s="63">
        <v>9613981877</v>
      </c>
      <c r="P114" s="65" t="s">
        <v>803</v>
      </c>
      <c r="Q114" s="63" t="s">
        <v>304</v>
      </c>
      <c r="R114" s="63"/>
      <c r="S114" s="63" t="s">
        <v>90</v>
      </c>
      <c r="T114" s="55"/>
    </row>
    <row r="115" spans="1:20" s="58" customFormat="1" ht="15.6">
      <c r="A115" s="61">
        <v>111</v>
      </c>
      <c r="B115" s="62"/>
      <c r="C115" s="63"/>
      <c r="D115" s="63"/>
      <c r="E115" s="64"/>
      <c r="F115" s="63"/>
      <c r="G115" s="64"/>
      <c r="H115" s="64"/>
      <c r="I115" s="62">
        <v>0</v>
      </c>
      <c r="J115" s="63"/>
      <c r="K115" s="63"/>
      <c r="L115" s="63"/>
      <c r="M115" s="63"/>
      <c r="N115" s="63"/>
      <c r="O115" s="63"/>
      <c r="P115" s="65"/>
      <c r="Q115" s="63"/>
      <c r="R115" s="63"/>
      <c r="S115" s="63"/>
      <c r="T115" s="55"/>
    </row>
    <row r="116" spans="1:20" s="58" customFormat="1" ht="15.6">
      <c r="A116" s="61">
        <v>112</v>
      </c>
      <c r="B116" s="62"/>
      <c r="C116" s="63"/>
      <c r="D116" s="63"/>
      <c r="E116" s="64"/>
      <c r="F116" s="63"/>
      <c r="G116" s="64"/>
      <c r="H116" s="64"/>
      <c r="I116" s="62">
        <f t="shared" ref="I112:I164" si="0">+G116+H116</f>
        <v>0</v>
      </c>
      <c r="J116" s="63"/>
      <c r="K116" s="63"/>
      <c r="L116" s="63"/>
      <c r="M116" s="63"/>
      <c r="N116" s="63"/>
      <c r="O116" s="63"/>
      <c r="P116" s="65"/>
      <c r="Q116" s="63"/>
      <c r="R116" s="63"/>
      <c r="S116" s="63"/>
      <c r="T116" s="55"/>
    </row>
    <row r="117" spans="1:20" s="58" customFormat="1" ht="15.6">
      <c r="A117" s="61">
        <v>113</v>
      </c>
      <c r="B117" s="62"/>
      <c r="C117" s="63"/>
      <c r="D117" s="63"/>
      <c r="E117" s="64"/>
      <c r="F117" s="63"/>
      <c r="G117" s="64"/>
      <c r="H117" s="64"/>
      <c r="I117" s="62">
        <f t="shared" si="0"/>
        <v>0</v>
      </c>
      <c r="J117" s="63"/>
      <c r="K117" s="63"/>
      <c r="L117" s="63"/>
      <c r="M117" s="63"/>
      <c r="N117" s="63"/>
      <c r="O117" s="63"/>
      <c r="P117" s="65"/>
      <c r="Q117" s="63"/>
      <c r="R117" s="63"/>
      <c r="S117" s="63"/>
      <c r="T117" s="55"/>
    </row>
    <row r="118" spans="1:20" s="58" customFormat="1" ht="15.6">
      <c r="A118" s="61">
        <v>114</v>
      </c>
      <c r="B118" s="62"/>
      <c r="C118" s="63"/>
      <c r="D118" s="63"/>
      <c r="E118" s="64"/>
      <c r="F118" s="63"/>
      <c r="G118" s="64"/>
      <c r="H118" s="64"/>
      <c r="I118" s="62">
        <f t="shared" si="0"/>
        <v>0</v>
      </c>
      <c r="J118" s="63"/>
      <c r="K118" s="63"/>
      <c r="L118" s="63"/>
      <c r="M118" s="63"/>
      <c r="N118" s="63"/>
      <c r="O118" s="63"/>
      <c r="P118" s="65"/>
      <c r="Q118" s="63"/>
      <c r="R118" s="63"/>
      <c r="S118" s="63"/>
      <c r="T118" s="55"/>
    </row>
    <row r="119" spans="1:20" s="58" customFormat="1" ht="15.6">
      <c r="A119" s="61">
        <v>115</v>
      </c>
      <c r="B119" s="62"/>
      <c r="C119" s="63"/>
      <c r="D119" s="63"/>
      <c r="E119" s="64"/>
      <c r="F119" s="63"/>
      <c r="G119" s="64"/>
      <c r="H119" s="64"/>
      <c r="I119" s="62">
        <f t="shared" si="0"/>
        <v>0</v>
      </c>
      <c r="J119" s="63"/>
      <c r="K119" s="63"/>
      <c r="L119" s="63"/>
      <c r="M119" s="63"/>
      <c r="N119" s="63"/>
      <c r="O119" s="63"/>
      <c r="P119" s="65"/>
      <c r="Q119" s="63"/>
      <c r="R119" s="63"/>
      <c r="S119" s="63"/>
      <c r="T119" s="55"/>
    </row>
    <row r="120" spans="1:20" s="58" customFormat="1" ht="15.6">
      <c r="A120" s="61">
        <v>116</v>
      </c>
      <c r="B120" s="62"/>
      <c r="C120" s="63"/>
      <c r="D120" s="63"/>
      <c r="E120" s="64"/>
      <c r="F120" s="63"/>
      <c r="G120" s="64"/>
      <c r="H120" s="64"/>
      <c r="I120" s="62">
        <f t="shared" si="0"/>
        <v>0</v>
      </c>
      <c r="J120" s="63"/>
      <c r="K120" s="63"/>
      <c r="L120" s="63"/>
      <c r="M120" s="63"/>
      <c r="N120" s="63"/>
      <c r="O120" s="63"/>
      <c r="P120" s="65"/>
      <c r="Q120" s="63"/>
      <c r="R120" s="63"/>
      <c r="S120" s="63"/>
      <c r="T120" s="55"/>
    </row>
    <row r="121" spans="1:20" s="58" customFormat="1" ht="15.6">
      <c r="A121" s="61">
        <v>117</v>
      </c>
      <c r="B121" s="62"/>
      <c r="C121" s="63"/>
      <c r="D121" s="63"/>
      <c r="E121" s="64"/>
      <c r="F121" s="63"/>
      <c r="G121" s="64"/>
      <c r="H121" s="64"/>
      <c r="I121" s="62">
        <f t="shared" si="0"/>
        <v>0</v>
      </c>
      <c r="J121" s="63"/>
      <c r="K121" s="63"/>
      <c r="L121" s="63"/>
      <c r="M121" s="63"/>
      <c r="N121" s="63"/>
      <c r="O121" s="63"/>
      <c r="P121" s="65"/>
      <c r="Q121" s="63"/>
      <c r="R121" s="63"/>
      <c r="S121" s="63"/>
      <c r="T121" s="55"/>
    </row>
    <row r="122" spans="1:20" s="58" customFormat="1" ht="15.6">
      <c r="A122" s="61">
        <v>118</v>
      </c>
      <c r="B122" s="62"/>
      <c r="C122" s="63"/>
      <c r="D122" s="63"/>
      <c r="E122" s="64"/>
      <c r="F122" s="63"/>
      <c r="G122" s="64"/>
      <c r="H122" s="64"/>
      <c r="I122" s="62">
        <f t="shared" si="0"/>
        <v>0</v>
      </c>
      <c r="J122" s="63"/>
      <c r="K122" s="63"/>
      <c r="L122" s="63"/>
      <c r="M122" s="63"/>
      <c r="N122" s="63"/>
      <c r="O122" s="63"/>
      <c r="P122" s="65"/>
      <c r="Q122" s="63"/>
      <c r="R122" s="63"/>
      <c r="S122" s="63"/>
      <c r="T122" s="55"/>
    </row>
    <row r="123" spans="1:20" s="58" customFormat="1" ht="15.6">
      <c r="A123" s="61">
        <v>119</v>
      </c>
      <c r="B123" s="62"/>
      <c r="C123" s="63"/>
      <c r="D123" s="63"/>
      <c r="E123" s="64"/>
      <c r="F123" s="63"/>
      <c r="G123" s="64"/>
      <c r="H123" s="64"/>
      <c r="I123" s="62">
        <f t="shared" si="0"/>
        <v>0</v>
      </c>
      <c r="J123" s="63"/>
      <c r="K123" s="63"/>
      <c r="L123" s="63"/>
      <c r="M123" s="63"/>
      <c r="N123" s="63"/>
      <c r="O123" s="63"/>
      <c r="P123" s="65"/>
      <c r="Q123" s="63"/>
      <c r="R123" s="63"/>
      <c r="S123" s="63"/>
      <c r="T123" s="55"/>
    </row>
    <row r="124" spans="1:20" s="58" customFormat="1" ht="15.6">
      <c r="A124" s="61">
        <v>120</v>
      </c>
      <c r="B124" s="62"/>
      <c r="C124" s="63"/>
      <c r="D124" s="63"/>
      <c r="E124" s="64"/>
      <c r="F124" s="63"/>
      <c r="G124" s="64"/>
      <c r="H124" s="64"/>
      <c r="I124" s="62">
        <f t="shared" si="0"/>
        <v>0</v>
      </c>
      <c r="J124" s="63"/>
      <c r="K124" s="63"/>
      <c r="L124" s="63"/>
      <c r="M124" s="63"/>
      <c r="N124" s="63"/>
      <c r="O124" s="63"/>
      <c r="P124" s="65"/>
      <c r="Q124" s="63"/>
      <c r="R124" s="63"/>
      <c r="S124" s="63"/>
      <c r="T124" s="55"/>
    </row>
    <row r="125" spans="1:20" s="58" customFormat="1" ht="15.6">
      <c r="A125" s="61">
        <v>121</v>
      </c>
      <c r="B125" s="62"/>
      <c r="C125" s="63"/>
      <c r="D125" s="63"/>
      <c r="E125" s="64"/>
      <c r="F125" s="63"/>
      <c r="G125" s="64"/>
      <c r="H125" s="64"/>
      <c r="I125" s="62">
        <f t="shared" si="0"/>
        <v>0</v>
      </c>
      <c r="J125" s="63"/>
      <c r="K125" s="63"/>
      <c r="L125" s="63"/>
      <c r="M125" s="63"/>
      <c r="N125" s="63"/>
      <c r="O125" s="63"/>
      <c r="P125" s="65"/>
      <c r="Q125" s="63"/>
      <c r="R125" s="63"/>
      <c r="S125" s="63"/>
      <c r="T125" s="55"/>
    </row>
    <row r="126" spans="1:20" s="58" customFormat="1" ht="15.6">
      <c r="A126" s="61">
        <v>122</v>
      </c>
      <c r="B126" s="62"/>
      <c r="C126" s="63"/>
      <c r="D126" s="63"/>
      <c r="E126" s="64"/>
      <c r="F126" s="63"/>
      <c r="G126" s="64"/>
      <c r="H126" s="64"/>
      <c r="I126" s="62">
        <f t="shared" si="0"/>
        <v>0</v>
      </c>
      <c r="J126" s="63"/>
      <c r="K126" s="63"/>
      <c r="L126" s="63"/>
      <c r="M126" s="63"/>
      <c r="N126" s="63"/>
      <c r="O126" s="63"/>
      <c r="P126" s="65"/>
      <c r="Q126" s="63"/>
      <c r="R126" s="63"/>
      <c r="S126" s="63"/>
      <c r="T126" s="55"/>
    </row>
    <row r="127" spans="1:20" s="58" customFormat="1" ht="15.6">
      <c r="A127" s="61">
        <v>123</v>
      </c>
      <c r="B127" s="62"/>
      <c r="C127" s="63"/>
      <c r="D127" s="63"/>
      <c r="E127" s="64"/>
      <c r="F127" s="63"/>
      <c r="G127" s="64"/>
      <c r="H127" s="64"/>
      <c r="I127" s="62">
        <f t="shared" si="0"/>
        <v>0</v>
      </c>
      <c r="J127" s="63"/>
      <c r="K127" s="63"/>
      <c r="L127" s="63"/>
      <c r="M127" s="63"/>
      <c r="N127" s="63"/>
      <c r="O127" s="63"/>
      <c r="P127" s="65"/>
      <c r="Q127" s="63"/>
      <c r="R127" s="63"/>
      <c r="S127" s="63"/>
      <c r="T127" s="55"/>
    </row>
    <row r="128" spans="1:20" s="58" customFormat="1" ht="15.6">
      <c r="A128" s="61">
        <v>124</v>
      </c>
      <c r="B128" s="62"/>
      <c r="C128" s="63"/>
      <c r="D128" s="63"/>
      <c r="E128" s="64"/>
      <c r="F128" s="63"/>
      <c r="G128" s="64"/>
      <c r="H128" s="64"/>
      <c r="I128" s="62">
        <f t="shared" si="0"/>
        <v>0</v>
      </c>
      <c r="J128" s="63"/>
      <c r="K128" s="63"/>
      <c r="L128" s="63"/>
      <c r="M128" s="63"/>
      <c r="N128" s="63"/>
      <c r="O128" s="63"/>
      <c r="P128" s="65"/>
      <c r="Q128" s="63"/>
      <c r="R128" s="63"/>
      <c r="S128" s="63"/>
      <c r="T128" s="55"/>
    </row>
    <row r="129" spans="1:20" s="58" customFormat="1" ht="15.6">
      <c r="A129" s="61">
        <v>125</v>
      </c>
      <c r="B129" s="62"/>
      <c r="C129" s="63"/>
      <c r="D129" s="63"/>
      <c r="E129" s="64"/>
      <c r="F129" s="63"/>
      <c r="G129" s="64"/>
      <c r="H129" s="64"/>
      <c r="I129" s="62">
        <f t="shared" si="0"/>
        <v>0</v>
      </c>
      <c r="J129" s="63"/>
      <c r="K129" s="63"/>
      <c r="L129" s="63"/>
      <c r="M129" s="63"/>
      <c r="N129" s="63"/>
      <c r="O129" s="63"/>
      <c r="P129" s="65"/>
      <c r="Q129" s="63"/>
      <c r="R129" s="63"/>
      <c r="S129" s="63"/>
      <c r="T129" s="55"/>
    </row>
    <row r="130" spans="1:20" s="58" customFormat="1" ht="15.6">
      <c r="A130" s="61">
        <v>126</v>
      </c>
      <c r="B130" s="62"/>
      <c r="C130" s="63"/>
      <c r="D130" s="63"/>
      <c r="E130" s="64"/>
      <c r="F130" s="63"/>
      <c r="G130" s="64"/>
      <c r="H130" s="64"/>
      <c r="I130" s="62">
        <f t="shared" si="0"/>
        <v>0</v>
      </c>
      <c r="J130" s="63"/>
      <c r="K130" s="63"/>
      <c r="L130" s="63"/>
      <c r="M130" s="63"/>
      <c r="N130" s="63"/>
      <c r="O130" s="63"/>
      <c r="P130" s="65"/>
      <c r="Q130" s="63"/>
      <c r="R130" s="63"/>
      <c r="S130" s="63"/>
      <c r="T130" s="55"/>
    </row>
    <row r="131" spans="1:20" s="58" customFormat="1" ht="15.6">
      <c r="A131" s="61">
        <v>127</v>
      </c>
      <c r="B131" s="62"/>
      <c r="C131" s="63"/>
      <c r="D131" s="63"/>
      <c r="E131" s="64"/>
      <c r="F131" s="63"/>
      <c r="G131" s="64"/>
      <c r="H131" s="64"/>
      <c r="I131" s="62">
        <f t="shared" si="0"/>
        <v>0</v>
      </c>
      <c r="J131" s="63"/>
      <c r="K131" s="63"/>
      <c r="L131" s="63"/>
      <c r="M131" s="63"/>
      <c r="N131" s="63"/>
      <c r="O131" s="63"/>
      <c r="P131" s="65"/>
      <c r="Q131" s="63"/>
      <c r="R131" s="63"/>
      <c r="S131" s="63"/>
      <c r="T131" s="55"/>
    </row>
    <row r="132" spans="1:20" s="58" customFormat="1">
      <c r="A132" s="53">
        <v>128</v>
      </c>
      <c r="B132" s="54"/>
      <c r="C132" s="55"/>
      <c r="D132" s="55"/>
      <c r="E132" s="56"/>
      <c r="F132" s="55"/>
      <c r="G132" s="56"/>
      <c r="H132" s="56"/>
      <c r="I132" s="54">
        <f t="shared" si="0"/>
        <v>0</v>
      </c>
      <c r="J132" s="55"/>
      <c r="K132" s="55"/>
      <c r="L132" s="55"/>
      <c r="M132" s="55"/>
      <c r="N132" s="55"/>
      <c r="O132" s="55"/>
      <c r="P132" s="57"/>
      <c r="Q132" s="55"/>
      <c r="R132" s="55"/>
      <c r="S132" s="55"/>
      <c r="T132" s="55"/>
    </row>
    <row r="133" spans="1:20" s="58" customFormat="1">
      <c r="A133" s="53">
        <v>129</v>
      </c>
      <c r="B133" s="54"/>
      <c r="C133" s="55"/>
      <c r="D133" s="55"/>
      <c r="E133" s="56"/>
      <c r="F133" s="55"/>
      <c r="G133" s="56"/>
      <c r="H133" s="56"/>
      <c r="I133" s="54">
        <f t="shared" si="0"/>
        <v>0</v>
      </c>
      <c r="J133" s="55"/>
      <c r="K133" s="55"/>
      <c r="L133" s="55"/>
      <c r="M133" s="55"/>
      <c r="N133" s="55"/>
      <c r="O133" s="55"/>
      <c r="P133" s="57"/>
      <c r="Q133" s="55"/>
      <c r="R133" s="55"/>
      <c r="S133" s="55"/>
      <c r="T133" s="55"/>
    </row>
    <row r="134" spans="1:20" s="58" customFormat="1">
      <c r="A134" s="53">
        <v>130</v>
      </c>
      <c r="B134" s="54"/>
      <c r="C134" s="55"/>
      <c r="D134" s="55"/>
      <c r="E134" s="56"/>
      <c r="F134" s="55"/>
      <c r="G134" s="56"/>
      <c r="H134" s="56"/>
      <c r="I134" s="54">
        <f t="shared" si="0"/>
        <v>0</v>
      </c>
      <c r="J134" s="55"/>
      <c r="K134" s="55"/>
      <c r="L134" s="55"/>
      <c r="M134" s="55"/>
      <c r="N134" s="55"/>
      <c r="O134" s="55"/>
      <c r="P134" s="57"/>
      <c r="Q134" s="55"/>
      <c r="R134" s="55"/>
      <c r="S134" s="55"/>
      <c r="T134" s="55"/>
    </row>
    <row r="135" spans="1:20" s="58" customFormat="1">
      <c r="A135" s="53">
        <v>131</v>
      </c>
      <c r="B135" s="54"/>
      <c r="C135" s="55"/>
      <c r="D135" s="55"/>
      <c r="E135" s="56"/>
      <c r="F135" s="55"/>
      <c r="G135" s="56"/>
      <c r="H135" s="56"/>
      <c r="I135" s="54">
        <f t="shared" si="0"/>
        <v>0</v>
      </c>
      <c r="J135" s="55"/>
      <c r="K135" s="55"/>
      <c r="L135" s="55"/>
      <c r="M135" s="55"/>
      <c r="N135" s="55"/>
      <c r="O135" s="55"/>
      <c r="P135" s="57"/>
      <c r="Q135" s="55"/>
      <c r="R135" s="55"/>
      <c r="S135" s="55"/>
      <c r="T135" s="55"/>
    </row>
    <row r="136" spans="1:20" s="58" customFormat="1">
      <c r="A136" s="53">
        <v>132</v>
      </c>
      <c r="B136" s="54"/>
      <c r="C136" s="55"/>
      <c r="D136" s="55"/>
      <c r="E136" s="56"/>
      <c r="F136" s="55"/>
      <c r="G136" s="56"/>
      <c r="H136" s="56"/>
      <c r="I136" s="54">
        <f t="shared" si="0"/>
        <v>0</v>
      </c>
      <c r="J136" s="55"/>
      <c r="K136" s="55"/>
      <c r="L136" s="55"/>
      <c r="M136" s="55"/>
      <c r="N136" s="55"/>
      <c r="O136" s="55"/>
      <c r="P136" s="57"/>
      <c r="Q136" s="55"/>
      <c r="R136" s="55"/>
      <c r="S136" s="55"/>
      <c r="T136" s="55"/>
    </row>
    <row r="137" spans="1:20" s="58" customFormat="1">
      <c r="A137" s="53">
        <v>133</v>
      </c>
      <c r="B137" s="54"/>
      <c r="C137" s="55"/>
      <c r="D137" s="55"/>
      <c r="E137" s="56"/>
      <c r="F137" s="55"/>
      <c r="G137" s="56"/>
      <c r="H137" s="56"/>
      <c r="I137" s="54">
        <f t="shared" si="0"/>
        <v>0</v>
      </c>
      <c r="J137" s="55"/>
      <c r="K137" s="55"/>
      <c r="L137" s="55"/>
      <c r="M137" s="55"/>
      <c r="N137" s="55"/>
      <c r="O137" s="55"/>
      <c r="P137" s="57"/>
      <c r="Q137" s="55"/>
      <c r="R137" s="55"/>
      <c r="S137" s="55"/>
      <c r="T137" s="55"/>
    </row>
    <row r="138" spans="1:20" s="58" customFormat="1">
      <c r="A138" s="53">
        <v>134</v>
      </c>
      <c r="B138" s="54"/>
      <c r="C138" s="55"/>
      <c r="D138" s="55"/>
      <c r="E138" s="56"/>
      <c r="F138" s="55"/>
      <c r="G138" s="56"/>
      <c r="H138" s="56"/>
      <c r="I138" s="54">
        <f t="shared" si="0"/>
        <v>0</v>
      </c>
      <c r="J138" s="55"/>
      <c r="K138" s="55"/>
      <c r="L138" s="55"/>
      <c r="M138" s="55"/>
      <c r="N138" s="55"/>
      <c r="O138" s="55"/>
      <c r="P138" s="57"/>
      <c r="Q138" s="55"/>
      <c r="R138" s="55"/>
      <c r="S138" s="55"/>
      <c r="T138" s="55"/>
    </row>
    <row r="139" spans="1:20" s="58" customFormat="1">
      <c r="A139" s="53">
        <v>135</v>
      </c>
      <c r="B139" s="54"/>
      <c r="C139" s="55"/>
      <c r="D139" s="55"/>
      <c r="E139" s="56"/>
      <c r="F139" s="55"/>
      <c r="G139" s="56"/>
      <c r="H139" s="56"/>
      <c r="I139" s="54">
        <f t="shared" si="0"/>
        <v>0</v>
      </c>
      <c r="J139" s="55"/>
      <c r="K139" s="55"/>
      <c r="L139" s="55"/>
      <c r="M139" s="55"/>
      <c r="N139" s="55"/>
      <c r="O139" s="55"/>
      <c r="P139" s="57"/>
      <c r="Q139" s="55"/>
      <c r="R139" s="55"/>
      <c r="S139" s="55"/>
      <c r="T139" s="55"/>
    </row>
    <row r="140" spans="1:20" s="58" customFormat="1">
      <c r="A140" s="53">
        <v>136</v>
      </c>
      <c r="B140" s="54"/>
      <c r="C140" s="55"/>
      <c r="D140" s="55"/>
      <c r="E140" s="56"/>
      <c r="F140" s="55"/>
      <c r="G140" s="56"/>
      <c r="H140" s="56"/>
      <c r="I140" s="54">
        <f t="shared" si="0"/>
        <v>0</v>
      </c>
      <c r="J140" s="55"/>
      <c r="K140" s="55"/>
      <c r="L140" s="55"/>
      <c r="M140" s="55"/>
      <c r="N140" s="55"/>
      <c r="O140" s="55"/>
      <c r="P140" s="57"/>
      <c r="Q140" s="55"/>
      <c r="R140" s="55"/>
      <c r="S140" s="55"/>
      <c r="T140" s="55"/>
    </row>
    <row r="141" spans="1:20" s="58" customFormat="1">
      <c r="A141" s="53">
        <v>137</v>
      </c>
      <c r="B141" s="54"/>
      <c r="C141" s="55"/>
      <c r="D141" s="55"/>
      <c r="E141" s="56"/>
      <c r="F141" s="55"/>
      <c r="G141" s="56"/>
      <c r="H141" s="56"/>
      <c r="I141" s="54">
        <f t="shared" si="0"/>
        <v>0</v>
      </c>
      <c r="J141" s="55"/>
      <c r="K141" s="55"/>
      <c r="L141" s="55"/>
      <c r="M141" s="55"/>
      <c r="N141" s="55"/>
      <c r="O141" s="55"/>
      <c r="P141" s="57"/>
      <c r="Q141" s="55"/>
      <c r="R141" s="55"/>
      <c r="S141" s="55"/>
      <c r="T141" s="55"/>
    </row>
    <row r="142" spans="1:20" s="58" customFormat="1">
      <c r="A142" s="53">
        <v>138</v>
      </c>
      <c r="B142" s="54"/>
      <c r="C142" s="55"/>
      <c r="D142" s="55"/>
      <c r="E142" s="56"/>
      <c r="F142" s="55"/>
      <c r="G142" s="56"/>
      <c r="H142" s="56"/>
      <c r="I142" s="54">
        <f t="shared" si="0"/>
        <v>0</v>
      </c>
      <c r="J142" s="55"/>
      <c r="K142" s="55"/>
      <c r="L142" s="55"/>
      <c r="M142" s="55"/>
      <c r="N142" s="55"/>
      <c r="O142" s="55"/>
      <c r="P142" s="57"/>
      <c r="Q142" s="55"/>
      <c r="R142" s="55"/>
      <c r="S142" s="55"/>
      <c r="T142" s="55"/>
    </row>
    <row r="143" spans="1:20" s="58" customFormat="1">
      <c r="A143" s="53">
        <v>139</v>
      </c>
      <c r="B143" s="54"/>
      <c r="C143" s="55"/>
      <c r="D143" s="55"/>
      <c r="E143" s="56"/>
      <c r="F143" s="55"/>
      <c r="G143" s="56"/>
      <c r="H143" s="56"/>
      <c r="I143" s="54">
        <f t="shared" si="0"/>
        <v>0</v>
      </c>
      <c r="J143" s="55"/>
      <c r="K143" s="55"/>
      <c r="L143" s="55"/>
      <c r="M143" s="55"/>
      <c r="N143" s="55"/>
      <c r="O143" s="55"/>
      <c r="P143" s="57"/>
      <c r="Q143" s="55"/>
      <c r="R143" s="55"/>
      <c r="S143" s="55"/>
      <c r="T143" s="55"/>
    </row>
    <row r="144" spans="1:20" s="58" customFormat="1">
      <c r="A144" s="53">
        <v>140</v>
      </c>
      <c r="B144" s="54"/>
      <c r="C144" s="55"/>
      <c r="D144" s="55"/>
      <c r="E144" s="56"/>
      <c r="F144" s="55"/>
      <c r="G144" s="56"/>
      <c r="H144" s="56"/>
      <c r="I144" s="54">
        <f t="shared" si="0"/>
        <v>0</v>
      </c>
      <c r="J144" s="55"/>
      <c r="K144" s="55"/>
      <c r="L144" s="55"/>
      <c r="M144" s="55"/>
      <c r="N144" s="55"/>
      <c r="O144" s="55"/>
      <c r="P144" s="57"/>
      <c r="Q144" s="55"/>
      <c r="R144" s="55"/>
      <c r="S144" s="55"/>
      <c r="T144" s="55"/>
    </row>
    <row r="145" spans="1:20" s="58" customFormat="1">
      <c r="A145" s="53">
        <v>141</v>
      </c>
      <c r="B145" s="54"/>
      <c r="C145" s="55"/>
      <c r="D145" s="55"/>
      <c r="E145" s="56"/>
      <c r="F145" s="55"/>
      <c r="G145" s="56"/>
      <c r="H145" s="56"/>
      <c r="I145" s="54">
        <f t="shared" si="0"/>
        <v>0</v>
      </c>
      <c r="J145" s="55"/>
      <c r="K145" s="55"/>
      <c r="L145" s="55"/>
      <c r="M145" s="55"/>
      <c r="N145" s="55"/>
      <c r="O145" s="55"/>
      <c r="P145" s="57"/>
      <c r="Q145" s="55"/>
      <c r="R145" s="55"/>
      <c r="S145" s="55"/>
      <c r="T145" s="55"/>
    </row>
    <row r="146" spans="1:20" s="58" customFormat="1">
      <c r="A146" s="53">
        <v>142</v>
      </c>
      <c r="B146" s="54"/>
      <c r="C146" s="55"/>
      <c r="D146" s="55"/>
      <c r="E146" s="56"/>
      <c r="F146" s="55"/>
      <c r="G146" s="56"/>
      <c r="H146" s="56"/>
      <c r="I146" s="54">
        <f t="shared" si="0"/>
        <v>0</v>
      </c>
      <c r="J146" s="55"/>
      <c r="K146" s="55"/>
      <c r="L146" s="55"/>
      <c r="M146" s="55"/>
      <c r="N146" s="55"/>
      <c r="O146" s="55"/>
      <c r="P146" s="57"/>
      <c r="Q146" s="55"/>
      <c r="R146" s="55"/>
      <c r="S146" s="55"/>
      <c r="T146" s="55"/>
    </row>
    <row r="147" spans="1:20" s="58" customFormat="1">
      <c r="A147" s="53">
        <v>143</v>
      </c>
      <c r="B147" s="54"/>
      <c r="C147" s="55"/>
      <c r="D147" s="55"/>
      <c r="E147" s="56"/>
      <c r="F147" s="55"/>
      <c r="G147" s="56"/>
      <c r="H147" s="56"/>
      <c r="I147" s="54">
        <f t="shared" si="0"/>
        <v>0</v>
      </c>
      <c r="J147" s="55"/>
      <c r="K147" s="55"/>
      <c r="L147" s="55"/>
      <c r="M147" s="55"/>
      <c r="N147" s="55"/>
      <c r="O147" s="55"/>
      <c r="P147" s="57"/>
      <c r="Q147" s="55"/>
      <c r="R147" s="55"/>
      <c r="S147" s="55"/>
      <c r="T147" s="55"/>
    </row>
    <row r="148" spans="1:20" s="58" customFormat="1">
      <c r="A148" s="53">
        <v>144</v>
      </c>
      <c r="B148" s="54"/>
      <c r="C148" s="55"/>
      <c r="D148" s="55"/>
      <c r="E148" s="56"/>
      <c r="F148" s="55"/>
      <c r="G148" s="56"/>
      <c r="H148" s="56"/>
      <c r="I148" s="54">
        <f t="shared" si="0"/>
        <v>0</v>
      </c>
      <c r="J148" s="55"/>
      <c r="K148" s="55"/>
      <c r="L148" s="55"/>
      <c r="M148" s="55"/>
      <c r="N148" s="55"/>
      <c r="O148" s="55"/>
      <c r="P148" s="57"/>
      <c r="Q148" s="55"/>
      <c r="R148" s="55"/>
      <c r="S148" s="55"/>
      <c r="T148" s="55"/>
    </row>
    <row r="149" spans="1:20" s="58" customFormat="1">
      <c r="A149" s="53">
        <v>145</v>
      </c>
      <c r="B149" s="54"/>
      <c r="C149" s="55"/>
      <c r="D149" s="55"/>
      <c r="E149" s="56"/>
      <c r="F149" s="55"/>
      <c r="G149" s="56"/>
      <c r="H149" s="56"/>
      <c r="I149" s="54">
        <f t="shared" si="0"/>
        <v>0</v>
      </c>
      <c r="J149" s="55"/>
      <c r="K149" s="55"/>
      <c r="L149" s="55"/>
      <c r="M149" s="55"/>
      <c r="N149" s="55"/>
      <c r="O149" s="55"/>
      <c r="P149" s="57"/>
      <c r="Q149" s="55"/>
      <c r="R149" s="55"/>
      <c r="S149" s="55"/>
      <c r="T149" s="55"/>
    </row>
    <row r="150" spans="1:20" s="58" customFormat="1">
      <c r="A150" s="53">
        <v>146</v>
      </c>
      <c r="B150" s="54"/>
      <c r="C150" s="55"/>
      <c r="D150" s="55"/>
      <c r="E150" s="56"/>
      <c r="F150" s="55"/>
      <c r="G150" s="56"/>
      <c r="H150" s="56"/>
      <c r="I150" s="54">
        <f t="shared" si="0"/>
        <v>0</v>
      </c>
      <c r="J150" s="55"/>
      <c r="K150" s="55"/>
      <c r="L150" s="55"/>
      <c r="M150" s="55"/>
      <c r="N150" s="55"/>
      <c r="O150" s="55"/>
      <c r="P150" s="57"/>
      <c r="Q150" s="55"/>
      <c r="R150" s="55"/>
      <c r="S150" s="55"/>
      <c r="T150" s="55"/>
    </row>
    <row r="151" spans="1:20" s="58" customFormat="1">
      <c r="A151" s="53">
        <v>147</v>
      </c>
      <c r="B151" s="54"/>
      <c r="C151" s="55"/>
      <c r="D151" s="55"/>
      <c r="E151" s="56"/>
      <c r="F151" s="55"/>
      <c r="G151" s="56"/>
      <c r="H151" s="56"/>
      <c r="I151" s="54">
        <f t="shared" si="0"/>
        <v>0</v>
      </c>
      <c r="J151" s="55"/>
      <c r="K151" s="55"/>
      <c r="L151" s="55"/>
      <c r="M151" s="55"/>
      <c r="N151" s="55"/>
      <c r="O151" s="55"/>
      <c r="P151" s="57"/>
      <c r="Q151" s="55"/>
      <c r="R151" s="55"/>
      <c r="S151" s="55"/>
      <c r="T151" s="55"/>
    </row>
    <row r="152" spans="1:20" s="58" customFormat="1">
      <c r="A152" s="53">
        <v>148</v>
      </c>
      <c r="B152" s="54"/>
      <c r="C152" s="55"/>
      <c r="D152" s="55"/>
      <c r="E152" s="56"/>
      <c r="F152" s="55"/>
      <c r="G152" s="56"/>
      <c r="H152" s="56"/>
      <c r="I152" s="54">
        <f t="shared" si="0"/>
        <v>0</v>
      </c>
      <c r="J152" s="55"/>
      <c r="K152" s="55"/>
      <c r="L152" s="55"/>
      <c r="M152" s="55"/>
      <c r="N152" s="55"/>
      <c r="O152" s="55"/>
      <c r="P152" s="57"/>
      <c r="Q152" s="55"/>
      <c r="R152" s="55"/>
      <c r="S152" s="55"/>
      <c r="T152" s="55"/>
    </row>
    <row r="153" spans="1:20" s="58" customFormat="1">
      <c r="A153" s="53">
        <v>149</v>
      </c>
      <c r="B153" s="54"/>
      <c r="C153" s="55"/>
      <c r="D153" s="55"/>
      <c r="E153" s="56"/>
      <c r="F153" s="55"/>
      <c r="G153" s="56"/>
      <c r="H153" s="56"/>
      <c r="I153" s="54">
        <f t="shared" si="0"/>
        <v>0</v>
      </c>
      <c r="J153" s="55"/>
      <c r="K153" s="55"/>
      <c r="L153" s="55"/>
      <c r="M153" s="55"/>
      <c r="N153" s="55"/>
      <c r="O153" s="55"/>
      <c r="P153" s="57"/>
      <c r="Q153" s="55"/>
      <c r="R153" s="55"/>
      <c r="S153" s="55"/>
      <c r="T153" s="55"/>
    </row>
    <row r="154" spans="1:20" s="58" customFormat="1">
      <c r="A154" s="53">
        <v>150</v>
      </c>
      <c r="B154" s="54"/>
      <c r="C154" s="55"/>
      <c r="D154" s="55"/>
      <c r="E154" s="56"/>
      <c r="F154" s="55"/>
      <c r="G154" s="56"/>
      <c r="H154" s="56"/>
      <c r="I154" s="54">
        <f t="shared" si="0"/>
        <v>0</v>
      </c>
      <c r="J154" s="55"/>
      <c r="K154" s="55"/>
      <c r="L154" s="55"/>
      <c r="M154" s="55"/>
      <c r="N154" s="55"/>
      <c r="O154" s="55"/>
      <c r="P154" s="57"/>
      <c r="Q154" s="55"/>
      <c r="R154" s="55"/>
      <c r="S154" s="55"/>
      <c r="T154" s="55"/>
    </row>
    <row r="155" spans="1:20" s="58" customFormat="1">
      <c r="A155" s="53">
        <v>151</v>
      </c>
      <c r="B155" s="54"/>
      <c r="C155" s="55"/>
      <c r="D155" s="55"/>
      <c r="E155" s="56"/>
      <c r="F155" s="55"/>
      <c r="G155" s="56"/>
      <c r="H155" s="56"/>
      <c r="I155" s="54">
        <f t="shared" si="0"/>
        <v>0</v>
      </c>
      <c r="J155" s="55"/>
      <c r="K155" s="55"/>
      <c r="L155" s="55"/>
      <c r="M155" s="55"/>
      <c r="N155" s="55"/>
      <c r="O155" s="55"/>
      <c r="P155" s="57"/>
      <c r="Q155" s="55"/>
      <c r="R155" s="55"/>
      <c r="S155" s="55"/>
      <c r="T155" s="55"/>
    </row>
    <row r="156" spans="1:20" s="58" customFormat="1">
      <c r="A156" s="53">
        <v>152</v>
      </c>
      <c r="B156" s="54"/>
      <c r="C156" s="55"/>
      <c r="D156" s="55"/>
      <c r="E156" s="56"/>
      <c r="F156" s="55"/>
      <c r="G156" s="56"/>
      <c r="H156" s="56"/>
      <c r="I156" s="54">
        <f t="shared" si="0"/>
        <v>0</v>
      </c>
      <c r="J156" s="55"/>
      <c r="K156" s="55"/>
      <c r="L156" s="55"/>
      <c r="M156" s="55"/>
      <c r="N156" s="55"/>
      <c r="O156" s="55"/>
      <c r="P156" s="57"/>
      <c r="Q156" s="55"/>
      <c r="R156" s="55"/>
      <c r="S156" s="55"/>
      <c r="T156" s="55"/>
    </row>
    <row r="157" spans="1:20" s="58" customFormat="1">
      <c r="A157" s="53">
        <v>153</v>
      </c>
      <c r="B157" s="54"/>
      <c r="C157" s="55"/>
      <c r="D157" s="55"/>
      <c r="E157" s="56"/>
      <c r="F157" s="55"/>
      <c r="G157" s="56"/>
      <c r="H157" s="56"/>
      <c r="I157" s="54">
        <f t="shared" si="0"/>
        <v>0</v>
      </c>
      <c r="J157" s="55"/>
      <c r="K157" s="55"/>
      <c r="L157" s="55"/>
      <c r="M157" s="55"/>
      <c r="N157" s="55"/>
      <c r="O157" s="55"/>
      <c r="P157" s="57"/>
      <c r="Q157" s="55"/>
      <c r="R157" s="55"/>
      <c r="S157" s="55"/>
      <c r="T157" s="55"/>
    </row>
    <row r="158" spans="1:20" s="58" customFormat="1">
      <c r="A158" s="53">
        <v>154</v>
      </c>
      <c r="B158" s="54"/>
      <c r="C158" s="55"/>
      <c r="D158" s="55"/>
      <c r="E158" s="56"/>
      <c r="F158" s="55"/>
      <c r="G158" s="56"/>
      <c r="H158" s="56"/>
      <c r="I158" s="54">
        <f t="shared" si="0"/>
        <v>0</v>
      </c>
      <c r="J158" s="55"/>
      <c r="K158" s="55"/>
      <c r="L158" s="55"/>
      <c r="M158" s="55"/>
      <c r="N158" s="55"/>
      <c r="O158" s="55"/>
      <c r="P158" s="57"/>
      <c r="Q158" s="55"/>
      <c r="R158" s="55"/>
      <c r="S158" s="55"/>
      <c r="T158" s="55"/>
    </row>
    <row r="159" spans="1:20" s="58" customFormat="1">
      <c r="A159" s="53">
        <v>155</v>
      </c>
      <c r="B159" s="54"/>
      <c r="C159" s="55"/>
      <c r="D159" s="55"/>
      <c r="E159" s="56"/>
      <c r="F159" s="55"/>
      <c r="G159" s="56"/>
      <c r="H159" s="56"/>
      <c r="I159" s="54">
        <f t="shared" si="0"/>
        <v>0</v>
      </c>
      <c r="J159" s="55"/>
      <c r="K159" s="55"/>
      <c r="L159" s="55"/>
      <c r="M159" s="55"/>
      <c r="N159" s="55"/>
      <c r="O159" s="55"/>
      <c r="P159" s="57"/>
      <c r="Q159" s="55"/>
      <c r="R159" s="55"/>
      <c r="S159" s="55"/>
      <c r="T159" s="55"/>
    </row>
    <row r="160" spans="1:20" s="58" customFormat="1">
      <c r="A160" s="53">
        <v>156</v>
      </c>
      <c r="B160" s="54"/>
      <c r="C160" s="55"/>
      <c r="D160" s="55"/>
      <c r="E160" s="56"/>
      <c r="F160" s="55"/>
      <c r="G160" s="56"/>
      <c r="H160" s="56"/>
      <c r="I160" s="54">
        <f t="shared" si="0"/>
        <v>0</v>
      </c>
      <c r="J160" s="55"/>
      <c r="K160" s="55"/>
      <c r="L160" s="55"/>
      <c r="M160" s="55"/>
      <c r="N160" s="55"/>
      <c r="O160" s="55"/>
      <c r="P160" s="57"/>
      <c r="Q160" s="55"/>
      <c r="R160" s="55"/>
      <c r="S160" s="55"/>
      <c r="T160" s="55"/>
    </row>
    <row r="161" spans="1:20" s="58" customFormat="1">
      <c r="A161" s="53">
        <v>157</v>
      </c>
      <c r="B161" s="54"/>
      <c r="C161" s="55"/>
      <c r="D161" s="55"/>
      <c r="E161" s="56"/>
      <c r="F161" s="55"/>
      <c r="G161" s="56"/>
      <c r="H161" s="56"/>
      <c r="I161" s="54">
        <f t="shared" si="0"/>
        <v>0</v>
      </c>
      <c r="J161" s="55"/>
      <c r="K161" s="55"/>
      <c r="L161" s="55"/>
      <c r="M161" s="55"/>
      <c r="N161" s="55"/>
      <c r="O161" s="55"/>
      <c r="P161" s="57"/>
      <c r="Q161" s="55"/>
      <c r="R161" s="55"/>
      <c r="S161" s="55"/>
      <c r="T161" s="55"/>
    </row>
    <row r="162" spans="1:20" s="58" customFormat="1">
      <c r="A162" s="53">
        <v>158</v>
      </c>
      <c r="B162" s="54"/>
      <c r="C162" s="55"/>
      <c r="D162" s="55"/>
      <c r="E162" s="56"/>
      <c r="F162" s="55"/>
      <c r="G162" s="56"/>
      <c r="H162" s="56"/>
      <c r="I162" s="54">
        <f t="shared" si="0"/>
        <v>0</v>
      </c>
      <c r="J162" s="55"/>
      <c r="K162" s="55"/>
      <c r="L162" s="55"/>
      <c r="M162" s="55"/>
      <c r="N162" s="55"/>
      <c r="O162" s="55"/>
      <c r="P162" s="57"/>
      <c r="Q162" s="55"/>
      <c r="R162" s="55"/>
      <c r="S162" s="55"/>
      <c r="T162" s="55"/>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110</v>
      </c>
      <c r="D165" s="21"/>
      <c r="E165" s="13"/>
      <c r="F165" s="21"/>
      <c r="G165" s="21">
        <f>SUM(G5:G164)</f>
        <v>4705</v>
      </c>
      <c r="H165" s="21">
        <f>SUM(H5:H164)</f>
        <v>4908</v>
      </c>
      <c r="I165" s="21">
        <f>SUM(I5:I164)</f>
        <v>9613</v>
      </c>
      <c r="J165" s="21"/>
      <c r="K165" s="21"/>
      <c r="L165" s="21"/>
      <c r="M165" s="21"/>
      <c r="N165" s="21"/>
      <c r="O165" s="21"/>
      <c r="P165" s="14"/>
      <c r="Q165" s="21"/>
      <c r="R165" s="21"/>
      <c r="S165" s="21"/>
      <c r="T165" s="12"/>
    </row>
    <row r="166" spans="1:20">
      <c r="A166" s="46" t="s">
        <v>68</v>
      </c>
      <c r="B166" s="10">
        <f>COUNTIF(B$5:B$164,"Team 1")</f>
        <v>56</v>
      </c>
      <c r="C166" s="46" t="s">
        <v>28</v>
      </c>
      <c r="D166" s="10">
        <f>COUNTIF(D5:D164,"Anganwadi")</f>
        <v>52</v>
      </c>
    </row>
    <row r="167" spans="1:20">
      <c r="A167" s="46" t="s">
        <v>69</v>
      </c>
      <c r="B167" s="10">
        <f>COUNTIF(B$6:B$164,"Team 2")</f>
        <v>53</v>
      </c>
      <c r="C167" s="46" t="s">
        <v>26</v>
      </c>
      <c r="D167" s="10">
        <f>COUNTIF(D5:D164,"School")</f>
        <v>58</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16" right="0.15" top="0.43" bottom="0.45" header="0.3" footer="0.22"/>
  <pageSetup paperSize="9" scale="48"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sqref="A1:J1"/>
    </sheetView>
  </sheetViews>
  <sheetFormatPr defaultColWidth="9.109375" defaultRowHeight="13.8"/>
  <cols>
    <col min="1" max="1" width="6.44140625" style="36" customWidth="1"/>
    <col min="2" max="2" width="9.88671875" style="26" customWidth="1"/>
    <col min="3" max="3" width="13.44140625" style="26" customWidth="1"/>
    <col min="4" max="6" width="12" style="26" customWidth="1"/>
    <col min="7" max="7" width="14.6640625" style="26" customWidth="1"/>
    <col min="8" max="8" width="13.109375" style="26" customWidth="1"/>
    <col min="9" max="9" width="11.44140625" style="26" customWidth="1"/>
    <col min="10" max="10" width="10.88671875" style="26" customWidth="1"/>
    <col min="11" max="16384" width="9.109375" style="26"/>
  </cols>
  <sheetData>
    <row r="1" spans="1:11" ht="46.5" customHeight="1">
      <c r="A1" s="161" t="s">
        <v>66</v>
      </c>
      <c r="B1" s="161"/>
      <c r="C1" s="161"/>
      <c r="D1" s="161"/>
      <c r="E1" s="161"/>
      <c r="F1" s="162"/>
      <c r="G1" s="162"/>
      <c r="H1" s="162"/>
      <c r="I1" s="162"/>
      <c r="J1" s="162"/>
    </row>
    <row r="2" spans="1:11" ht="27.6">
      <c r="A2" s="163" t="s">
        <v>0</v>
      </c>
      <c r="B2" s="164"/>
      <c r="C2" s="165" t="s">
        <v>82</v>
      </c>
      <c r="D2" s="166"/>
      <c r="E2" s="27" t="s">
        <v>1</v>
      </c>
      <c r="F2" s="167" t="s">
        <v>83</v>
      </c>
      <c r="G2" s="168"/>
      <c r="H2" s="28" t="s">
        <v>27</v>
      </c>
      <c r="I2" s="167" t="s">
        <v>84</v>
      </c>
      <c r="J2" s="168"/>
    </row>
    <row r="3" spans="1:11" ht="28.5" customHeight="1">
      <c r="A3" s="172" t="s">
        <v>72</v>
      </c>
      <c r="B3" s="172"/>
      <c r="C3" s="172"/>
      <c r="D3" s="172"/>
      <c r="E3" s="172"/>
      <c r="F3" s="172"/>
      <c r="G3" s="172"/>
      <c r="H3" s="172"/>
      <c r="I3" s="172"/>
      <c r="J3" s="172"/>
    </row>
    <row r="4" spans="1:11">
      <c r="A4" s="171" t="s">
        <v>30</v>
      </c>
      <c r="B4" s="170" t="s">
        <v>31</v>
      </c>
      <c r="C4" s="169" t="s">
        <v>32</v>
      </c>
      <c r="D4" s="169" t="s">
        <v>39</v>
      </c>
      <c r="E4" s="169"/>
      <c r="F4" s="169"/>
      <c r="G4" s="169" t="s">
        <v>33</v>
      </c>
      <c r="H4" s="169" t="s">
        <v>40</v>
      </c>
      <c r="I4" s="169"/>
      <c r="J4" s="169"/>
    </row>
    <row r="5" spans="1:11" ht="22.5" customHeight="1">
      <c r="A5" s="171"/>
      <c r="B5" s="170"/>
      <c r="C5" s="169"/>
      <c r="D5" s="29" t="s">
        <v>9</v>
      </c>
      <c r="E5" s="29" t="s">
        <v>10</v>
      </c>
      <c r="F5" s="29" t="s">
        <v>11</v>
      </c>
      <c r="G5" s="169"/>
      <c r="H5" s="29" t="s">
        <v>9</v>
      </c>
      <c r="I5" s="29" t="s">
        <v>10</v>
      </c>
      <c r="J5" s="29" t="s">
        <v>11</v>
      </c>
    </row>
    <row r="6" spans="1:11" ht="22.5" customHeight="1">
      <c r="A6" s="47">
        <v>1</v>
      </c>
      <c r="B6" s="48">
        <v>42841</v>
      </c>
      <c r="C6" s="32">
        <f>COUNTIFS('April-19'!D$5:D$164,"Anganwadi")</f>
        <v>49</v>
      </c>
      <c r="D6" s="33">
        <f>SUMIF('April-19'!$D$5:$D$164,"Anganwadi",'April-19'!$G$5:$G$164)</f>
        <v>1089</v>
      </c>
      <c r="E6" s="33">
        <f>SUMIF('April-19'!$D$5:$D$164,"Anganwadi",'April-19'!$H$5:$H$164)</f>
        <v>1025</v>
      </c>
      <c r="F6" s="33">
        <f>+D6+E6</f>
        <v>2114</v>
      </c>
      <c r="G6" s="32">
        <f>COUNTIF('April-19'!D5:D164,"School")</f>
        <v>53</v>
      </c>
      <c r="H6" s="33">
        <f>SUMIF('April-19'!$D$5:$D$164,"School",'April-19'!$G$5:$G$164)</f>
        <v>2810</v>
      </c>
      <c r="I6" s="33">
        <f>SUMIF('April-19'!$D$5:$D$164,"School",'April-19'!$H$5:$H$164)</f>
        <v>3045</v>
      </c>
      <c r="J6" s="33">
        <f>+H6+I6</f>
        <v>5855</v>
      </c>
      <c r="K6" s="34"/>
    </row>
    <row r="7" spans="1:11" ht="22.5" customHeight="1">
      <c r="A7" s="30">
        <v>2</v>
      </c>
      <c r="B7" s="31">
        <v>42871</v>
      </c>
      <c r="C7" s="32">
        <f>COUNTIF('May-19'!D5:D164,"Anganwadi")</f>
        <v>55</v>
      </c>
      <c r="D7" s="33">
        <f>SUMIF('May-19'!$D$5:$D$164,"Anganwadi",'May-19'!$G$5:$G$164)</f>
        <v>1399</v>
      </c>
      <c r="E7" s="33">
        <f>SUMIF('May-19'!$D$5:$D$164,"Anganwadi",'May-19'!$H$5:$H$164)</f>
        <v>1439</v>
      </c>
      <c r="F7" s="33">
        <f t="shared" ref="F7:F11" si="0">+D7+E7</f>
        <v>2838</v>
      </c>
      <c r="G7" s="32">
        <f>COUNTIF('May-19'!D5:D164,"School")</f>
        <v>58</v>
      </c>
      <c r="H7" s="33">
        <f>SUMIF('May-19'!$D$5:$D$164,"School",'May-19'!$G$5:$G$164)</f>
        <v>3595</v>
      </c>
      <c r="I7" s="33">
        <f>SUMIF('May-19'!$D$5:$D$164,"School",'May-19'!$H$5:$H$164)</f>
        <v>4132</v>
      </c>
      <c r="J7" s="33">
        <f t="shared" ref="J7:J11" si="1">+H7+I7</f>
        <v>7727</v>
      </c>
    </row>
    <row r="8" spans="1:11" ht="22.5" customHeight="1">
      <c r="A8" s="30">
        <v>3</v>
      </c>
      <c r="B8" s="31">
        <v>42902</v>
      </c>
      <c r="C8" s="32">
        <f>COUNTIF('Jun''19'!D5:D164,"Anganwadi")</f>
        <v>49</v>
      </c>
      <c r="D8" s="33">
        <f>SUMIF('Jun''19'!$D$5:$D$164,"Anganwadi",'Jun''19'!$G$5:$G$164)</f>
        <v>1254</v>
      </c>
      <c r="E8" s="33">
        <f>SUMIF('Jun''19'!$D$5:$D$164,"Anganwadi",'Jun''19'!$H$5:$H$164)</f>
        <v>1274</v>
      </c>
      <c r="F8" s="33">
        <f t="shared" si="0"/>
        <v>2528</v>
      </c>
      <c r="G8" s="32">
        <f>COUNTIF('Jun''19'!D5:D164,"School")</f>
        <v>55</v>
      </c>
      <c r="H8" s="33">
        <f>SUMIF('Jun''19'!$D$5:$D$164,"School",'Jun''19'!$G$5:$G$164)</f>
        <v>2904</v>
      </c>
      <c r="I8" s="33">
        <f>SUMIF('Jun''19'!$D$5:$D$164,"School",'Jun''19'!$H$5:$H$164)</f>
        <v>3081</v>
      </c>
      <c r="J8" s="33">
        <f t="shared" si="1"/>
        <v>5985</v>
      </c>
    </row>
    <row r="9" spans="1:11" ht="22.5" customHeight="1">
      <c r="A9" s="30">
        <v>4</v>
      </c>
      <c r="B9" s="31">
        <v>42932</v>
      </c>
      <c r="C9" s="32">
        <f>COUNTIF('Jul-19'!D5:D164,"Anganwadi")</f>
        <v>154</v>
      </c>
      <c r="D9" s="33">
        <f>SUMIF('Jul-19'!$D$5:$D$164,"Anganwadi",'Jul-19'!$G$5:$G$164)</f>
        <v>3509</v>
      </c>
      <c r="E9" s="33">
        <f>SUMIF('Jul-19'!$D$5:$D$164,"Anganwadi",'Jul-19'!$H$5:$H$164)</f>
        <v>3389</v>
      </c>
      <c r="F9" s="33">
        <f t="shared" si="0"/>
        <v>6898</v>
      </c>
      <c r="G9" s="32">
        <f>COUNTIF('Jul-19'!D5:D164,"School")</f>
        <v>2</v>
      </c>
      <c r="H9" s="33">
        <f>SUMIF('Jul-19'!$D$5:$D$164,"School",'Jul-19'!$G$5:$G$164)</f>
        <v>198</v>
      </c>
      <c r="I9" s="33">
        <f>SUMIF('Jul-19'!$D$5:$D$164,"School",'Jul-19'!$H$5:$H$164)</f>
        <v>211</v>
      </c>
      <c r="J9" s="33">
        <f t="shared" si="1"/>
        <v>409</v>
      </c>
    </row>
    <row r="10" spans="1:11" ht="22.5" customHeight="1">
      <c r="A10" s="30">
        <v>5</v>
      </c>
      <c r="B10" s="31">
        <v>42963</v>
      </c>
      <c r="C10" s="32">
        <f>COUNTIF('Aug-19'!D5:D164,"Anganwadi")</f>
        <v>50</v>
      </c>
      <c r="D10" s="33">
        <f>SUMIF('Aug-19'!$D$5:$D$164,"Anganwadi",'Aug-19'!$G$5:$G$164)</f>
        <v>1305</v>
      </c>
      <c r="E10" s="33">
        <f>SUMIF('Aug-19'!$D$5:$D$164,"Anganwadi",'Aug-19'!$H$5:$H$164)</f>
        <v>1339</v>
      </c>
      <c r="F10" s="33">
        <f t="shared" si="0"/>
        <v>2644</v>
      </c>
      <c r="G10" s="32">
        <f>COUNTIF('Aug-19'!D5:D164,"School")</f>
        <v>63</v>
      </c>
      <c r="H10" s="33">
        <f>SUMIF('Aug-19'!$D$5:$D$164,"School",'Aug-19'!$G$5:$G$164)</f>
        <v>3229</v>
      </c>
      <c r="I10" s="33">
        <f>SUMIF('Aug-19'!$D$5:$D$164,"School",'Aug-19'!$H$5:$H$164)</f>
        <v>3427</v>
      </c>
      <c r="J10" s="33">
        <f t="shared" si="1"/>
        <v>6656</v>
      </c>
    </row>
    <row r="11" spans="1:11" ht="22.5" customHeight="1">
      <c r="A11" s="30">
        <v>6</v>
      </c>
      <c r="B11" s="31">
        <v>42994</v>
      </c>
      <c r="C11" s="32">
        <f>COUNTIF('Sep-19'!D5:D164,"Anganwadi")</f>
        <v>52</v>
      </c>
      <c r="D11" s="33">
        <f>SUMIF('Sep-19'!$D$5:$D$164,"Anganwadi",'Sep-19'!$G$5:$G$164)</f>
        <v>1167</v>
      </c>
      <c r="E11" s="33">
        <f>SUMIF('Sep-19'!$D$5:$D$164,"Anganwadi",'Sep-19'!$H$5:$H$164)</f>
        <v>1122</v>
      </c>
      <c r="F11" s="33">
        <f t="shared" si="0"/>
        <v>2289</v>
      </c>
      <c r="G11" s="32">
        <f>COUNTIF('Sep-19'!D5:D164,"School")</f>
        <v>58</v>
      </c>
      <c r="H11" s="33">
        <f>SUMIF('Sep-19'!$D$5:$D$164,"School",'Sep-19'!$G$5:$G$164)</f>
        <v>3538</v>
      </c>
      <c r="I11" s="33">
        <f>SUMIF('Sep-19'!$D$5:$D$164,"School",'Sep-19'!$H$5:$H$164)</f>
        <v>3786</v>
      </c>
      <c r="J11" s="33">
        <f t="shared" si="1"/>
        <v>7324</v>
      </c>
    </row>
    <row r="12" spans="1:11" ht="19.5" customHeight="1">
      <c r="A12" s="160" t="s">
        <v>41</v>
      </c>
      <c r="B12" s="160"/>
      <c r="C12" s="35">
        <f>SUM(C6:C11)</f>
        <v>409</v>
      </c>
      <c r="D12" s="35">
        <f t="shared" ref="D12:J12" si="2">SUM(D6:D11)</f>
        <v>9723</v>
      </c>
      <c r="E12" s="35">
        <f t="shared" si="2"/>
        <v>9588</v>
      </c>
      <c r="F12" s="35">
        <f t="shared" si="2"/>
        <v>19311</v>
      </c>
      <c r="G12" s="35">
        <f t="shared" si="2"/>
        <v>289</v>
      </c>
      <c r="H12" s="35">
        <f t="shared" si="2"/>
        <v>16274</v>
      </c>
      <c r="I12" s="35">
        <f t="shared" si="2"/>
        <v>17682</v>
      </c>
      <c r="J12" s="35">
        <f t="shared" si="2"/>
        <v>33956</v>
      </c>
    </row>
    <row r="14" spans="1:11" ht="15.6">
      <c r="A14" s="173" t="s">
        <v>73</v>
      </c>
      <c r="B14" s="173"/>
      <c r="C14" s="173"/>
      <c r="D14" s="173"/>
      <c r="E14" s="173"/>
      <c r="F14" s="173"/>
    </row>
    <row r="15" spans="1:11" ht="55.2">
      <c r="A15" s="45" t="s">
        <v>30</v>
      </c>
      <c r="B15" s="44" t="s">
        <v>31</v>
      </c>
      <c r="C15" s="49" t="s">
        <v>70</v>
      </c>
      <c r="D15" s="43" t="s">
        <v>32</v>
      </c>
      <c r="E15" s="43" t="s">
        <v>33</v>
      </c>
      <c r="F15" s="43" t="s">
        <v>71</v>
      </c>
    </row>
    <row r="16" spans="1:11">
      <c r="A16" s="176">
        <v>1</v>
      </c>
      <c r="B16" s="174">
        <v>42841</v>
      </c>
      <c r="C16" s="50" t="s">
        <v>68</v>
      </c>
      <c r="D16" s="32">
        <f>COUNTIFS('April-19'!B$5:B$164,"Team 1",'April-19'!D$5:D$164,"Anganwadi")</f>
        <v>26</v>
      </c>
      <c r="E16" s="32">
        <f>COUNTIFS('April-19'!B$5:B$164,"Team 1",'April-19'!D$5:D$164,"School")</f>
        <v>24</v>
      </c>
      <c r="F16" s="33">
        <f>SUMIF('April-19'!$B$5:$B$164,"Team 1",'April-19'!$I$5:$I$164)</f>
        <v>3941</v>
      </c>
    </row>
    <row r="17" spans="1:6">
      <c r="A17" s="177"/>
      <c r="B17" s="175"/>
      <c r="C17" s="50" t="s">
        <v>69</v>
      </c>
      <c r="D17" s="32">
        <f>COUNTIFS('April-19'!B$5:B$164,"Team 2",'April-19'!D$5:D$164,"Anganwadi")</f>
        <v>23</v>
      </c>
      <c r="E17" s="32">
        <f>COUNTIFS('April-19'!B$5:B$164,"Team 2",'April-19'!D$5:D$164,"School")</f>
        <v>29</v>
      </c>
      <c r="F17" s="33">
        <f>SUMIF('April-19'!$B$5:$B$164,"Team 2",'April-19'!$I$5:$I$164)</f>
        <v>4028</v>
      </c>
    </row>
    <row r="18" spans="1:6">
      <c r="A18" s="176">
        <v>2</v>
      </c>
      <c r="B18" s="174">
        <v>42871</v>
      </c>
      <c r="C18" s="50" t="s">
        <v>68</v>
      </c>
      <c r="D18" s="32">
        <f>COUNTIFS('May-19'!B$5:B$164,"Team 1",'May-19'!D$5:D$164,"Anganwadi")</f>
        <v>27</v>
      </c>
      <c r="E18" s="32">
        <f>COUNTIFS('May-19'!B$5:B$164,"Team 1",'May-19'!D$5:D$164,"School")</f>
        <v>29</v>
      </c>
      <c r="F18" s="33">
        <f>SUMIF('May-19'!$B$5:$B$164,"Team 1",'May-19'!$I$5:$I$164)</f>
        <v>5490</v>
      </c>
    </row>
    <row r="19" spans="1:6">
      <c r="A19" s="177"/>
      <c r="B19" s="175"/>
      <c r="C19" s="50" t="s">
        <v>69</v>
      </c>
      <c r="D19" s="32">
        <f>COUNTIFS('May-19'!B$5:B$164,"Team 2",'May-19'!D$5:D$164,"Anganwadi")</f>
        <v>28</v>
      </c>
      <c r="E19" s="32">
        <f>COUNTIFS('May-19'!B$5:B$164,"Team 2",'May-19'!D$5:D$164,"School")</f>
        <v>29</v>
      </c>
      <c r="F19" s="33">
        <f>SUMIF('May-19'!$B$5:$B$164,"Team 2",'May-19'!$I$5:$I$164)</f>
        <v>5216</v>
      </c>
    </row>
    <row r="20" spans="1:6">
      <c r="A20" s="176">
        <v>3</v>
      </c>
      <c r="B20" s="174">
        <v>42902</v>
      </c>
      <c r="C20" s="50" t="s">
        <v>68</v>
      </c>
      <c r="D20" s="32">
        <f>COUNTIFS('Jun''19'!B$5:B$164,"Team 1",'Jun''19'!D$5:D$164,"Anganwadi")</f>
        <v>25</v>
      </c>
      <c r="E20" s="32">
        <f>COUNTIFS('Jun''19'!B$5:B$164,"Team 1",'Jun''19'!D$5:D$164,"School")</f>
        <v>28</v>
      </c>
      <c r="F20" s="33">
        <f>SUMIF('Jun''19'!$B$5:$B$164,"Team 1",'Jun''19'!$I$5:$I$164)</f>
        <v>4473</v>
      </c>
    </row>
    <row r="21" spans="1:6">
      <c r="A21" s="177"/>
      <c r="B21" s="175"/>
      <c r="C21" s="50" t="s">
        <v>69</v>
      </c>
      <c r="D21" s="32">
        <f>COUNTIFS('Jun''19'!B$5:B$164,"Team 2",'Jun''19'!D$5:D$164,"Anganwadi")</f>
        <v>24</v>
      </c>
      <c r="E21" s="32">
        <f>COUNTIFS('Jun''19'!B$5:B$164,"Team 2",'Jun''19'!D$5:D$164,"School")</f>
        <v>27</v>
      </c>
      <c r="F21" s="33">
        <f>SUMIF('Jun''19'!$B$5:$B$164,"Team 2",'Jun''19'!$I$5:$I$164)</f>
        <v>4037</v>
      </c>
    </row>
    <row r="22" spans="1:6">
      <c r="A22" s="176">
        <v>4</v>
      </c>
      <c r="B22" s="174">
        <v>42932</v>
      </c>
      <c r="C22" s="50" t="s">
        <v>68</v>
      </c>
      <c r="D22" s="32">
        <f>COUNTIFS('Jul-19'!B$5:B$164,"Team 1",'Jul-19'!D$5:D$164,"Anganwadi")</f>
        <v>73</v>
      </c>
      <c r="E22" s="32">
        <f>COUNTIFS('Jul-19'!B$5:B$164,"Team 1",'Jul-19'!D$5:D$164,"School")</f>
        <v>1</v>
      </c>
      <c r="F22" s="33">
        <f>SUMIF('Jul-19'!$B$5:$B$164,"Team 1",'Jul-19'!$I$5:$I$164)</f>
        <v>3656</v>
      </c>
    </row>
    <row r="23" spans="1:6">
      <c r="A23" s="177"/>
      <c r="B23" s="175"/>
      <c r="C23" s="50" t="s">
        <v>69</v>
      </c>
      <c r="D23" s="32">
        <f>COUNTIFS('Jul-19'!B$5:B$164,"Team 2",'Jul-19'!D$5:D$164,"Anganwadi")</f>
        <v>81</v>
      </c>
      <c r="E23" s="32">
        <f>COUNTIFS('Jul-19'!B$5:B$164,"Team 2",'Jul-19'!D$5:D$164,"School")</f>
        <v>1</v>
      </c>
      <c r="F23" s="33">
        <f>SUMIF('Jul-19'!$B$5:$B$164,"Team 2",'Jul-19'!$I$5:$I$164)</f>
        <v>3651</v>
      </c>
    </row>
    <row r="24" spans="1:6">
      <c r="A24" s="176">
        <v>5</v>
      </c>
      <c r="B24" s="174">
        <v>42963</v>
      </c>
      <c r="C24" s="50" t="s">
        <v>68</v>
      </c>
      <c r="D24" s="32">
        <f>COUNTIFS('Aug-19'!B$5:B$164,"Team 1",'Aug-19'!D$5:D$164,"Anganwadi")</f>
        <v>25</v>
      </c>
      <c r="E24" s="32">
        <f>COUNTIFS('Aug-19'!B$5:B$164,"Team 1",'Aug-19'!D$5:D$164,"School")</f>
        <v>37</v>
      </c>
      <c r="F24" s="33">
        <f>SUMIF('Aug-19'!$B$5:$B$164,"Team 1",'Aug-19'!$I$5:$I$164)</f>
        <v>4484</v>
      </c>
    </row>
    <row r="25" spans="1:6">
      <c r="A25" s="177"/>
      <c r="B25" s="175"/>
      <c r="C25" s="50" t="s">
        <v>69</v>
      </c>
      <c r="D25" s="32">
        <f>COUNTIFS('Aug-19'!B$5:B$164,"Team 2",'Aug-19'!D$5:D$164,"Anganwadi")</f>
        <v>25</v>
      </c>
      <c r="E25" s="32">
        <f>COUNTIFS('Aug-19'!B$5:B$164,"Team 2",'Aug-19'!D$5:D$164,"School")</f>
        <v>26</v>
      </c>
      <c r="F25" s="33">
        <f>SUMIF('Aug-19'!$B$5:$B$164,"Team 2",'Aug-19'!$I$5:$I$164)</f>
        <v>5146</v>
      </c>
    </row>
    <row r="26" spans="1:6">
      <c r="A26" s="176">
        <v>6</v>
      </c>
      <c r="B26" s="174">
        <v>42994</v>
      </c>
      <c r="C26" s="50" t="s">
        <v>68</v>
      </c>
      <c r="D26" s="32">
        <f>COUNTIFS('Sep-19'!B$5:B$164,"Team 1",'Sep-19'!D$5:D$164,"Anganwadi")</f>
        <v>25</v>
      </c>
      <c r="E26" s="32">
        <f>COUNTIFS('Sep-19'!B$5:B$164,"Team 1",'Sep-19'!D$5:D$164,"School")</f>
        <v>31</v>
      </c>
      <c r="F26" s="33">
        <f>SUMIF('Sep-19'!$B$5:$B$164,"Team 1",'Sep-19'!$I$5:$I$164)</f>
        <v>4134</v>
      </c>
    </row>
    <row r="27" spans="1:6">
      <c r="A27" s="177"/>
      <c r="B27" s="175"/>
      <c r="C27" s="50" t="s">
        <v>69</v>
      </c>
      <c r="D27" s="32">
        <f>COUNTIFS('Sep-19'!B$5:B$164,"Team 2",'Sep-19'!D$5:D$164,"Anganwadi")</f>
        <v>27</v>
      </c>
      <c r="E27" s="32">
        <f>COUNTIFS('Sep-19'!B$5:B$164,"Team 2",'Sep-19'!D$5:D$164,"School")</f>
        <v>27</v>
      </c>
      <c r="F27" s="33">
        <f>SUMIF('Sep-19'!$B$5:$B$164,"Team 2",'Sep-19'!$I$5:$I$164)</f>
        <v>5479</v>
      </c>
    </row>
    <row r="28" spans="1:6" ht="15.6">
      <c r="A28" s="42" t="s">
        <v>41</v>
      </c>
      <c r="B28" s="42"/>
      <c r="C28" s="42"/>
      <c r="D28" s="42">
        <f>SUM(D16:D27)</f>
        <v>409</v>
      </c>
      <c r="E28" s="42">
        <f>SUM(E16:E27)</f>
        <v>289</v>
      </c>
      <c r="F28" s="42">
        <f>SUM(F16:F27)</f>
        <v>53735</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dimension ref="A2:R5"/>
  <sheetViews>
    <sheetView workbookViewId="0">
      <selection activeCell="B2" sqref="B2:N3"/>
    </sheetView>
  </sheetViews>
  <sheetFormatPr defaultRowHeight="14.4"/>
  <cols>
    <col min="2" max="2" width="18.44140625" customWidth="1"/>
    <col min="3" max="3" width="11.33203125" customWidth="1"/>
    <col min="4" max="4" width="14.5546875" customWidth="1"/>
    <col min="10" max="10" width="11.33203125" customWidth="1"/>
    <col min="11" max="11" width="12.6640625" customWidth="1"/>
    <col min="13" max="13" width="15.44140625" customWidth="1"/>
  </cols>
  <sheetData>
    <row r="2" spans="1:18" ht="15" customHeight="1">
      <c r="A2" s="62" t="s">
        <v>69</v>
      </c>
      <c r="B2" s="63" t="s">
        <v>327</v>
      </c>
      <c r="C2" s="63" t="s">
        <v>28</v>
      </c>
      <c r="D2" s="64">
        <v>430</v>
      </c>
      <c r="E2" s="63"/>
      <c r="F2" s="64">
        <v>42</v>
      </c>
      <c r="G2" s="64">
        <v>45</v>
      </c>
      <c r="H2" s="62">
        <v>87</v>
      </c>
      <c r="I2" s="63">
        <v>9707788843</v>
      </c>
      <c r="J2" s="63" t="s">
        <v>288</v>
      </c>
      <c r="K2" s="63" t="s">
        <v>289</v>
      </c>
      <c r="L2" s="63">
        <v>9707036175</v>
      </c>
      <c r="M2" s="63" t="s">
        <v>290</v>
      </c>
      <c r="N2" s="63">
        <v>9859419402</v>
      </c>
      <c r="O2" s="65">
        <v>43646</v>
      </c>
      <c r="P2" s="63" t="s">
        <v>303</v>
      </c>
      <c r="Q2" s="63"/>
      <c r="R2" s="63" t="s">
        <v>90</v>
      </c>
    </row>
    <row r="3" spans="1:18" ht="15" customHeight="1">
      <c r="A3" s="62" t="s">
        <v>69</v>
      </c>
      <c r="B3" s="63" t="s">
        <v>554</v>
      </c>
      <c r="C3" s="63" t="s">
        <v>92</v>
      </c>
      <c r="D3" s="64">
        <v>18240417203</v>
      </c>
      <c r="E3" s="63" t="s">
        <v>104</v>
      </c>
      <c r="F3" s="64">
        <v>104</v>
      </c>
      <c r="G3" s="64">
        <v>88</v>
      </c>
      <c r="H3" s="62">
        <v>192</v>
      </c>
      <c r="I3" s="63">
        <v>9854292671</v>
      </c>
      <c r="J3" s="63" t="s">
        <v>214</v>
      </c>
      <c r="K3" s="63" t="s">
        <v>215</v>
      </c>
      <c r="L3" s="63">
        <v>9435512992</v>
      </c>
      <c r="M3" s="63" t="s">
        <v>551</v>
      </c>
      <c r="N3" s="63">
        <v>9613981877</v>
      </c>
      <c r="O3" s="65">
        <v>43646</v>
      </c>
      <c r="P3" s="63" t="s">
        <v>303</v>
      </c>
      <c r="Q3" s="63"/>
      <c r="R3" s="63" t="s">
        <v>90</v>
      </c>
    </row>
    <row r="4" spans="1:18" ht="15" customHeight="1">
      <c r="A4" s="62" t="s">
        <v>68</v>
      </c>
      <c r="B4" s="63" t="s">
        <v>400</v>
      </c>
      <c r="C4" s="63" t="s">
        <v>26</v>
      </c>
      <c r="D4" s="64">
        <v>18240417703</v>
      </c>
      <c r="E4" s="63" t="s">
        <v>104</v>
      </c>
      <c r="F4" s="64">
        <v>62</v>
      </c>
      <c r="G4" s="64">
        <v>81</v>
      </c>
      <c r="H4" s="62">
        <v>143</v>
      </c>
      <c r="I4" s="63">
        <v>9085619322</v>
      </c>
      <c r="J4" s="63" t="s">
        <v>376</v>
      </c>
      <c r="K4" s="63" t="s">
        <v>377</v>
      </c>
      <c r="L4" s="63">
        <v>9085816455</v>
      </c>
      <c r="M4" s="63" t="s">
        <v>401</v>
      </c>
      <c r="N4" s="63">
        <v>8474807372</v>
      </c>
      <c r="O4" s="65">
        <v>43646</v>
      </c>
      <c r="P4" s="63" t="s">
        <v>303</v>
      </c>
      <c r="Q4" s="63"/>
      <c r="R4" s="63" t="s">
        <v>90</v>
      </c>
    </row>
    <row r="5" spans="1:18" ht="15" customHeight="1">
      <c r="A5" s="62" t="s">
        <v>68</v>
      </c>
      <c r="B5" s="63" t="s">
        <v>404</v>
      </c>
      <c r="C5" s="63" t="s">
        <v>26</v>
      </c>
      <c r="D5" s="64">
        <v>18240418301</v>
      </c>
      <c r="E5" s="63" t="s">
        <v>93</v>
      </c>
      <c r="F5" s="64">
        <v>24</v>
      </c>
      <c r="G5" s="64">
        <v>30</v>
      </c>
      <c r="H5" s="62">
        <v>54</v>
      </c>
      <c r="I5" s="63">
        <v>9401059801</v>
      </c>
      <c r="J5" s="63" t="s">
        <v>315</v>
      </c>
      <c r="K5" s="63" t="s">
        <v>316</v>
      </c>
      <c r="L5" s="63">
        <v>9401726223</v>
      </c>
      <c r="M5" s="63" t="s">
        <v>317</v>
      </c>
      <c r="N5" s="63">
        <v>9678957417</v>
      </c>
      <c r="O5" s="65">
        <v>43646</v>
      </c>
      <c r="P5" s="63" t="s">
        <v>303</v>
      </c>
      <c r="Q5" s="63"/>
      <c r="R5" s="63" t="s">
        <v>90</v>
      </c>
    </row>
  </sheetData>
  <dataValidations count="2">
    <dataValidation type="list" allowBlank="1" showInputMessage="1" showErrorMessage="1" sqref="A2:A5">
      <formula1>"Team 1, Team 2"</formula1>
    </dataValidation>
    <dataValidation type="list" allowBlank="1" showInputMessage="1" showErrorMessage="1" error="Please select type of institution from drop down list." sqref="C2:C5">
      <formula1>"Anganwadi,School"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Block at a Glance</vt:lpstr>
      <vt:lpstr>April-19</vt:lpstr>
      <vt:lpstr>May-19</vt:lpstr>
      <vt:lpstr>Jun'19</vt:lpstr>
      <vt:lpstr>Jul-19</vt:lpstr>
      <vt:lpstr>Aug-19</vt:lpstr>
      <vt:lpstr>Sep-19</vt:lpstr>
      <vt:lpstr>Summary Sheet</vt:lpstr>
      <vt:lpstr>Sheet1</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2019-06-22T08:56:18Z</dcterms:modified>
</cp:coreProperties>
</file>