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May-19 (2)" sheetId="22" r:id="rId1"/>
    <sheet name="Block at a Glance" sheetId="1" r:id="rId2"/>
    <sheet name="April-19" sheetId="5" r:id="rId3"/>
    <sheet name="May-19" sheetId="17" r:id="rId4"/>
    <sheet name="Jun-19" sheetId="18" r:id="rId5"/>
    <sheet name="Jul-19" sheetId="19" r:id="rId6"/>
    <sheet name="Aug-19" sheetId="20" r:id="rId7"/>
    <sheet name="Sep-19" sheetId="21" r:id="rId8"/>
    <sheet name="Summary Sheet" sheetId="11" r:id="rId9"/>
  </sheets>
  <definedNames>
    <definedName name="_xlnm._FilterDatabase" localSheetId="1" hidden="1">'Block at a Glance'!$A$4:$M$14</definedName>
    <definedName name="_xlnm.Print_Titles" localSheetId="2">'April-19'!$3:$4</definedName>
    <definedName name="_xlnm.Print_Titles" localSheetId="6">'Aug-19'!$3:$4</definedName>
    <definedName name="_xlnm.Print_Titles" localSheetId="5">'Jul-19'!$3:$4</definedName>
    <definedName name="_xlnm.Print_Titles" localSheetId="4">'Jun-19'!$3:$4</definedName>
    <definedName name="_xlnm.Print_Titles" localSheetId="3">'May-19'!$3:$4</definedName>
    <definedName name="_xlnm.Print_Titles" localSheetId="0">'May-19 (2)'!$3:$4</definedName>
    <definedName name="_xlnm.Print_Titles" localSheetId="7">'Sep-19'!$3:$4</definedName>
  </definedNames>
  <calcPr calcId="124519"/>
</workbook>
</file>

<file path=xl/calcChain.xml><?xml version="1.0" encoding="utf-8"?>
<calcChain xmlns="http://schemas.openxmlformats.org/spreadsheetml/2006/main">
  <c r="I56" i="19"/>
  <c r="I55"/>
  <c r="I54"/>
  <c r="I53"/>
  <c r="I52"/>
  <c r="I51"/>
  <c r="I50"/>
  <c r="I49"/>
  <c r="D167" i="22"/>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165" s="1"/>
  <c r="I69" i="5"/>
  <c r="I69" i="18"/>
  <c r="I90" i="5"/>
  <c r="I89"/>
  <c r="I88"/>
  <c r="I87"/>
  <c r="I86"/>
  <c r="I85"/>
  <c r="I84"/>
  <c r="I83"/>
  <c r="I82"/>
  <c r="I81"/>
  <c r="I80"/>
  <c r="I79"/>
  <c r="I78"/>
  <c r="I77"/>
  <c r="I76"/>
  <c r="I75"/>
  <c r="I74"/>
  <c r="I73"/>
  <c r="I72"/>
  <c r="I71"/>
  <c r="I70"/>
  <c r="I68"/>
  <c r="I67"/>
  <c r="I66"/>
  <c r="I65"/>
  <c r="I64"/>
  <c r="I63"/>
  <c r="I62"/>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F26" i="11" s="1"/>
  <c r="I122" i="21"/>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D167" i="19"/>
  <c r="D166"/>
  <c r="H165"/>
  <c r="G165"/>
  <c r="C165"/>
  <c r="F23" i="11"/>
  <c r="F22"/>
  <c r="D167" i="18"/>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F21" i="11"/>
  <c r="F20"/>
  <c r="D167" i="17"/>
  <c r="D166"/>
  <c r="H165"/>
  <c r="G165"/>
  <c r="C165"/>
  <c r="F18" i="11"/>
  <c r="F19"/>
  <c r="F17"/>
  <c r="I104" i="5"/>
  <c r="I105"/>
  <c r="I106"/>
  <c r="I107"/>
  <c r="I108"/>
  <c r="I109"/>
  <c r="I110"/>
  <c r="I111"/>
  <c r="I112"/>
  <c r="I113"/>
  <c r="I114"/>
  <c r="I115"/>
  <c r="I116"/>
  <c r="I117"/>
  <c r="I118"/>
  <c r="I119"/>
  <c r="I120"/>
  <c r="I121"/>
  <c r="I122"/>
  <c r="C2" i="11"/>
  <c r="I2"/>
  <c r="F2"/>
  <c r="I91" i="5"/>
  <c r="I92"/>
  <c r="I93"/>
  <c r="I94"/>
  <c r="I95"/>
  <c r="I96"/>
  <c r="I97"/>
  <c r="I98"/>
  <c r="I99"/>
  <c r="I100"/>
  <c r="I101"/>
  <c r="I102"/>
  <c r="I103"/>
  <c r="F27" i="11" l="1"/>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<sst xmlns="http://schemas.openxmlformats.org/spreadsheetml/2006/main" count="3413" uniqueCount="884">
  <si>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</si>
  <si>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</si>
  <si>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</si>
  <si>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</si>
  <si>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</si>
  <si>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</si>
  <si>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</si>
  <si>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</si>
  <si>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</si>
  <si>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</si>
  <si>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</si>
  <si>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</si>
  <si>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</si>
  <si>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</si>
  <si>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</si>
  <si>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</si>
  <si>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</si>
  <si>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</si>
  <si>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</si>
  <si>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</si>
  <si>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</si>
  <si>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</si>
  <si>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</si>
  <si>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</si>
  <si>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</si>
  <si>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</si>
  <si>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</si>
  <si>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</si>
  <si>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</si>
  <si>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</si>
  <si>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</si>
  <si>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</si>
  <si>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</si>
  <si>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</si>
  <si>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</si>
  <si>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</si>
  <si>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</si>
  <si>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</si>
  <si>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</si>
  <si>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</si>
  <si>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</si>
  <si>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</si>
  <si>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</si>
  <si>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</si>
  <si>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</si>
  <si>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</si>
  <si>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</si>
  <si>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</si>
  <si>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</si>
  <si>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</si>
  <si>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</si>
  <si>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</si>
  <si>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</si>
  <si>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</si>
  <si>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</si>
  <si>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</si>
  <si>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</si>
  <si>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</si>
  <si>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</si>
  <si>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</si>
  <si>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</si>
  <si>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</si>
  <si>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</si>
  <si>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</si>
  <si>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</si>
  <si>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rPr>
        <b/>
        <sz val="11"/>
        <color theme="1"/>
        <rFont val="Arial Narrow"/>
        <family val="2"/>
      </rPr>
      <t>MICRO PLAN FORMAT</t>
    </r>
    <r>
      <rPr>
        <b/>
        <sz val="10"/>
        <color theme="1"/>
        <rFont val="Arial Narrow"/>
        <family val="2"/>
      </rPr>
      <t xml:space="preserve">
NATIONAL HEALTH MISSION-Rashtriya Bal Swasthya Karyakram (RBSK)
ACTION  PLAN OF YEAR - 2016-17</t>
    </r>
  </si>
  <si>
    <r>
      <rPr>
        <b/>
        <sz val="11"/>
        <color theme="1"/>
        <rFont val="Arial Narrow"/>
        <family val="2"/>
      </rPr>
      <t>MICRO PLAN FORMAT</t>
    </r>
    <r>
      <rPr>
        <b/>
        <sz val="10"/>
        <color theme="1"/>
        <rFont val="Arial Narrow"/>
        <family val="2"/>
      </rPr>
      <t xml:space="preserve">
NATIONAL HEALTH MISSION-Rashtriya Bal Swasthya Karyakram (RBSK)
ACTION  PLAN OF YEAR -2016-17</t>
    </r>
  </si>
  <si>
    <r>
      <rPr>
        <b/>
        <sz val="11"/>
        <color theme="1"/>
        <rFont val="Arial Narrow"/>
        <family val="2"/>
      </rPr>
      <t>MICRO PLAN FORMAT
NATIONAL HEALTH MISSION-Rashtriya Bal Swasthya Karyakram (RBSK)</t>
    </r>
    <r>
      <rPr>
        <b/>
        <sz val="10"/>
        <color theme="1"/>
        <rFont val="Arial Narrow"/>
        <family val="2"/>
      </rPr>
      <t xml:space="preserve">
ACTION  PLAN OF YEAR - 2016-17</t>
    </r>
  </si>
  <si>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</si>
  <si>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</si>
  <si>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</si>
  <si>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</si>
  <si>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</si>
  <si>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</si>
  <si>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</si>
  <si>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</si>
  <si>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DARRANG</t>
  </si>
  <si>
    <t>JALJALI</t>
  </si>
  <si>
    <t>MR.SAMARENDRA SAHARIA I/C</t>
  </si>
  <si>
    <t>Pachim-Mangaldai -9954726322.Kalaigaon ICDS-943554389 &amp;Pub-Mangaldai ICDS-9435088135.</t>
  </si>
  <si>
    <t>DR.UJJALJYOTI SARMAH</t>
  </si>
  <si>
    <t>DR.RUPAM KALITA</t>
  </si>
  <si>
    <t>MD.BAHARUL ISLAM</t>
  </si>
  <si>
    <t>Mrs.Mofida Begum</t>
  </si>
  <si>
    <t>DR.(MRS) ARUNIMA BARUAH</t>
  </si>
  <si>
    <t>DR.Mukut Sarmah.</t>
  </si>
  <si>
    <t>MR.BIJIT KR.NATH</t>
  </si>
  <si>
    <t>MRS.RITA PHANSHUPI</t>
  </si>
  <si>
    <t>48 no. Ghatuapara LP school</t>
  </si>
  <si>
    <t>9864753687</t>
  </si>
  <si>
    <t>Dolibari sc</t>
  </si>
  <si>
    <t>Malati Devi</t>
  </si>
  <si>
    <t>kunja Hajarika</t>
  </si>
  <si>
    <t>DALIBARI ME SCHOOL</t>
  </si>
  <si>
    <t>UP</t>
  </si>
  <si>
    <t>9854237740</t>
  </si>
  <si>
    <t>Team-2</t>
  </si>
  <si>
    <t>118 no.   Hari mandir</t>
  </si>
  <si>
    <t>9613226616</t>
  </si>
  <si>
    <t>Anima Saikia</t>
  </si>
  <si>
    <t>Dhanada sarma</t>
  </si>
  <si>
    <t>NO.226 NOWGAON L.P. SCHOOL</t>
  </si>
  <si>
    <t>LPS</t>
  </si>
  <si>
    <t>9859445374</t>
  </si>
  <si>
    <t>Renu Nath</t>
  </si>
  <si>
    <t>Team-1</t>
  </si>
  <si>
    <t>117 no Kalia Mandir</t>
  </si>
  <si>
    <t>9678408404</t>
  </si>
  <si>
    <t>MAHA KABI KALIDAS L.P.SCHOOL</t>
  </si>
  <si>
    <t>9854841856</t>
  </si>
  <si>
    <t>Sewali saikia</t>
  </si>
  <si>
    <t>49 no. Dhoopartal mandir</t>
  </si>
  <si>
    <t>9707470780</t>
  </si>
  <si>
    <t>NO.234 KALIAPARA L.P. SCHOOL</t>
  </si>
  <si>
    <t>9859288013</t>
  </si>
  <si>
    <t>58 no. Balia pukhuri   Shiva mandir</t>
  </si>
  <si>
    <t>9707915268</t>
  </si>
  <si>
    <t>Jaljali phC Area</t>
  </si>
  <si>
    <t>Basanti Deka</t>
  </si>
  <si>
    <t>Izone Nessa</t>
  </si>
  <si>
    <t>DAHEE M.V. SCHOOL</t>
  </si>
  <si>
    <t>MV</t>
  </si>
  <si>
    <t>9864182432</t>
  </si>
  <si>
    <t>Tarulata Deka</t>
  </si>
  <si>
    <t>Kabikara S/c</t>
  </si>
  <si>
    <t>Premalata Bania</t>
  </si>
  <si>
    <t>Dalimi Deka</t>
  </si>
  <si>
    <t>Saktola Adarsha MES</t>
  </si>
  <si>
    <t>9613452572</t>
  </si>
  <si>
    <t>98 no. Kundarpara  Bishnu Mandir</t>
  </si>
  <si>
    <t>9864613407</t>
  </si>
  <si>
    <t>DAHI NOWGAON L.P. SCHOOL</t>
  </si>
  <si>
    <t>9435519575</t>
  </si>
  <si>
    <t>83 no.   Borapara</t>
  </si>
  <si>
    <t>8256077939</t>
  </si>
  <si>
    <t>Dhankhunda sc</t>
  </si>
  <si>
    <t>Dharemesari Bania</t>
  </si>
  <si>
    <t>Tara Saikia</t>
  </si>
  <si>
    <t>GAR KHOWAPARA L.P. SCHOOL</t>
  </si>
  <si>
    <t>9872403693</t>
  </si>
  <si>
    <t>Garkhoapara Sc</t>
  </si>
  <si>
    <t>Amulya Bora</t>
  </si>
  <si>
    <t>85 no.   Swahid Arun bora LP school</t>
  </si>
  <si>
    <t>9577310003</t>
  </si>
  <si>
    <t>BAR THEKERABARI L.P. SCHOOL</t>
  </si>
  <si>
    <t>9854007268</t>
  </si>
  <si>
    <t>86 no.   Jamartal ( Near M. Sarma)</t>
  </si>
  <si>
    <t>9859124553</t>
  </si>
  <si>
    <t>Rangamati MPHC</t>
  </si>
  <si>
    <t>Champa Bora</t>
  </si>
  <si>
    <t>Hemalata Devi</t>
  </si>
  <si>
    <t>NO.225 SARU THEKERABARI BALAK</t>
  </si>
  <si>
    <t>9864883678</t>
  </si>
  <si>
    <t>6 no. Irregation Development centre</t>
  </si>
  <si>
    <t>8752841956</t>
  </si>
  <si>
    <t>Kabita Devi</t>
  </si>
  <si>
    <t>Haritra Devi</t>
  </si>
  <si>
    <t>DARIAPARA L.P. SCHOOL</t>
  </si>
  <si>
    <t>9854046108</t>
  </si>
  <si>
    <t>2 no. Mantapara LP school</t>
  </si>
  <si>
    <t>9678975981</t>
  </si>
  <si>
    <t>Niz Rangamati</t>
  </si>
  <si>
    <t>Varoti Devi</t>
  </si>
  <si>
    <t>Pratima Deka</t>
  </si>
  <si>
    <t>MANTAPARA L.P. SCHOOL</t>
  </si>
  <si>
    <t>9854500051</t>
  </si>
  <si>
    <t>3 no. Swahid Dwipen sarmaLPschool</t>
  </si>
  <si>
    <t>9854269177</t>
  </si>
  <si>
    <t>NO.238 SARU THEKERABARI S.K.LP</t>
  </si>
  <si>
    <t>9854537903</t>
  </si>
  <si>
    <t>116 no. Manitari Akk angsha</t>
  </si>
  <si>
    <t>Ghaneswari Deka</t>
  </si>
  <si>
    <t>9678377621</t>
  </si>
  <si>
    <t>MONITARI L.P. SCHOOL</t>
  </si>
  <si>
    <t>9859017934</t>
  </si>
  <si>
    <t>7 no. Child welfare LP school</t>
  </si>
  <si>
    <t>8822523183</t>
  </si>
  <si>
    <t>129 no.   Bainaojha</t>
  </si>
  <si>
    <t>9577785486</t>
  </si>
  <si>
    <t>BOINAOJA L.P. SCHOOL</t>
  </si>
  <si>
    <t>8876306395</t>
  </si>
  <si>
    <t>8751976412</t>
  </si>
  <si>
    <t>BAR JAMUGURI L.P.SCHOOL</t>
  </si>
  <si>
    <t>9854456974</t>
  </si>
  <si>
    <t>45 no. Satgharia LP school</t>
  </si>
  <si>
    <t>9859969224</t>
  </si>
  <si>
    <t>115 no. Nandapara(Nandapara, Mandalpara)</t>
  </si>
  <si>
    <t>9854117626</t>
  </si>
  <si>
    <t>KUIAPANI L.P. SCHOOL</t>
  </si>
  <si>
    <t>9854725781</t>
  </si>
  <si>
    <t>50 no.  Santipur club</t>
  </si>
  <si>
    <t>9854465547</t>
  </si>
  <si>
    <t>51 no. Harinkhoza L P school</t>
  </si>
  <si>
    <t>9577551191</t>
  </si>
  <si>
    <t>HOWLY HENGERAJHAR MES</t>
  </si>
  <si>
    <t>9854585333</t>
  </si>
  <si>
    <t>No- 1 Gadhiapara</t>
  </si>
  <si>
    <t>7896133936</t>
  </si>
  <si>
    <t>Gadhiapara</t>
  </si>
  <si>
    <t>Pinuma Bora</t>
  </si>
  <si>
    <t>Nirala saharia</t>
  </si>
  <si>
    <t>ADHAMAPARA MATYACHAR LPS</t>
  </si>
  <si>
    <t>MEDHIPARA L.P. SCHOOL</t>
  </si>
  <si>
    <t>9435185286</t>
  </si>
  <si>
    <t>Medhipara</t>
  </si>
  <si>
    <t>Bijaya Das</t>
  </si>
  <si>
    <t>No-2 Gadhiapara</t>
  </si>
  <si>
    <t>7399714102</t>
  </si>
  <si>
    <t>Pratima Baishya</t>
  </si>
  <si>
    <t>Narmada Deka</t>
  </si>
  <si>
    <t>NIZ GADHIAPARA L.P. SCHOOL</t>
  </si>
  <si>
    <t>9854983429</t>
  </si>
  <si>
    <t>MEDHIPARA MES</t>
  </si>
  <si>
    <t>9577017394</t>
  </si>
  <si>
    <t>Bulu deka</t>
  </si>
  <si>
    <t>Bejpara No-1</t>
  </si>
  <si>
    <t>9864997007</t>
  </si>
  <si>
    <t>Modaoibari Sc</t>
  </si>
  <si>
    <t>Hemanti Deka</t>
  </si>
  <si>
    <t>Rumi Saharia</t>
  </si>
  <si>
    <t>Bejpara No-2</t>
  </si>
  <si>
    <t>9854149576</t>
  </si>
  <si>
    <t>Bharati Boro</t>
  </si>
  <si>
    <t>NO. 1 GADHIAPARA LPS</t>
  </si>
  <si>
    <t>Medhipara No-1</t>
  </si>
  <si>
    <t>9577181187</t>
  </si>
  <si>
    <t>Medhipara No-2</t>
  </si>
  <si>
    <t>9678408760</t>
  </si>
  <si>
    <t>SALAIPARA L.P. SCHOOL</t>
  </si>
  <si>
    <t>7399709460</t>
  </si>
  <si>
    <t>Sonali Pam</t>
  </si>
  <si>
    <t>9577121470</t>
  </si>
  <si>
    <t>Ananda nagar</t>
  </si>
  <si>
    <t>9864266297</t>
  </si>
  <si>
    <t>10 no. Baralakhaiti Bazar</t>
  </si>
  <si>
    <t>9859108242</t>
  </si>
  <si>
    <t>Baralakhaity Sc</t>
  </si>
  <si>
    <t>Minu Bora</t>
  </si>
  <si>
    <t>Premada Deka</t>
  </si>
  <si>
    <t>ROWMARI CHAPARI ME SCHOOL</t>
  </si>
  <si>
    <t>9577025103</t>
  </si>
  <si>
    <t>Roumari Sc</t>
  </si>
  <si>
    <t>Phulesari Kathar</t>
  </si>
  <si>
    <t>Ulupi Deka</t>
  </si>
  <si>
    <t>11 no. Ghatar Aag</t>
  </si>
  <si>
    <t>9854844812</t>
  </si>
  <si>
    <t>Sabita Haarika</t>
  </si>
  <si>
    <t>Makan Saharia</t>
  </si>
  <si>
    <t>Ghatar Agg ME SCHOOL</t>
  </si>
  <si>
    <t>9957350721</t>
  </si>
  <si>
    <t>12 no. Nepali Basti</t>
  </si>
  <si>
    <t>9854630378</t>
  </si>
  <si>
    <t>ARIKATI CHAR L.P. SCHOOL</t>
  </si>
  <si>
    <t>9864930923</t>
  </si>
  <si>
    <t>Aparia S/c</t>
  </si>
  <si>
    <t>Mitali Das</t>
  </si>
  <si>
    <t>Abida Khatun</t>
  </si>
  <si>
    <t>108 no. Bherpari sri sri Krishna Mandir</t>
  </si>
  <si>
    <t>9859538240</t>
  </si>
  <si>
    <t>NO. 2 APARIA ME MADRASSA</t>
  </si>
  <si>
    <t>109 no. Bhokalikanda amar parashali</t>
  </si>
  <si>
    <t>8753090106</t>
  </si>
  <si>
    <t>JANAKALYAN ME MADRASSA</t>
  </si>
  <si>
    <t>9854227165</t>
  </si>
  <si>
    <t>8 no. Bhokalikanda LP school</t>
  </si>
  <si>
    <t>9859966782</t>
  </si>
  <si>
    <t>BHOKELIMARA ADARSHA LPS</t>
  </si>
  <si>
    <t>114 no. Bhokalikanda pub suba No-1</t>
  </si>
  <si>
    <t>9859826734</t>
  </si>
  <si>
    <t>Bhokelikanda  Nadirpar LPS</t>
  </si>
  <si>
    <t>K Bandia</t>
  </si>
  <si>
    <t>7399116654</t>
  </si>
  <si>
    <t>sathihara</t>
  </si>
  <si>
    <t>Parul Devi</t>
  </si>
  <si>
    <t>Momtaj begum</t>
  </si>
  <si>
    <t>Bandia Sapori L.P.S</t>
  </si>
  <si>
    <t>9854257910</t>
  </si>
  <si>
    <t>Bandia Chapori Pachim</t>
  </si>
  <si>
    <t>9859793507</t>
  </si>
  <si>
    <t>NO. 2 BAGHPURI MAIMAL LPS</t>
  </si>
  <si>
    <t>Saihar Char</t>
  </si>
  <si>
    <t>Ajija Begum</t>
  </si>
  <si>
    <t>Saleha Khatun</t>
  </si>
  <si>
    <t>Palashtoli Bandia</t>
  </si>
  <si>
    <t>Rousanara Begum</t>
  </si>
  <si>
    <t>K. BANDIA L.P. SCHOOL</t>
  </si>
  <si>
    <t>9859245263</t>
  </si>
  <si>
    <t>Gosaigaon MPHc area</t>
  </si>
  <si>
    <t>Khaleda Begum</t>
  </si>
  <si>
    <t>Nurjahan begum</t>
  </si>
  <si>
    <t>Kharpori 1</t>
  </si>
  <si>
    <t>9854953326</t>
  </si>
  <si>
    <t>Outreach</t>
  </si>
  <si>
    <t>No</t>
  </si>
  <si>
    <t>no</t>
  </si>
  <si>
    <t>Maleka Khatun</t>
  </si>
  <si>
    <t>Kharpari Pub Chuba LPS</t>
  </si>
  <si>
    <t>Kharpori 2</t>
  </si>
  <si>
    <t>9854363925</t>
  </si>
  <si>
    <t>N C Bandia</t>
  </si>
  <si>
    <t>9707126738</t>
  </si>
  <si>
    <t>Abida begum</t>
  </si>
  <si>
    <t>Pub Bandia LPS</t>
  </si>
  <si>
    <t>N K Bandia 1</t>
  </si>
  <si>
    <t>9859213792</t>
  </si>
  <si>
    <t>BANDIA CHAPARI L.P. SCHOOL</t>
  </si>
  <si>
    <t>9706328948</t>
  </si>
  <si>
    <t>N K Bandia 2</t>
  </si>
  <si>
    <t>9854258044</t>
  </si>
  <si>
    <t>Bandia Balika Bidyalaya L.P.S</t>
  </si>
  <si>
    <t>9859969334</t>
  </si>
  <si>
    <t>N K Bandia 3</t>
  </si>
  <si>
    <t>9854723220</t>
  </si>
  <si>
    <t>BANDIA BALIKA L.P. SCHOOL</t>
  </si>
  <si>
    <t>T-1</t>
  </si>
  <si>
    <t>1 no. Bongalpota LP SCHOOL</t>
  </si>
  <si>
    <t>9854942707</t>
  </si>
  <si>
    <t>Bangalpota Sc</t>
  </si>
  <si>
    <t>Kunti Saharia</t>
  </si>
  <si>
    <t>Chitra Bora</t>
  </si>
  <si>
    <t>BANGALPOTA L.P. SCHOOL</t>
  </si>
  <si>
    <t>T-2</t>
  </si>
  <si>
    <t>9 no. Baralakhaiti no. 2 near madrasa</t>
  </si>
  <si>
    <t>9613652981</t>
  </si>
  <si>
    <t>No.3 Borolekhaiti LPS</t>
  </si>
  <si>
    <t>9854650682</t>
  </si>
  <si>
    <t>Sabitri Devi</t>
  </si>
  <si>
    <t>Phatema khatun</t>
  </si>
  <si>
    <t>110 no.   Baralakhaiti pub suba</t>
  </si>
  <si>
    <t>9854835015</t>
  </si>
  <si>
    <t>No 2 Barelekhaity LPS</t>
  </si>
  <si>
    <t>No 1 Barelekhaity LPS</t>
  </si>
  <si>
    <t>112 no.   Baralakhaiti Dakshin suba</t>
  </si>
  <si>
    <t>9854440450</t>
  </si>
  <si>
    <t>No.2 Barelekhaity (Pub Chuba) LPS</t>
  </si>
  <si>
    <t>113 no.   Baralakhaiti pub suba no-3.</t>
  </si>
  <si>
    <t>9854501391</t>
  </si>
  <si>
    <t>No 1 Chowlkhoa 1</t>
  </si>
  <si>
    <t>9707143427</t>
  </si>
  <si>
    <t>choulkhowa</t>
  </si>
  <si>
    <t>Parul Bonia</t>
  </si>
  <si>
    <t>Morsida begum</t>
  </si>
  <si>
    <t>No 1 Chowlkhoa 2</t>
  </si>
  <si>
    <t>9577533527</t>
  </si>
  <si>
    <t>Padma Boro saharia</t>
  </si>
  <si>
    <t>Mamtaz Begum</t>
  </si>
  <si>
    <t>No 2 Choulkhowa charchuba  LPS</t>
  </si>
  <si>
    <t>No 1 Chowlkhoa 3</t>
  </si>
  <si>
    <t>9854710932</t>
  </si>
  <si>
    <t>Dastaki Char Pub Chuba LPS</t>
  </si>
  <si>
    <t>Nezima Begum</t>
  </si>
  <si>
    <t>Tassiran Nessa</t>
  </si>
  <si>
    <t>T-1 &amp;2</t>
  </si>
  <si>
    <t>Pachim Rangamati H.S.School.</t>
  </si>
  <si>
    <t>HS</t>
  </si>
  <si>
    <t>9577881230</t>
  </si>
  <si>
    <t>Dalibari</t>
  </si>
  <si>
    <t>Garubhanda(AWC)</t>
  </si>
  <si>
    <t>9613910619</t>
  </si>
  <si>
    <t>Udmari</t>
  </si>
  <si>
    <t>Jamuna Deka</t>
  </si>
  <si>
    <t>Putuli Deka</t>
  </si>
  <si>
    <t>Garubhanda High School</t>
  </si>
  <si>
    <t>High.</t>
  </si>
  <si>
    <t>Garubhanda M.E.S</t>
  </si>
  <si>
    <t>Chamuapara MPHC</t>
  </si>
  <si>
    <t>Padumi Bora</t>
  </si>
  <si>
    <t>Minu Deka</t>
  </si>
  <si>
    <t>Uttar Barampur L.P.S</t>
  </si>
  <si>
    <t>33 no.  Mazachuburi LP school(AWC)</t>
  </si>
  <si>
    <t>Saibya Bhuyan</t>
  </si>
  <si>
    <t>Mazachuba  L.P.S</t>
  </si>
  <si>
    <t>Jnyan Jyoti L.P.S</t>
  </si>
  <si>
    <t>Naharbari s/c</t>
  </si>
  <si>
    <t>Apeswari Das</t>
  </si>
  <si>
    <t>Nilima Baruah</t>
  </si>
  <si>
    <t>Niz-sapai Gandhi Smitri L.P.S</t>
  </si>
  <si>
    <t>21 no.Barangabari Barai suba siva mandir(AWC)</t>
  </si>
  <si>
    <t>Kourpari S/c</t>
  </si>
  <si>
    <t>Dipali Devi</t>
  </si>
  <si>
    <t>uttara Deka</t>
  </si>
  <si>
    <t>Kachomari L.P.S</t>
  </si>
  <si>
    <t>46 no. Bikalpa Lpschool(AWC)</t>
  </si>
  <si>
    <t>216 No-Barjumguri L.P.s</t>
  </si>
  <si>
    <t>15 no. Pachim kanai suba</t>
  </si>
  <si>
    <t>9613086662</t>
  </si>
  <si>
    <t>Alowara Begum</t>
  </si>
  <si>
    <t>Anima khatun</t>
  </si>
  <si>
    <t>59 no. Gandhrismriti lp school</t>
  </si>
  <si>
    <t>9613827711</t>
  </si>
  <si>
    <t>61 NO. Naharbari mahila samiti</t>
  </si>
  <si>
    <t>9859561594</t>
  </si>
  <si>
    <t>63 no. Saradia kala Kristi club</t>
  </si>
  <si>
    <t>8753001514</t>
  </si>
  <si>
    <t>64 no. Uttar Sareng LP school</t>
  </si>
  <si>
    <t>9859746427</t>
  </si>
  <si>
    <t>67 no. Jyandipti club</t>
  </si>
  <si>
    <t>7896902947</t>
  </si>
  <si>
    <t>68 no. Dahi Nogaon LP school</t>
  </si>
  <si>
    <t>9859967429</t>
  </si>
  <si>
    <t>69 no.Kaonpari LP school</t>
  </si>
  <si>
    <t>8472947068</t>
  </si>
  <si>
    <t>70 no. Dakhin Barsatra  LP school</t>
  </si>
  <si>
    <t>9577913349</t>
  </si>
  <si>
    <t>Niz dahi PHC Area</t>
  </si>
  <si>
    <t>Jamini Baishya</t>
  </si>
  <si>
    <t>Lalita Deka</t>
  </si>
  <si>
    <t>71 no. Kubedimara  LP school</t>
  </si>
  <si>
    <t>72 no. Milanjyoti club</t>
  </si>
  <si>
    <t>128 no.  Janipara namghar</t>
  </si>
  <si>
    <t>74 no.   Kaithpara hindu Adhikari</t>
  </si>
  <si>
    <t>9401482402</t>
  </si>
  <si>
    <t>Dalongghat</t>
  </si>
  <si>
    <t>Gita deka</t>
  </si>
  <si>
    <t>Babita Deka</t>
  </si>
  <si>
    <t>75 no.  Muslim Adhikari</t>
  </si>
  <si>
    <t>76 no.   Chamuapara jamartal chuba</t>
  </si>
  <si>
    <t>77 no.   Satghariapara Masjid place</t>
  </si>
  <si>
    <t>102 no. Jhargaon no- 2</t>
  </si>
  <si>
    <t>9613598148</t>
  </si>
  <si>
    <t>Jaljali PHC Area</t>
  </si>
  <si>
    <t>Mariam Begum</t>
  </si>
  <si>
    <t>Runu Saharia</t>
  </si>
  <si>
    <t>103 no. Tarunjyoti unnyan sangha</t>
  </si>
  <si>
    <t>9859303454</t>
  </si>
  <si>
    <t>Puthimari 1</t>
  </si>
  <si>
    <t>8752964225</t>
  </si>
  <si>
    <t>Samala Khatun</t>
  </si>
  <si>
    <t>Puthimari 2</t>
  </si>
  <si>
    <t>9954847232</t>
  </si>
  <si>
    <t>Puthimari madhya</t>
  </si>
  <si>
    <t>9854711584</t>
  </si>
  <si>
    <t>Kaimari</t>
  </si>
  <si>
    <t>8812893871</t>
  </si>
  <si>
    <t>Kulsum Begum</t>
  </si>
  <si>
    <t>Piajia Char</t>
  </si>
  <si>
    <t>9859103731</t>
  </si>
  <si>
    <t>Chatihara pachim</t>
  </si>
  <si>
    <t>9854139676</t>
  </si>
  <si>
    <t>Team-01</t>
  </si>
  <si>
    <t>BIDYA NIKETAN L.P. SCHOOL</t>
  </si>
  <si>
    <t>9957442126</t>
  </si>
  <si>
    <t>Arati Tamuli</t>
  </si>
  <si>
    <t>Stadium Road</t>
  </si>
  <si>
    <t>8876354678</t>
  </si>
  <si>
    <t>BHABASANKAR J.B. SCHOOL</t>
  </si>
  <si>
    <t>9864492581</t>
  </si>
  <si>
    <t>Kharupetia Bus Stand</t>
  </si>
  <si>
    <t>9613962024</t>
  </si>
  <si>
    <t>Saikiapara</t>
  </si>
  <si>
    <t>Manjula Bora</t>
  </si>
  <si>
    <t>Kuntiprabha deka</t>
  </si>
  <si>
    <t>KATHPARI SANKAR DEV L.P.SCHOOL</t>
  </si>
  <si>
    <t>8486356881</t>
  </si>
  <si>
    <t>Ibrahim Ali Path</t>
  </si>
  <si>
    <t>9957944244</t>
  </si>
  <si>
    <t>LENGRIPARA L.P. SCHOOL</t>
  </si>
  <si>
    <t>9707622061</t>
  </si>
  <si>
    <t>Grandland Bagicha 1</t>
  </si>
  <si>
    <t>7399990870</t>
  </si>
  <si>
    <t>2 no Abhoipukhuri</t>
  </si>
  <si>
    <t>Riva saharia</t>
  </si>
  <si>
    <t>Ayesha Begum</t>
  </si>
  <si>
    <t>Grandland Bagicha 2</t>
  </si>
  <si>
    <t>9854875692</t>
  </si>
  <si>
    <t>Grandland Bagicha 3</t>
  </si>
  <si>
    <t>9678458061</t>
  </si>
  <si>
    <t>Chapai Dalgaon</t>
  </si>
  <si>
    <t>9859393357</t>
  </si>
  <si>
    <t>Salima Begum</t>
  </si>
  <si>
    <t>Jayeda khatun</t>
  </si>
  <si>
    <t>Dalgaon Grant B T</t>
  </si>
  <si>
    <t>8876331985</t>
  </si>
  <si>
    <t>Kacharibari 1</t>
  </si>
  <si>
    <t>Kacharibari 2</t>
  </si>
  <si>
    <t>Chalanikuchi</t>
  </si>
  <si>
    <t>9859163998</t>
  </si>
  <si>
    <t>1 no Abhoipukhuri</t>
  </si>
  <si>
    <t>Golbibi Begum</t>
  </si>
  <si>
    <t>Suhi Begum</t>
  </si>
  <si>
    <t>Chalanikuchi Uttar</t>
  </si>
  <si>
    <t>7896256829</t>
  </si>
  <si>
    <t>Kehotoli1</t>
  </si>
  <si>
    <t>7011746899</t>
  </si>
  <si>
    <t>Sumsun nahar</t>
  </si>
  <si>
    <t>Kehotoli 2</t>
  </si>
  <si>
    <t>7896144044</t>
  </si>
  <si>
    <t>Kehotoli Boro Chuba (M)</t>
  </si>
  <si>
    <t>9579430202</t>
  </si>
  <si>
    <t>Kanmuji</t>
  </si>
  <si>
    <t>7896475285</t>
  </si>
  <si>
    <t>Amina Begum</t>
  </si>
  <si>
    <t>Kanmuji Pachim</t>
  </si>
  <si>
    <t>9678377620</t>
  </si>
  <si>
    <t>Rajapukhuri</t>
  </si>
  <si>
    <t>9854593382</t>
  </si>
  <si>
    <t>Bhakatpara Pachim</t>
  </si>
  <si>
    <t>8753977638</t>
  </si>
  <si>
    <t>Bhakatpara Pub</t>
  </si>
  <si>
    <t>9854465107</t>
  </si>
  <si>
    <t>Gasbari 1</t>
  </si>
  <si>
    <t>9854367902</t>
  </si>
  <si>
    <t>Gasbari 2</t>
  </si>
  <si>
    <t>8256086264</t>
  </si>
  <si>
    <t>Gasbari 3</t>
  </si>
  <si>
    <t>8011422592</t>
  </si>
  <si>
    <t>Gasbari 4</t>
  </si>
  <si>
    <t>9954881198</t>
  </si>
  <si>
    <t>Gasbari Dakhin</t>
  </si>
  <si>
    <t>9864930301</t>
  </si>
  <si>
    <t>Hiloikhunda</t>
  </si>
  <si>
    <t>9678408497</t>
  </si>
  <si>
    <t>No 1 Nangli Pub</t>
  </si>
  <si>
    <t>9854227557</t>
  </si>
  <si>
    <t>Mirgamari</t>
  </si>
  <si>
    <t>Ayesa Siddika</t>
  </si>
  <si>
    <t>Hasnara Begum</t>
  </si>
  <si>
    <t>Nangli 2</t>
  </si>
  <si>
    <t>9859244778</t>
  </si>
  <si>
    <t>Kshiroda Kakati</t>
  </si>
  <si>
    <t>Saina begum</t>
  </si>
  <si>
    <t>No 2 Nangli War Chuba</t>
  </si>
  <si>
    <t>Nangli 3+5</t>
  </si>
  <si>
    <t>9854246359</t>
  </si>
  <si>
    <t>Jerina khatun</t>
  </si>
  <si>
    <t>Nangli 4</t>
  </si>
  <si>
    <t>9678649741</t>
  </si>
  <si>
    <t>abida khatun</t>
  </si>
  <si>
    <t>Nangli 4 Mehejor para</t>
  </si>
  <si>
    <t>9859251956</t>
  </si>
  <si>
    <t>4 no nangeli char</t>
  </si>
  <si>
    <t>Binapani kumar</t>
  </si>
  <si>
    <t>monoara begum</t>
  </si>
  <si>
    <t>No 4 Nangli Dakhin</t>
  </si>
  <si>
    <t>9854143282</t>
  </si>
  <si>
    <t>No 4 Nangli Major Chuba</t>
  </si>
  <si>
    <t>9854712114</t>
  </si>
  <si>
    <t>Nangli major chuba</t>
  </si>
  <si>
    <t>9854691859</t>
  </si>
  <si>
    <t>kajiachar</t>
  </si>
  <si>
    <t>9859092500</t>
  </si>
  <si>
    <t>Algachar</t>
  </si>
  <si>
    <t>9854223349</t>
  </si>
  <si>
    <t>Baghpori 1</t>
  </si>
  <si>
    <t>7399776654</t>
  </si>
  <si>
    <t>Jamela Khatun</t>
  </si>
  <si>
    <t>Baghpari (Muslim) LPS</t>
  </si>
  <si>
    <t>9859114678</t>
  </si>
  <si>
    <t>Baghpori 2</t>
  </si>
  <si>
    <t>8876033572</t>
  </si>
  <si>
    <t>BAGHPURI GANDHI SMRITI L.P.S.</t>
  </si>
  <si>
    <t>Baghpori 3</t>
  </si>
  <si>
    <t>9957015467</t>
  </si>
  <si>
    <t>BAGHPURI MANAB SAMPAD L.P.S.</t>
  </si>
  <si>
    <t>9854645683</t>
  </si>
  <si>
    <t>Baghpori 4</t>
  </si>
  <si>
    <t>9678887511</t>
  </si>
  <si>
    <t>Bagpori samaj Kaylan L.P.S</t>
  </si>
  <si>
    <t>Baghpori 5</t>
  </si>
  <si>
    <t>9707555126</t>
  </si>
  <si>
    <t>Baghpori 6</t>
  </si>
  <si>
    <t>9854157601</t>
  </si>
  <si>
    <t>Baghpori Muslim</t>
  </si>
  <si>
    <t>9854115795</t>
  </si>
  <si>
    <t>Baghpori Uttar Pachim</t>
  </si>
  <si>
    <t>9678557847</t>
  </si>
  <si>
    <t>Baghpori Madhya Dakhin</t>
  </si>
  <si>
    <t>8822244421</t>
  </si>
  <si>
    <t>Begamukh Club</t>
  </si>
  <si>
    <t>8136033936</t>
  </si>
  <si>
    <t>MANGALDOI NAGAR BALIKA L.P.S.</t>
  </si>
  <si>
    <t>9706624657</t>
  </si>
  <si>
    <t>Kalimandir Das Patty</t>
  </si>
  <si>
    <t>8403893642</t>
  </si>
  <si>
    <t>GANDHI SMRITI HORIZON L.P.S.</t>
  </si>
  <si>
    <t>9854207828</t>
  </si>
  <si>
    <t>Bamboo Bazar</t>
  </si>
  <si>
    <t>9401053595</t>
  </si>
  <si>
    <t>MANGALDOI GAON L.P. SCHOOL</t>
  </si>
  <si>
    <t>8011664967</t>
  </si>
  <si>
    <t>Mangaldai Town ME School</t>
  </si>
  <si>
    <t>9854133030</t>
  </si>
  <si>
    <t>MANGALDAI TOWN ME SCHOOL</t>
  </si>
  <si>
    <t>9854947600</t>
  </si>
  <si>
    <t>Begapar</t>
  </si>
  <si>
    <t>8724032825</t>
  </si>
  <si>
    <t>MANGALDAI TOWN GIRLS' H.S.SCH</t>
  </si>
  <si>
    <t>UTTAR MANGALDAI HIGH SCHOOL</t>
  </si>
  <si>
    <t>7399715730</t>
  </si>
  <si>
    <t>Santipur majjid Patty</t>
  </si>
  <si>
    <t>9854725854</t>
  </si>
  <si>
    <t>MANGALDAI VIDYAPITH H. SCHOOL</t>
  </si>
  <si>
    <t>Dinabandhu Das Path</t>
  </si>
  <si>
    <t>8472839249</t>
  </si>
  <si>
    <t>NORTH MANGALDOI TOWN J.B.S.</t>
  </si>
  <si>
    <t>9854913169</t>
  </si>
  <si>
    <t>Deniel Path</t>
  </si>
  <si>
    <t>9508810248</t>
  </si>
  <si>
    <t>Bidyaniketon</t>
  </si>
  <si>
    <t>9678179083</t>
  </si>
  <si>
    <t>NEW TOWN L.P. SCHOOL</t>
  </si>
  <si>
    <t>9864860995</t>
  </si>
  <si>
    <t>Mowamari S/C</t>
  </si>
  <si>
    <t>Ranju Baruah</t>
  </si>
  <si>
    <t>Gita Biswas</t>
  </si>
  <si>
    <t>Bihari Basti Shiv Mandir</t>
  </si>
  <si>
    <t>9678887681</t>
  </si>
  <si>
    <t>Gosaigaon MPHc</t>
  </si>
  <si>
    <t>Kabita Deka</t>
  </si>
  <si>
    <t>Muhila Devi</t>
  </si>
  <si>
    <t>BHEBARGHAT L.P. SCHOOL</t>
  </si>
  <si>
    <t>9577542112</t>
  </si>
  <si>
    <t>PUB MANGALDAI ME SCHOOL</t>
  </si>
  <si>
    <t>9864226637</t>
  </si>
  <si>
    <t>Lakhminath</t>
  </si>
  <si>
    <t>9859016731</t>
  </si>
  <si>
    <t>Harijon Colony</t>
  </si>
  <si>
    <t>9957055440</t>
  </si>
  <si>
    <t>Hem Baruah Path</t>
  </si>
  <si>
    <t>9954051614</t>
  </si>
  <si>
    <t>SIB SANKAR L.P. SCHOOL</t>
  </si>
  <si>
    <t>9954984131</t>
  </si>
  <si>
    <t>GANDHI SMRITI L.P. SCHOOL</t>
  </si>
  <si>
    <t>9854424310</t>
  </si>
  <si>
    <t>Santipur AWC</t>
  </si>
  <si>
    <t>8486010735</t>
  </si>
  <si>
    <t>SANTIPUR GIRLS' ME SCHOOL</t>
  </si>
  <si>
    <t>9707783297</t>
  </si>
  <si>
    <t>BHEBARGHAT ME SCHOOL</t>
  </si>
  <si>
    <t>9613500481</t>
  </si>
  <si>
    <t>Bezpara</t>
  </si>
  <si>
    <t>Daiji rani saharia</t>
  </si>
  <si>
    <t>Dpanjali baruah</t>
  </si>
  <si>
    <t>Uday Nagar Ban</t>
  </si>
  <si>
    <t>7864126250</t>
  </si>
  <si>
    <t>Baruahpara Bishnu Madir</t>
  </si>
  <si>
    <t>9854397546</t>
  </si>
  <si>
    <t>Santipur Girls  High School</t>
  </si>
  <si>
    <t>Sankardev Sishu niketon</t>
  </si>
  <si>
    <t>8751883099</t>
  </si>
  <si>
    <t>BAMUNPARA ME SCHOOL</t>
  </si>
  <si>
    <t>9854406672</t>
  </si>
  <si>
    <t>Kanaklata kalita</t>
  </si>
  <si>
    <t>Sarala Devi</t>
  </si>
  <si>
    <t>Rameswar Sarma path</t>
  </si>
  <si>
    <t>8486761497</t>
  </si>
  <si>
    <t>Telipara Kerimeri Path</t>
  </si>
  <si>
    <t>986417914</t>
  </si>
  <si>
    <t>Shehalata Medhi Path</t>
  </si>
  <si>
    <t>8473810470</t>
  </si>
  <si>
    <t>BEZPARA BHARATI L.P. SCHOOL</t>
  </si>
  <si>
    <t>9678685665</t>
  </si>
  <si>
    <t>Santipur No 2</t>
  </si>
  <si>
    <t>7896257974</t>
  </si>
  <si>
    <t>UPAHUPARA L.P. SCHOOL</t>
  </si>
  <si>
    <t>9435519689</t>
  </si>
  <si>
    <t>Baruahpara Slam</t>
  </si>
  <si>
    <t>8876361035</t>
  </si>
  <si>
    <t>BINOWA L.P. SCHOOL</t>
  </si>
  <si>
    <t>9854552505</t>
  </si>
  <si>
    <t>Telipara</t>
  </si>
  <si>
    <t>8751905036</t>
  </si>
  <si>
    <t>BAMUNPARA BOYS LPS</t>
  </si>
  <si>
    <t>9854334393</t>
  </si>
  <si>
    <t>Bakulkuchi</t>
  </si>
  <si>
    <t>8822174832</t>
  </si>
  <si>
    <t>BEZPARA L.P. SCHOOL</t>
  </si>
  <si>
    <t>9854534226</t>
  </si>
  <si>
    <t>Shivamandir Path</t>
  </si>
  <si>
    <t>9706540759</t>
  </si>
  <si>
    <t>Solal Para</t>
  </si>
  <si>
    <t>9854407489</t>
  </si>
  <si>
    <t>Shankar nagar</t>
  </si>
  <si>
    <t>9706629141</t>
  </si>
  <si>
    <t>Priti Nagar</t>
  </si>
  <si>
    <t>7696746083</t>
  </si>
  <si>
    <t>Kabarsthan Path</t>
  </si>
  <si>
    <t>9706850049</t>
  </si>
  <si>
    <t>CHAPAI DALGAON LPS</t>
  </si>
  <si>
    <t>9678976088</t>
  </si>
  <si>
    <t>MICRO PLAN FORMAT
NATIONAL HEALTH MISSION-Rashtriya Bal Swasthya Karyakram (RBSK)
ACTION  PLAN OF YEAR - 2019-20</t>
  </si>
  <si>
    <t>Monday.</t>
  </si>
  <si>
    <t>Tuesday</t>
  </si>
  <si>
    <t>Wednesday.</t>
  </si>
  <si>
    <t>Tharusday.</t>
  </si>
  <si>
    <t>Friday.</t>
  </si>
  <si>
    <t>Saterday.</t>
  </si>
  <si>
    <t>44 no. Manitari LP school (AWC)</t>
  </si>
  <si>
    <t>Tuesday.</t>
  </si>
  <si>
    <t>119 no.   Bainaoja LP school(AWC)</t>
  </si>
  <si>
    <t>Tharsday.</t>
  </si>
  <si>
    <t>Thrusday</t>
  </si>
  <si>
    <t>Satrday.</t>
  </si>
  <si>
    <t>184 No-uttar Balipota AWC</t>
  </si>
  <si>
    <t>Uttar Balipota Padum phukhuri L.P.S</t>
  </si>
  <si>
    <t>Uttar Balipota  Bodo L.P.S</t>
  </si>
  <si>
    <t>308 No- Dakhin Bokrajhar AWC</t>
  </si>
  <si>
    <t>Kanaklata Girls L.P.S</t>
  </si>
  <si>
    <t>Dakhin Bokrajhar L.P.S</t>
  </si>
  <si>
    <t xml:space="preserve">DAKHIN BOKRAJHAR </t>
  </si>
  <si>
    <t>Mrs.Paneswari Deka.</t>
  </si>
  <si>
    <t>Khirada Devi</t>
  </si>
  <si>
    <t>309 No-uttar Garubhandha AWC</t>
  </si>
  <si>
    <t>239 No-Garubhandha (Bisnupur)</t>
  </si>
  <si>
    <t>56 No-Garubhandha AWC</t>
  </si>
  <si>
    <t>GARUBHANDHA S/C</t>
  </si>
  <si>
    <t>Mrs.Sewali Deka.</t>
  </si>
  <si>
    <t>Mathanga S/C</t>
  </si>
  <si>
    <t>Outola  H.Secondary School.</t>
  </si>
  <si>
    <t>Miss .Sabitri Nath.</t>
  </si>
  <si>
    <t>MES</t>
  </si>
  <si>
    <t>403 No-Barbagan Bengalichuba AWC</t>
  </si>
  <si>
    <t>402 No-Kalitapara AWC</t>
  </si>
  <si>
    <t>351 Hirapara AWC</t>
  </si>
  <si>
    <t>401 No-Barbagan Hirapara AWC</t>
  </si>
  <si>
    <t>BARKOLACHOWKA S/C</t>
  </si>
  <si>
    <t>Mrs.Bhadeswari Hazarika.</t>
  </si>
  <si>
    <t>Hapamara Kalitapara AWC</t>
  </si>
  <si>
    <t>Pub-Dakshin Hapamara AWC</t>
  </si>
  <si>
    <t>616 No-Kacharipara L.P.S</t>
  </si>
  <si>
    <t>186 No Kacharipara -AWC</t>
  </si>
  <si>
    <t>9613921287</t>
  </si>
  <si>
    <t>KAWAIMARI S/C</t>
  </si>
  <si>
    <t>Safatun Nessa.</t>
  </si>
  <si>
    <t>71-No-Pachim Bahajani AWC.</t>
  </si>
  <si>
    <t>Pub-Bahajani AWC</t>
  </si>
  <si>
    <t>Uttar Bahajani AWC</t>
  </si>
  <si>
    <t>Dakhin Bahajani AWC</t>
  </si>
  <si>
    <t>BAHAJANI S/C</t>
  </si>
  <si>
    <t>Mrs.Dipali Baruah.</t>
  </si>
  <si>
    <t>Mangaldai Girls Higher Secondary School.</t>
  </si>
  <si>
    <t>DALIBARI High SCHOOL</t>
  </si>
  <si>
    <t>Pub-Bandia L.P.S</t>
  </si>
  <si>
    <t>Kamala Kuwari M.V.S</t>
  </si>
  <si>
    <t>Outola  Higher Secondary School.</t>
  </si>
  <si>
    <t>Tharsday</t>
  </si>
  <si>
    <t>Monday</t>
  </si>
  <si>
    <t>Thrusday.</t>
  </si>
  <si>
    <t>T-01</t>
  </si>
  <si>
    <t>T-02</t>
  </si>
  <si>
    <t>Dariapara L.P.S AWC</t>
  </si>
  <si>
    <t>7 No-Child welfare AWC.</t>
  </si>
  <si>
    <t>238  No-Child welfare L.P.S(AWC)</t>
  </si>
  <si>
    <t>Mangaldai Nagar Balak  L.P.S</t>
  </si>
  <si>
    <t>22 No-Adhamapara AWC.</t>
  </si>
  <si>
    <t>19 No-      Saloipara AWC</t>
  </si>
  <si>
    <t>89 No-Saloipara AWC</t>
  </si>
  <si>
    <t>23 No-Lankapuri AWC</t>
  </si>
  <si>
    <t>Abhoypukhuri High School.</t>
  </si>
  <si>
    <t>Abhoypukhuri M.E.S</t>
  </si>
  <si>
    <t>147 No Pakabangipara-AWC</t>
  </si>
  <si>
    <t>54 No Pakabangipara -AWC</t>
  </si>
  <si>
    <t>214-No-Pakabangi Para L.P.S</t>
  </si>
  <si>
    <t>26 No-Upahupara AWC.</t>
  </si>
  <si>
    <t>118 No -Upahupara AWC</t>
  </si>
  <si>
    <t>27 No-Konowarpara Kali Mandir AWC.</t>
  </si>
  <si>
    <t>Pub-Bahajani L.P.S</t>
  </si>
  <si>
    <t>Bahajani M.E.S</t>
  </si>
  <si>
    <t>120 No-kamarpara AWC</t>
  </si>
  <si>
    <t>232No-Kamarpara Bina Bidyapith L.P.S</t>
  </si>
  <si>
    <t>Arimari Grandland AWC</t>
  </si>
  <si>
    <t>Hettow Arimari L.P.S</t>
  </si>
  <si>
    <t>6 No-Kacharibari AWC</t>
  </si>
  <si>
    <t>kacharibari L.P.S</t>
  </si>
  <si>
    <t>Jaberikuchi(B) AWC</t>
  </si>
  <si>
    <t>Jaberikuchi L.P.S</t>
  </si>
  <si>
    <t>Gohaigaon AWC</t>
  </si>
  <si>
    <t>Jaberikuchi(A) AWC</t>
  </si>
  <si>
    <t>22 No-Gerimari AWC</t>
  </si>
  <si>
    <t>9 No-Joya Nagar AWC</t>
  </si>
  <si>
    <t>10 No-Pub-Gerimari AWC.</t>
  </si>
  <si>
    <t>2 No-Biharibasti AWC.</t>
  </si>
  <si>
    <t>Chapai Dalgoan AWC.</t>
  </si>
  <si>
    <t>Chapai Dalgoan L.P.S</t>
  </si>
  <si>
    <t>2 No-Grandland Bagisa AWC</t>
  </si>
  <si>
    <t>Arimuddin L.P.S</t>
  </si>
  <si>
    <t>90  No- 1 No chamupara AWC-</t>
  </si>
  <si>
    <t>Chamupara M.E.S</t>
  </si>
  <si>
    <t>chamupara L.P.S</t>
  </si>
  <si>
    <t>20 No-Atghariapara boys Club AWC</t>
  </si>
  <si>
    <t>380 No-Daha Bamun Chuburi AWC.</t>
  </si>
  <si>
    <t>Daha L.P.S</t>
  </si>
  <si>
    <t>265 No-Pachim Grandland AWC</t>
  </si>
  <si>
    <t>Pachim  Barbagan Grandland L.P.S</t>
  </si>
  <si>
    <t>2 No-Kacharibari AWC</t>
  </si>
  <si>
    <t>3 No-Grandland Bagisa AWC.</t>
  </si>
  <si>
    <t>40 No-Saikiapara AWC</t>
  </si>
  <si>
    <t>101 No-Saikiapara (B) AWC</t>
  </si>
  <si>
    <t>102 No-Kaithpari AWC</t>
  </si>
  <si>
    <t>7 No-Saikiapara L.P.S</t>
  </si>
  <si>
    <t>Darrang Polic L.P.S</t>
  </si>
  <si>
    <t>Kaithpara sankardev High School.</t>
  </si>
  <si>
    <t>Kaithpara sankardev M.E. School.</t>
  </si>
  <si>
    <t>7002591772</t>
  </si>
  <si>
    <t>9854472147</t>
  </si>
  <si>
    <t>Premalata Bania.</t>
  </si>
  <si>
    <t>Mrs.Jamini Baishya.</t>
  </si>
  <si>
    <t>Haradutta Sarmah.(MPW)</t>
  </si>
  <si>
    <t>Mrs.kabita Devi.</t>
  </si>
  <si>
    <t>Mrs.Alaka Rajbhanshi.</t>
  </si>
  <si>
    <t>Sabitri Nath.</t>
  </si>
  <si>
    <t>Juri Saharia.</t>
  </si>
  <si>
    <t>Mrs.Sabina Begum.</t>
  </si>
  <si>
    <t>Kabita Deka.</t>
  </si>
  <si>
    <t>Saraswati Chaliha.</t>
  </si>
  <si>
    <t>Mrs.Rewati Kalita.</t>
  </si>
  <si>
    <t>Mrs.Salima Begum.</t>
  </si>
  <si>
    <t>Kanaklata Deka.</t>
  </si>
  <si>
    <t>Mrs.Padumi Borah.</t>
  </si>
  <si>
    <t>Mrs.Manjula Bora</t>
  </si>
  <si>
    <t>Dalibari S/C</t>
  </si>
  <si>
    <t>Kabikara S/C</t>
  </si>
  <si>
    <t>Niz-Dahi MPHC.</t>
  </si>
  <si>
    <t>Satihara S/C</t>
  </si>
  <si>
    <t>Rangamati MPHC.</t>
  </si>
  <si>
    <t>Durgagaon S/C</t>
  </si>
  <si>
    <t>Ramhari SHC</t>
  </si>
  <si>
    <t>1 No-Abhoipukhuri S/C</t>
  </si>
  <si>
    <t>2 No-Abhoipukhuri S/C</t>
  </si>
  <si>
    <t>Bechpara S/C</t>
  </si>
  <si>
    <t>Gosaigaon MPHC</t>
  </si>
  <si>
    <t>Bahajani S/C</t>
  </si>
  <si>
    <t>3 No-Abhoipukhuri S/C</t>
  </si>
  <si>
    <t>4 No-Abhoipukhuri S/C</t>
  </si>
  <si>
    <t>Gohaigaon S/C</t>
  </si>
  <si>
    <t>5 No-Abhoipukhuri S/C</t>
  </si>
  <si>
    <t>Saikiapara S/C</t>
  </si>
  <si>
    <t>Urban Health Center</t>
  </si>
  <si>
    <t>HIGH</t>
  </si>
  <si>
    <t>MVS</t>
  </si>
  <si>
    <t>Tharsday/</t>
  </si>
  <si>
    <t>64/06/2019</t>
  </si>
  <si>
    <t>Saterday/</t>
  </si>
  <si>
    <t>11&amp;12 June-19</t>
  </si>
  <si>
    <t>Tues&amp;Wednesday.</t>
  </si>
  <si>
    <t>34 no. Uttar Barampur LPschool(AWC)</t>
  </si>
  <si>
    <t>Friday/</t>
  </si>
  <si>
    <t>Friday</t>
  </si>
  <si>
    <t>Saterday</t>
  </si>
  <si>
    <t>Wednesday</t>
  </si>
  <si>
    <t>Bhabasankar Nimna Buniyadi(AWC)</t>
  </si>
  <si>
    <t>Begamukh Club AWC</t>
  </si>
  <si>
    <t>7 No-Kalimandir Das Patty</t>
  </si>
  <si>
    <t>21 No-Bamboo Bazar</t>
  </si>
  <si>
    <t>Begapar AWC</t>
  </si>
  <si>
    <t>399 No-Don Bosco AWC</t>
  </si>
  <si>
    <t>8876867270</t>
  </si>
  <si>
    <t>405</t>
  </si>
  <si>
    <t>311</t>
  </si>
  <si>
    <t>7</t>
  </si>
  <si>
    <t>21</t>
  </si>
  <si>
    <t>19</t>
  </si>
  <si>
    <t>399</t>
  </si>
  <si>
    <t>42</t>
  </si>
  <si>
    <t>saterday.</t>
  </si>
  <si>
    <t>237No-Mowamari L.P.S</t>
  </si>
  <si>
    <t>227 No Cereng Chapari L.P.S</t>
  </si>
  <si>
    <t>Mowamari Uttar L.P.S</t>
  </si>
  <si>
    <t>Mowamari M.E.S</t>
  </si>
  <si>
    <t>Mowamari Sung Muslim Chuba L.P.S</t>
  </si>
  <si>
    <t>Hettow Adarsha L.P.S</t>
  </si>
  <si>
    <t>235 No-Mowamari L.P.S</t>
  </si>
  <si>
    <t>236 No-Mowamari L.P.S</t>
  </si>
  <si>
    <t>Graderimari Mollowchuba L.P.S</t>
  </si>
  <si>
    <t>Gerimari L.P.S</t>
  </si>
  <si>
    <t>Dhiraj Choudhary.</t>
  </si>
  <si>
    <t>18080204201</t>
  </si>
  <si>
    <t>18080204202</t>
  </si>
  <si>
    <t>18080204305</t>
  </si>
  <si>
    <t>18080204401</t>
  </si>
  <si>
    <t>18080204402</t>
  </si>
  <si>
    <t>18080204404</t>
  </si>
  <si>
    <t>18080204501</t>
  </si>
  <si>
    <t>18080204502</t>
  </si>
  <si>
    <t>18080204601</t>
  </si>
  <si>
    <t>18080204602</t>
  </si>
  <si>
    <t>Grandland Bagisa L.P.S</t>
  </si>
  <si>
    <t>Lakhminath Bezbaruah L.P.S</t>
  </si>
  <si>
    <t>685 N0-Rajapukhuri L.P.S</t>
  </si>
  <si>
    <t>693 No-Chalanikuchi L.P.S</t>
  </si>
  <si>
    <t>18080204707</t>
  </si>
  <si>
    <t>18080204901</t>
  </si>
  <si>
    <t>18080204902</t>
  </si>
  <si>
    <t>18080205101</t>
  </si>
</sst>
</file>

<file path=xl/styles.xml><?xml version="1.0" encoding="utf-8"?>
<styleSheet xmlns="http://schemas.openxmlformats.org/spreadsheetml/2006/main">
  <numFmts count="2">
    <numFmt numFmtId="164" formatCode="[$-409]d/mmm/yy;@"/>
    <numFmt numFmtId="165" formatCode="[$-409]d/mmm/yyyy;@"/>
  </numFmts>
  <fonts count="58">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color rgb="FFFF0000"/>
      <name val="Calibri"/>
      <family val="2"/>
      <scheme val="minor"/>
    </font>
    <font>
      <sz val="11"/>
      <name val="Arial Narrow"/>
      <family val="2"/>
    </font>
    <font>
      <sz val="10"/>
      <name val="Calibri"/>
      <family val="2"/>
      <scheme val="minor"/>
    </font>
    <font>
      <sz val="11"/>
      <name val="Calibri"/>
      <family val="2"/>
      <scheme val="minor"/>
    </font>
    <font>
      <sz val="10"/>
      <color indexed="8"/>
      <name val="Arial"/>
      <family val="2"/>
    </font>
    <font>
      <sz val="12"/>
      <name val="Arial Narrow"/>
      <family val="2"/>
    </font>
    <font>
      <sz val="12"/>
      <name val="Calibri"/>
      <family val="2"/>
      <scheme val="minor"/>
    </font>
    <font>
      <sz val="11"/>
      <name val="Cambria"/>
      <family val="1"/>
      <scheme val="major"/>
    </font>
    <font>
      <sz val="9"/>
      <name val="Cambria"/>
      <family val="1"/>
      <scheme val="major"/>
    </font>
    <font>
      <b/>
      <sz val="10"/>
      <name val="Calibri"/>
      <family val="2"/>
      <scheme val="minor"/>
    </font>
    <font>
      <sz val="12"/>
      <name val="Arial"/>
      <family val="2"/>
    </font>
    <font>
      <sz val="10"/>
      <color theme="1"/>
      <name val="Calibri"/>
      <family val="2"/>
      <scheme val="minor"/>
    </font>
    <font>
      <sz val="12"/>
      <color theme="1"/>
      <name val="Arial Narrow"/>
      <family val="2"/>
    </font>
    <font>
      <sz val="12"/>
      <color theme="1"/>
      <name val="Calibri"/>
      <family val="2"/>
      <scheme val="minor"/>
    </font>
    <font>
      <sz val="9"/>
      <color theme="1"/>
      <name val="Cambria"/>
      <family val="1"/>
      <scheme val="major"/>
    </font>
    <font>
      <sz val="12"/>
      <color theme="1"/>
      <name val="Arial"/>
      <family val="2"/>
    </font>
    <font>
      <sz val="9"/>
      <color theme="1"/>
      <name val="Times New Roman"/>
      <family val="1"/>
    </font>
    <font>
      <b/>
      <sz val="12"/>
      <color theme="1"/>
      <name val="Calibri"/>
      <family val="2"/>
      <scheme val="minor"/>
    </font>
    <font>
      <b/>
      <sz val="9"/>
      <color theme="1"/>
      <name val="Cambria"/>
      <family val="1"/>
      <scheme val="major"/>
    </font>
    <font>
      <sz val="11"/>
      <color theme="1"/>
      <name val="Cambria"/>
      <family val="1"/>
      <scheme val="major"/>
    </font>
    <font>
      <sz val="9"/>
      <name val="Arial Narrow"/>
      <family val="2"/>
    </font>
    <font>
      <sz val="10"/>
      <name val="Arial Narrow"/>
      <family val="2"/>
    </font>
    <font>
      <sz val="10"/>
      <color theme="1"/>
      <name val="Arial Narrow"/>
      <family val="2"/>
    </font>
    <font>
      <sz val="12"/>
      <color indexed="8"/>
      <name val="Calibri"/>
      <family val="2"/>
      <charset val="134"/>
    </font>
    <font>
      <sz val="10"/>
      <color indexed="72"/>
      <name val="MS Sans Serif"/>
      <family val="2"/>
    </font>
    <font>
      <b/>
      <sz val="8"/>
      <color indexed="72"/>
      <name val="MS Sans Serif"/>
      <family val="2"/>
    </font>
    <font>
      <sz val="11"/>
      <color rgb="FF000000"/>
      <name val="Cambria"/>
      <family val="1"/>
      <scheme val="major"/>
    </font>
    <font>
      <sz val="10"/>
      <color rgb="FFFF0000"/>
      <name val="Calibri"/>
      <family val="2"/>
      <scheme val="minor"/>
    </font>
    <font>
      <sz val="9"/>
      <name val="Times New Roman"/>
      <family val="1"/>
    </font>
    <font>
      <sz val="11"/>
      <color rgb="FFFF0000"/>
      <name val="Arial Narrow"/>
      <family val="2"/>
    </font>
    <font>
      <sz val="12"/>
      <color rgb="FFFF0000"/>
      <name val="Arial"/>
      <family val="2"/>
    </font>
    <font>
      <b/>
      <sz val="11"/>
      <name val="Calibri"/>
      <family val="2"/>
      <scheme val="minor"/>
    </font>
    <font>
      <b/>
      <sz val="9"/>
      <name val="Times New Roman"/>
      <family val="1"/>
    </font>
    <font>
      <b/>
      <sz val="11"/>
      <name val="Arial Narrow"/>
      <family val="2"/>
    </font>
    <font>
      <b/>
      <sz val="10"/>
      <name val="Arial Narrow"/>
      <family val="2"/>
    </font>
    <font>
      <sz val="11"/>
      <name val="Calibri"/>
      <family val="2"/>
    </font>
    <font>
      <b/>
      <sz val="9"/>
      <name val="Cambria"/>
      <family val="1"/>
      <scheme val="major"/>
    </font>
    <font>
      <b/>
      <sz val="10"/>
      <name val="Arial"/>
      <family val="2"/>
    </font>
    <font>
      <sz val="11"/>
      <color indexed="8"/>
      <name val="Calibri"/>
      <family val="2"/>
    </font>
    <font>
      <sz val="11"/>
      <color rgb="FFFF0000"/>
      <name val="Calibri"/>
      <family val="2"/>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indexed="2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7">
    <xf numFmtId="0" fontId="0" fillId="0" borderId="0"/>
    <xf numFmtId="0" fontId="22" fillId="0" borderId="0"/>
    <xf numFmtId="0" fontId="22" fillId="0" borderId="0"/>
    <xf numFmtId="0" fontId="22" fillId="0" borderId="0"/>
    <xf numFmtId="0" fontId="22" fillId="0" borderId="0"/>
    <xf numFmtId="0" fontId="42" fillId="0" borderId="0"/>
    <xf numFmtId="0" fontId="22" fillId="0" borderId="0"/>
  </cellStyleXfs>
  <cellXfs count="358">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9" fillId="0" borderId="1" xfId="0" applyFont="1" applyBorder="1" applyAlignment="1" applyProtection="1">
      <alignment horizontal="left" vertical="center" wrapText="1"/>
      <protection locked="0"/>
    </xf>
    <xf numFmtId="0" fontId="20"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1" fontId="19" fillId="0" borderId="1" xfId="0" applyNumberFormat="1" applyFont="1" applyBorder="1" applyAlignment="1" applyProtection="1">
      <alignment horizontal="center" vertical="center" wrapText="1"/>
      <protection locked="0"/>
    </xf>
    <xf numFmtId="0" fontId="19" fillId="0" borderId="1" xfId="0" applyFont="1" applyBorder="1" applyAlignment="1" applyProtection="1">
      <alignment horizontal="center" vertical="center"/>
      <protection locked="0"/>
    </xf>
    <xf numFmtId="49" fontId="21" fillId="0" borderId="1" xfId="0" applyNumberFormat="1" applyFont="1" applyFill="1" applyBorder="1" applyAlignment="1" applyProtection="1">
      <alignment horizontal="center" vertical="center" wrapText="1"/>
      <protection locked="0"/>
    </xf>
    <xf numFmtId="0" fontId="21" fillId="10" borderId="1" xfId="0" applyFont="1" applyFill="1" applyBorder="1" applyProtection="1">
      <protection locked="0"/>
    </xf>
    <xf numFmtId="0" fontId="21" fillId="0" borderId="1" xfId="0" applyFont="1" applyBorder="1" applyProtection="1">
      <protection locked="0"/>
    </xf>
    <xf numFmtId="16" fontId="19" fillId="0" borderId="1" xfId="0" applyNumberFormat="1" applyFont="1" applyBorder="1" applyAlignment="1" applyProtection="1">
      <alignment horizontal="left" vertical="center" wrapText="1"/>
      <protection locked="0"/>
    </xf>
    <xf numFmtId="0" fontId="23" fillId="0" borderId="1" xfId="1"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164" fontId="19" fillId="0" borderId="1" xfId="0" applyNumberFormat="1" applyFont="1" applyBorder="1" applyAlignment="1" applyProtection="1">
      <alignment horizontal="left" vertical="center" wrapText="1"/>
      <protection locked="0"/>
    </xf>
    <xf numFmtId="0" fontId="23" fillId="0" borderId="1" xfId="2" applyFont="1" applyFill="1" applyBorder="1" applyAlignment="1" applyProtection="1">
      <alignment horizontal="center" vertical="center" wrapText="1"/>
      <protection locked="0"/>
    </xf>
    <xf numFmtId="49" fontId="25" fillId="0" borderId="1" xfId="0" applyNumberFormat="1" applyFont="1" applyFill="1" applyBorder="1" applyAlignment="1" applyProtection="1">
      <alignment horizontal="center" vertical="center" wrapText="1"/>
      <protection locked="0"/>
    </xf>
    <xf numFmtId="0" fontId="21" fillId="10" borderId="1" xfId="0" applyFont="1" applyFill="1" applyBorder="1" applyAlignment="1" applyProtection="1">
      <alignment wrapText="1"/>
      <protection locked="0"/>
    </xf>
    <xf numFmtId="0" fontId="20"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49" fontId="21"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23" fillId="0" borderId="0" xfId="2" applyFont="1" applyFill="1" applyBorder="1" applyAlignment="1" applyProtection="1">
      <alignment horizontal="center" vertical="center" wrapText="1"/>
      <protection locked="0"/>
    </xf>
    <xf numFmtId="0" fontId="21" fillId="10" borderId="11" xfId="0" applyFont="1" applyFill="1" applyBorder="1" applyProtection="1">
      <protection locked="0"/>
    </xf>
    <xf numFmtId="49" fontId="25" fillId="0" borderId="0" xfId="0" applyNumberFormat="1" applyFont="1" applyFill="1" applyBorder="1" applyAlignment="1" applyProtection="1">
      <alignment horizontal="center" vertical="center" wrapText="1"/>
      <protection locked="0"/>
    </xf>
    <xf numFmtId="49" fontId="26" fillId="0" borderId="0" xfId="0" applyNumberFormat="1"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wrapText="1"/>
      <protection locked="0"/>
    </xf>
    <xf numFmtId="0" fontId="19" fillId="0" borderId="1" xfId="0" applyFont="1" applyBorder="1" applyAlignment="1" applyProtection="1">
      <alignment vertical="center"/>
      <protection locked="0"/>
    </xf>
    <xf numFmtId="0" fontId="21" fillId="0" borderId="1" xfId="0" applyFont="1" applyBorder="1" applyAlignment="1" applyProtection="1">
      <alignment horizontal="center" vertical="top" wrapText="1"/>
      <protection locked="0"/>
    </xf>
    <xf numFmtId="0" fontId="29" fillId="0" borderId="0" xfId="0" applyFont="1" applyFill="1" applyBorder="1" applyAlignment="1" applyProtection="1">
      <alignment horizontal="center" vertical="center" wrapText="1"/>
      <protection locked="0"/>
    </xf>
    <xf numFmtId="49" fontId="0" fillId="0" borderId="0" xfId="0" applyNumberFormat="1" applyFont="1" applyFill="1" applyBorder="1" applyAlignment="1" applyProtection="1">
      <alignment horizontal="center" vertical="center" wrapText="1"/>
      <protection locked="0"/>
    </xf>
    <xf numFmtId="0" fontId="0" fillId="10" borderId="1" xfId="0" applyFont="1" applyFill="1" applyBorder="1" applyProtection="1">
      <protection locked="0"/>
    </xf>
    <xf numFmtId="0" fontId="0" fillId="0" borderId="1" xfId="0" applyFont="1" applyBorder="1" applyProtection="1">
      <protection locked="0"/>
    </xf>
    <xf numFmtId="0" fontId="0" fillId="0" borderId="0" xfId="0" applyFont="1" applyProtection="1">
      <protection locked="0"/>
    </xf>
    <xf numFmtId="0" fontId="30" fillId="0" borderId="0" xfId="3"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0" fillId="0" borderId="0" xfId="2" applyFont="1" applyFill="1" applyBorder="1" applyAlignment="1" applyProtection="1">
      <alignment horizontal="center" vertical="center" wrapText="1"/>
      <protection locked="0"/>
    </xf>
    <xf numFmtId="49" fontId="32" fillId="0" borderId="0" xfId="0" applyNumberFormat="1" applyFont="1" applyFill="1" applyBorder="1" applyAlignment="1" applyProtection="1">
      <alignment horizontal="center" vertical="center" wrapText="1"/>
      <protection locked="0"/>
    </xf>
    <xf numFmtId="0" fontId="30" fillId="0" borderId="0" xfId="1"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protection locked="0"/>
    </xf>
    <xf numFmtId="0" fontId="30" fillId="0" borderId="0" xfId="4"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wrapText="1"/>
      <protection locked="0"/>
    </xf>
    <xf numFmtId="0" fontId="0" fillId="10" borderId="1" xfId="0" applyFont="1" applyFill="1" applyBorder="1" applyAlignment="1" applyProtection="1">
      <alignment wrapText="1"/>
      <protection locked="0"/>
    </xf>
    <xf numFmtId="0" fontId="0" fillId="0" borderId="1" xfId="0" applyFont="1" applyFill="1" applyBorder="1" applyProtection="1">
      <protection locked="0"/>
    </xf>
    <xf numFmtId="0" fontId="34" fillId="0" borderId="0" xfId="0" applyFont="1" applyFill="1" applyBorder="1" applyAlignment="1" applyProtection="1">
      <alignment horizontal="center" vertical="center" wrapText="1"/>
      <protection locked="0"/>
    </xf>
    <xf numFmtId="0" fontId="3" fillId="0" borderId="6" xfId="0" applyFont="1" applyBorder="1" applyAlignment="1" applyProtection="1">
      <alignment horizontal="left" vertical="center" wrapText="1"/>
      <protection locked="0"/>
    </xf>
    <xf numFmtId="1" fontId="3" fillId="0" borderId="6" xfId="0" applyNumberFormat="1" applyFont="1" applyBorder="1" applyAlignment="1" applyProtection="1">
      <alignment horizontal="center" vertical="center" wrapText="1"/>
      <protection locked="0"/>
    </xf>
    <xf numFmtId="0" fontId="3" fillId="0" borderId="6" xfId="0" applyFont="1" applyBorder="1" applyAlignment="1" applyProtection="1">
      <alignment horizontal="center" vertical="center"/>
      <protection locked="0"/>
    </xf>
    <xf numFmtId="0" fontId="33" fillId="0" borderId="1" xfId="0" applyFont="1" applyFill="1" applyBorder="1" applyAlignment="1" applyProtection="1">
      <alignment horizontal="center" vertical="center" wrapText="1"/>
      <protection locked="0"/>
    </xf>
    <xf numFmtId="0" fontId="6" fillId="0" borderId="1" xfId="2" applyFont="1" applyFill="1" applyBorder="1" applyAlignment="1" applyProtection="1">
      <alignment horizontal="center" vertical="center" wrapText="1"/>
      <protection locked="0"/>
    </xf>
    <xf numFmtId="0" fontId="35" fillId="0" borderId="1" xfId="0" applyFont="1" applyFill="1" applyBorder="1" applyAlignment="1" applyProtection="1">
      <alignment horizontal="center" vertical="center" wrapText="1"/>
      <protection locked="0"/>
    </xf>
    <xf numFmtId="49" fontId="36" fillId="0" borderId="1" xfId="0" applyNumberFormat="1" applyFont="1" applyFill="1" applyBorder="1" applyAlignment="1" applyProtection="1">
      <alignment horizontal="center" vertical="center" wrapText="1"/>
      <protection locked="0"/>
    </xf>
    <xf numFmtId="0" fontId="0" fillId="10" borderId="12" xfId="0" applyFont="1" applyFill="1" applyBorder="1" applyProtection="1">
      <protection locked="0"/>
    </xf>
    <xf numFmtId="0" fontId="0" fillId="0" borderId="1" xfId="0" applyFont="1" applyFill="1" applyBorder="1" applyAlignment="1" applyProtection="1">
      <alignment horizontal="center" vertical="center" wrapText="1"/>
      <protection locked="0"/>
    </xf>
    <xf numFmtId="49" fontId="37" fillId="0" borderId="0" xfId="0" applyNumberFormat="1" applyFont="1" applyFill="1" applyBorder="1" applyAlignment="1" applyProtection="1">
      <alignment horizontal="center" vertical="center" wrapText="1"/>
      <protection locked="0"/>
    </xf>
    <xf numFmtId="0" fontId="38" fillId="0" borderId="1" xfId="4" applyFont="1" applyFill="1" applyBorder="1" applyAlignment="1" applyProtection="1">
      <alignment horizontal="left" vertical="center" wrapText="1"/>
      <protection locked="0"/>
    </xf>
    <xf numFmtId="0" fontId="39" fillId="0"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40" fillId="0" borderId="1" xfId="0" quotePrefix="1" applyFont="1" applyBorder="1" applyAlignment="1" applyProtection="1">
      <alignment horizontal="center"/>
      <protection locked="0"/>
    </xf>
    <xf numFmtId="0" fontId="3" fillId="0" borderId="1" xfId="0" applyFont="1" applyBorder="1" applyAlignment="1" applyProtection="1">
      <alignment horizontal="left"/>
      <protection locked="0"/>
    </xf>
    <xf numFmtId="0" fontId="41" fillId="0" borderId="1" xfId="0" applyFont="1" applyBorder="1" applyAlignment="1" applyProtection="1">
      <protection locked="0"/>
    </xf>
    <xf numFmtId="14" fontId="0" fillId="10" borderId="1" xfId="0" applyNumberFormat="1" applyFill="1" applyBorder="1" applyProtection="1">
      <protection locked="0"/>
    </xf>
    <xf numFmtId="0" fontId="38" fillId="0"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wrapText="1"/>
      <protection locked="0"/>
    </xf>
    <xf numFmtId="0" fontId="0" fillId="0" borderId="1" xfId="0" applyBorder="1" applyProtection="1">
      <protection locked="0"/>
    </xf>
    <xf numFmtId="0" fontId="0" fillId="0" borderId="1" xfId="0" applyBorder="1" applyAlignment="1" applyProtection="1">
      <alignment horizontal="center"/>
      <protection locked="0"/>
    </xf>
    <xf numFmtId="0" fontId="29" fillId="0" borderId="1" xfId="0" applyFont="1" applyBorder="1" applyAlignment="1" applyProtection="1">
      <alignment vertical="center" wrapText="1"/>
      <protection locked="0"/>
    </xf>
    <xf numFmtId="165" fontId="3" fillId="0" borderId="1" xfId="0" applyNumberFormat="1" applyFont="1" applyBorder="1" applyAlignment="1" applyProtection="1">
      <alignment horizontal="right" vertical="center" wrapText="1"/>
      <protection locked="0"/>
    </xf>
    <xf numFmtId="0" fontId="30" fillId="0" borderId="1" xfId="2"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30" fillId="0" borderId="1" xfId="4"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3" fillId="0" borderId="1" xfId="5" applyFont="1" applyBorder="1" applyAlignment="1" applyProtection="1">
      <alignment horizontal="center" vertical="center" wrapText="1"/>
      <protection locked="0"/>
    </xf>
    <xf numFmtId="0" fontId="0" fillId="10" borderId="1" xfId="0" applyFill="1" applyBorder="1" applyProtection="1">
      <protection locked="0"/>
    </xf>
    <xf numFmtId="0" fontId="18" fillId="10" borderId="1" xfId="0" applyFont="1" applyFill="1" applyBorder="1" applyProtection="1">
      <protection locked="0"/>
    </xf>
    <xf numFmtId="0" fontId="44" fillId="0" borderId="1" xfId="0" applyFont="1" applyBorder="1" applyAlignment="1" applyProtection="1">
      <alignment horizontal="center" wrapText="1"/>
      <protection locked="0"/>
    </xf>
    <xf numFmtId="0" fontId="18" fillId="10" borderId="1" xfId="0" applyFont="1" applyFill="1" applyBorder="1" applyAlignment="1" applyProtection="1">
      <alignment wrapText="1"/>
      <protection locked="0"/>
    </xf>
    <xf numFmtId="0" fontId="0" fillId="0" borderId="1" xfId="0" applyBorder="1" applyAlignment="1" applyProtection="1">
      <protection locked="0"/>
    </xf>
    <xf numFmtId="0" fontId="3" fillId="0" borderId="1" xfId="0" applyFont="1" applyBorder="1" applyProtection="1">
      <protection locked="0"/>
    </xf>
    <xf numFmtId="0" fontId="44" fillId="0" borderId="1" xfId="0" applyFont="1" applyBorder="1" applyAlignment="1" applyProtection="1">
      <alignment horizontal="center" vertical="center" wrapText="1"/>
      <protection locked="0"/>
    </xf>
    <xf numFmtId="0" fontId="18" fillId="10" borderId="1" xfId="0" applyFont="1" applyFill="1" applyBorder="1" applyAlignment="1" applyProtection="1">
      <alignment vertical="center" wrapText="1"/>
      <protection locked="0" hidden="1"/>
    </xf>
    <xf numFmtId="0" fontId="18" fillId="10" borderId="12" xfId="0" applyFont="1" applyFill="1" applyBorder="1" applyProtection="1">
      <protection locked="0"/>
    </xf>
    <xf numFmtId="0" fontId="0" fillId="0" borderId="1" xfId="0" applyFill="1" applyBorder="1" applyProtection="1">
      <protection locked="0"/>
    </xf>
    <xf numFmtId="0" fontId="45" fillId="0" borderId="12"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center" vertical="center" wrapText="1"/>
      <protection locked="0"/>
    </xf>
    <xf numFmtId="0" fontId="20" fillId="0" borderId="12" xfId="0"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center" vertical="center" wrapText="1"/>
      <protection locked="0"/>
    </xf>
    <xf numFmtId="49" fontId="45" fillId="11" borderId="0" xfId="0" applyNumberFormat="1" applyFont="1" applyFill="1" applyBorder="1" applyAlignment="1" applyProtection="1">
      <alignment horizontal="center" vertical="center" wrapText="1"/>
      <protection locked="0"/>
    </xf>
    <xf numFmtId="49" fontId="20" fillId="11" borderId="0"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10" borderId="12" xfId="0" applyFont="1" applyFill="1" applyBorder="1" applyProtection="1">
      <protection locked="0"/>
    </xf>
    <xf numFmtId="14" fontId="0" fillId="10" borderId="1" xfId="0" applyNumberFormat="1" applyFill="1" applyBorder="1" applyAlignment="1" applyProtection="1">
      <alignment horizontal="center"/>
      <protection locked="0"/>
    </xf>
    <xf numFmtId="0" fontId="2" fillId="0" borderId="1" xfId="0" quotePrefix="1" applyFont="1" applyBorder="1" applyAlignment="1" applyProtection="1">
      <alignment horizontal="center"/>
      <protection locked="0"/>
    </xf>
    <xf numFmtId="0" fontId="40" fillId="0" borderId="1" xfId="0" applyFont="1" applyBorder="1" applyAlignment="1" applyProtection="1">
      <alignment horizontal="left"/>
      <protection locked="0"/>
    </xf>
    <xf numFmtId="0" fontId="21" fillId="10" borderId="4" xfId="0" applyFont="1" applyFill="1" applyBorder="1" applyProtection="1">
      <protection locked="0"/>
    </xf>
    <xf numFmtId="49" fontId="0" fillId="11" borderId="0" xfId="0" applyNumberFormat="1" applyFont="1" applyFill="1" applyBorder="1" applyAlignment="1" applyProtection="1">
      <alignment horizontal="center" vertical="center" wrapText="1"/>
      <protection locked="0"/>
    </xf>
    <xf numFmtId="0" fontId="3" fillId="10" borderId="1" xfId="0" applyFont="1" applyFill="1" applyBorder="1" applyAlignment="1" applyProtection="1">
      <alignment horizontal="left" vertical="center" wrapText="1"/>
      <protection locked="0"/>
    </xf>
    <xf numFmtId="0" fontId="23" fillId="0" borderId="1" xfId="4" applyFont="1" applyFill="1" applyBorder="1" applyAlignment="1" applyProtection="1">
      <alignment horizontal="center" vertical="center" wrapText="1"/>
      <protection locked="0"/>
    </xf>
    <xf numFmtId="49" fontId="26" fillId="0" borderId="1" xfId="0" applyNumberFormat="1" applyFont="1" applyFill="1" applyBorder="1" applyAlignment="1" applyProtection="1">
      <alignment horizontal="center" vertical="center" wrapText="1"/>
      <protection locked="0"/>
    </xf>
    <xf numFmtId="0" fontId="46" fillId="10" borderId="1" xfId="0" applyFont="1" applyFill="1" applyBorder="1" applyAlignment="1" applyProtection="1">
      <alignment horizontal="left" vertical="center" wrapText="1"/>
      <protection locked="0"/>
    </xf>
    <xf numFmtId="1" fontId="19" fillId="0" borderId="1" xfId="0" applyNumberFormat="1" applyFont="1" applyBorder="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0" fontId="23" fillId="0" borderId="1" xfId="6" applyFont="1" applyFill="1" applyBorder="1" applyAlignment="1" applyProtection="1">
      <alignment horizontal="center" vertical="center" wrapText="1"/>
      <protection locked="0"/>
    </xf>
    <xf numFmtId="15" fontId="0" fillId="10" borderId="1" xfId="0" applyNumberFormat="1" applyFill="1" applyBorder="1" applyProtection="1">
      <protection locked="0"/>
    </xf>
    <xf numFmtId="0" fontId="23" fillId="0" borderId="0" xfId="1" applyFont="1" applyFill="1" applyBorder="1" applyAlignment="1" applyProtection="1">
      <alignment horizontal="center" vertical="center" wrapText="1"/>
      <protection locked="0"/>
    </xf>
    <xf numFmtId="0" fontId="46" fillId="10" borderId="1" xfId="0" applyFont="1" applyFill="1" applyBorder="1" applyAlignment="1" applyProtection="1">
      <alignment horizontal="center" vertical="center"/>
      <protection locked="0"/>
    </xf>
    <xf numFmtId="0" fontId="25" fillId="4" borderId="1" xfId="0"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wrapText="1"/>
      <protection locked="0"/>
    </xf>
    <xf numFmtId="0" fontId="47" fillId="0" borderId="1" xfId="0" applyFont="1" applyBorder="1" applyAlignment="1">
      <alignment horizontal="center" vertical="center"/>
    </xf>
    <xf numFmtId="0" fontId="47" fillId="0" borderId="1" xfId="0" applyFont="1" applyBorder="1" applyAlignment="1" applyProtection="1">
      <alignment horizontal="left" vertical="center" wrapText="1"/>
      <protection locked="0"/>
    </xf>
    <xf numFmtId="0" fontId="48" fillId="0"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1" fontId="47" fillId="0" borderId="1" xfId="0" applyNumberFormat="1" applyFont="1" applyBorder="1" applyAlignment="1" applyProtection="1">
      <alignment horizontal="center" vertical="center" wrapText="1"/>
      <protection locked="0"/>
    </xf>
    <xf numFmtId="0" fontId="47" fillId="0" borderId="1" xfId="0" applyFont="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wrapText="1"/>
      <protection locked="0"/>
    </xf>
    <xf numFmtId="0" fontId="18" fillId="0" borderId="1" xfId="0" applyFont="1" applyBorder="1" applyProtection="1">
      <protection locked="0"/>
    </xf>
    <xf numFmtId="164" fontId="47" fillId="0" borderId="1" xfId="0" applyNumberFormat="1" applyFont="1" applyBorder="1" applyAlignment="1" applyProtection="1">
      <alignment horizontal="left" vertical="center" wrapText="1"/>
      <protection locked="0"/>
    </xf>
    <xf numFmtId="0" fontId="47" fillId="0" borderId="1" xfId="0" applyFont="1" applyBorder="1" applyAlignment="1" applyProtection="1">
      <alignment horizontal="center" vertical="center" wrapText="1"/>
      <protection locked="0"/>
    </xf>
    <xf numFmtId="0" fontId="47" fillId="0" borderId="0" xfId="0" applyFont="1"/>
    <xf numFmtId="1" fontId="47" fillId="0" borderId="1" xfId="0" applyNumberFormat="1" applyFont="1" applyBorder="1" applyAlignment="1" applyProtection="1">
      <alignment horizontal="center" vertical="center"/>
      <protection locked="0"/>
    </xf>
    <xf numFmtId="0" fontId="18" fillId="10" borderId="6" xfId="0" applyFont="1" applyFill="1" applyBorder="1" applyAlignment="1" applyProtection="1">
      <alignment wrapText="1"/>
      <protection locked="0"/>
    </xf>
    <xf numFmtId="0" fontId="18" fillId="0" borderId="6" xfId="0" applyFont="1" applyBorder="1" applyProtection="1">
      <protection locked="0"/>
    </xf>
    <xf numFmtId="0" fontId="18" fillId="0" borderId="6" xfId="0" applyFont="1" applyFill="1" applyBorder="1" applyProtection="1">
      <protection locked="0"/>
    </xf>
    <xf numFmtId="0" fontId="18" fillId="10" borderId="6" xfId="0" applyFont="1" applyFill="1" applyBorder="1" applyProtection="1">
      <protection locked="0"/>
    </xf>
    <xf numFmtId="0" fontId="18" fillId="0" borderId="1" xfId="0" applyFont="1" applyFill="1" applyBorder="1" applyProtection="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0" fontId="21" fillId="0" borderId="1" xfId="0" applyFont="1" applyBorder="1" applyAlignment="1" applyProtection="1">
      <alignment horizontal="left"/>
      <protection locked="0"/>
    </xf>
    <xf numFmtId="0" fontId="49" fillId="0" borderId="1" xfId="0" applyFont="1" applyBorder="1" applyAlignment="1" applyProtection="1">
      <alignment horizontal="left"/>
      <protection locked="0"/>
    </xf>
    <xf numFmtId="0" fontId="19" fillId="0" borderId="1" xfId="0" applyFont="1" applyBorder="1" applyAlignment="1">
      <alignment horizontal="left" vertical="center"/>
    </xf>
    <xf numFmtId="0" fontId="19" fillId="0" borderId="1" xfId="0" applyFont="1" applyBorder="1" applyAlignment="1" applyProtection="1">
      <alignment horizontal="left" vertical="center"/>
      <protection locked="0"/>
    </xf>
    <xf numFmtId="1" fontId="19" fillId="0" borderId="1" xfId="0" applyNumberFormat="1" applyFont="1" applyBorder="1" applyAlignment="1" applyProtection="1">
      <alignment horizontal="left" vertical="center" wrapText="1"/>
      <protection locked="0"/>
    </xf>
    <xf numFmtId="0" fontId="19" fillId="0" borderId="0" xfId="0" applyFont="1" applyAlignment="1">
      <alignment horizontal="left"/>
    </xf>
    <xf numFmtId="0" fontId="20"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49" fontId="21" fillId="0" borderId="1" xfId="0" applyNumberFormat="1" applyFont="1" applyFill="1" applyBorder="1" applyAlignment="1" applyProtection="1">
      <alignment horizontal="left" vertical="center" wrapText="1"/>
      <protection locked="0"/>
    </xf>
    <xf numFmtId="0" fontId="21" fillId="10" borderId="1" xfId="0" applyFont="1" applyFill="1" applyBorder="1" applyAlignment="1" applyProtection="1">
      <alignment horizontal="left"/>
      <protection locked="0"/>
    </xf>
    <xf numFmtId="0" fontId="23" fillId="0" borderId="1" xfId="1" applyFont="1" applyFill="1" applyBorder="1" applyAlignment="1" applyProtection="1">
      <alignment horizontal="left" vertical="center" wrapText="1"/>
      <protection locked="0"/>
    </xf>
    <xf numFmtId="0" fontId="24" fillId="0" borderId="1" xfId="0" applyFont="1" applyFill="1" applyBorder="1" applyAlignment="1" applyProtection="1">
      <alignment horizontal="left" vertical="center" wrapText="1"/>
      <protection locked="0"/>
    </xf>
    <xf numFmtId="0" fontId="23" fillId="0" borderId="1" xfId="2" applyFont="1" applyFill="1" applyBorder="1" applyAlignment="1" applyProtection="1">
      <alignment horizontal="left" vertical="center" wrapText="1"/>
      <protection locked="0"/>
    </xf>
    <xf numFmtId="49" fontId="25" fillId="0" borderId="1" xfId="0" applyNumberFormat="1" applyFont="1" applyFill="1" applyBorder="1" applyAlignment="1" applyProtection="1">
      <alignment horizontal="left" vertical="center" wrapText="1"/>
      <protection locked="0"/>
    </xf>
    <xf numFmtId="0" fontId="23" fillId="0" borderId="1" xfId="3" applyFont="1" applyFill="1" applyBorder="1" applyAlignment="1" applyProtection="1">
      <alignment horizontal="left" vertical="center" wrapText="1"/>
      <protection locked="0"/>
    </xf>
    <xf numFmtId="49" fontId="21" fillId="0" borderId="2" xfId="0" applyNumberFormat="1" applyFont="1" applyFill="1" applyBorder="1" applyAlignment="1" applyProtection="1">
      <alignment horizontal="left" vertical="center" wrapText="1"/>
      <protection locked="0"/>
    </xf>
    <xf numFmtId="0" fontId="21" fillId="10" borderId="1" xfId="0" applyFont="1" applyFill="1" applyBorder="1" applyAlignment="1" applyProtection="1">
      <alignment horizontal="left" wrapText="1"/>
      <protection locked="0"/>
    </xf>
    <xf numFmtId="49" fontId="26" fillId="0" borderId="2" xfId="0" applyNumberFormat="1" applyFont="1" applyFill="1" applyBorder="1" applyAlignment="1" applyProtection="1">
      <alignment horizontal="left" vertical="center" wrapText="1"/>
      <protection locked="0"/>
    </xf>
    <xf numFmtId="49" fontId="20" fillId="0" borderId="2" xfId="0" applyNumberFormat="1" applyFont="1" applyFill="1" applyBorder="1" applyAlignment="1" applyProtection="1">
      <alignment horizontal="left" vertical="center" wrapText="1"/>
      <protection locked="0"/>
    </xf>
    <xf numFmtId="49" fontId="27" fillId="0" borderId="2" xfId="0" applyNumberFormat="1" applyFont="1" applyFill="1" applyBorder="1" applyAlignment="1" applyProtection="1">
      <alignment horizontal="left" vertical="center" wrapText="1"/>
      <protection locked="0"/>
    </xf>
    <xf numFmtId="49" fontId="25" fillId="0" borderId="2" xfId="0" applyNumberFormat="1"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49" fontId="21" fillId="0" borderId="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3" fillId="0" borderId="0" xfId="2" applyFont="1" applyFill="1" applyBorder="1" applyAlignment="1" applyProtection="1">
      <alignment horizontal="left" vertical="center" wrapText="1"/>
      <protection locked="0"/>
    </xf>
    <xf numFmtId="0" fontId="21" fillId="10" borderId="6" xfId="0" applyFont="1" applyFill="1" applyBorder="1" applyAlignment="1" applyProtection="1">
      <alignment horizontal="left"/>
      <protection locked="0"/>
    </xf>
    <xf numFmtId="0" fontId="21" fillId="10" borderId="11" xfId="0" applyFont="1" applyFill="1" applyBorder="1" applyAlignment="1" applyProtection="1">
      <alignment horizontal="left"/>
      <protection locked="0"/>
    </xf>
    <xf numFmtId="49" fontId="25" fillId="0" borderId="0" xfId="0" applyNumberFormat="1" applyFont="1" applyFill="1" applyBorder="1" applyAlignment="1" applyProtection="1">
      <alignment horizontal="left" vertical="center" wrapText="1"/>
      <protection locked="0"/>
    </xf>
    <xf numFmtId="0" fontId="23" fillId="0" borderId="0" xfId="3" applyFont="1" applyFill="1" applyBorder="1" applyAlignment="1" applyProtection="1">
      <alignment horizontal="left" vertical="center" wrapText="1"/>
      <protection locked="0"/>
    </xf>
    <xf numFmtId="49" fontId="26" fillId="0" borderId="0" xfId="0" applyNumberFormat="1"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top" wrapText="1"/>
      <protection locked="0"/>
    </xf>
    <xf numFmtId="0" fontId="50" fillId="10" borderId="1" xfId="0" applyFont="1" applyFill="1" applyBorder="1" applyAlignment="1" applyProtection="1">
      <alignment horizontal="left" vertical="center" wrapText="1"/>
      <protection locked="0"/>
    </xf>
    <xf numFmtId="0" fontId="21" fillId="0" borderId="4" xfId="0" applyFont="1" applyBorder="1" applyAlignment="1" applyProtection="1">
      <alignment horizontal="left"/>
      <protection locked="0"/>
    </xf>
    <xf numFmtId="0" fontId="51" fillId="3" borderId="1" xfId="0" applyFont="1" applyFill="1" applyBorder="1" applyAlignment="1">
      <alignment horizontal="left" vertical="center"/>
    </xf>
    <xf numFmtId="1" fontId="51" fillId="3" borderId="1" xfId="0" applyNumberFormat="1" applyFont="1" applyFill="1" applyBorder="1" applyAlignment="1">
      <alignment horizontal="left" vertical="center"/>
    </xf>
    <xf numFmtId="14" fontId="51" fillId="3" borderId="1" xfId="0" applyNumberFormat="1" applyFont="1" applyFill="1" applyBorder="1" applyAlignment="1">
      <alignment horizontal="left" vertical="center"/>
    </xf>
    <xf numFmtId="0" fontId="19" fillId="3" borderId="1" xfId="0" applyFont="1" applyFill="1" applyBorder="1" applyAlignment="1">
      <alignment horizontal="left"/>
    </xf>
    <xf numFmtId="0" fontId="52" fillId="8" borderId="1" xfId="0" applyFont="1" applyFill="1" applyBorder="1" applyAlignment="1">
      <alignment horizontal="left" vertical="center"/>
    </xf>
    <xf numFmtId="0" fontId="51" fillId="0" borderId="1" xfId="0" applyFont="1" applyBorder="1" applyAlignment="1">
      <alignment horizontal="left" vertical="center"/>
    </xf>
    <xf numFmtId="0" fontId="19" fillId="0" borderId="0" xfId="0" applyFont="1" applyAlignment="1">
      <alignment horizontal="left" vertical="center"/>
    </xf>
    <xf numFmtId="0" fontId="21" fillId="0" borderId="6" xfId="0" applyFont="1" applyBorder="1" applyAlignment="1" applyProtection="1">
      <alignment horizontal="left"/>
      <protection locked="0"/>
    </xf>
    <xf numFmtId="0" fontId="28" fillId="0" borderId="1" xfId="0" applyFont="1" applyFill="1" applyBorder="1" applyAlignment="1" applyProtection="1">
      <alignment horizontal="left" vertical="center" wrapText="1"/>
      <protection locked="0"/>
    </xf>
    <xf numFmtId="0" fontId="53" fillId="0" borderId="1" xfId="4" applyFont="1" applyFill="1" applyBorder="1" applyAlignment="1" applyProtection="1">
      <alignment horizontal="left" wrapText="1"/>
      <protection locked="0"/>
    </xf>
    <xf numFmtId="0" fontId="53" fillId="0" borderId="2" xfId="4" applyFont="1" applyFill="1" applyBorder="1" applyAlignment="1" applyProtection="1">
      <alignment horizontal="left" wrapText="1"/>
      <protection locked="0"/>
    </xf>
    <xf numFmtId="0" fontId="50" fillId="10" borderId="6" xfId="0" applyFont="1" applyFill="1" applyBorder="1" applyAlignment="1" applyProtection="1">
      <alignment horizontal="left" vertical="center" wrapText="1"/>
      <protection locked="0"/>
    </xf>
    <xf numFmtId="164" fontId="19" fillId="0" borderId="7" xfId="0" applyNumberFormat="1"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1" fillId="0" borderId="7" xfId="0" applyFont="1" applyBorder="1" applyAlignment="1" applyProtection="1">
      <alignment horizontal="left"/>
      <protection locked="0"/>
    </xf>
    <xf numFmtId="0" fontId="18" fillId="0" borderId="1" xfId="0" applyFont="1" applyBorder="1" applyAlignment="1" applyProtection="1">
      <alignment horizontal="left"/>
      <protection locked="0"/>
    </xf>
    <xf numFmtId="0" fontId="21" fillId="0" borderId="7"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18" fillId="0" borderId="7" xfId="0" applyFont="1" applyBorder="1" applyAlignment="1" applyProtection="1">
      <alignment horizontal="left" vertical="center"/>
      <protection locked="0"/>
    </xf>
    <xf numFmtId="0" fontId="21" fillId="0" borderId="12"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21" fillId="0" borderId="7" xfId="0" applyFont="1" applyBorder="1" applyAlignment="1" applyProtection="1">
      <alignment horizontal="left" vertical="center"/>
      <protection locked="0"/>
    </xf>
    <xf numFmtId="0" fontId="21" fillId="0" borderId="1" xfId="0" applyFont="1" applyBorder="1" applyAlignment="1" applyProtection="1">
      <alignment horizontal="left" vertical="center"/>
      <protection locked="0"/>
    </xf>
    <xf numFmtId="0" fontId="21" fillId="0" borderId="6" xfId="0" applyFont="1" applyBorder="1" applyAlignment="1" applyProtection="1">
      <alignment horizontal="left"/>
      <protection locked="0"/>
    </xf>
    <xf numFmtId="0" fontId="21" fillId="0" borderId="7" xfId="0" applyFont="1" applyBorder="1" applyAlignment="1" applyProtection="1">
      <alignment horizontal="left"/>
      <protection locked="0"/>
    </xf>
    <xf numFmtId="0" fontId="21" fillId="0" borderId="6"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50" fillId="10" borderId="1" xfId="0" applyFont="1" applyFill="1" applyBorder="1" applyAlignment="1" applyProtection="1">
      <alignment horizontal="center" vertical="center" wrapText="1"/>
      <protection locked="0"/>
    </xf>
    <xf numFmtId="0" fontId="21" fillId="0" borderId="2" xfId="0" applyFont="1" applyBorder="1" applyAlignment="1" applyProtection="1">
      <alignment horizontal="center"/>
      <protection locked="0"/>
    </xf>
    <xf numFmtId="0" fontId="21" fillId="0" borderId="1" xfId="0" applyFont="1" applyBorder="1" applyAlignment="1" applyProtection="1">
      <alignment horizontal="center"/>
      <protection locked="0"/>
    </xf>
    <xf numFmtId="0" fontId="21" fillId="0" borderId="7" xfId="0" applyFont="1" applyBorder="1" applyAlignment="1" applyProtection="1">
      <alignment horizontal="center"/>
      <protection locked="0"/>
    </xf>
    <xf numFmtId="14" fontId="21" fillId="0" borderId="1" xfId="0" applyNumberFormat="1" applyFont="1" applyBorder="1" applyAlignment="1" applyProtection="1">
      <alignment horizontal="center"/>
      <protection locked="0"/>
    </xf>
    <xf numFmtId="0" fontId="25" fillId="0" borderId="1" xfId="0" applyFont="1" applyBorder="1" applyAlignment="1" applyProtection="1">
      <alignment horizontal="left" wrapText="1"/>
      <protection locked="0"/>
    </xf>
    <xf numFmtId="0" fontId="26" fillId="0" borderId="1" xfId="0"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21" fillId="0" borderId="4" xfId="0" applyFont="1" applyBorder="1" applyAlignment="1" applyProtection="1">
      <alignment horizontal="center"/>
      <protection locked="0"/>
    </xf>
    <xf numFmtId="0" fontId="21" fillId="0" borderId="4" xfId="0" applyFont="1" applyBorder="1" applyAlignment="1" applyProtection="1">
      <alignment horizontal="center" wrapText="1"/>
      <protection locked="0"/>
    </xf>
    <xf numFmtId="0" fontId="0" fillId="0" borderId="0" xfId="0" applyProtection="1">
      <protection locked="0"/>
    </xf>
    <xf numFmtId="0" fontId="0" fillId="10" borderId="1" xfId="0" applyFill="1" applyBorder="1" applyAlignment="1" applyProtection="1">
      <alignment wrapText="1"/>
      <protection locked="0"/>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14" fontId="21" fillId="0" borderId="6" xfId="0" applyNumberFormat="1" applyFont="1" applyBorder="1" applyAlignment="1" applyProtection="1">
      <alignment horizontal="center"/>
      <protection locked="0"/>
    </xf>
    <xf numFmtId="0" fontId="21" fillId="0" borderId="7" xfId="0" applyFont="1" applyBorder="1" applyAlignment="1" applyProtection="1">
      <alignment horizontal="center"/>
      <protection locked="0"/>
    </xf>
    <xf numFmtId="0" fontId="21" fillId="0" borderId="6" xfId="0" applyFont="1" applyBorder="1" applyAlignment="1" applyProtection="1">
      <alignment horizontal="center"/>
      <protection locked="0"/>
    </xf>
    <xf numFmtId="14" fontId="21" fillId="0" borderId="12" xfId="0" applyNumberFormat="1" applyFont="1" applyBorder="1" applyAlignment="1" applyProtection="1">
      <alignment horizontal="center"/>
      <protection locked="0"/>
    </xf>
    <xf numFmtId="0" fontId="21" fillId="0" borderId="12" xfId="0" applyFont="1" applyBorder="1" applyAlignment="1" applyProtection="1">
      <alignment horizontal="center"/>
      <protection locked="0"/>
    </xf>
    <xf numFmtId="14" fontId="21" fillId="0" borderId="7" xfId="0" applyNumberFormat="1" applyFont="1" applyBorder="1" applyAlignment="1" applyProtection="1">
      <alignment horizontal="center"/>
      <protection locked="0"/>
    </xf>
    <xf numFmtId="164" fontId="19" fillId="0" borderId="6" xfId="0" applyNumberFormat="1" applyFont="1" applyBorder="1" applyAlignment="1" applyProtection="1">
      <alignment horizontal="center" vertical="center" wrapText="1"/>
      <protection locked="0"/>
    </xf>
    <xf numFmtId="164" fontId="19" fillId="0" borderId="7" xfId="0" applyNumberFormat="1"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164" fontId="19" fillId="0" borderId="12" xfId="0" applyNumberFormat="1"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21" fillId="0" borderId="6" xfId="0" applyFont="1" applyBorder="1" applyAlignment="1" applyProtection="1">
      <alignment horizontal="left" vertical="center"/>
      <protection locked="0"/>
    </xf>
    <xf numFmtId="0" fontId="21" fillId="0" borderId="12" xfId="0" applyFont="1" applyBorder="1" applyAlignment="1" applyProtection="1">
      <alignment horizontal="left" vertical="center"/>
      <protection locked="0"/>
    </xf>
    <xf numFmtId="0" fontId="21" fillId="0" borderId="7" xfId="0" applyFont="1" applyBorder="1" applyAlignment="1" applyProtection="1">
      <alignment horizontal="left" vertical="center"/>
      <protection locked="0"/>
    </xf>
    <xf numFmtId="0" fontId="20" fillId="0" borderId="6"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1" fillId="0" borderId="1" xfId="0" applyFont="1" applyBorder="1" applyAlignment="1" applyProtection="1">
      <alignment horizontal="left" vertical="center"/>
      <protection locked="0"/>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3" fillId="0" borderId="1" xfId="0" applyFont="1" applyBorder="1" applyAlignment="1" applyProtection="1">
      <alignment horizontal="left" vertical="center"/>
      <protection locked="0"/>
    </xf>
    <xf numFmtId="0" fontId="54" fillId="0" borderId="1" xfId="0" applyFont="1" applyFill="1" applyBorder="1" applyAlignment="1" applyProtection="1">
      <alignment horizontal="center" vertical="center" wrapText="1"/>
      <protection locked="0"/>
    </xf>
    <xf numFmtId="0" fontId="55" fillId="0" borderId="1" xfId="0" applyFont="1" applyFill="1" applyBorder="1" applyAlignment="1" applyProtection="1">
      <alignment horizontal="center" vertical="center" wrapText="1"/>
      <protection locked="0"/>
    </xf>
    <xf numFmtId="0" fontId="49" fillId="0" borderId="2" xfId="0" applyFont="1" applyFill="1" applyBorder="1" applyAlignment="1" applyProtection="1">
      <alignment horizontal="center" vertical="center" wrapText="1"/>
      <protection locked="0"/>
    </xf>
    <xf numFmtId="0" fontId="49" fillId="0" borderId="1" xfId="0" applyFont="1" applyFill="1" applyBorder="1" applyAlignment="1" applyProtection="1">
      <alignment horizontal="center" vertical="center" wrapText="1"/>
      <protection locked="0"/>
    </xf>
    <xf numFmtId="49" fontId="49" fillId="0" borderId="1" xfId="0" applyNumberFormat="1" applyFont="1" applyFill="1" applyBorder="1" applyAlignment="1" applyProtection="1">
      <alignment horizontal="center" vertical="center" wrapText="1"/>
      <protection locked="0"/>
    </xf>
    <xf numFmtId="0" fontId="56" fillId="0" borderId="1" xfId="4" applyFont="1" applyFill="1" applyBorder="1" applyAlignment="1" applyProtection="1">
      <alignment horizontal="left" wrapText="1"/>
      <protection locked="0"/>
    </xf>
    <xf numFmtId="0" fontId="57" fillId="0" borderId="1" xfId="4" applyFont="1" applyFill="1" applyBorder="1" applyAlignment="1" applyProtection="1">
      <alignment horizontal="left" wrapText="1"/>
      <protection locked="0"/>
    </xf>
  </cellXfs>
  <cellStyles count="7">
    <cellStyle name="Normal" xfId="0" builtinId="0"/>
    <cellStyle name="Normal 2" xfId="5"/>
    <cellStyle name="Normal_Sheet1" xfId="4"/>
    <cellStyle name="Normal_Sheet10" xfId="2"/>
    <cellStyle name="Normal_Sheet11" xfId="3"/>
    <cellStyle name="Normal_Sheet12" xfId="6"/>
    <cellStyle name="Normal_Sheet9"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34" activePane="bottomRight" state="frozen"/>
      <selection pane="topRight" activeCell="C1" sqref="C1"/>
      <selection pane="bottomLeft" activeCell="A5" sqref="A5"/>
      <selection pane="bottomRight" activeCell="B5" sqref="B5:C35"/>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5" customWidth="1"/>
    <col min="6" max="6" width="17" style="1" customWidth="1"/>
    <col min="7" max="7" width="6.140625" style="15" customWidth="1"/>
    <col min="8" max="8" width="6.28515625" style="15"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56" t="s">
        <v>65</v>
      </c>
      <c r="B1" s="256"/>
      <c r="C1" s="256"/>
      <c r="D1" s="257"/>
      <c r="E1" s="257"/>
      <c r="F1" s="257"/>
      <c r="G1" s="257"/>
      <c r="H1" s="257"/>
      <c r="I1" s="257"/>
      <c r="J1" s="257"/>
      <c r="K1" s="257"/>
      <c r="L1" s="257"/>
      <c r="M1" s="257"/>
      <c r="N1" s="257"/>
      <c r="O1" s="257"/>
      <c r="P1" s="257"/>
      <c r="Q1" s="257"/>
      <c r="R1" s="257"/>
      <c r="S1" s="257"/>
    </row>
    <row r="2" spans="1:20">
      <c r="A2" s="258" t="s">
        <v>63</v>
      </c>
      <c r="B2" s="259"/>
      <c r="C2" s="259"/>
      <c r="D2" s="24">
        <v>43586</v>
      </c>
      <c r="E2" s="178"/>
      <c r="F2" s="178"/>
      <c r="G2" s="178"/>
      <c r="H2" s="178"/>
      <c r="I2" s="178"/>
      <c r="J2" s="178"/>
      <c r="K2" s="178"/>
      <c r="L2" s="178"/>
      <c r="M2" s="178"/>
      <c r="N2" s="178"/>
      <c r="O2" s="178"/>
      <c r="P2" s="178"/>
      <c r="Q2" s="178"/>
      <c r="R2" s="178"/>
      <c r="S2" s="178"/>
    </row>
    <row r="3" spans="1:20" ht="24" customHeight="1">
      <c r="A3" s="260" t="s">
        <v>14</v>
      </c>
      <c r="B3" s="261" t="s">
        <v>68</v>
      </c>
      <c r="C3" s="263" t="s">
        <v>7</v>
      </c>
      <c r="D3" s="263" t="s">
        <v>59</v>
      </c>
      <c r="E3" s="263" t="s">
        <v>16</v>
      </c>
      <c r="F3" s="264" t="s">
        <v>17</v>
      </c>
      <c r="G3" s="263" t="s">
        <v>8</v>
      </c>
      <c r="H3" s="263"/>
      <c r="I3" s="263"/>
      <c r="J3" s="263" t="s">
        <v>35</v>
      </c>
      <c r="K3" s="261" t="s">
        <v>37</v>
      </c>
      <c r="L3" s="261" t="s">
        <v>54</v>
      </c>
      <c r="M3" s="261" t="s">
        <v>55</v>
      </c>
      <c r="N3" s="261" t="s">
        <v>38</v>
      </c>
      <c r="O3" s="261" t="s">
        <v>39</v>
      </c>
      <c r="P3" s="260" t="s">
        <v>58</v>
      </c>
      <c r="Q3" s="263" t="s">
        <v>56</v>
      </c>
      <c r="R3" s="263" t="s">
        <v>36</v>
      </c>
      <c r="S3" s="263" t="s">
        <v>57</v>
      </c>
      <c r="T3" s="263" t="s">
        <v>13</v>
      </c>
    </row>
    <row r="4" spans="1:20" ht="25.5" customHeight="1">
      <c r="A4" s="260"/>
      <c r="B4" s="262"/>
      <c r="C4" s="263"/>
      <c r="D4" s="263"/>
      <c r="E4" s="263"/>
      <c r="F4" s="264"/>
      <c r="G4" s="179" t="s">
        <v>9</v>
      </c>
      <c r="H4" s="179" t="s">
        <v>10</v>
      </c>
      <c r="I4" s="179" t="s">
        <v>11</v>
      </c>
      <c r="J4" s="263"/>
      <c r="K4" s="265"/>
      <c r="L4" s="265"/>
      <c r="M4" s="265"/>
      <c r="N4" s="265"/>
      <c r="O4" s="265"/>
      <c r="P4" s="260"/>
      <c r="Q4" s="260"/>
      <c r="R4" s="263"/>
      <c r="S4" s="263"/>
      <c r="T4" s="263"/>
    </row>
    <row r="5" spans="1:20">
      <c r="A5" s="4">
        <v>1</v>
      </c>
      <c r="B5" s="17" t="s">
        <v>105</v>
      </c>
      <c r="C5" s="76" t="s">
        <v>234</v>
      </c>
      <c r="D5" s="17" t="s">
        <v>29</v>
      </c>
      <c r="E5" s="18">
        <v>6</v>
      </c>
      <c r="F5" s="17"/>
      <c r="G5" s="18">
        <v>47</v>
      </c>
      <c r="H5" s="18">
        <v>39</v>
      </c>
      <c r="I5" s="16">
        <v>86</v>
      </c>
      <c r="J5" s="77" t="s">
        <v>235</v>
      </c>
      <c r="K5" s="78" t="s">
        <v>236</v>
      </c>
      <c r="L5" s="79" t="s">
        <v>237</v>
      </c>
      <c r="M5" s="80">
        <v>9577778289</v>
      </c>
      <c r="N5" s="78" t="s">
        <v>238</v>
      </c>
      <c r="O5" s="17"/>
      <c r="P5" s="61"/>
      <c r="Q5" s="50"/>
      <c r="R5" s="17"/>
      <c r="S5" s="17"/>
      <c r="T5" s="17"/>
    </row>
    <row r="6" spans="1:20" ht="31.5">
      <c r="A6" s="4">
        <v>2</v>
      </c>
      <c r="B6" s="17" t="s">
        <v>96</v>
      </c>
      <c r="C6" s="81" t="s">
        <v>239</v>
      </c>
      <c r="D6" s="17" t="s">
        <v>27</v>
      </c>
      <c r="E6" s="82">
        <v>18080201702</v>
      </c>
      <c r="F6" s="17"/>
      <c r="G6" s="18">
        <v>23</v>
      </c>
      <c r="H6" s="18">
        <v>30</v>
      </c>
      <c r="I6" s="16">
        <v>53</v>
      </c>
      <c r="J6" s="77" t="s">
        <v>240</v>
      </c>
      <c r="K6" s="78" t="s">
        <v>241</v>
      </c>
      <c r="L6" s="79" t="s">
        <v>242</v>
      </c>
      <c r="M6" s="79">
        <v>7399332300</v>
      </c>
      <c r="N6" s="78" t="s">
        <v>243</v>
      </c>
      <c r="O6" s="78">
        <v>9864884390</v>
      </c>
      <c r="P6" s="61"/>
      <c r="Q6" s="50"/>
      <c r="R6" s="17"/>
      <c r="S6" s="17"/>
      <c r="T6" s="17"/>
    </row>
    <row r="7" spans="1:20">
      <c r="A7" s="4">
        <v>3</v>
      </c>
      <c r="B7" s="17" t="s">
        <v>105</v>
      </c>
      <c r="C7" s="76" t="s">
        <v>244</v>
      </c>
      <c r="D7" s="17" t="s">
        <v>27</v>
      </c>
      <c r="E7" s="18">
        <v>7</v>
      </c>
      <c r="F7" s="17"/>
      <c r="G7" s="18">
        <v>36</v>
      </c>
      <c r="H7" s="18">
        <v>42</v>
      </c>
      <c r="I7" s="16">
        <v>78</v>
      </c>
      <c r="J7" s="77" t="s">
        <v>245</v>
      </c>
      <c r="K7" s="78" t="s">
        <v>241</v>
      </c>
      <c r="L7" s="79" t="s">
        <v>246</v>
      </c>
      <c r="M7" s="79">
        <v>9864864704</v>
      </c>
      <c r="N7" s="78" t="s">
        <v>247</v>
      </c>
      <c r="O7" s="78">
        <v>8752000156</v>
      </c>
      <c r="P7" s="61"/>
      <c r="Q7" s="50"/>
      <c r="R7" s="17"/>
      <c r="S7" s="17"/>
      <c r="T7" s="17"/>
    </row>
    <row r="8" spans="1:20">
      <c r="A8" s="4">
        <v>4</v>
      </c>
      <c r="B8" s="17" t="s">
        <v>96</v>
      </c>
      <c r="C8" s="81" t="s">
        <v>248</v>
      </c>
      <c r="D8" s="17" t="s">
        <v>27</v>
      </c>
      <c r="E8" s="82">
        <v>18080201804</v>
      </c>
      <c r="F8" s="17"/>
      <c r="G8" s="18">
        <v>31</v>
      </c>
      <c r="H8" s="18">
        <v>27</v>
      </c>
      <c r="I8" s="16">
        <v>58</v>
      </c>
      <c r="J8" s="77" t="s">
        <v>249</v>
      </c>
      <c r="K8" s="78" t="s">
        <v>241</v>
      </c>
      <c r="L8" s="79" t="s">
        <v>246</v>
      </c>
      <c r="M8" s="79">
        <v>9864864704</v>
      </c>
      <c r="N8" s="78" t="s">
        <v>247</v>
      </c>
      <c r="O8" s="78">
        <v>8752000156</v>
      </c>
      <c r="P8" s="61"/>
      <c r="Q8" s="50"/>
      <c r="R8" s="17"/>
      <c r="S8" s="17"/>
      <c r="T8" s="17"/>
    </row>
    <row r="9" spans="1:20">
      <c r="A9" s="4">
        <v>5</v>
      </c>
      <c r="B9" s="17" t="s">
        <v>96</v>
      </c>
      <c r="C9" s="76" t="s">
        <v>250</v>
      </c>
      <c r="D9" s="17" t="s">
        <v>29</v>
      </c>
      <c r="E9" s="18">
        <v>8</v>
      </c>
      <c r="F9" s="17"/>
      <c r="G9" s="18">
        <v>23</v>
      </c>
      <c r="H9" s="18">
        <v>31</v>
      </c>
      <c r="I9" s="16">
        <v>54</v>
      </c>
      <c r="J9" s="77" t="s">
        <v>251</v>
      </c>
      <c r="K9" s="78" t="s">
        <v>241</v>
      </c>
      <c r="L9" s="79" t="s">
        <v>246</v>
      </c>
      <c r="M9" s="79">
        <v>9864864704</v>
      </c>
      <c r="N9" s="78" t="s">
        <v>247</v>
      </c>
      <c r="O9" s="78">
        <v>8752000156</v>
      </c>
      <c r="P9" s="61"/>
      <c r="Q9" s="50"/>
      <c r="R9" s="17"/>
      <c r="S9" s="17"/>
      <c r="T9" s="17"/>
    </row>
    <row r="10" spans="1:20" ht="31.5">
      <c r="A10" s="4">
        <v>6</v>
      </c>
      <c r="B10" s="17" t="s">
        <v>105</v>
      </c>
      <c r="C10" s="83" t="s">
        <v>252</v>
      </c>
      <c r="D10" s="17" t="s">
        <v>27</v>
      </c>
      <c r="E10" s="82">
        <v>18080222501</v>
      </c>
      <c r="F10" s="17"/>
      <c r="G10" s="18">
        <v>32</v>
      </c>
      <c r="H10" s="18">
        <v>43</v>
      </c>
      <c r="I10" s="16">
        <v>75</v>
      </c>
      <c r="J10" s="84" t="s">
        <v>253</v>
      </c>
      <c r="K10" s="78" t="s">
        <v>254</v>
      </c>
      <c r="L10" s="79" t="s">
        <v>255</v>
      </c>
      <c r="M10" s="79">
        <v>8822138169</v>
      </c>
      <c r="N10" s="78" t="s">
        <v>256</v>
      </c>
      <c r="O10" s="78">
        <v>9854554519</v>
      </c>
      <c r="P10" s="61"/>
      <c r="Q10" s="50"/>
      <c r="R10" s="17"/>
      <c r="S10" s="17"/>
      <c r="T10" s="17"/>
    </row>
    <row r="11" spans="1:20" ht="25.5">
      <c r="A11" s="4">
        <v>7</v>
      </c>
      <c r="B11" s="17" t="s">
        <v>96</v>
      </c>
      <c r="C11" s="76" t="s">
        <v>257</v>
      </c>
      <c r="D11" s="17" t="s">
        <v>27</v>
      </c>
      <c r="E11" s="18">
        <v>19</v>
      </c>
      <c r="F11" s="17"/>
      <c r="G11" s="18">
        <v>22</v>
      </c>
      <c r="H11" s="18">
        <v>25</v>
      </c>
      <c r="I11" s="16">
        <v>47</v>
      </c>
      <c r="J11" s="77" t="s">
        <v>258</v>
      </c>
      <c r="K11" s="78" t="s">
        <v>254</v>
      </c>
      <c r="L11" s="79" t="s">
        <v>255</v>
      </c>
      <c r="M11" s="79">
        <v>8822138169</v>
      </c>
      <c r="N11" s="78" t="s">
        <v>256</v>
      </c>
      <c r="O11" s="78">
        <v>9854554519</v>
      </c>
      <c r="P11" s="61"/>
      <c r="Q11" s="50"/>
      <c r="R11" s="17"/>
      <c r="S11" s="17"/>
      <c r="T11" s="17"/>
    </row>
    <row r="12" spans="1:20" ht="31.5">
      <c r="A12" s="4">
        <v>8</v>
      </c>
      <c r="B12" s="17" t="s">
        <v>105</v>
      </c>
      <c r="C12" s="81" t="s">
        <v>259</v>
      </c>
      <c r="D12" s="17" t="s">
        <v>27</v>
      </c>
      <c r="E12" s="82">
        <v>18080201505</v>
      </c>
      <c r="F12" s="17"/>
      <c r="G12" s="18">
        <v>65</v>
      </c>
      <c r="H12" s="18">
        <v>48</v>
      </c>
      <c r="I12" s="16">
        <v>113</v>
      </c>
      <c r="J12" s="17"/>
      <c r="K12" s="78" t="s">
        <v>254</v>
      </c>
      <c r="L12" s="79" t="s">
        <v>255</v>
      </c>
      <c r="M12" s="79">
        <v>8822138169</v>
      </c>
      <c r="N12" s="78" t="s">
        <v>256</v>
      </c>
      <c r="O12" s="78">
        <v>9854554519</v>
      </c>
      <c r="P12" s="61"/>
      <c r="Q12" s="50"/>
      <c r="R12" s="17"/>
      <c r="S12" s="17"/>
      <c r="T12" s="17"/>
    </row>
    <row r="13" spans="1:20" ht="25.5">
      <c r="A13" s="4">
        <v>9</v>
      </c>
      <c r="B13" s="17" t="s">
        <v>96</v>
      </c>
      <c r="C13" s="76" t="s">
        <v>260</v>
      </c>
      <c r="D13" s="17" t="s">
        <v>29</v>
      </c>
      <c r="E13" s="18">
        <v>20</v>
      </c>
      <c r="F13" s="17"/>
      <c r="G13" s="18">
        <v>43</v>
      </c>
      <c r="H13" s="18">
        <v>37</v>
      </c>
      <c r="I13" s="16">
        <v>80</v>
      </c>
      <c r="J13" s="77" t="s">
        <v>261</v>
      </c>
      <c r="K13" s="78" t="s">
        <v>241</v>
      </c>
      <c r="L13" s="79" t="s">
        <v>246</v>
      </c>
      <c r="M13" s="79">
        <v>9864864704</v>
      </c>
      <c r="N13" s="78" t="s">
        <v>247</v>
      </c>
      <c r="O13" s="78">
        <v>8752000156</v>
      </c>
      <c r="P13" s="61"/>
      <c r="Q13" s="50"/>
      <c r="R13" s="17"/>
      <c r="S13" s="17"/>
      <c r="T13" s="17"/>
    </row>
    <row r="14" spans="1:20" ht="31.5">
      <c r="A14" s="4">
        <v>10</v>
      </c>
      <c r="B14" s="17" t="s">
        <v>105</v>
      </c>
      <c r="C14" s="85" t="s">
        <v>262</v>
      </c>
      <c r="D14" s="17" t="s">
        <v>27</v>
      </c>
      <c r="E14" s="82">
        <v>18080201402</v>
      </c>
      <c r="F14" s="17"/>
      <c r="G14" s="18">
        <v>127</v>
      </c>
      <c r="H14" s="18">
        <v>151</v>
      </c>
      <c r="I14" s="16">
        <v>278</v>
      </c>
      <c r="J14" s="77" t="s">
        <v>263</v>
      </c>
      <c r="K14" s="78" t="s">
        <v>241</v>
      </c>
      <c r="L14" s="79" t="s">
        <v>242</v>
      </c>
      <c r="M14" s="79">
        <v>7399332300</v>
      </c>
      <c r="N14" s="78" t="s">
        <v>243</v>
      </c>
      <c r="O14" s="78">
        <v>9864884390</v>
      </c>
      <c r="P14" s="61"/>
      <c r="Q14" s="50"/>
      <c r="R14" s="17"/>
      <c r="S14" s="17"/>
      <c r="T14" s="17"/>
    </row>
    <row r="15" spans="1:20">
      <c r="A15" s="4">
        <v>11</v>
      </c>
      <c r="B15" s="17" t="s">
        <v>96</v>
      </c>
      <c r="C15" s="76" t="s">
        <v>264</v>
      </c>
      <c r="D15" s="86" t="s">
        <v>29</v>
      </c>
      <c r="E15" s="18">
        <v>4</v>
      </c>
      <c r="F15" s="17"/>
      <c r="G15" s="18">
        <v>21</v>
      </c>
      <c r="H15" s="18">
        <v>17</v>
      </c>
      <c r="I15" s="16">
        <v>38</v>
      </c>
      <c r="J15" s="77" t="s">
        <v>265</v>
      </c>
      <c r="K15" s="17"/>
      <c r="L15" s="17"/>
      <c r="M15" s="17"/>
      <c r="N15" s="17"/>
      <c r="O15" s="17"/>
      <c r="P15" s="61"/>
      <c r="Q15" s="50"/>
      <c r="R15" s="17"/>
      <c r="S15" s="17"/>
      <c r="T15" s="17"/>
    </row>
    <row r="16" spans="1:20" ht="31.5">
      <c r="A16" s="4">
        <v>12</v>
      </c>
      <c r="B16" s="17" t="s">
        <v>96</v>
      </c>
      <c r="C16" s="87" t="s">
        <v>266</v>
      </c>
      <c r="D16" s="86" t="s">
        <v>27</v>
      </c>
      <c r="E16" s="82">
        <v>18080223904</v>
      </c>
      <c r="F16" s="17"/>
      <c r="G16" s="18">
        <v>32</v>
      </c>
      <c r="H16" s="18">
        <v>24</v>
      </c>
      <c r="I16" s="16">
        <v>56</v>
      </c>
      <c r="J16" s="88"/>
      <c r="K16" s="17"/>
      <c r="L16" s="17"/>
      <c r="M16" s="17"/>
      <c r="N16" s="17"/>
      <c r="O16" s="17"/>
      <c r="P16" s="61"/>
      <c r="Q16" s="50"/>
      <c r="R16" s="17"/>
      <c r="S16" s="17"/>
      <c r="T16" s="17"/>
    </row>
    <row r="17" spans="1:20" ht="25.5">
      <c r="A17" s="4">
        <v>13</v>
      </c>
      <c r="B17" s="17" t="s">
        <v>105</v>
      </c>
      <c r="C17" s="76" t="s">
        <v>267</v>
      </c>
      <c r="D17" s="86" t="s">
        <v>29</v>
      </c>
      <c r="E17" s="18">
        <v>25</v>
      </c>
      <c r="F17" s="17"/>
      <c r="G17" s="18">
        <v>34</v>
      </c>
      <c r="H17" s="18">
        <v>26</v>
      </c>
      <c r="I17" s="16">
        <v>60</v>
      </c>
      <c r="J17" s="77" t="s">
        <v>268</v>
      </c>
      <c r="K17" s="17"/>
      <c r="L17" s="17"/>
      <c r="M17" s="17"/>
      <c r="N17" s="17"/>
      <c r="O17" s="17"/>
      <c r="P17" s="61"/>
      <c r="Q17" s="50"/>
      <c r="R17" s="17"/>
      <c r="S17" s="17"/>
      <c r="T17" s="17"/>
    </row>
    <row r="18" spans="1:20">
      <c r="A18" s="4">
        <v>14</v>
      </c>
      <c r="B18" s="17" t="s">
        <v>105</v>
      </c>
      <c r="C18" s="89" t="s">
        <v>269</v>
      </c>
      <c r="D18" s="17" t="s">
        <v>27</v>
      </c>
      <c r="E18" s="82">
        <v>18080201604</v>
      </c>
      <c r="F18" s="17"/>
      <c r="G18" s="18">
        <v>32</v>
      </c>
      <c r="H18" s="18">
        <v>25</v>
      </c>
      <c r="I18" s="16">
        <v>57</v>
      </c>
      <c r="J18" s="77"/>
      <c r="K18" s="17"/>
      <c r="L18" s="17"/>
      <c r="M18" s="17"/>
      <c r="N18" s="17"/>
      <c r="O18" s="17"/>
      <c r="P18" s="61"/>
      <c r="Q18" s="50"/>
      <c r="R18" s="17"/>
      <c r="S18" s="17"/>
      <c r="T18" s="17"/>
    </row>
    <row r="19" spans="1:20">
      <c r="A19" s="4">
        <v>15</v>
      </c>
      <c r="B19" s="17" t="s">
        <v>96</v>
      </c>
      <c r="C19" s="90" t="s">
        <v>270</v>
      </c>
      <c r="D19" s="17" t="s">
        <v>29</v>
      </c>
      <c r="E19" s="18">
        <v>147</v>
      </c>
      <c r="F19" s="17"/>
      <c r="G19" s="18">
        <v>59</v>
      </c>
      <c r="H19" s="18">
        <v>55</v>
      </c>
      <c r="I19" s="16">
        <v>114</v>
      </c>
      <c r="J19" s="77" t="s">
        <v>271</v>
      </c>
      <c r="K19" s="91" t="s">
        <v>272</v>
      </c>
      <c r="L19" s="79" t="s">
        <v>273</v>
      </c>
      <c r="M19" s="92">
        <v>9854439526</v>
      </c>
      <c r="N19" s="78" t="s">
        <v>274</v>
      </c>
      <c r="O19" s="78">
        <v>9613237475</v>
      </c>
      <c r="P19" s="61"/>
      <c r="Q19" s="50"/>
      <c r="R19" s="17"/>
      <c r="S19" s="17"/>
      <c r="T19" s="17"/>
    </row>
    <row r="20" spans="1:20">
      <c r="A20" s="4">
        <v>16</v>
      </c>
      <c r="B20" s="17" t="s">
        <v>105</v>
      </c>
      <c r="C20" s="93" t="s">
        <v>275</v>
      </c>
      <c r="D20" s="17" t="s">
        <v>27</v>
      </c>
      <c r="E20" s="82">
        <v>18080222305</v>
      </c>
      <c r="F20" s="17"/>
      <c r="G20" s="18">
        <v>187</v>
      </c>
      <c r="H20" s="18">
        <v>121</v>
      </c>
      <c r="I20" s="16">
        <v>308</v>
      </c>
      <c r="J20" s="84" t="s">
        <v>276</v>
      </c>
      <c r="K20" s="91" t="s">
        <v>272</v>
      </c>
      <c r="L20" s="79" t="s">
        <v>273</v>
      </c>
      <c r="M20" s="92">
        <v>9854439526</v>
      </c>
      <c r="N20" s="78" t="s">
        <v>274</v>
      </c>
      <c r="O20" s="78">
        <v>9613237475</v>
      </c>
      <c r="P20" s="61"/>
      <c r="Q20" s="50"/>
      <c r="R20" s="17"/>
      <c r="S20" s="17"/>
      <c r="T20" s="17"/>
    </row>
    <row r="21" spans="1:20">
      <c r="A21" s="4">
        <v>17</v>
      </c>
      <c r="B21" s="17" t="s">
        <v>96</v>
      </c>
      <c r="C21" s="90" t="s">
        <v>277</v>
      </c>
      <c r="D21" s="17" t="s">
        <v>29</v>
      </c>
      <c r="E21" s="18">
        <v>172</v>
      </c>
      <c r="F21" s="17"/>
      <c r="G21" s="18">
        <v>45</v>
      </c>
      <c r="H21" s="18">
        <v>34</v>
      </c>
      <c r="I21" s="16">
        <v>79</v>
      </c>
      <c r="J21" s="77" t="s">
        <v>278</v>
      </c>
      <c r="K21" s="91" t="s">
        <v>272</v>
      </c>
      <c r="L21" s="79" t="s">
        <v>273</v>
      </c>
      <c r="M21" s="92">
        <v>9854439526</v>
      </c>
      <c r="N21" s="78" t="s">
        <v>274</v>
      </c>
      <c r="O21" s="78">
        <v>9613237475</v>
      </c>
      <c r="P21" s="61"/>
      <c r="Q21" s="50"/>
      <c r="R21" s="17"/>
      <c r="S21" s="17"/>
      <c r="T21" s="17"/>
    </row>
    <row r="22" spans="1:20" ht="31.5">
      <c r="A22" s="4">
        <v>18</v>
      </c>
      <c r="B22" s="17" t="s">
        <v>96</v>
      </c>
      <c r="C22" s="87" t="s">
        <v>279</v>
      </c>
      <c r="D22" s="94" t="s">
        <v>27</v>
      </c>
      <c r="E22" s="82">
        <v>18080221611</v>
      </c>
      <c r="F22" s="17"/>
      <c r="G22" s="95">
        <v>132</v>
      </c>
      <c r="H22" s="95">
        <v>89</v>
      </c>
      <c r="I22" s="96">
        <v>221</v>
      </c>
      <c r="J22" s="94"/>
      <c r="K22" s="78" t="s">
        <v>280</v>
      </c>
      <c r="L22" s="79" t="s">
        <v>281</v>
      </c>
      <c r="M22" s="79">
        <v>9401452357</v>
      </c>
      <c r="N22" s="78" t="s">
        <v>282</v>
      </c>
      <c r="O22" s="78">
        <v>9706751667</v>
      </c>
      <c r="P22" s="61"/>
      <c r="Q22" s="50"/>
      <c r="R22" s="17"/>
      <c r="S22" s="17"/>
      <c r="T22" s="17"/>
    </row>
    <row r="23" spans="1:20">
      <c r="A23" s="4">
        <v>19</v>
      </c>
      <c r="B23" s="17" t="s">
        <v>105</v>
      </c>
      <c r="C23" s="97" t="s">
        <v>283</v>
      </c>
      <c r="D23" s="17" t="s">
        <v>29</v>
      </c>
      <c r="E23" s="18">
        <v>286</v>
      </c>
      <c r="F23" s="17"/>
      <c r="G23" s="18">
        <v>34</v>
      </c>
      <c r="H23" s="18">
        <v>42</v>
      </c>
      <c r="I23" s="16">
        <v>76</v>
      </c>
      <c r="J23" s="88" t="s">
        <v>278</v>
      </c>
      <c r="K23" s="91" t="s">
        <v>272</v>
      </c>
      <c r="L23" s="79" t="s">
        <v>273</v>
      </c>
      <c r="M23" s="92">
        <v>9854439526</v>
      </c>
      <c r="N23" s="91" t="s">
        <v>284</v>
      </c>
      <c r="O23" s="78">
        <v>9577140880</v>
      </c>
      <c r="P23" s="61"/>
      <c r="Q23" s="50"/>
      <c r="R23" s="17"/>
      <c r="S23" s="17"/>
      <c r="T23" s="17"/>
    </row>
    <row r="24" spans="1:20" ht="30.75">
      <c r="A24" s="4">
        <v>20</v>
      </c>
      <c r="B24" s="17" t="s">
        <v>105</v>
      </c>
      <c r="C24" s="98" t="s">
        <v>285</v>
      </c>
      <c r="D24" s="17" t="s">
        <v>27</v>
      </c>
      <c r="E24" s="99">
        <v>18080221701</v>
      </c>
      <c r="F24" s="17"/>
      <c r="G24" s="18">
        <v>104</v>
      </c>
      <c r="H24" s="18">
        <v>89</v>
      </c>
      <c r="I24" s="16">
        <v>193</v>
      </c>
      <c r="J24" s="100" t="s">
        <v>286</v>
      </c>
      <c r="K24" s="91" t="s">
        <v>287</v>
      </c>
      <c r="L24" s="79" t="s">
        <v>288</v>
      </c>
      <c r="M24" s="79">
        <v>9864377646</v>
      </c>
      <c r="N24" s="91" t="s">
        <v>289</v>
      </c>
      <c r="O24" s="78">
        <v>9859782446</v>
      </c>
      <c r="P24" s="61"/>
      <c r="Q24" s="50"/>
      <c r="R24" s="17"/>
      <c r="S24" s="17"/>
      <c r="T24" s="17"/>
    </row>
    <row r="25" spans="1:20">
      <c r="A25" s="4">
        <v>21</v>
      </c>
      <c r="B25" s="17" t="s">
        <v>96</v>
      </c>
      <c r="C25" s="97" t="s">
        <v>290</v>
      </c>
      <c r="D25" s="17" t="s">
        <v>29</v>
      </c>
      <c r="E25" s="97">
        <v>94</v>
      </c>
      <c r="F25" s="17"/>
      <c r="G25" s="18">
        <v>24</v>
      </c>
      <c r="H25" s="18">
        <v>31</v>
      </c>
      <c r="I25" s="16">
        <v>55</v>
      </c>
      <c r="J25" s="88" t="s">
        <v>291</v>
      </c>
      <c r="K25" s="78" t="s">
        <v>292</v>
      </c>
      <c r="L25" s="92" t="s">
        <v>293</v>
      </c>
      <c r="M25" s="92" t="s">
        <v>294</v>
      </c>
      <c r="N25" s="101" t="s">
        <v>295</v>
      </c>
      <c r="O25" s="17"/>
      <c r="P25" s="61"/>
      <c r="Q25" s="50"/>
      <c r="R25" s="17"/>
      <c r="S25" s="17"/>
      <c r="T25" s="17"/>
    </row>
    <row r="26" spans="1:20">
      <c r="A26" s="4">
        <v>22</v>
      </c>
      <c r="B26" s="17" t="s">
        <v>96</v>
      </c>
      <c r="C26" s="89" t="s">
        <v>296</v>
      </c>
      <c r="D26" s="17" t="s">
        <v>27</v>
      </c>
      <c r="E26" s="82">
        <v>18080221902</v>
      </c>
      <c r="F26" s="17"/>
      <c r="G26" s="18">
        <v>123</v>
      </c>
      <c r="H26" s="18">
        <v>127</v>
      </c>
      <c r="I26" s="16">
        <v>250</v>
      </c>
      <c r="J26" s="17"/>
      <c r="K26" s="78" t="s">
        <v>292</v>
      </c>
      <c r="L26" s="92" t="s">
        <v>293</v>
      </c>
      <c r="M26" s="92" t="s">
        <v>294</v>
      </c>
      <c r="N26" s="101" t="s">
        <v>295</v>
      </c>
      <c r="O26" s="17"/>
      <c r="P26" s="61"/>
      <c r="Q26" s="50"/>
      <c r="R26" s="17"/>
      <c r="S26" s="17"/>
      <c r="T26" s="17"/>
    </row>
    <row r="27" spans="1:20">
      <c r="A27" s="4">
        <v>23</v>
      </c>
      <c r="B27" s="17" t="s">
        <v>105</v>
      </c>
      <c r="C27" s="97" t="s">
        <v>297</v>
      </c>
      <c r="D27" s="17" t="s">
        <v>29</v>
      </c>
      <c r="E27" s="97">
        <v>146</v>
      </c>
      <c r="F27" s="17"/>
      <c r="G27" s="102">
        <v>78</v>
      </c>
      <c r="H27" s="18"/>
      <c r="I27" s="16">
        <v>78</v>
      </c>
      <c r="J27" s="88" t="s">
        <v>298</v>
      </c>
      <c r="K27" s="78" t="s">
        <v>292</v>
      </c>
      <c r="L27" s="92" t="s">
        <v>293</v>
      </c>
      <c r="M27" s="92" t="s">
        <v>294</v>
      </c>
      <c r="N27" s="101" t="s">
        <v>295</v>
      </c>
      <c r="O27" s="17"/>
      <c r="P27" s="61"/>
      <c r="Q27" s="50"/>
      <c r="R27" s="17"/>
      <c r="S27" s="17"/>
      <c r="T27" s="17"/>
    </row>
    <row r="28" spans="1:20" ht="30.75">
      <c r="A28" s="4">
        <v>24</v>
      </c>
      <c r="B28" s="17" t="s">
        <v>96</v>
      </c>
      <c r="C28" s="97" t="s">
        <v>299</v>
      </c>
      <c r="D28" s="17" t="s">
        <v>29</v>
      </c>
      <c r="E28" s="97">
        <v>144</v>
      </c>
      <c r="F28" s="17"/>
      <c r="G28" s="102">
        <v>104</v>
      </c>
      <c r="H28" s="18"/>
      <c r="I28" s="16">
        <v>104</v>
      </c>
      <c r="J28" s="88" t="s">
        <v>300</v>
      </c>
      <c r="K28" s="91" t="s">
        <v>287</v>
      </c>
      <c r="L28" s="79" t="s">
        <v>288</v>
      </c>
      <c r="M28" s="79">
        <v>9864377646</v>
      </c>
      <c r="N28" s="78" t="s">
        <v>301</v>
      </c>
      <c r="O28" s="78">
        <v>8749826867</v>
      </c>
      <c r="P28" s="61"/>
      <c r="Q28" s="50"/>
      <c r="R28" s="17"/>
      <c r="S28" s="17"/>
      <c r="T28" s="17"/>
    </row>
    <row r="29" spans="1:20" ht="30.75">
      <c r="A29" s="4">
        <v>25</v>
      </c>
      <c r="B29" s="17" t="s">
        <v>105</v>
      </c>
      <c r="C29" s="89" t="s">
        <v>302</v>
      </c>
      <c r="D29" s="17" t="s">
        <v>27</v>
      </c>
      <c r="E29" s="82">
        <v>18080205203</v>
      </c>
      <c r="F29" s="17"/>
      <c r="G29" s="18">
        <v>67</v>
      </c>
      <c r="H29" s="18">
        <v>54</v>
      </c>
      <c r="I29" s="16">
        <v>121</v>
      </c>
      <c r="J29" s="17"/>
      <c r="K29" s="91" t="s">
        <v>287</v>
      </c>
      <c r="L29" s="79" t="s">
        <v>288</v>
      </c>
      <c r="M29" s="79">
        <v>9864377646</v>
      </c>
      <c r="N29" s="78" t="s">
        <v>301</v>
      </c>
      <c r="O29" s="78">
        <v>8749826867</v>
      </c>
      <c r="P29" s="61"/>
      <c r="Q29" s="50"/>
      <c r="R29" s="17"/>
      <c r="S29" s="17"/>
      <c r="T29" s="17"/>
    </row>
    <row r="30" spans="1:20">
      <c r="A30" s="4">
        <v>26</v>
      </c>
      <c r="B30" s="17" t="s">
        <v>96</v>
      </c>
      <c r="C30" s="97" t="s">
        <v>303</v>
      </c>
      <c r="D30" s="17" t="s">
        <v>29</v>
      </c>
      <c r="E30" s="97">
        <v>87</v>
      </c>
      <c r="F30" s="17"/>
      <c r="G30" s="102">
        <v>65</v>
      </c>
      <c r="H30" s="18"/>
      <c r="I30" s="16">
        <v>65</v>
      </c>
      <c r="J30" s="88" t="s">
        <v>304</v>
      </c>
      <c r="K30" s="91" t="s">
        <v>272</v>
      </c>
      <c r="L30" s="79" t="s">
        <v>273</v>
      </c>
      <c r="M30" s="92">
        <v>9854439526</v>
      </c>
      <c r="N30" s="78" t="s">
        <v>274</v>
      </c>
      <c r="O30" s="78">
        <v>9613237475</v>
      </c>
      <c r="P30" s="61"/>
      <c r="Q30" s="50"/>
      <c r="R30" s="17"/>
      <c r="S30" s="17"/>
      <c r="T30" s="17"/>
    </row>
    <row r="31" spans="1:20" ht="31.5">
      <c r="A31" s="4">
        <v>27</v>
      </c>
      <c r="B31" s="17" t="s">
        <v>105</v>
      </c>
      <c r="C31" s="83" t="s">
        <v>305</v>
      </c>
      <c r="D31" s="17" t="s">
        <v>27</v>
      </c>
      <c r="E31" s="82">
        <v>18080205201</v>
      </c>
      <c r="F31" s="17"/>
      <c r="G31" s="102">
        <v>128</v>
      </c>
      <c r="H31" s="18">
        <v>89</v>
      </c>
      <c r="I31" s="16">
        <v>217</v>
      </c>
      <c r="J31" s="103" t="s">
        <v>306</v>
      </c>
      <c r="K31" s="17"/>
      <c r="L31" s="17"/>
      <c r="M31" s="17"/>
      <c r="N31" s="17"/>
      <c r="O31" s="17"/>
      <c r="P31" s="61"/>
      <c r="Q31" s="50"/>
      <c r="R31" s="17"/>
      <c r="S31" s="17"/>
      <c r="T31" s="17"/>
    </row>
    <row r="32" spans="1:20" ht="30.75">
      <c r="A32" s="4">
        <v>28</v>
      </c>
      <c r="B32" s="17" t="s">
        <v>96</v>
      </c>
      <c r="C32" s="97" t="s">
        <v>307</v>
      </c>
      <c r="D32" s="17" t="s">
        <v>29</v>
      </c>
      <c r="E32" s="97">
        <v>88</v>
      </c>
      <c r="F32" s="17"/>
      <c r="G32" s="102">
        <v>67</v>
      </c>
      <c r="H32" s="18"/>
      <c r="I32" s="16">
        <v>67</v>
      </c>
      <c r="J32" s="88" t="s">
        <v>308</v>
      </c>
      <c r="K32" s="91" t="s">
        <v>287</v>
      </c>
      <c r="L32" s="79" t="s">
        <v>288</v>
      </c>
      <c r="M32" s="79">
        <v>9864377646</v>
      </c>
      <c r="N32" s="91" t="s">
        <v>289</v>
      </c>
      <c r="O32" s="78">
        <v>9859782446</v>
      </c>
      <c r="P32" s="61"/>
      <c r="Q32" s="50"/>
      <c r="R32" s="17"/>
      <c r="S32" s="17"/>
      <c r="T32" s="17"/>
    </row>
    <row r="33" spans="1:20" ht="30.75">
      <c r="A33" s="4">
        <v>29</v>
      </c>
      <c r="B33" s="17" t="s">
        <v>96</v>
      </c>
      <c r="C33" s="93" t="s">
        <v>309</v>
      </c>
      <c r="D33" s="17" t="s">
        <v>27</v>
      </c>
      <c r="E33" s="82">
        <v>18080206501</v>
      </c>
      <c r="F33" s="17"/>
      <c r="G33" s="102">
        <v>185</v>
      </c>
      <c r="H33" s="18">
        <v>163</v>
      </c>
      <c r="I33" s="16">
        <v>348</v>
      </c>
      <c r="J33" s="84" t="s">
        <v>310</v>
      </c>
      <c r="K33" s="91" t="s">
        <v>287</v>
      </c>
      <c r="L33" s="79" t="s">
        <v>288</v>
      </c>
      <c r="M33" s="79">
        <v>9864377646</v>
      </c>
      <c r="N33" s="91" t="s">
        <v>289</v>
      </c>
      <c r="O33" s="78">
        <v>9859782446</v>
      </c>
      <c r="P33" s="61"/>
      <c r="Q33" s="50"/>
      <c r="R33" s="17"/>
      <c r="S33" s="17"/>
      <c r="T33" s="17"/>
    </row>
    <row r="34" spans="1:20" ht="30.75">
      <c r="A34" s="4">
        <v>30</v>
      </c>
      <c r="B34" s="17" t="s">
        <v>105</v>
      </c>
      <c r="C34" s="97" t="s">
        <v>311</v>
      </c>
      <c r="D34" s="17" t="s">
        <v>29</v>
      </c>
      <c r="E34" s="97">
        <v>89</v>
      </c>
      <c r="F34" s="17"/>
      <c r="G34" s="102">
        <v>87</v>
      </c>
      <c r="H34" s="18"/>
      <c r="I34" s="16">
        <v>87</v>
      </c>
      <c r="J34" s="88" t="s">
        <v>312</v>
      </c>
      <c r="K34" s="91" t="s">
        <v>287</v>
      </c>
      <c r="L34" s="79" t="s">
        <v>288</v>
      </c>
      <c r="M34" s="79">
        <v>9864377646</v>
      </c>
      <c r="N34" s="91" t="s">
        <v>289</v>
      </c>
      <c r="O34" s="78">
        <v>9859782446</v>
      </c>
      <c r="P34" s="61"/>
      <c r="Q34" s="50"/>
      <c r="R34" s="17"/>
      <c r="S34" s="17"/>
      <c r="T34" s="17"/>
    </row>
    <row r="35" spans="1:20" ht="31.5">
      <c r="A35" s="4">
        <v>31</v>
      </c>
      <c r="B35" s="17" t="s">
        <v>105</v>
      </c>
      <c r="C35" s="83" t="s">
        <v>313</v>
      </c>
      <c r="D35" s="17" t="s">
        <v>27</v>
      </c>
      <c r="E35" s="82">
        <v>18080205202</v>
      </c>
      <c r="F35" s="17"/>
      <c r="G35" s="102">
        <v>132</v>
      </c>
      <c r="H35" s="18">
        <v>101</v>
      </c>
      <c r="I35" s="16">
        <v>233</v>
      </c>
      <c r="J35" s="84" t="s">
        <v>310</v>
      </c>
      <c r="K35" s="91" t="s">
        <v>287</v>
      </c>
      <c r="L35" s="79" t="s">
        <v>288</v>
      </c>
      <c r="M35" s="79">
        <v>9864377646</v>
      </c>
      <c r="N35" s="91" t="s">
        <v>289</v>
      </c>
      <c r="O35" s="78">
        <v>9859782446</v>
      </c>
      <c r="P35" s="61"/>
      <c r="Q35" s="50"/>
      <c r="R35" s="17"/>
      <c r="S35" s="17"/>
      <c r="T35" s="17"/>
    </row>
    <row r="36" spans="1:20">
      <c r="A36" s="4">
        <v>32</v>
      </c>
      <c r="B36" s="16"/>
      <c r="C36" s="104"/>
      <c r="D36" s="17"/>
      <c r="E36" s="105"/>
      <c r="F36" s="106"/>
      <c r="G36" s="107"/>
      <c r="H36" s="107"/>
      <c r="I36" s="16"/>
      <c r="J36" s="108"/>
      <c r="K36" s="109"/>
      <c r="L36" s="109"/>
      <c r="M36" s="109"/>
      <c r="N36" s="17"/>
      <c r="O36" s="109"/>
      <c r="P36" s="110"/>
      <c r="Q36" s="17"/>
      <c r="R36" s="17"/>
      <c r="S36" s="17"/>
      <c r="T36" s="17"/>
    </row>
    <row r="37" spans="1:20">
      <c r="A37" s="4">
        <v>33</v>
      </c>
      <c r="B37" s="16"/>
      <c r="C37" s="104"/>
      <c r="D37" s="17"/>
      <c r="E37" s="105"/>
      <c r="F37" s="106"/>
      <c r="G37" s="107"/>
      <c r="H37" s="107"/>
      <c r="I37" s="16"/>
      <c r="J37" s="108"/>
      <c r="K37" s="109"/>
      <c r="L37" s="109"/>
      <c r="M37" s="109"/>
      <c r="N37" s="17"/>
      <c r="O37" s="109"/>
      <c r="P37" s="110"/>
      <c r="Q37" s="17"/>
      <c r="R37" s="17"/>
      <c r="S37" s="17"/>
      <c r="T37" s="17"/>
    </row>
    <row r="38" spans="1:20">
      <c r="A38" s="4">
        <v>34</v>
      </c>
      <c r="B38" s="16"/>
      <c r="C38" s="104"/>
      <c r="D38" s="17"/>
      <c r="E38" s="105"/>
      <c r="F38" s="106"/>
      <c r="G38" s="107"/>
      <c r="H38" s="107"/>
      <c r="I38" s="16"/>
      <c r="J38" s="108"/>
      <c r="K38" s="109"/>
      <c r="L38" s="109"/>
      <c r="M38" s="109"/>
      <c r="N38" s="17"/>
      <c r="O38" s="109"/>
      <c r="P38" s="110"/>
      <c r="Q38" s="17"/>
      <c r="R38" s="17"/>
      <c r="S38" s="17"/>
      <c r="T38" s="17"/>
    </row>
    <row r="39" spans="1:20">
      <c r="A39" s="4">
        <v>35</v>
      </c>
      <c r="B39" s="16"/>
      <c r="C39" s="104"/>
      <c r="D39" s="17"/>
      <c r="E39" s="105"/>
      <c r="F39" s="106"/>
      <c r="G39" s="107"/>
      <c r="H39" s="107"/>
      <c r="I39" s="16"/>
      <c r="J39" s="108"/>
      <c r="K39" s="109"/>
      <c r="L39" s="109"/>
      <c r="M39" s="109"/>
      <c r="N39" s="17"/>
      <c r="O39" s="109"/>
      <c r="P39" s="110"/>
      <c r="Q39" s="17"/>
      <c r="R39" s="17"/>
      <c r="S39" s="17"/>
      <c r="T39" s="17"/>
    </row>
    <row r="40" spans="1:20">
      <c r="A40" s="4">
        <v>36</v>
      </c>
      <c r="B40" s="16"/>
      <c r="C40" s="104"/>
      <c r="D40" s="17"/>
      <c r="E40" s="105"/>
      <c r="F40" s="106"/>
      <c r="G40" s="107"/>
      <c r="H40" s="107"/>
      <c r="I40" s="16"/>
      <c r="J40" s="108"/>
      <c r="K40" s="109"/>
      <c r="L40" s="109"/>
      <c r="M40" s="109"/>
      <c r="N40" s="17"/>
      <c r="O40" s="109"/>
      <c r="P40" s="110"/>
      <c r="Q40" s="17"/>
      <c r="R40" s="17"/>
      <c r="S40" s="17"/>
      <c r="T40" s="17"/>
    </row>
    <row r="41" spans="1:20">
      <c r="A41" s="4">
        <v>37</v>
      </c>
      <c r="B41" s="16"/>
      <c r="C41" s="104"/>
      <c r="D41" s="17"/>
      <c r="E41" s="105"/>
      <c r="F41" s="106"/>
      <c r="G41" s="107"/>
      <c r="H41" s="107"/>
      <c r="I41" s="16"/>
      <c r="J41" s="108"/>
      <c r="K41" s="109"/>
      <c r="L41" s="109"/>
      <c r="M41" s="109"/>
      <c r="N41" s="17"/>
      <c r="O41" s="109"/>
      <c r="P41" s="110"/>
      <c r="Q41" s="17"/>
      <c r="R41" s="17"/>
      <c r="S41" s="17"/>
      <c r="T41" s="17"/>
    </row>
    <row r="42" spans="1:20">
      <c r="A42" s="4">
        <v>38</v>
      </c>
      <c r="B42" s="16"/>
      <c r="C42" s="111"/>
      <c r="D42" s="17"/>
      <c r="E42" s="105"/>
      <c r="F42" s="106"/>
      <c r="G42" s="107"/>
      <c r="H42" s="107"/>
      <c r="I42" s="16"/>
      <c r="J42" s="112"/>
      <c r="K42" s="109"/>
      <c r="L42" s="109"/>
      <c r="M42" s="109"/>
      <c r="N42" s="17"/>
      <c r="O42" s="109"/>
      <c r="P42" s="110"/>
      <c r="Q42" s="17"/>
      <c r="R42" s="17"/>
      <c r="S42" s="17"/>
      <c r="T42" s="17"/>
    </row>
    <row r="43" spans="1:20">
      <c r="A43" s="4">
        <v>39</v>
      </c>
      <c r="B43" s="16"/>
      <c r="C43" s="111"/>
      <c r="D43" s="17"/>
      <c r="E43" s="105"/>
      <c r="F43" s="106"/>
      <c r="G43" s="107"/>
      <c r="H43" s="107"/>
      <c r="I43" s="16"/>
      <c r="J43" s="108"/>
      <c r="K43" s="109"/>
      <c r="L43" s="109"/>
      <c r="M43" s="109"/>
      <c r="N43" s="17"/>
      <c r="O43" s="109"/>
      <c r="P43" s="110"/>
      <c r="Q43" s="17"/>
      <c r="R43" s="17"/>
      <c r="S43" s="17"/>
      <c r="T43" s="17"/>
    </row>
    <row r="44" spans="1:20">
      <c r="A44" s="4">
        <v>40</v>
      </c>
      <c r="B44" s="16"/>
      <c r="C44" s="113"/>
      <c r="D44" s="17"/>
      <c r="E44" s="114"/>
      <c r="F44" s="106"/>
      <c r="G44" s="114"/>
      <c r="H44" s="114"/>
      <c r="I44" s="16"/>
      <c r="J44" s="17"/>
      <c r="K44" s="109"/>
      <c r="L44" s="109"/>
      <c r="M44" s="109"/>
      <c r="N44" s="17"/>
      <c r="O44" s="109"/>
      <c r="P44" s="110"/>
      <c r="Q44" s="17"/>
      <c r="R44" s="17"/>
      <c r="S44" s="17"/>
      <c r="T44" s="17"/>
    </row>
    <row r="45" spans="1:20">
      <c r="A45" s="4">
        <v>41</v>
      </c>
      <c r="B45" s="16"/>
      <c r="C45" s="113"/>
      <c r="D45" s="17"/>
      <c r="E45" s="114"/>
      <c r="F45" s="106"/>
      <c r="G45" s="114"/>
      <c r="H45" s="114"/>
      <c r="I45" s="16"/>
      <c r="J45" s="17"/>
      <c r="K45" s="109"/>
      <c r="L45" s="109"/>
      <c r="M45" s="109"/>
      <c r="N45" s="17"/>
      <c r="O45" s="109"/>
      <c r="P45" s="110"/>
      <c r="Q45" s="17"/>
      <c r="R45" s="17"/>
      <c r="S45" s="17"/>
      <c r="T45" s="17"/>
    </row>
    <row r="46" spans="1:20">
      <c r="A46" s="4">
        <v>42</v>
      </c>
      <c r="B46" s="16"/>
      <c r="C46" s="113"/>
      <c r="D46" s="17"/>
      <c r="E46" s="114"/>
      <c r="F46" s="106"/>
      <c r="G46" s="114"/>
      <c r="H46" s="114"/>
      <c r="I46" s="16"/>
      <c r="J46" s="17"/>
      <c r="K46" s="109"/>
      <c r="L46" s="109"/>
      <c r="M46" s="109"/>
      <c r="N46" s="17"/>
      <c r="O46" s="109"/>
      <c r="P46" s="110"/>
      <c r="Q46" s="17"/>
      <c r="R46" s="17"/>
      <c r="S46" s="17"/>
      <c r="T46" s="17"/>
    </row>
    <row r="47" spans="1:20">
      <c r="A47" s="4">
        <v>43</v>
      </c>
      <c r="B47" s="16"/>
      <c r="C47" s="115"/>
      <c r="D47" s="17"/>
      <c r="E47" s="114"/>
      <c r="F47" s="106"/>
      <c r="G47" s="114"/>
      <c r="H47" s="114"/>
      <c r="I47" s="16"/>
      <c r="J47" s="17"/>
      <c r="K47" s="109"/>
      <c r="L47" s="109"/>
      <c r="M47" s="109"/>
      <c r="N47" s="17"/>
      <c r="O47" s="109"/>
      <c r="P47" s="110"/>
      <c r="Q47" s="17"/>
      <c r="R47" s="17"/>
      <c r="S47" s="17"/>
      <c r="T47" s="17"/>
    </row>
    <row r="48" spans="1:20">
      <c r="A48" s="4">
        <v>44</v>
      </c>
      <c r="B48" s="16"/>
      <c r="C48" s="115"/>
      <c r="D48" s="17"/>
      <c r="E48" s="114"/>
      <c r="F48" s="106"/>
      <c r="G48" s="114"/>
      <c r="H48" s="114"/>
      <c r="I48" s="16"/>
      <c r="J48" s="17"/>
      <c r="K48" s="109"/>
      <c r="L48" s="109"/>
      <c r="M48" s="109"/>
      <c r="N48" s="17"/>
      <c r="O48" s="109"/>
      <c r="P48" s="110"/>
      <c r="Q48" s="17"/>
      <c r="R48" s="17"/>
      <c r="S48" s="17"/>
      <c r="T48" s="17"/>
    </row>
    <row r="49" spans="1:20">
      <c r="A49" s="4">
        <v>45</v>
      </c>
      <c r="B49" s="16"/>
      <c r="C49" s="115"/>
      <c r="D49" s="17"/>
      <c r="E49" s="114"/>
      <c r="F49" s="106"/>
      <c r="G49" s="114"/>
      <c r="H49" s="114"/>
      <c r="I49" s="16"/>
      <c r="J49" s="17"/>
      <c r="K49" s="109"/>
      <c r="L49" s="109"/>
      <c r="M49" s="109"/>
      <c r="N49" s="17"/>
      <c r="O49" s="109"/>
      <c r="P49" s="110"/>
      <c r="Q49" s="17"/>
      <c r="R49" s="17"/>
      <c r="S49" s="17"/>
      <c r="T49" s="17"/>
    </row>
    <row r="50" spans="1:20">
      <c r="A50" s="4">
        <v>46</v>
      </c>
      <c r="B50" s="16"/>
      <c r="C50" s="115"/>
      <c r="D50" s="17"/>
      <c r="E50" s="114"/>
      <c r="F50" s="106"/>
      <c r="G50" s="114"/>
      <c r="H50" s="114"/>
      <c r="I50" s="16"/>
      <c r="J50" s="17"/>
      <c r="K50" s="109"/>
      <c r="L50" s="109"/>
      <c r="M50" s="109"/>
      <c r="N50" s="17"/>
      <c r="O50" s="109"/>
      <c r="P50" s="110"/>
      <c r="Q50" s="17"/>
      <c r="R50" s="17"/>
      <c r="S50" s="17"/>
      <c r="T50" s="17"/>
    </row>
    <row r="51" spans="1:20">
      <c r="A51" s="4">
        <v>47</v>
      </c>
      <c r="B51" s="16"/>
      <c r="C51" s="115"/>
      <c r="D51" s="17"/>
      <c r="E51" s="114"/>
      <c r="F51" s="106"/>
      <c r="G51" s="114"/>
      <c r="H51" s="114"/>
      <c r="I51" s="16"/>
      <c r="J51" s="17"/>
      <c r="K51" s="109"/>
      <c r="L51" s="109"/>
      <c r="M51" s="109"/>
      <c r="N51" s="17"/>
      <c r="O51" s="109"/>
      <c r="P51" s="110"/>
      <c r="Q51" s="17"/>
      <c r="R51" s="17"/>
      <c r="S51" s="17"/>
      <c r="T51" s="17"/>
    </row>
    <row r="52" spans="1:20">
      <c r="A52" s="4">
        <v>48</v>
      </c>
      <c r="B52" s="16"/>
      <c r="C52" s="115"/>
      <c r="D52" s="17"/>
      <c r="E52" s="114"/>
      <c r="F52" s="106"/>
      <c r="G52" s="114"/>
      <c r="H52" s="114"/>
      <c r="I52" s="16"/>
      <c r="J52" s="17"/>
      <c r="K52" s="109"/>
      <c r="L52" s="109"/>
      <c r="M52" s="109"/>
      <c r="N52" s="17"/>
      <c r="O52" s="109"/>
      <c r="P52" s="116"/>
      <c r="Q52" s="17"/>
      <c r="R52" s="17"/>
      <c r="S52" s="17"/>
      <c r="T52" s="17"/>
    </row>
    <row r="53" spans="1:20">
      <c r="A53" s="4">
        <v>49</v>
      </c>
      <c r="B53" s="16"/>
      <c r="C53" s="115"/>
      <c r="D53" s="17"/>
      <c r="E53" s="114"/>
      <c r="F53" s="106"/>
      <c r="G53" s="114"/>
      <c r="H53" s="114"/>
      <c r="I53" s="16"/>
      <c r="J53" s="17"/>
      <c r="K53" s="109"/>
      <c r="L53" s="109"/>
      <c r="M53" s="109"/>
      <c r="N53" s="17"/>
      <c r="O53" s="109"/>
      <c r="P53" s="116"/>
      <c r="Q53" s="17"/>
      <c r="R53" s="17"/>
      <c r="S53" s="17"/>
      <c r="T53" s="17"/>
    </row>
    <row r="54" spans="1:20">
      <c r="A54" s="4">
        <v>50</v>
      </c>
      <c r="B54" s="16"/>
      <c r="C54" s="17"/>
      <c r="D54" s="17"/>
      <c r="E54" s="18"/>
      <c r="F54" s="17"/>
      <c r="G54" s="18"/>
      <c r="H54" s="18"/>
      <c r="I54" s="16"/>
      <c r="J54" s="17"/>
      <c r="K54" s="17"/>
      <c r="L54" s="17"/>
      <c r="M54" s="17"/>
      <c r="N54" s="17"/>
      <c r="O54" s="17"/>
      <c r="P54" s="23"/>
      <c r="Q54" s="17"/>
      <c r="R54" s="17"/>
      <c r="S54" s="17"/>
      <c r="T54" s="17"/>
    </row>
    <row r="55" spans="1:20">
      <c r="A55" s="4">
        <v>51</v>
      </c>
      <c r="B55" s="16"/>
      <c r="C55" s="17"/>
      <c r="D55" s="17"/>
      <c r="E55" s="18"/>
      <c r="F55" s="17"/>
      <c r="G55" s="18"/>
      <c r="H55" s="18"/>
      <c r="I55" s="16"/>
      <c r="J55" s="17"/>
      <c r="K55" s="17"/>
      <c r="L55" s="17"/>
      <c r="M55" s="17"/>
      <c r="N55" s="17"/>
      <c r="O55" s="17"/>
      <c r="P55" s="23"/>
      <c r="Q55" s="17"/>
      <c r="R55" s="17"/>
      <c r="S55" s="17"/>
      <c r="T55" s="17"/>
    </row>
    <row r="56" spans="1:20">
      <c r="A56" s="4">
        <v>52</v>
      </c>
      <c r="B56" s="16"/>
      <c r="C56" s="17"/>
      <c r="D56" s="17"/>
      <c r="E56" s="18"/>
      <c r="F56" s="17"/>
      <c r="G56" s="18"/>
      <c r="H56" s="18"/>
      <c r="I56" s="16"/>
      <c r="J56" s="17"/>
      <c r="K56" s="17"/>
      <c r="L56" s="17"/>
      <c r="M56" s="17"/>
      <c r="N56" s="17"/>
      <c r="O56" s="17"/>
      <c r="P56" s="23"/>
      <c r="Q56" s="17"/>
      <c r="R56" s="17"/>
      <c r="S56" s="17"/>
      <c r="T56" s="17"/>
    </row>
    <row r="57" spans="1:20">
      <c r="A57" s="4">
        <v>53</v>
      </c>
      <c r="B57" s="16"/>
      <c r="C57" s="17"/>
      <c r="D57" s="17"/>
      <c r="E57" s="18"/>
      <c r="F57" s="17"/>
      <c r="G57" s="18"/>
      <c r="H57" s="18"/>
      <c r="I57" s="16"/>
      <c r="J57" s="17"/>
      <c r="K57" s="17"/>
      <c r="L57" s="17"/>
      <c r="M57" s="17"/>
      <c r="N57" s="17"/>
      <c r="O57" s="17"/>
      <c r="P57" s="23"/>
      <c r="Q57" s="17"/>
      <c r="R57" s="17"/>
      <c r="S57" s="17"/>
      <c r="T57" s="17"/>
    </row>
    <row r="58" spans="1:20">
      <c r="A58" s="4">
        <v>54</v>
      </c>
      <c r="B58" s="16"/>
      <c r="C58" s="17"/>
      <c r="D58" s="17"/>
      <c r="E58" s="18"/>
      <c r="F58" s="17"/>
      <c r="G58" s="18"/>
      <c r="H58" s="18"/>
      <c r="I58" s="16"/>
      <c r="J58" s="17"/>
      <c r="K58" s="17"/>
      <c r="L58" s="17"/>
      <c r="M58" s="17"/>
      <c r="N58" s="17"/>
      <c r="O58" s="17"/>
      <c r="P58" s="23"/>
      <c r="Q58" s="17"/>
      <c r="R58" s="17"/>
      <c r="S58" s="17"/>
      <c r="T58" s="17"/>
    </row>
    <row r="59" spans="1:20">
      <c r="A59" s="4">
        <v>55</v>
      </c>
      <c r="B59" s="16"/>
      <c r="C59" s="17"/>
      <c r="D59" s="17"/>
      <c r="E59" s="18"/>
      <c r="F59" s="17"/>
      <c r="G59" s="18"/>
      <c r="H59" s="18"/>
      <c r="I59" s="16"/>
      <c r="J59" s="17"/>
      <c r="K59" s="17"/>
      <c r="L59" s="17"/>
      <c r="M59" s="17"/>
      <c r="N59" s="17"/>
      <c r="O59" s="17"/>
      <c r="P59" s="23"/>
      <c r="Q59" s="17"/>
      <c r="R59" s="17"/>
      <c r="S59" s="17"/>
      <c r="T59" s="17"/>
    </row>
    <row r="60" spans="1:20">
      <c r="A60" s="4">
        <v>56</v>
      </c>
      <c r="B60" s="16"/>
      <c r="C60" s="17"/>
      <c r="D60" s="17"/>
      <c r="E60" s="18"/>
      <c r="F60" s="17"/>
      <c r="G60" s="18"/>
      <c r="H60" s="18"/>
      <c r="I60" s="16"/>
      <c r="J60" s="17"/>
      <c r="K60" s="17"/>
      <c r="L60" s="17"/>
      <c r="M60" s="17"/>
      <c r="N60" s="17"/>
      <c r="O60" s="17"/>
      <c r="P60" s="23"/>
      <c r="Q60" s="17"/>
      <c r="R60" s="17"/>
      <c r="S60" s="17"/>
      <c r="T60" s="17"/>
    </row>
    <row r="61" spans="1:20">
      <c r="A61" s="4">
        <v>57</v>
      </c>
      <c r="B61" s="16"/>
      <c r="C61" s="17"/>
      <c r="D61" s="17"/>
      <c r="E61" s="18"/>
      <c r="F61" s="17"/>
      <c r="G61" s="18"/>
      <c r="H61" s="18"/>
      <c r="I61" s="16"/>
      <c r="J61" s="17"/>
      <c r="K61" s="17"/>
      <c r="L61" s="17"/>
      <c r="M61" s="17"/>
      <c r="N61" s="17"/>
      <c r="O61" s="17"/>
      <c r="P61" s="23"/>
      <c r="Q61" s="17"/>
      <c r="R61" s="17"/>
      <c r="S61" s="17"/>
      <c r="T61" s="17"/>
    </row>
    <row r="62" spans="1:20">
      <c r="A62" s="4">
        <v>58</v>
      </c>
      <c r="B62" s="16"/>
      <c r="C62" s="17"/>
      <c r="D62" s="17"/>
      <c r="E62" s="18"/>
      <c r="F62" s="17"/>
      <c r="G62" s="18"/>
      <c r="H62" s="18"/>
      <c r="I62" s="16"/>
      <c r="J62" s="17"/>
      <c r="K62" s="17"/>
      <c r="L62" s="17"/>
      <c r="M62" s="17"/>
      <c r="N62" s="17"/>
      <c r="O62" s="17"/>
      <c r="P62" s="23"/>
      <c r="Q62" s="17"/>
      <c r="R62" s="17"/>
      <c r="S62" s="17"/>
      <c r="T62" s="17"/>
    </row>
    <row r="63" spans="1:20">
      <c r="A63" s="4">
        <v>59</v>
      </c>
      <c r="B63" s="16"/>
      <c r="C63" s="17"/>
      <c r="D63" s="17"/>
      <c r="E63" s="18"/>
      <c r="F63" s="17"/>
      <c r="G63" s="18"/>
      <c r="H63" s="18"/>
      <c r="I63" s="16"/>
      <c r="J63" s="17"/>
      <c r="K63" s="17"/>
      <c r="L63" s="17"/>
      <c r="M63" s="17"/>
      <c r="N63" s="17"/>
      <c r="O63" s="17"/>
      <c r="P63" s="23"/>
      <c r="Q63" s="17"/>
      <c r="R63" s="17"/>
      <c r="S63" s="17"/>
      <c r="T63" s="17"/>
    </row>
    <row r="64" spans="1:20">
      <c r="A64" s="4">
        <v>60</v>
      </c>
      <c r="B64" s="16"/>
      <c r="C64" s="17"/>
      <c r="D64" s="17"/>
      <c r="E64" s="18"/>
      <c r="F64" s="17"/>
      <c r="G64" s="18"/>
      <c r="H64" s="18"/>
      <c r="I64" s="16">
        <f t="shared" ref="I64:I127" si="0">+G64+H64</f>
        <v>0</v>
      </c>
      <c r="J64" s="17"/>
      <c r="K64" s="17"/>
      <c r="L64" s="17"/>
      <c r="M64" s="17"/>
      <c r="N64" s="17"/>
      <c r="O64" s="17"/>
      <c r="P64" s="23"/>
      <c r="Q64" s="17"/>
      <c r="R64" s="17"/>
      <c r="S64" s="17"/>
      <c r="T64" s="17"/>
    </row>
    <row r="65" spans="1:20">
      <c r="A65" s="4">
        <v>61</v>
      </c>
      <c r="B65" s="16"/>
      <c r="C65" s="17"/>
      <c r="D65" s="17"/>
      <c r="E65" s="18"/>
      <c r="F65" s="17"/>
      <c r="G65" s="18"/>
      <c r="H65" s="18"/>
      <c r="I65" s="16">
        <f t="shared" si="0"/>
        <v>0</v>
      </c>
      <c r="J65" s="17"/>
      <c r="K65" s="17"/>
      <c r="L65" s="17"/>
      <c r="M65" s="17"/>
      <c r="N65" s="17"/>
      <c r="O65" s="17"/>
      <c r="P65" s="23"/>
      <c r="Q65" s="17"/>
      <c r="R65" s="17"/>
      <c r="S65" s="17"/>
      <c r="T65" s="17"/>
    </row>
    <row r="66" spans="1:20">
      <c r="A66" s="4">
        <v>62</v>
      </c>
      <c r="B66" s="16"/>
      <c r="C66" s="17"/>
      <c r="D66" s="17"/>
      <c r="E66" s="18"/>
      <c r="F66" s="17"/>
      <c r="G66" s="18"/>
      <c r="H66" s="18"/>
      <c r="I66" s="16">
        <f t="shared" si="0"/>
        <v>0</v>
      </c>
      <c r="J66" s="17"/>
      <c r="K66" s="17"/>
      <c r="L66" s="17"/>
      <c r="M66" s="17"/>
      <c r="N66" s="17"/>
      <c r="O66" s="17"/>
      <c r="P66" s="23"/>
      <c r="Q66" s="17"/>
      <c r="R66" s="17"/>
      <c r="S66" s="17"/>
      <c r="T66" s="17"/>
    </row>
    <row r="67" spans="1:20">
      <c r="A67" s="4">
        <v>63</v>
      </c>
      <c r="B67" s="16"/>
      <c r="C67" s="17"/>
      <c r="D67" s="17"/>
      <c r="E67" s="18"/>
      <c r="F67" s="17"/>
      <c r="G67" s="18"/>
      <c r="H67" s="18"/>
      <c r="I67" s="16">
        <f t="shared" si="0"/>
        <v>0</v>
      </c>
      <c r="J67" s="17"/>
      <c r="K67" s="17"/>
      <c r="L67" s="17"/>
      <c r="M67" s="17"/>
      <c r="N67" s="17"/>
      <c r="O67" s="17"/>
      <c r="P67" s="23"/>
      <c r="Q67" s="17"/>
      <c r="R67" s="17"/>
      <c r="S67" s="17"/>
      <c r="T67" s="17"/>
    </row>
    <row r="68" spans="1:20">
      <c r="A68" s="4">
        <v>64</v>
      </c>
      <c r="B68" s="16"/>
      <c r="C68" s="17"/>
      <c r="D68" s="17"/>
      <c r="E68" s="18"/>
      <c r="F68" s="17"/>
      <c r="G68" s="18"/>
      <c r="H68" s="18"/>
      <c r="I68" s="16">
        <f t="shared" si="0"/>
        <v>0</v>
      </c>
      <c r="J68" s="17"/>
      <c r="K68" s="17"/>
      <c r="L68" s="17"/>
      <c r="M68" s="17"/>
      <c r="N68" s="17"/>
      <c r="O68" s="17"/>
      <c r="P68" s="23"/>
      <c r="Q68" s="17"/>
      <c r="R68" s="17"/>
      <c r="S68" s="17"/>
      <c r="T68" s="17"/>
    </row>
    <row r="69" spans="1:20">
      <c r="A69" s="4">
        <v>65</v>
      </c>
      <c r="B69" s="16"/>
      <c r="C69" s="17"/>
      <c r="D69" s="17"/>
      <c r="E69" s="18"/>
      <c r="F69" s="17"/>
      <c r="G69" s="18"/>
      <c r="H69" s="18"/>
      <c r="I69" s="16">
        <f t="shared" si="0"/>
        <v>0</v>
      </c>
      <c r="J69" s="17"/>
      <c r="K69" s="17"/>
      <c r="L69" s="17"/>
      <c r="M69" s="17"/>
      <c r="N69" s="17"/>
      <c r="O69" s="17"/>
      <c r="P69" s="23"/>
      <c r="Q69" s="17"/>
      <c r="R69" s="17"/>
      <c r="S69" s="17"/>
      <c r="T69" s="17"/>
    </row>
    <row r="70" spans="1:20">
      <c r="A70" s="4">
        <v>66</v>
      </c>
      <c r="B70" s="16"/>
      <c r="C70" s="17"/>
      <c r="D70" s="17"/>
      <c r="E70" s="18"/>
      <c r="F70" s="17"/>
      <c r="G70" s="18"/>
      <c r="H70" s="18"/>
      <c r="I70" s="16">
        <f t="shared" si="0"/>
        <v>0</v>
      </c>
      <c r="J70" s="17"/>
      <c r="K70" s="17"/>
      <c r="L70" s="17"/>
      <c r="M70" s="17"/>
      <c r="N70" s="17"/>
      <c r="O70" s="17"/>
      <c r="P70" s="23"/>
      <c r="Q70" s="17"/>
      <c r="R70" s="17"/>
      <c r="S70" s="17"/>
      <c r="T70" s="17"/>
    </row>
    <row r="71" spans="1:20">
      <c r="A71" s="4">
        <v>67</v>
      </c>
      <c r="B71" s="16"/>
      <c r="C71" s="17"/>
      <c r="D71" s="17"/>
      <c r="E71" s="18"/>
      <c r="F71" s="17"/>
      <c r="G71" s="18"/>
      <c r="H71" s="18"/>
      <c r="I71" s="16">
        <f t="shared" si="0"/>
        <v>0</v>
      </c>
      <c r="J71" s="17"/>
      <c r="K71" s="17"/>
      <c r="L71" s="17"/>
      <c r="M71" s="17"/>
      <c r="N71" s="17"/>
      <c r="O71" s="17"/>
      <c r="P71" s="23"/>
      <c r="Q71" s="17"/>
      <c r="R71" s="17"/>
      <c r="S71" s="17"/>
      <c r="T71" s="17"/>
    </row>
    <row r="72" spans="1:20">
      <c r="A72" s="4">
        <v>68</v>
      </c>
      <c r="B72" s="16"/>
      <c r="C72" s="17"/>
      <c r="D72" s="17"/>
      <c r="E72" s="18"/>
      <c r="F72" s="17"/>
      <c r="G72" s="18"/>
      <c r="H72" s="18"/>
      <c r="I72" s="16">
        <f t="shared" si="0"/>
        <v>0</v>
      </c>
      <c r="J72" s="17"/>
      <c r="K72" s="17"/>
      <c r="L72" s="17"/>
      <c r="M72" s="17"/>
      <c r="N72" s="17"/>
      <c r="O72" s="17"/>
      <c r="P72" s="23"/>
      <c r="Q72" s="17"/>
      <c r="R72" s="17"/>
      <c r="S72" s="17"/>
      <c r="T72" s="17"/>
    </row>
    <row r="73" spans="1:20">
      <c r="A73" s="4">
        <v>69</v>
      </c>
      <c r="B73" s="16"/>
      <c r="C73" s="17"/>
      <c r="D73" s="17"/>
      <c r="E73" s="18"/>
      <c r="F73" s="17"/>
      <c r="G73" s="18"/>
      <c r="H73" s="18"/>
      <c r="I73" s="16">
        <f t="shared" si="0"/>
        <v>0</v>
      </c>
      <c r="J73" s="17"/>
      <c r="K73" s="17"/>
      <c r="L73" s="17"/>
      <c r="M73" s="17"/>
      <c r="N73" s="17"/>
      <c r="O73" s="17"/>
      <c r="P73" s="23"/>
      <c r="Q73" s="17"/>
      <c r="R73" s="17"/>
      <c r="S73" s="17"/>
      <c r="T73" s="17"/>
    </row>
    <row r="74" spans="1:20">
      <c r="A74" s="4">
        <v>70</v>
      </c>
      <c r="B74" s="16"/>
      <c r="C74" s="17"/>
      <c r="D74" s="17"/>
      <c r="E74" s="18"/>
      <c r="F74" s="17"/>
      <c r="G74" s="18"/>
      <c r="H74" s="18"/>
      <c r="I74" s="16">
        <f t="shared" si="0"/>
        <v>0</v>
      </c>
      <c r="J74" s="17"/>
      <c r="K74" s="17"/>
      <c r="L74" s="17"/>
      <c r="M74" s="17"/>
      <c r="N74" s="17"/>
      <c r="O74" s="17"/>
      <c r="P74" s="23"/>
      <c r="Q74" s="17"/>
      <c r="R74" s="17"/>
      <c r="S74" s="17"/>
      <c r="T74" s="17"/>
    </row>
    <row r="75" spans="1:20">
      <c r="A75" s="4">
        <v>71</v>
      </c>
      <c r="B75" s="16"/>
      <c r="C75" s="17"/>
      <c r="D75" s="17"/>
      <c r="E75" s="18"/>
      <c r="F75" s="17"/>
      <c r="G75" s="18"/>
      <c r="H75" s="18"/>
      <c r="I75" s="16">
        <f t="shared" si="0"/>
        <v>0</v>
      </c>
      <c r="J75" s="17"/>
      <c r="K75" s="17"/>
      <c r="L75" s="17"/>
      <c r="M75" s="17"/>
      <c r="N75" s="17"/>
      <c r="O75" s="17"/>
      <c r="P75" s="23"/>
      <c r="Q75" s="17"/>
      <c r="R75" s="17"/>
      <c r="S75" s="17"/>
      <c r="T75" s="17"/>
    </row>
    <row r="76" spans="1:20">
      <c r="A76" s="4">
        <v>72</v>
      </c>
      <c r="B76" s="16"/>
      <c r="C76" s="17"/>
      <c r="D76" s="17"/>
      <c r="E76" s="18"/>
      <c r="F76" s="17"/>
      <c r="G76" s="18"/>
      <c r="H76" s="18"/>
      <c r="I76" s="16">
        <f t="shared" si="0"/>
        <v>0</v>
      </c>
      <c r="J76" s="17"/>
      <c r="K76" s="17"/>
      <c r="L76" s="17"/>
      <c r="M76" s="17"/>
      <c r="N76" s="17"/>
      <c r="O76" s="17"/>
      <c r="P76" s="23"/>
      <c r="Q76" s="17"/>
      <c r="R76" s="17"/>
      <c r="S76" s="17"/>
      <c r="T76" s="17"/>
    </row>
    <row r="77" spans="1:20">
      <c r="A77" s="4">
        <v>73</v>
      </c>
      <c r="B77" s="16"/>
      <c r="C77" s="17"/>
      <c r="D77" s="17"/>
      <c r="E77" s="18"/>
      <c r="F77" s="17"/>
      <c r="G77" s="18"/>
      <c r="H77" s="18"/>
      <c r="I77" s="16">
        <f t="shared" si="0"/>
        <v>0</v>
      </c>
      <c r="J77" s="17"/>
      <c r="K77" s="17"/>
      <c r="L77" s="17"/>
      <c r="M77" s="17"/>
      <c r="N77" s="17"/>
      <c r="O77" s="17"/>
      <c r="P77" s="23"/>
      <c r="Q77" s="17"/>
      <c r="R77" s="17"/>
      <c r="S77" s="17"/>
      <c r="T77" s="17"/>
    </row>
    <row r="78" spans="1:20">
      <c r="A78" s="4">
        <v>74</v>
      </c>
      <c r="B78" s="16"/>
      <c r="C78" s="17"/>
      <c r="D78" s="17"/>
      <c r="E78" s="18"/>
      <c r="F78" s="17"/>
      <c r="G78" s="18"/>
      <c r="H78" s="18"/>
      <c r="I78" s="16">
        <f t="shared" si="0"/>
        <v>0</v>
      </c>
      <c r="J78" s="17"/>
      <c r="K78" s="17"/>
      <c r="L78" s="17"/>
      <c r="M78" s="17"/>
      <c r="N78" s="17"/>
      <c r="O78" s="17"/>
      <c r="P78" s="23"/>
      <c r="Q78" s="17"/>
      <c r="R78" s="17"/>
      <c r="S78" s="17"/>
      <c r="T78" s="17"/>
    </row>
    <row r="79" spans="1:20">
      <c r="A79" s="4">
        <v>75</v>
      </c>
      <c r="B79" s="16"/>
      <c r="C79" s="17"/>
      <c r="D79" s="17"/>
      <c r="E79" s="18"/>
      <c r="F79" s="17"/>
      <c r="G79" s="18"/>
      <c r="H79" s="18"/>
      <c r="I79" s="16">
        <f t="shared" si="0"/>
        <v>0</v>
      </c>
      <c r="J79" s="17"/>
      <c r="K79" s="17"/>
      <c r="L79" s="17"/>
      <c r="M79" s="17"/>
      <c r="N79" s="17"/>
      <c r="O79" s="17"/>
      <c r="P79" s="23"/>
      <c r="Q79" s="17"/>
      <c r="R79" s="17"/>
      <c r="S79" s="17"/>
      <c r="T79" s="17"/>
    </row>
    <row r="80" spans="1:20">
      <c r="A80" s="4">
        <v>76</v>
      </c>
      <c r="B80" s="16"/>
      <c r="C80" s="17"/>
      <c r="D80" s="17"/>
      <c r="E80" s="18"/>
      <c r="F80" s="17"/>
      <c r="G80" s="18"/>
      <c r="H80" s="18"/>
      <c r="I80" s="16">
        <f t="shared" si="0"/>
        <v>0</v>
      </c>
      <c r="J80" s="17"/>
      <c r="K80" s="17"/>
      <c r="L80" s="17"/>
      <c r="M80" s="17"/>
      <c r="N80" s="17"/>
      <c r="O80" s="17"/>
      <c r="P80" s="23"/>
      <c r="Q80" s="17"/>
      <c r="R80" s="17"/>
      <c r="S80" s="17"/>
      <c r="T80" s="17"/>
    </row>
    <row r="81" spans="1:20">
      <c r="A81" s="4">
        <v>77</v>
      </c>
      <c r="B81" s="16"/>
      <c r="C81" s="17"/>
      <c r="D81" s="17"/>
      <c r="E81" s="18"/>
      <c r="F81" s="17"/>
      <c r="G81" s="18"/>
      <c r="H81" s="18"/>
      <c r="I81" s="16">
        <f t="shared" si="0"/>
        <v>0</v>
      </c>
      <c r="J81" s="17"/>
      <c r="K81" s="17"/>
      <c r="L81" s="17"/>
      <c r="M81" s="17"/>
      <c r="N81" s="17"/>
      <c r="O81" s="17"/>
      <c r="P81" s="23"/>
      <c r="Q81" s="17"/>
      <c r="R81" s="17"/>
      <c r="S81" s="17"/>
      <c r="T81" s="17"/>
    </row>
    <row r="82" spans="1:20">
      <c r="A82" s="4">
        <v>78</v>
      </c>
      <c r="B82" s="16"/>
      <c r="C82" s="17"/>
      <c r="D82" s="17"/>
      <c r="E82" s="18"/>
      <c r="F82" s="17"/>
      <c r="G82" s="18"/>
      <c r="H82" s="18"/>
      <c r="I82" s="16">
        <f t="shared" si="0"/>
        <v>0</v>
      </c>
      <c r="J82" s="17"/>
      <c r="K82" s="17"/>
      <c r="L82" s="17"/>
      <c r="M82" s="17"/>
      <c r="N82" s="17"/>
      <c r="O82" s="17"/>
      <c r="P82" s="23"/>
      <c r="Q82" s="17"/>
      <c r="R82" s="17"/>
      <c r="S82" s="17"/>
      <c r="T82" s="17"/>
    </row>
    <row r="83" spans="1:20">
      <c r="A83" s="4">
        <v>79</v>
      </c>
      <c r="B83" s="16"/>
      <c r="C83" s="17"/>
      <c r="D83" s="17"/>
      <c r="E83" s="18"/>
      <c r="F83" s="17"/>
      <c r="G83" s="18"/>
      <c r="H83" s="18"/>
      <c r="I83" s="16">
        <f t="shared" si="0"/>
        <v>0</v>
      </c>
      <c r="J83" s="17"/>
      <c r="K83" s="17"/>
      <c r="L83" s="17"/>
      <c r="M83" s="17"/>
      <c r="N83" s="17"/>
      <c r="O83" s="17"/>
      <c r="P83" s="23"/>
      <c r="Q83" s="17"/>
      <c r="R83" s="17"/>
      <c r="S83" s="17"/>
      <c r="T83" s="17"/>
    </row>
    <row r="84" spans="1:20">
      <c r="A84" s="4">
        <v>80</v>
      </c>
      <c r="B84" s="16"/>
      <c r="C84" s="17"/>
      <c r="D84" s="17"/>
      <c r="E84" s="18"/>
      <c r="F84" s="17"/>
      <c r="G84" s="18"/>
      <c r="H84" s="18"/>
      <c r="I84" s="16">
        <f t="shared" si="0"/>
        <v>0</v>
      </c>
      <c r="J84" s="17"/>
      <c r="K84" s="17"/>
      <c r="L84" s="17"/>
      <c r="M84" s="17"/>
      <c r="N84" s="17"/>
      <c r="O84" s="17"/>
      <c r="P84" s="23"/>
      <c r="Q84" s="17"/>
      <c r="R84" s="17"/>
      <c r="S84" s="17"/>
      <c r="T84" s="17"/>
    </row>
    <row r="85" spans="1:20">
      <c r="A85" s="4">
        <v>81</v>
      </c>
      <c r="B85" s="16"/>
      <c r="C85" s="17"/>
      <c r="D85" s="17"/>
      <c r="E85" s="18"/>
      <c r="F85" s="17"/>
      <c r="G85" s="18"/>
      <c r="H85" s="18"/>
      <c r="I85" s="16">
        <f t="shared" si="0"/>
        <v>0</v>
      </c>
      <c r="J85" s="17"/>
      <c r="K85" s="17"/>
      <c r="L85" s="17"/>
      <c r="M85" s="17"/>
      <c r="N85" s="17"/>
      <c r="O85" s="17"/>
      <c r="P85" s="23"/>
      <c r="Q85" s="17"/>
      <c r="R85" s="17"/>
      <c r="S85" s="17"/>
      <c r="T85" s="17"/>
    </row>
    <row r="86" spans="1:20">
      <c r="A86" s="4">
        <v>82</v>
      </c>
      <c r="B86" s="16"/>
      <c r="C86" s="17"/>
      <c r="D86" s="17"/>
      <c r="E86" s="18"/>
      <c r="F86" s="17"/>
      <c r="G86" s="18"/>
      <c r="H86" s="18"/>
      <c r="I86" s="16">
        <f t="shared" si="0"/>
        <v>0</v>
      </c>
      <c r="J86" s="17"/>
      <c r="K86" s="17"/>
      <c r="L86" s="17"/>
      <c r="M86" s="17"/>
      <c r="N86" s="17"/>
      <c r="O86" s="17"/>
      <c r="P86" s="23"/>
      <c r="Q86" s="17"/>
      <c r="R86" s="17"/>
      <c r="S86" s="17"/>
      <c r="T86" s="17"/>
    </row>
    <row r="87" spans="1:20">
      <c r="A87" s="4">
        <v>83</v>
      </c>
      <c r="B87" s="16"/>
      <c r="C87" s="17"/>
      <c r="D87" s="17"/>
      <c r="E87" s="18"/>
      <c r="F87" s="17"/>
      <c r="G87" s="18"/>
      <c r="H87" s="18"/>
      <c r="I87" s="16">
        <f t="shared" si="0"/>
        <v>0</v>
      </c>
      <c r="J87" s="17"/>
      <c r="K87" s="17"/>
      <c r="L87" s="17"/>
      <c r="M87" s="17"/>
      <c r="N87" s="17"/>
      <c r="O87" s="17"/>
      <c r="P87" s="23"/>
      <c r="Q87" s="17"/>
      <c r="R87" s="17"/>
      <c r="S87" s="17"/>
      <c r="T87" s="17"/>
    </row>
    <row r="88" spans="1:20">
      <c r="A88" s="4">
        <v>84</v>
      </c>
      <c r="B88" s="16"/>
      <c r="C88" s="17"/>
      <c r="D88" s="17"/>
      <c r="E88" s="18"/>
      <c r="F88" s="17"/>
      <c r="G88" s="18"/>
      <c r="H88" s="18"/>
      <c r="I88" s="16">
        <f t="shared" si="0"/>
        <v>0</v>
      </c>
      <c r="J88" s="17"/>
      <c r="K88" s="17"/>
      <c r="L88" s="17"/>
      <c r="M88" s="17"/>
      <c r="N88" s="17"/>
      <c r="O88" s="17"/>
      <c r="P88" s="23"/>
      <c r="Q88" s="17"/>
      <c r="R88" s="17"/>
      <c r="S88" s="17"/>
      <c r="T88" s="17"/>
    </row>
    <row r="89" spans="1:20">
      <c r="A89" s="4">
        <v>85</v>
      </c>
      <c r="B89" s="16"/>
      <c r="C89" s="17"/>
      <c r="D89" s="17"/>
      <c r="E89" s="18"/>
      <c r="F89" s="17"/>
      <c r="G89" s="18"/>
      <c r="H89" s="18"/>
      <c r="I89" s="16">
        <f t="shared" si="0"/>
        <v>0</v>
      </c>
      <c r="J89" s="17"/>
      <c r="K89" s="17"/>
      <c r="L89" s="17"/>
      <c r="M89" s="17"/>
      <c r="N89" s="17"/>
      <c r="O89" s="17"/>
      <c r="P89" s="23"/>
      <c r="Q89" s="17"/>
      <c r="R89" s="17"/>
      <c r="S89" s="17"/>
      <c r="T89" s="17"/>
    </row>
    <row r="90" spans="1:20">
      <c r="A90" s="4">
        <v>86</v>
      </c>
      <c r="B90" s="16"/>
      <c r="C90" s="17"/>
      <c r="D90" s="17"/>
      <c r="E90" s="18"/>
      <c r="F90" s="17"/>
      <c r="G90" s="18"/>
      <c r="H90" s="18"/>
      <c r="I90" s="16">
        <f t="shared" si="0"/>
        <v>0</v>
      </c>
      <c r="J90" s="17"/>
      <c r="K90" s="17"/>
      <c r="L90" s="17"/>
      <c r="M90" s="17"/>
      <c r="N90" s="17"/>
      <c r="O90" s="17"/>
      <c r="P90" s="23"/>
      <c r="Q90" s="17"/>
      <c r="R90" s="17"/>
      <c r="S90" s="17"/>
      <c r="T90" s="17"/>
    </row>
    <row r="91" spans="1:20">
      <c r="A91" s="4">
        <v>87</v>
      </c>
      <c r="B91" s="16"/>
      <c r="C91" s="17"/>
      <c r="D91" s="17"/>
      <c r="E91" s="18"/>
      <c r="F91" s="17"/>
      <c r="G91" s="18"/>
      <c r="H91" s="18"/>
      <c r="I91" s="16">
        <f t="shared" si="0"/>
        <v>0</v>
      </c>
      <c r="J91" s="17"/>
      <c r="K91" s="17"/>
      <c r="L91" s="17"/>
      <c r="M91" s="17"/>
      <c r="N91" s="17"/>
      <c r="O91" s="17"/>
      <c r="P91" s="23"/>
      <c r="Q91" s="17"/>
      <c r="R91" s="17"/>
      <c r="S91" s="17"/>
      <c r="T91" s="17"/>
    </row>
    <row r="92" spans="1:20">
      <c r="A92" s="4">
        <v>88</v>
      </c>
      <c r="B92" s="16"/>
      <c r="C92" s="17"/>
      <c r="D92" s="17"/>
      <c r="E92" s="18"/>
      <c r="F92" s="17"/>
      <c r="G92" s="18"/>
      <c r="H92" s="18"/>
      <c r="I92" s="16">
        <f t="shared" si="0"/>
        <v>0</v>
      </c>
      <c r="J92" s="17"/>
      <c r="K92" s="17"/>
      <c r="L92" s="17"/>
      <c r="M92" s="17"/>
      <c r="N92" s="17"/>
      <c r="O92" s="17"/>
      <c r="P92" s="23"/>
      <c r="Q92" s="17"/>
      <c r="R92" s="17"/>
      <c r="S92" s="17"/>
      <c r="T92" s="17"/>
    </row>
    <row r="93" spans="1:20">
      <c r="A93" s="4">
        <v>89</v>
      </c>
      <c r="B93" s="16"/>
      <c r="C93" s="17"/>
      <c r="D93" s="17"/>
      <c r="E93" s="18"/>
      <c r="F93" s="17"/>
      <c r="G93" s="18"/>
      <c r="H93" s="18"/>
      <c r="I93" s="16">
        <f t="shared" si="0"/>
        <v>0</v>
      </c>
      <c r="J93" s="17"/>
      <c r="K93" s="17"/>
      <c r="L93" s="17"/>
      <c r="M93" s="17"/>
      <c r="N93" s="17"/>
      <c r="O93" s="17"/>
      <c r="P93" s="23"/>
      <c r="Q93" s="17"/>
      <c r="R93" s="17"/>
      <c r="S93" s="17"/>
      <c r="T93" s="17"/>
    </row>
    <row r="94" spans="1:20">
      <c r="A94" s="4">
        <v>90</v>
      </c>
      <c r="B94" s="16"/>
      <c r="C94" s="17"/>
      <c r="D94" s="17"/>
      <c r="E94" s="18"/>
      <c r="F94" s="17"/>
      <c r="G94" s="18"/>
      <c r="H94" s="18"/>
      <c r="I94" s="16">
        <f t="shared" si="0"/>
        <v>0</v>
      </c>
      <c r="J94" s="17"/>
      <c r="K94" s="17"/>
      <c r="L94" s="17"/>
      <c r="M94" s="17"/>
      <c r="N94" s="17"/>
      <c r="O94" s="17"/>
      <c r="P94" s="23"/>
      <c r="Q94" s="17"/>
      <c r="R94" s="17"/>
      <c r="S94" s="17"/>
      <c r="T94" s="17"/>
    </row>
    <row r="95" spans="1:20">
      <c r="A95" s="4">
        <v>91</v>
      </c>
      <c r="B95" s="16"/>
      <c r="C95" s="17"/>
      <c r="D95" s="17"/>
      <c r="E95" s="18"/>
      <c r="F95" s="17"/>
      <c r="G95" s="18"/>
      <c r="H95" s="18"/>
      <c r="I95" s="16">
        <f t="shared" si="0"/>
        <v>0</v>
      </c>
      <c r="J95" s="17"/>
      <c r="K95" s="17"/>
      <c r="L95" s="17"/>
      <c r="M95" s="17"/>
      <c r="N95" s="17"/>
      <c r="O95" s="17"/>
      <c r="P95" s="23"/>
      <c r="Q95" s="17"/>
      <c r="R95" s="17"/>
      <c r="S95" s="17"/>
      <c r="T95" s="17"/>
    </row>
    <row r="96" spans="1:20">
      <c r="A96" s="4">
        <v>92</v>
      </c>
      <c r="B96" s="16"/>
      <c r="C96" s="17"/>
      <c r="D96" s="17"/>
      <c r="E96" s="18"/>
      <c r="F96" s="17"/>
      <c r="G96" s="18"/>
      <c r="H96" s="18"/>
      <c r="I96" s="16">
        <f t="shared" si="0"/>
        <v>0</v>
      </c>
      <c r="J96" s="17"/>
      <c r="K96" s="17"/>
      <c r="L96" s="17"/>
      <c r="M96" s="17"/>
      <c r="N96" s="17"/>
      <c r="O96" s="17"/>
      <c r="P96" s="23"/>
      <c r="Q96" s="17"/>
      <c r="R96" s="17"/>
      <c r="S96" s="17"/>
      <c r="T96" s="17"/>
    </row>
    <row r="97" spans="1:20">
      <c r="A97" s="4">
        <v>93</v>
      </c>
      <c r="B97" s="16"/>
      <c r="C97" s="17"/>
      <c r="D97" s="17"/>
      <c r="E97" s="18"/>
      <c r="F97" s="17"/>
      <c r="G97" s="18"/>
      <c r="H97" s="18"/>
      <c r="I97" s="16">
        <f t="shared" si="0"/>
        <v>0</v>
      </c>
      <c r="J97" s="17"/>
      <c r="K97" s="17"/>
      <c r="L97" s="17"/>
      <c r="M97" s="17"/>
      <c r="N97" s="17"/>
      <c r="O97" s="17"/>
      <c r="P97" s="23"/>
      <c r="Q97" s="17"/>
      <c r="R97" s="17"/>
      <c r="S97" s="17"/>
      <c r="T97" s="17"/>
    </row>
    <row r="98" spans="1:20">
      <c r="A98" s="4">
        <v>94</v>
      </c>
      <c r="B98" s="16"/>
      <c r="C98" s="17"/>
      <c r="D98" s="17"/>
      <c r="E98" s="18"/>
      <c r="F98" s="17"/>
      <c r="G98" s="18"/>
      <c r="H98" s="18"/>
      <c r="I98" s="16">
        <f t="shared" si="0"/>
        <v>0</v>
      </c>
      <c r="J98" s="17"/>
      <c r="K98" s="17"/>
      <c r="L98" s="17"/>
      <c r="M98" s="17"/>
      <c r="N98" s="17"/>
      <c r="O98" s="17"/>
      <c r="P98" s="23"/>
      <c r="Q98" s="17"/>
      <c r="R98" s="17"/>
      <c r="S98" s="17"/>
      <c r="T98" s="17"/>
    </row>
    <row r="99" spans="1:20">
      <c r="A99" s="4">
        <v>95</v>
      </c>
      <c r="B99" s="16"/>
      <c r="C99" s="17"/>
      <c r="D99" s="17"/>
      <c r="E99" s="18"/>
      <c r="F99" s="17"/>
      <c r="G99" s="18"/>
      <c r="H99" s="18"/>
      <c r="I99" s="16">
        <f t="shared" si="0"/>
        <v>0</v>
      </c>
      <c r="J99" s="17"/>
      <c r="K99" s="17"/>
      <c r="L99" s="17"/>
      <c r="M99" s="17"/>
      <c r="N99" s="17"/>
      <c r="O99" s="17"/>
      <c r="P99" s="23"/>
      <c r="Q99" s="17"/>
      <c r="R99" s="17"/>
      <c r="S99" s="17"/>
      <c r="T99" s="17"/>
    </row>
    <row r="100" spans="1:20">
      <c r="A100" s="4">
        <v>96</v>
      </c>
      <c r="B100" s="16"/>
      <c r="C100" s="17"/>
      <c r="D100" s="17"/>
      <c r="E100" s="18"/>
      <c r="F100" s="17"/>
      <c r="G100" s="18"/>
      <c r="H100" s="18"/>
      <c r="I100" s="16">
        <f t="shared" si="0"/>
        <v>0</v>
      </c>
      <c r="J100" s="17"/>
      <c r="K100" s="17"/>
      <c r="L100" s="17"/>
      <c r="M100" s="17"/>
      <c r="N100" s="17"/>
      <c r="O100" s="17"/>
      <c r="P100" s="23"/>
      <c r="Q100" s="17"/>
      <c r="R100" s="17"/>
      <c r="S100" s="17"/>
      <c r="T100" s="17"/>
    </row>
    <row r="101" spans="1:20">
      <c r="A101" s="4">
        <v>97</v>
      </c>
      <c r="B101" s="16"/>
      <c r="C101" s="17"/>
      <c r="D101" s="17"/>
      <c r="E101" s="18"/>
      <c r="F101" s="17"/>
      <c r="G101" s="18"/>
      <c r="H101" s="18"/>
      <c r="I101" s="16">
        <f t="shared" si="0"/>
        <v>0</v>
      </c>
      <c r="J101" s="17"/>
      <c r="K101" s="17"/>
      <c r="L101" s="17"/>
      <c r="M101" s="17"/>
      <c r="N101" s="17"/>
      <c r="O101" s="17"/>
      <c r="P101" s="23"/>
      <c r="Q101" s="17"/>
      <c r="R101" s="17"/>
      <c r="S101" s="17"/>
      <c r="T101" s="17"/>
    </row>
    <row r="102" spans="1:20">
      <c r="A102" s="4">
        <v>98</v>
      </c>
      <c r="B102" s="16"/>
      <c r="C102" s="17"/>
      <c r="D102" s="17"/>
      <c r="E102" s="18"/>
      <c r="F102" s="17"/>
      <c r="G102" s="18"/>
      <c r="H102" s="18"/>
      <c r="I102" s="16">
        <f t="shared" si="0"/>
        <v>0</v>
      </c>
      <c r="J102" s="17"/>
      <c r="K102" s="17"/>
      <c r="L102" s="17"/>
      <c r="M102" s="17"/>
      <c r="N102" s="17"/>
      <c r="O102" s="17"/>
      <c r="P102" s="23"/>
      <c r="Q102" s="17"/>
      <c r="R102" s="17"/>
      <c r="S102" s="17"/>
      <c r="T102" s="17"/>
    </row>
    <row r="103" spans="1:20">
      <c r="A103" s="4">
        <v>99</v>
      </c>
      <c r="B103" s="16"/>
      <c r="C103" s="17"/>
      <c r="D103" s="17"/>
      <c r="E103" s="18"/>
      <c r="F103" s="17"/>
      <c r="G103" s="18"/>
      <c r="H103" s="18"/>
      <c r="I103" s="16">
        <f t="shared" si="0"/>
        <v>0</v>
      </c>
      <c r="J103" s="17"/>
      <c r="K103" s="17"/>
      <c r="L103" s="17"/>
      <c r="M103" s="17"/>
      <c r="N103" s="17"/>
      <c r="O103" s="17"/>
      <c r="P103" s="23"/>
      <c r="Q103" s="17"/>
      <c r="R103" s="17"/>
      <c r="S103" s="17"/>
      <c r="T103" s="17"/>
    </row>
    <row r="104" spans="1:20">
      <c r="A104" s="4">
        <v>100</v>
      </c>
      <c r="B104" s="16"/>
      <c r="C104" s="17"/>
      <c r="D104" s="17"/>
      <c r="E104" s="18"/>
      <c r="F104" s="17"/>
      <c r="G104" s="18"/>
      <c r="H104" s="18"/>
      <c r="I104" s="16">
        <f t="shared" si="0"/>
        <v>0</v>
      </c>
      <c r="J104" s="17"/>
      <c r="K104" s="17"/>
      <c r="L104" s="17"/>
      <c r="M104" s="17"/>
      <c r="N104" s="17"/>
      <c r="O104" s="17"/>
      <c r="P104" s="23"/>
      <c r="Q104" s="17"/>
      <c r="R104" s="17"/>
      <c r="S104" s="17"/>
      <c r="T104" s="17"/>
    </row>
    <row r="105" spans="1:20">
      <c r="A105" s="4">
        <v>101</v>
      </c>
      <c r="B105" s="16"/>
      <c r="C105" s="17"/>
      <c r="D105" s="17"/>
      <c r="E105" s="18"/>
      <c r="F105" s="17"/>
      <c r="G105" s="18"/>
      <c r="H105" s="18"/>
      <c r="I105" s="16">
        <f t="shared" si="0"/>
        <v>0</v>
      </c>
      <c r="J105" s="17"/>
      <c r="K105" s="17"/>
      <c r="L105" s="17"/>
      <c r="M105" s="17"/>
      <c r="N105" s="17"/>
      <c r="O105" s="17"/>
      <c r="P105" s="23"/>
      <c r="Q105" s="17"/>
      <c r="R105" s="17"/>
      <c r="S105" s="17"/>
      <c r="T105" s="17"/>
    </row>
    <row r="106" spans="1:20">
      <c r="A106" s="4">
        <v>102</v>
      </c>
      <c r="B106" s="16"/>
      <c r="C106" s="17"/>
      <c r="D106" s="17"/>
      <c r="E106" s="18"/>
      <c r="F106" s="17"/>
      <c r="G106" s="18"/>
      <c r="H106" s="18"/>
      <c r="I106" s="16">
        <f t="shared" si="0"/>
        <v>0</v>
      </c>
      <c r="J106" s="17"/>
      <c r="K106" s="17"/>
      <c r="L106" s="17"/>
      <c r="M106" s="17"/>
      <c r="N106" s="17"/>
      <c r="O106" s="17"/>
      <c r="P106" s="23"/>
      <c r="Q106" s="17"/>
      <c r="R106" s="17"/>
      <c r="S106" s="17"/>
      <c r="T106" s="17"/>
    </row>
    <row r="107" spans="1:20">
      <c r="A107" s="4">
        <v>103</v>
      </c>
      <c r="B107" s="16"/>
      <c r="C107" s="17"/>
      <c r="D107" s="17"/>
      <c r="E107" s="18"/>
      <c r="F107" s="17"/>
      <c r="G107" s="18"/>
      <c r="H107" s="18"/>
      <c r="I107" s="16">
        <f t="shared" si="0"/>
        <v>0</v>
      </c>
      <c r="J107" s="17"/>
      <c r="K107" s="17"/>
      <c r="L107" s="17"/>
      <c r="M107" s="17"/>
      <c r="N107" s="17"/>
      <c r="O107" s="17"/>
      <c r="P107" s="23"/>
      <c r="Q107" s="17"/>
      <c r="R107" s="17"/>
      <c r="S107" s="17"/>
      <c r="T107" s="17"/>
    </row>
    <row r="108" spans="1:20">
      <c r="A108" s="4">
        <v>104</v>
      </c>
      <c r="B108" s="16"/>
      <c r="C108" s="17"/>
      <c r="D108" s="17"/>
      <c r="E108" s="18"/>
      <c r="F108" s="17"/>
      <c r="G108" s="18"/>
      <c r="H108" s="18"/>
      <c r="I108" s="16">
        <f t="shared" si="0"/>
        <v>0</v>
      </c>
      <c r="J108" s="17"/>
      <c r="K108" s="17"/>
      <c r="L108" s="17"/>
      <c r="M108" s="17"/>
      <c r="N108" s="17"/>
      <c r="O108" s="17"/>
      <c r="P108" s="23"/>
      <c r="Q108" s="17"/>
      <c r="R108" s="17"/>
      <c r="S108" s="17"/>
      <c r="T108" s="17"/>
    </row>
    <row r="109" spans="1:20">
      <c r="A109" s="4">
        <v>105</v>
      </c>
      <c r="B109" s="16"/>
      <c r="C109" s="17"/>
      <c r="D109" s="17"/>
      <c r="E109" s="18"/>
      <c r="F109" s="17"/>
      <c r="G109" s="18"/>
      <c r="H109" s="18"/>
      <c r="I109" s="16">
        <f t="shared" si="0"/>
        <v>0</v>
      </c>
      <c r="J109" s="17"/>
      <c r="K109" s="17"/>
      <c r="L109" s="17"/>
      <c r="M109" s="17"/>
      <c r="N109" s="17"/>
      <c r="O109" s="17"/>
      <c r="P109" s="23"/>
      <c r="Q109" s="17"/>
      <c r="R109" s="17"/>
      <c r="S109" s="17"/>
      <c r="T109" s="17"/>
    </row>
    <row r="110" spans="1:20">
      <c r="A110" s="4">
        <v>106</v>
      </c>
      <c r="B110" s="16"/>
      <c r="C110" s="17"/>
      <c r="D110" s="17"/>
      <c r="E110" s="18"/>
      <c r="F110" s="17"/>
      <c r="G110" s="18"/>
      <c r="H110" s="18"/>
      <c r="I110" s="16">
        <f t="shared" si="0"/>
        <v>0</v>
      </c>
      <c r="J110" s="17"/>
      <c r="K110" s="17"/>
      <c r="L110" s="17"/>
      <c r="M110" s="17"/>
      <c r="N110" s="17"/>
      <c r="O110" s="17"/>
      <c r="P110" s="23"/>
      <c r="Q110" s="17"/>
      <c r="R110" s="17"/>
      <c r="S110" s="17"/>
      <c r="T110" s="17"/>
    </row>
    <row r="111" spans="1:20">
      <c r="A111" s="4">
        <v>107</v>
      </c>
      <c r="B111" s="16"/>
      <c r="C111" s="17"/>
      <c r="D111" s="17"/>
      <c r="E111" s="18"/>
      <c r="F111" s="17"/>
      <c r="G111" s="18"/>
      <c r="H111" s="18"/>
      <c r="I111" s="16">
        <f t="shared" si="0"/>
        <v>0</v>
      </c>
      <c r="J111" s="17"/>
      <c r="K111" s="17"/>
      <c r="L111" s="17"/>
      <c r="M111" s="17"/>
      <c r="N111" s="17"/>
      <c r="O111" s="17"/>
      <c r="P111" s="23"/>
      <c r="Q111" s="17"/>
      <c r="R111" s="17"/>
      <c r="S111" s="17"/>
      <c r="T111" s="17"/>
    </row>
    <row r="112" spans="1:20">
      <c r="A112" s="4">
        <v>108</v>
      </c>
      <c r="B112" s="16"/>
      <c r="C112" s="17"/>
      <c r="D112" s="17"/>
      <c r="E112" s="18"/>
      <c r="F112" s="17"/>
      <c r="G112" s="18"/>
      <c r="H112" s="18"/>
      <c r="I112" s="16">
        <f t="shared" si="0"/>
        <v>0</v>
      </c>
      <c r="J112" s="17"/>
      <c r="K112" s="17"/>
      <c r="L112" s="17"/>
      <c r="M112" s="17"/>
      <c r="N112" s="17"/>
      <c r="O112" s="17"/>
      <c r="P112" s="23"/>
      <c r="Q112" s="17"/>
      <c r="R112" s="17"/>
      <c r="S112" s="17"/>
      <c r="T112" s="17"/>
    </row>
    <row r="113" spans="1:20">
      <c r="A113" s="4">
        <v>109</v>
      </c>
      <c r="B113" s="16"/>
      <c r="C113" s="17"/>
      <c r="D113" s="17"/>
      <c r="E113" s="18"/>
      <c r="F113" s="17"/>
      <c r="G113" s="18"/>
      <c r="H113" s="18"/>
      <c r="I113" s="16">
        <f t="shared" si="0"/>
        <v>0</v>
      </c>
      <c r="J113" s="17"/>
      <c r="K113" s="17"/>
      <c r="L113" s="17"/>
      <c r="M113" s="17"/>
      <c r="N113" s="17"/>
      <c r="O113" s="17"/>
      <c r="P113" s="23"/>
      <c r="Q113" s="17"/>
      <c r="R113" s="17"/>
      <c r="S113" s="17"/>
      <c r="T113" s="17"/>
    </row>
    <row r="114" spans="1:20">
      <c r="A114" s="4">
        <v>110</v>
      </c>
      <c r="B114" s="16"/>
      <c r="C114" s="17"/>
      <c r="D114" s="17"/>
      <c r="E114" s="18"/>
      <c r="F114" s="17"/>
      <c r="G114" s="18"/>
      <c r="H114" s="18"/>
      <c r="I114" s="16">
        <f t="shared" si="0"/>
        <v>0</v>
      </c>
      <c r="J114" s="17"/>
      <c r="K114" s="17"/>
      <c r="L114" s="17"/>
      <c r="M114" s="17"/>
      <c r="N114" s="17"/>
      <c r="O114" s="17"/>
      <c r="P114" s="23"/>
      <c r="Q114" s="17"/>
      <c r="R114" s="17"/>
      <c r="S114" s="17"/>
      <c r="T114" s="17"/>
    </row>
    <row r="115" spans="1:20">
      <c r="A115" s="4">
        <v>111</v>
      </c>
      <c r="B115" s="16"/>
      <c r="C115" s="17"/>
      <c r="D115" s="17"/>
      <c r="E115" s="18"/>
      <c r="F115" s="17"/>
      <c r="G115" s="18"/>
      <c r="H115" s="18"/>
      <c r="I115" s="16">
        <f t="shared" si="0"/>
        <v>0</v>
      </c>
      <c r="J115" s="17"/>
      <c r="K115" s="17"/>
      <c r="L115" s="17"/>
      <c r="M115" s="17"/>
      <c r="N115" s="17"/>
      <c r="O115" s="17"/>
      <c r="P115" s="23"/>
      <c r="Q115" s="17"/>
      <c r="R115" s="17"/>
      <c r="S115" s="17"/>
      <c r="T115" s="17"/>
    </row>
    <row r="116" spans="1:20">
      <c r="A116" s="4">
        <v>112</v>
      </c>
      <c r="B116" s="16"/>
      <c r="C116" s="17"/>
      <c r="D116" s="17"/>
      <c r="E116" s="18"/>
      <c r="F116" s="17"/>
      <c r="G116" s="18"/>
      <c r="H116" s="18"/>
      <c r="I116" s="16">
        <f t="shared" si="0"/>
        <v>0</v>
      </c>
      <c r="J116" s="17"/>
      <c r="K116" s="17"/>
      <c r="L116" s="17"/>
      <c r="M116" s="17"/>
      <c r="N116" s="17"/>
      <c r="O116" s="17"/>
      <c r="P116" s="23"/>
      <c r="Q116" s="17"/>
      <c r="R116" s="17"/>
      <c r="S116" s="17"/>
      <c r="T116" s="17"/>
    </row>
    <row r="117" spans="1:20">
      <c r="A117" s="4">
        <v>113</v>
      </c>
      <c r="B117" s="16"/>
      <c r="C117" s="17"/>
      <c r="D117" s="17"/>
      <c r="E117" s="18"/>
      <c r="F117" s="17"/>
      <c r="G117" s="18"/>
      <c r="H117" s="18"/>
      <c r="I117" s="16">
        <f t="shared" si="0"/>
        <v>0</v>
      </c>
      <c r="J117" s="17"/>
      <c r="K117" s="17"/>
      <c r="L117" s="17"/>
      <c r="M117" s="17"/>
      <c r="N117" s="17"/>
      <c r="O117" s="17"/>
      <c r="P117" s="23"/>
      <c r="Q117" s="17"/>
      <c r="R117" s="17"/>
      <c r="S117" s="17"/>
      <c r="T117" s="17"/>
    </row>
    <row r="118" spans="1:20">
      <c r="A118" s="4">
        <v>114</v>
      </c>
      <c r="B118" s="16"/>
      <c r="C118" s="17"/>
      <c r="D118" s="17"/>
      <c r="E118" s="18"/>
      <c r="F118" s="17"/>
      <c r="G118" s="18"/>
      <c r="H118" s="18"/>
      <c r="I118" s="16">
        <f t="shared" si="0"/>
        <v>0</v>
      </c>
      <c r="J118" s="17"/>
      <c r="K118" s="17"/>
      <c r="L118" s="17"/>
      <c r="M118" s="17"/>
      <c r="N118" s="17"/>
      <c r="O118" s="17"/>
      <c r="P118" s="23"/>
      <c r="Q118" s="17"/>
      <c r="R118" s="17"/>
      <c r="S118" s="17"/>
      <c r="T118" s="17"/>
    </row>
    <row r="119" spans="1:20">
      <c r="A119" s="4">
        <v>115</v>
      </c>
      <c r="B119" s="16"/>
      <c r="C119" s="17"/>
      <c r="D119" s="17"/>
      <c r="E119" s="18"/>
      <c r="F119" s="17"/>
      <c r="G119" s="18"/>
      <c r="H119" s="18"/>
      <c r="I119" s="16">
        <f t="shared" si="0"/>
        <v>0</v>
      </c>
      <c r="J119" s="17"/>
      <c r="K119" s="17"/>
      <c r="L119" s="17"/>
      <c r="M119" s="17"/>
      <c r="N119" s="17"/>
      <c r="O119" s="17"/>
      <c r="P119" s="23"/>
      <c r="Q119" s="17"/>
      <c r="R119" s="17"/>
      <c r="S119" s="17"/>
      <c r="T119" s="17"/>
    </row>
    <row r="120" spans="1:20">
      <c r="A120" s="4">
        <v>116</v>
      </c>
      <c r="B120" s="16"/>
      <c r="C120" s="17"/>
      <c r="D120" s="17"/>
      <c r="E120" s="18"/>
      <c r="F120" s="17"/>
      <c r="G120" s="18"/>
      <c r="H120" s="18"/>
      <c r="I120" s="16">
        <f t="shared" si="0"/>
        <v>0</v>
      </c>
      <c r="J120" s="17"/>
      <c r="K120" s="17"/>
      <c r="L120" s="17"/>
      <c r="M120" s="17"/>
      <c r="N120" s="17"/>
      <c r="O120" s="17"/>
      <c r="P120" s="23"/>
      <c r="Q120" s="17"/>
      <c r="R120" s="17"/>
      <c r="S120" s="17"/>
      <c r="T120" s="17"/>
    </row>
    <row r="121" spans="1:20">
      <c r="A121" s="4">
        <v>117</v>
      </c>
      <c r="B121" s="16"/>
      <c r="C121" s="17"/>
      <c r="D121" s="17"/>
      <c r="E121" s="18"/>
      <c r="F121" s="17"/>
      <c r="G121" s="18"/>
      <c r="H121" s="18"/>
      <c r="I121" s="16">
        <f t="shared" si="0"/>
        <v>0</v>
      </c>
      <c r="J121" s="17"/>
      <c r="K121" s="17"/>
      <c r="L121" s="17"/>
      <c r="M121" s="17"/>
      <c r="N121" s="17"/>
      <c r="O121" s="17"/>
      <c r="P121" s="23"/>
      <c r="Q121" s="17"/>
      <c r="R121" s="17"/>
      <c r="S121" s="17"/>
      <c r="T121" s="17"/>
    </row>
    <row r="122" spans="1:20">
      <c r="A122" s="4">
        <v>118</v>
      </c>
      <c r="B122" s="16"/>
      <c r="C122" s="17"/>
      <c r="D122" s="17"/>
      <c r="E122" s="18"/>
      <c r="F122" s="17"/>
      <c r="G122" s="18"/>
      <c r="H122" s="18"/>
      <c r="I122" s="16">
        <f t="shared" si="0"/>
        <v>0</v>
      </c>
      <c r="J122" s="17"/>
      <c r="K122" s="17"/>
      <c r="L122" s="17"/>
      <c r="M122" s="17"/>
      <c r="N122" s="17"/>
      <c r="O122" s="17"/>
      <c r="P122" s="23"/>
      <c r="Q122" s="17"/>
      <c r="R122" s="17"/>
      <c r="S122" s="17"/>
      <c r="T122" s="17"/>
    </row>
    <row r="123" spans="1:20">
      <c r="A123" s="4">
        <v>119</v>
      </c>
      <c r="B123" s="16"/>
      <c r="C123" s="17"/>
      <c r="D123" s="17"/>
      <c r="E123" s="18"/>
      <c r="F123" s="17"/>
      <c r="G123" s="18"/>
      <c r="H123" s="18"/>
      <c r="I123" s="16">
        <f t="shared" si="0"/>
        <v>0</v>
      </c>
      <c r="J123" s="17"/>
      <c r="K123" s="17"/>
      <c r="L123" s="17"/>
      <c r="M123" s="17"/>
      <c r="N123" s="17"/>
      <c r="O123" s="17"/>
      <c r="P123" s="23"/>
      <c r="Q123" s="17"/>
      <c r="R123" s="17"/>
      <c r="S123" s="17"/>
      <c r="T123" s="17"/>
    </row>
    <row r="124" spans="1:20">
      <c r="A124" s="4">
        <v>120</v>
      </c>
      <c r="B124" s="16"/>
      <c r="C124" s="17"/>
      <c r="D124" s="17"/>
      <c r="E124" s="18"/>
      <c r="F124" s="17"/>
      <c r="G124" s="18"/>
      <c r="H124" s="18"/>
      <c r="I124" s="16">
        <f t="shared" si="0"/>
        <v>0</v>
      </c>
      <c r="J124" s="17"/>
      <c r="K124" s="17"/>
      <c r="L124" s="17"/>
      <c r="M124" s="17"/>
      <c r="N124" s="17"/>
      <c r="O124" s="17"/>
      <c r="P124" s="23"/>
      <c r="Q124" s="17"/>
      <c r="R124" s="17"/>
      <c r="S124" s="17"/>
      <c r="T124" s="17"/>
    </row>
    <row r="125" spans="1:20">
      <c r="A125" s="4">
        <v>121</v>
      </c>
      <c r="B125" s="16"/>
      <c r="C125" s="17"/>
      <c r="D125" s="17"/>
      <c r="E125" s="18"/>
      <c r="F125" s="17"/>
      <c r="G125" s="18"/>
      <c r="H125" s="18"/>
      <c r="I125" s="16">
        <f t="shared" si="0"/>
        <v>0</v>
      </c>
      <c r="J125" s="17"/>
      <c r="K125" s="17"/>
      <c r="L125" s="17"/>
      <c r="M125" s="17"/>
      <c r="N125" s="17"/>
      <c r="O125" s="17"/>
      <c r="P125" s="23"/>
      <c r="Q125" s="17"/>
      <c r="R125" s="17"/>
      <c r="S125" s="17"/>
      <c r="T125" s="17"/>
    </row>
    <row r="126" spans="1:20">
      <c r="A126" s="4">
        <v>122</v>
      </c>
      <c r="B126" s="16"/>
      <c r="C126" s="17"/>
      <c r="D126" s="17"/>
      <c r="E126" s="18"/>
      <c r="F126" s="17"/>
      <c r="G126" s="18"/>
      <c r="H126" s="18"/>
      <c r="I126" s="16">
        <f t="shared" si="0"/>
        <v>0</v>
      </c>
      <c r="J126" s="17"/>
      <c r="K126" s="17"/>
      <c r="L126" s="17"/>
      <c r="M126" s="17"/>
      <c r="N126" s="17"/>
      <c r="O126" s="17"/>
      <c r="P126" s="23"/>
      <c r="Q126" s="17"/>
      <c r="R126" s="17"/>
      <c r="S126" s="17"/>
      <c r="T126" s="17"/>
    </row>
    <row r="127" spans="1:20">
      <c r="A127" s="4">
        <v>123</v>
      </c>
      <c r="B127" s="16"/>
      <c r="C127" s="17"/>
      <c r="D127" s="17"/>
      <c r="E127" s="18"/>
      <c r="F127" s="17"/>
      <c r="G127" s="18"/>
      <c r="H127" s="18"/>
      <c r="I127" s="16">
        <f t="shared" si="0"/>
        <v>0</v>
      </c>
      <c r="J127" s="17"/>
      <c r="K127" s="17"/>
      <c r="L127" s="17"/>
      <c r="M127" s="17"/>
      <c r="N127" s="17"/>
      <c r="O127" s="17"/>
      <c r="P127" s="23"/>
      <c r="Q127" s="17"/>
      <c r="R127" s="17"/>
      <c r="S127" s="17"/>
      <c r="T127" s="17"/>
    </row>
    <row r="128" spans="1:20">
      <c r="A128" s="4">
        <v>124</v>
      </c>
      <c r="B128" s="16"/>
      <c r="C128" s="17"/>
      <c r="D128" s="17"/>
      <c r="E128" s="18"/>
      <c r="F128" s="17"/>
      <c r="G128" s="18"/>
      <c r="H128" s="18"/>
      <c r="I128" s="16">
        <f t="shared" ref="I128:I164" si="1">+G128+H128</f>
        <v>0</v>
      </c>
      <c r="J128" s="17"/>
      <c r="K128" s="17"/>
      <c r="L128" s="17"/>
      <c r="M128" s="17"/>
      <c r="N128" s="17"/>
      <c r="O128" s="17"/>
      <c r="P128" s="23"/>
      <c r="Q128" s="17"/>
      <c r="R128" s="17"/>
      <c r="S128" s="17"/>
      <c r="T128" s="17"/>
    </row>
    <row r="129" spans="1:20">
      <c r="A129" s="4">
        <v>125</v>
      </c>
      <c r="B129" s="16"/>
      <c r="C129" s="17"/>
      <c r="D129" s="17"/>
      <c r="E129" s="18"/>
      <c r="F129" s="17"/>
      <c r="G129" s="18"/>
      <c r="H129" s="18"/>
      <c r="I129" s="16">
        <f t="shared" si="1"/>
        <v>0</v>
      </c>
      <c r="J129" s="17"/>
      <c r="K129" s="17"/>
      <c r="L129" s="17"/>
      <c r="M129" s="17"/>
      <c r="N129" s="17"/>
      <c r="O129" s="17"/>
      <c r="P129" s="23"/>
      <c r="Q129" s="17"/>
      <c r="R129" s="17"/>
      <c r="S129" s="17"/>
      <c r="T129" s="17"/>
    </row>
    <row r="130" spans="1:20">
      <c r="A130" s="4">
        <v>126</v>
      </c>
      <c r="B130" s="16"/>
      <c r="C130" s="17"/>
      <c r="D130" s="17"/>
      <c r="E130" s="18"/>
      <c r="F130" s="17"/>
      <c r="G130" s="18"/>
      <c r="H130" s="18"/>
      <c r="I130" s="16">
        <f t="shared" si="1"/>
        <v>0</v>
      </c>
      <c r="J130" s="17"/>
      <c r="K130" s="17"/>
      <c r="L130" s="17"/>
      <c r="M130" s="17"/>
      <c r="N130" s="17"/>
      <c r="O130" s="17"/>
      <c r="P130" s="23"/>
      <c r="Q130" s="17"/>
      <c r="R130" s="17"/>
      <c r="S130" s="17"/>
      <c r="T130" s="17"/>
    </row>
    <row r="131" spans="1:20">
      <c r="A131" s="4">
        <v>127</v>
      </c>
      <c r="B131" s="16"/>
      <c r="C131" s="17"/>
      <c r="D131" s="17"/>
      <c r="E131" s="18"/>
      <c r="F131" s="17"/>
      <c r="G131" s="18"/>
      <c r="H131" s="18"/>
      <c r="I131" s="16">
        <f t="shared" si="1"/>
        <v>0</v>
      </c>
      <c r="J131" s="17"/>
      <c r="K131" s="17"/>
      <c r="L131" s="17"/>
      <c r="M131" s="17"/>
      <c r="N131" s="17"/>
      <c r="O131" s="17"/>
      <c r="P131" s="23"/>
      <c r="Q131" s="17"/>
      <c r="R131" s="17"/>
      <c r="S131" s="17"/>
      <c r="T131" s="17"/>
    </row>
    <row r="132" spans="1:20">
      <c r="A132" s="4">
        <v>128</v>
      </c>
      <c r="B132" s="16"/>
      <c r="C132" s="17"/>
      <c r="D132" s="17"/>
      <c r="E132" s="18"/>
      <c r="F132" s="17"/>
      <c r="G132" s="18"/>
      <c r="H132" s="18"/>
      <c r="I132" s="16">
        <f t="shared" si="1"/>
        <v>0</v>
      </c>
      <c r="J132" s="17"/>
      <c r="K132" s="17"/>
      <c r="L132" s="17"/>
      <c r="M132" s="17"/>
      <c r="N132" s="17"/>
      <c r="O132" s="17"/>
      <c r="P132" s="23"/>
      <c r="Q132" s="17"/>
      <c r="R132" s="17"/>
      <c r="S132" s="17"/>
      <c r="T132" s="17"/>
    </row>
    <row r="133" spans="1:20">
      <c r="A133" s="4">
        <v>129</v>
      </c>
      <c r="B133" s="16"/>
      <c r="C133" s="17"/>
      <c r="D133" s="17"/>
      <c r="E133" s="18"/>
      <c r="F133" s="17"/>
      <c r="G133" s="18"/>
      <c r="H133" s="18"/>
      <c r="I133" s="16">
        <f t="shared" si="1"/>
        <v>0</v>
      </c>
      <c r="J133" s="17"/>
      <c r="K133" s="17"/>
      <c r="L133" s="17"/>
      <c r="M133" s="17"/>
      <c r="N133" s="17"/>
      <c r="O133" s="17"/>
      <c r="P133" s="23"/>
      <c r="Q133" s="17"/>
      <c r="R133" s="17"/>
      <c r="S133" s="17"/>
      <c r="T133" s="17"/>
    </row>
    <row r="134" spans="1:20">
      <c r="A134" s="4">
        <v>130</v>
      </c>
      <c r="B134" s="16"/>
      <c r="C134" s="17"/>
      <c r="D134" s="17"/>
      <c r="E134" s="18"/>
      <c r="F134" s="17"/>
      <c r="G134" s="18"/>
      <c r="H134" s="18"/>
      <c r="I134" s="16">
        <f t="shared" si="1"/>
        <v>0</v>
      </c>
      <c r="J134" s="17"/>
      <c r="K134" s="17"/>
      <c r="L134" s="17"/>
      <c r="M134" s="17"/>
      <c r="N134" s="17"/>
      <c r="O134" s="17"/>
      <c r="P134" s="23"/>
      <c r="Q134" s="17"/>
      <c r="R134" s="17"/>
      <c r="S134" s="17"/>
      <c r="T134" s="17"/>
    </row>
    <row r="135" spans="1:20">
      <c r="A135" s="4">
        <v>131</v>
      </c>
      <c r="B135" s="16"/>
      <c r="C135" s="17"/>
      <c r="D135" s="17"/>
      <c r="E135" s="18"/>
      <c r="F135" s="17"/>
      <c r="G135" s="18"/>
      <c r="H135" s="18"/>
      <c r="I135" s="16">
        <f t="shared" si="1"/>
        <v>0</v>
      </c>
      <c r="J135" s="17"/>
      <c r="K135" s="17"/>
      <c r="L135" s="17"/>
      <c r="M135" s="17"/>
      <c r="N135" s="17"/>
      <c r="O135" s="17"/>
      <c r="P135" s="23"/>
      <c r="Q135" s="17"/>
      <c r="R135" s="17"/>
      <c r="S135" s="17"/>
      <c r="T135" s="17"/>
    </row>
    <row r="136" spans="1:20">
      <c r="A136" s="4">
        <v>132</v>
      </c>
      <c r="B136" s="16"/>
      <c r="C136" s="17"/>
      <c r="D136" s="17"/>
      <c r="E136" s="18"/>
      <c r="F136" s="17"/>
      <c r="G136" s="18"/>
      <c r="H136" s="18"/>
      <c r="I136" s="16">
        <f t="shared" si="1"/>
        <v>0</v>
      </c>
      <c r="J136" s="17"/>
      <c r="K136" s="17"/>
      <c r="L136" s="17"/>
      <c r="M136" s="17"/>
      <c r="N136" s="17"/>
      <c r="O136" s="17"/>
      <c r="P136" s="23"/>
      <c r="Q136" s="17"/>
      <c r="R136" s="17"/>
      <c r="S136" s="17"/>
      <c r="T136" s="17"/>
    </row>
    <row r="137" spans="1:20">
      <c r="A137" s="4">
        <v>133</v>
      </c>
      <c r="B137" s="16"/>
      <c r="C137" s="17"/>
      <c r="D137" s="17"/>
      <c r="E137" s="18"/>
      <c r="F137" s="17"/>
      <c r="G137" s="18"/>
      <c r="H137" s="18"/>
      <c r="I137" s="16">
        <f t="shared" si="1"/>
        <v>0</v>
      </c>
      <c r="J137" s="17"/>
      <c r="K137" s="17"/>
      <c r="L137" s="17"/>
      <c r="M137" s="17"/>
      <c r="N137" s="17"/>
      <c r="O137" s="17"/>
      <c r="P137" s="23"/>
      <c r="Q137" s="17"/>
      <c r="R137" s="17"/>
      <c r="S137" s="17"/>
      <c r="T137" s="17"/>
    </row>
    <row r="138" spans="1:20">
      <c r="A138" s="4">
        <v>134</v>
      </c>
      <c r="B138" s="16"/>
      <c r="C138" s="17"/>
      <c r="D138" s="17"/>
      <c r="E138" s="18"/>
      <c r="F138" s="17"/>
      <c r="G138" s="18"/>
      <c r="H138" s="18"/>
      <c r="I138" s="16">
        <f t="shared" si="1"/>
        <v>0</v>
      </c>
      <c r="J138" s="17"/>
      <c r="K138" s="17"/>
      <c r="L138" s="17"/>
      <c r="M138" s="17"/>
      <c r="N138" s="17"/>
      <c r="O138" s="17"/>
      <c r="P138" s="23"/>
      <c r="Q138" s="17"/>
      <c r="R138" s="17"/>
      <c r="S138" s="17"/>
      <c r="T138" s="17"/>
    </row>
    <row r="139" spans="1:20">
      <c r="A139" s="4">
        <v>135</v>
      </c>
      <c r="B139" s="16"/>
      <c r="C139" s="17"/>
      <c r="D139" s="17"/>
      <c r="E139" s="18"/>
      <c r="F139" s="17"/>
      <c r="G139" s="18"/>
      <c r="H139" s="18"/>
      <c r="I139" s="16">
        <f t="shared" si="1"/>
        <v>0</v>
      </c>
      <c r="J139" s="17"/>
      <c r="K139" s="17"/>
      <c r="L139" s="17"/>
      <c r="M139" s="17"/>
      <c r="N139" s="17"/>
      <c r="O139" s="17"/>
      <c r="P139" s="23"/>
      <c r="Q139" s="17"/>
      <c r="R139" s="17"/>
      <c r="S139" s="17"/>
      <c r="T139" s="17"/>
    </row>
    <row r="140" spans="1:20">
      <c r="A140" s="4">
        <v>136</v>
      </c>
      <c r="B140" s="16"/>
      <c r="C140" s="17"/>
      <c r="D140" s="17"/>
      <c r="E140" s="18"/>
      <c r="F140" s="17"/>
      <c r="G140" s="18"/>
      <c r="H140" s="18"/>
      <c r="I140" s="16">
        <f t="shared" si="1"/>
        <v>0</v>
      </c>
      <c r="J140" s="17"/>
      <c r="K140" s="17"/>
      <c r="L140" s="17"/>
      <c r="M140" s="17"/>
      <c r="N140" s="17"/>
      <c r="O140" s="17"/>
      <c r="P140" s="23"/>
      <c r="Q140" s="17"/>
      <c r="R140" s="17"/>
      <c r="S140" s="17"/>
      <c r="T140" s="17"/>
    </row>
    <row r="141" spans="1:20">
      <c r="A141" s="4">
        <v>137</v>
      </c>
      <c r="B141" s="16"/>
      <c r="C141" s="17"/>
      <c r="D141" s="17"/>
      <c r="E141" s="18"/>
      <c r="F141" s="17"/>
      <c r="G141" s="18"/>
      <c r="H141" s="18"/>
      <c r="I141" s="16">
        <f t="shared" si="1"/>
        <v>0</v>
      </c>
      <c r="J141" s="17"/>
      <c r="K141" s="17"/>
      <c r="L141" s="17"/>
      <c r="M141" s="17"/>
      <c r="N141" s="17"/>
      <c r="O141" s="17"/>
      <c r="P141" s="23"/>
      <c r="Q141" s="17"/>
      <c r="R141" s="17"/>
      <c r="S141" s="17"/>
      <c r="T141" s="17"/>
    </row>
    <row r="142" spans="1:20">
      <c r="A142" s="4">
        <v>138</v>
      </c>
      <c r="B142" s="16"/>
      <c r="C142" s="17"/>
      <c r="D142" s="17"/>
      <c r="E142" s="18"/>
      <c r="F142" s="17"/>
      <c r="G142" s="18"/>
      <c r="H142" s="18"/>
      <c r="I142" s="16">
        <f t="shared" si="1"/>
        <v>0</v>
      </c>
      <c r="J142" s="17"/>
      <c r="K142" s="17"/>
      <c r="L142" s="17"/>
      <c r="M142" s="17"/>
      <c r="N142" s="17"/>
      <c r="O142" s="17"/>
      <c r="P142" s="23"/>
      <c r="Q142" s="17"/>
      <c r="R142" s="17"/>
      <c r="S142" s="17"/>
      <c r="T142" s="17"/>
    </row>
    <row r="143" spans="1:20">
      <c r="A143" s="4">
        <v>139</v>
      </c>
      <c r="B143" s="16"/>
      <c r="C143" s="17"/>
      <c r="D143" s="17"/>
      <c r="E143" s="18"/>
      <c r="F143" s="17"/>
      <c r="G143" s="18"/>
      <c r="H143" s="18"/>
      <c r="I143" s="16">
        <f t="shared" si="1"/>
        <v>0</v>
      </c>
      <c r="J143" s="17"/>
      <c r="K143" s="17"/>
      <c r="L143" s="17"/>
      <c r="M143" s="17"/>
      <c r="N143" s="17"/>
      <c r="O143" s="17"/>
      <c r="P143" s="23"/>
      <c r="Q143" s="17"/>
      <c r="R143" s="17"/>
      <c r="S143" s="17"/>
      <c r="T143" s="17"/>
    </row>
    <row r="144" spans="1:20">
      <c r="A144" s="4">
        <v>140</v>
      </c>
      <c r="B144" s="16"/>
      <c r="C144" s="17"/>
      <c r="D144" s="17"/>
      <c r="E144" s="18"/>
      <c r="F144" s="17"/>
      <c r="G144" s="18"/>
      <c r="H144" s="18"/>
      <c r="I144" s="16">
        <f t="shared" si="1"/>
        <v>0</v>
      </c>
      <c r="J144" s="17"/>
      <c r="K144" s="17"/>
      <c r="L144" s="17"/>
      <c r="M144" s="17"/>
      <c r="N144" s="17"/>
      <c r="O144" s="17"/>
      <c r="P144" s="23"/>
      <c r="Q144" s="17"/>
      <c r="R144" s="17"/>
      <c r="S144" s="17"/>
      <c r="T144" s="17"/>
    </row>
    <row r="145" spans="1:20">
      <c r="A145" s="4">
        <v>141</v>
      </c>
      <c r="B145" s="16"/>
      <c r="C145" s="17"/>
      <c r="D145" s="17"/>
      <c r="E145" s="18"/>
      <c r="F145" s="17"/>
      <c r="G145" s="18"/>
      <c r="H145" s="18"/>
      <c r="I145" s="16">
        <f t="shared" si="1"/>
        <v>0</v>
      </c>
      <c r="J145" s="17"/>
      <c r="K145" s="17"/>
      <c r="L145" s="17"/>
      <c r="M145" s="17"/>
      <c r="N145" s="17"/>
      <c r="O145" s="17"/>
      <c r="P145" s="23"/>
      <c r="Q145" s="17"/>
      <c r="R145" s="17"/>
      <c r="S145" s="17"/>
      <c r="T145" s="17"/>
    </row>
    <row r="146" spans="1:20">
      <c r="A146" s="4">
        <v>142</v>
      </c>
      <c r="B146" s="16"/>
      <c r="C146" s="17"/>
      <c r="D146" s="17"/>
      <c r="E146" s="18"/>
      <c r="F146" s="17"/>
      <c r="G146" s="18"/>
      <c r="H146" s="18"/>
      <c r="I146" s="16">
        <f t="shared" si="1"/>
        <v>0</v>
      </c>
      <c r="J146" s="17"/>
      <c r="K146" s="17"/>
      <c r="L146" s="17"/>
      <c r="M146" s="17"/>
      <c r="N146" s="17"/>
      <c r="O146" s="17"/>
      <c r="P146" s="23"/>
      <c r="Q146" s="17"/>
      <c r="R146" s="17"/>
      <c r="S146" s="17"/>
      <c r="T146" s="17"/>
    </row>
    <row r="147" spans="1:20">
      <c r="A147" s="4">
        <v>143</v>
      </c>
      <c r="B147" s="16"/>
      <c r="C147" s="17"/>
      <c r="D147" s="17"/>
      <c r="E147" s="18"/>
      <c r="F147" s="17"/>
      <c r="G147" s="18"/>
      <c r="H147" s="18"/>
      <c r="I147" s="16">
        <f t="shared" si="1"/>
        <v>0</v>
      </c>
      <c r="J147" s="17"/>
      <c r="K147" s="17"/>
      <c r="L147" s="17"/>
      <c r="M147" s="17"/>
      <c r="N147" s="17"/>
      <c r="O147" s="17"/>
      <c r="P147" s="23"/>
      <c r="Q147" s="17"/>
      <c r="R147" s="17"/>
      <c r="S147" s="17"/>
      <c r="T147" s="17"/>
    </row>
    <row r="148" spans="1:20">
      <c r="A148" s="4">
        <v>144</v>
      </c>
      <c r="B148" s="16"/>
      <c r="C148" s="17"/>
      <c r="D148" s="17"/>
      <c r="E148" s="18"/>
      <c r="F148" s="17"/>
      <c r="G148" s="18"/>
      <c r="H148" s="18"/>
      <c r="I148" s="16">
        <f t="shared" si="1"/>
        <v>0</v>
      </c>
      <c r="J148" s="17"/>
      <c r="K148" s="17"/>
      <c r="L148" s="17"/>
      <c r="M148" s="17"/>
      <c r="N148" s="17"/>
      <c r="O148" s="17"/>
      <c r="P148" s="23"/>
      <c r="Q148" s="17"/>
      <c r="R148" s="17"/>
      <c r="S148" s="17"/>
      <c r="T148" s="17"/>
    </row>
    <row r="149" spans="1:20">
      <c r="A149" s="4">
        <v>145</v>
      </c>
      <c r="B149" s="16"/>
      <c r="C149" s="17"/>
      <c r="D149" s="17"/>
      <c r="E149" s="18"/>
      <c r="F149" s="17"/>
      <c r="G149" s="18"/>
      <c r="H149" s="18"/>
      <c r="I149" s="16">
        <f t="shared" si="1"/>
        <v>0</v>
      </c>
      <c r="J149" s="17"/>
      <c r="K149" s="17"/>
      <c r="L149" s="17"/>
      <c r="M149" s="17"/>
      <c r="N149" s="17"/>
      <c r="O149" s="17"/>
      <c r="P149" s="23"/>
      <c r="Q149" s="17"/>
      <c r="R149" s="17"/>
      <c r="S149" s="17"/>
      <c r="T149" s="17"/>
    </row>
    <row r="150" spans="1:20">
      <c r="A150" s="4">
        <v>146</v>
      </c>
      <c r="B150" s="16"/>
      <c r="C150" s="17"/>
      <c r="D150" s="17"/>
      <c r="E150" s="18"/>
      <c r="F150" s="17"/>
      <c r="G150" s="18"/>
      <c r="H150" s="18"/>
      <c r="I150" s="16">
        <f t="shared" si="1"/>
        <v>0</v>
      </c>
      <c r="J150" s="17"/>
      <c r="K150" s="17"/>
      <c r="L150" s="17"/>
      <c r="M150" s="17"/>
      <c r="N150" s="17"/>
      <c r="O150" s="17"/>
      <c r="P150" s="23"/>
      <c r="Q150" s="17"/>
      <c r="R150" s="17"/>
      <c r="S150" s="17"/>
      <c r="T150" s="17"/>
    </row>
    <row r="151" spans="1:20">
      <c r="A151" s="4">
        <v>147</v>
      </c>
      <c r="B151" s="16"/>
      <c r="C151" s="17"/>
      <c r="D151" s="17"/>
      <c r="E151" s="18"/>
      <c r="F151" s="17"/>
      <c r="G151" s="18"/>
      <c r="H151" s="18"/>
      <c r="I151" s="16">
        <f t="shared" si="1"/>
        <v>0</v>
      </c>
      <c r="J151" s="17"/>
      <c r="K151" s="17"/>
      <c r="L151" s="17"/>
      <c r="M151" s="17"/>
      <c r="N151" s="17"/>
      <c r="O151" s="17"/>
      <c r="P151" s="23"/>
      <c r="Q151" s="17"/>
      <c r="R151" s="17"/>
      <c r="S151" s="17"/>
      <c r="T151" s="17"/>
    </row>
    <row r="152" spans="1:20">
      <c r="A152" s="4">
        <v>148</v>
      </c>
      <c r="B152" s="16"/>
      <c r="C152" s="17"/>
      <c r="D152" s="17"/>
      <c r="E152" s="18"/>
      <c r="F152" s="17"/>
      <c r="G152" s="18"/>
      <c r="H152" s="18"/>
      <c r="I152" s="16">
        <f t="shared" si="1"/>
        <v>0</v>
      </c>
      <c r="J152" s="17"/>
      <c r="K152" s="17"/>
      <c r="L152" s="17"/>
      <c r="M152" s="17"/>
      <c r="N152" s="17"/>
      <c r="O152" s="17"/>
      <c r="P152" s="23"/>
      <c r="Q152" s="17"/>
      <c r="R152" s="17"/>
      <c r="S152" s="17"/>
      <c r="T152" s="17"/>
    </row>
    <row r="153" spans="1:20">
      <c r="A153" s="4">
        <v>149</v>
      </c>
      <c r="B153" s="16"/>
      <c r="C153" s="17"/>
      <c r="D153" s="17"/>
      <c r="E153" s="18"/>
      <c r="F153" s="17"/>
      <c r="G153" s="18"/>
      <c r="H153" s="18"/>
      <c r="I153" s="16">
        <f t="shared" si="1"/>
        <v>0</v>
      </c>
      <c r="J153" s="17"/>
      <c r="K153" s="17"/>
      <c r="L153" s="17"/>
      <c r="M153" s="17"/>
      <c r="N153" s="17"/>
      <c r="O153" s="17"/>
      <c r="P153" s="23"/>
      <c r="Q153" s="17"/>
      <c r="R153" s="17"/>
      <c r="S153" s="17"/>
      <c r="T153" s="17"/>
    </row>
    <row r="154" spans="1:20">
      <c r="A154" s="4">
        <v>150</v>
      </c>
      <c r="B154" s="16"/>
      <c r="C154" s="17"/>
      <c r="D154" s="17"/>
      <c r="E154" s="18"/>
      <c r="F154" s="17"/>
      <c r="G154" s="18"/>
      <c r="H154" s="18"/>
      <c r="I154" s="16">
        <f t="shared" si="1"/>
        <v>0</v>
      </c>
      <c r="J154" s="17"/>
      <c r="K154" s="17"/>
      <c r="L154" s="17"/>
      <c r="M154" s="17"/>
      <c r="N154" s="17"/>
      <c r="O154" s="17"/>
      <c r="P154" s="23"/>
      <c r="Q154" s="17"/>
      <c r="R154" s="17"/>
      <c r="S154" s="17"/>
      <c r="T154" s="17"/>
    </row>
    <row r="155" spans="1:20">
      <c r="A155" s="4">
        <v>151</v>
      </c>
      <c r="B155" s="16"/>
      <c r="C155" s="17"/>
      <c r="D155" s="17"/>
      <c r="E155" s="18"/>
      <c r="F155" s="17"/>
      <c r="G155" s="18"/>
      <c r="H155" s="18"/>
      <c r="I155" s="16">
        <f t="shared" si="1"/>
        <v>0</v>
      </c>
      <c r="J155" s="17"/>
      <c r="K155" s="17"/>
      <c r="L155" s="17"/>
      <c r="M155" s="17"/>
      <c r="N155" s="17"/>
      <c r="O155" s="17"/>
      <c r="P155" s="23"/>
      <c r="Q155" s="17"/>
      <c r="R155" s="17"/>
      <c r="S155" s="17"/>
      <c r="T155" s="17"/>
    </row>
    <row r="156" spans="1:20">
      <c r="A156" s="4">
        <v>152</v>
      </c>
      <c r="B156" s="16"/>
      <c r="C156" s="17"/>
      <c r="D156" s="17"/>
      <c r="E156" s="18"/>
      <c r="F156" s="17"/>
      <c r="G156" s="18"/>
      <c r="H156" s="18"/>
      <c r="I156" s="16">
        <f t="shared" si="1"/>
        <v>0</v>
      </c>
      <c r="J156" s="17"/>
      <c r="K156" s="17"/>
      <c r="L156" s="17"/>
      <c r="M156" s="17"/>
      <c r="N156" s="17"/>
      <c r="O156" s="17"/>
      <c r="P156" s="23"/>
      <c r="Q156" s="17"/>
      <c r="R156" s="17"/>
      <c r="S156" s="17"/>
      <c r="T156" s="17"/>
    </row>
    <row r="157" spans="1:20">
      <c r="A157" s="4">
        <v>153</v>
      </c>
      <c r="B157" s="16"/>
      <c r="C157" s="17"/>
      <c r="D157" s="17"/>
      <c r="E157" s="18"/>
      <c r="F157" s="17"/>
      <c r="G157" s="18"/>
      <c r="H157" s="18"/>
      <c r="I157" s="16">
        <f t="shared" si="1"/>
        <v>0</v>
      </c>
      <c r="J157" s="17"/>
      <c r="K157" s="17"/>
      <c r="L157" s="17"/>
      <c r="M157" s="17"/>
      <c r="N157" s="17"/>
      <c r="O157" s="17"/>
      <c r="P157" s="23"/>
      <c r="Q157" s="17"/>
      <c r="R157" s="17"/>
      <c r="S157" s="17"/>
      <c r="T157" s="17"/>
    </row>
    <row r="158" spans="1:20">
      <c r="A158" s="4">
        <v>154</v>
      </c>
      <c r="B158" s="16"/>
      <c r="C158" s="17"/>
      <c r="D158" s="17"/>
      <c r="E158" s="18"/>
      <c r="F158" s="17"/>
      <c r="G158" s="18"/>
      <c r="H158" s="18"/>
      <c r="I158" s="16">
        <f t="shared" si="1"/>
        <v>0</v>
      </c>
      <c r="J158" s="17"/>
      <c r="K158" s="17"/>
      <c r="L158" s="17"/>
      <c r="M158" s="17"/>
      <c r="N158" s="17"/>
      <c r="O158" s="17"/>
      <c r="P158" s="23"/>
      <c r="Q158" s="17"/>
      <c r="R158" s="17"/>
      <c r="S158" s="17"/>
      <c r="T158" s="17"/>
    </row>
    <row r="159" spans="1:20">
      <c r="A159" s="4">
        <v>155</v>
      </c>
      <c r="B159" s="16"/>
      <c r="C159" s="17"/>
      <c r="D159" s="17"/>
      <c r="E159" s="18"/>
      <c r="F159" s="17"/>
      <c r="G159" s="18"/>
      <c r="H159" s="18"/>
      <c r="I159" s="16">
        <f t="shared" si="1"/>
        <v>0</v>
      </c>
      <c r="J159" s="17"/>
      <c r="K159" s="17"/>
      <c r="L159" s="17"/>
      <c r="M159" s="17"/>
      <c r="N159" s="17"/>
      <c r="O159" s="17"/>
      <c r="P159" s="23"/>
      <c r="Q159" s="17"/>
      <c r="R159" s="17"/>
      <c r="S159" s="17"/>
      <c r="T159" s="17"/>
    </row>
    <row r="160" spans="1:20">
      <c r="A160" s="4">
        <v>156</v>
      </c>
      <c r="B160" s="16"/>
      <c r="C160" s="17"/>
      <c r="D160" s="17"/>
      <c r="E160" s="18"/>
      <c r="F160" s="17"/>
      <c r="G160" s="18"/>
      <c r="H160" s="18"/>
      <c r="I160" s="16">
        <f t="shared" si="1"/>
        <v>0</v>
      </c>
      <c r="J160" s="17"/>
      <c r="K160" s="17"/>
      <c r="L160" s="17"/>
      <c r="M160" s="17"/>
      <c r="N160" s="17"/>
      <c r="O160" s="17"/>
      <c r="P160" s="23"/>
      <c r="Q160" s="17"/>
      <c r="R160" s="17"/>
      <c r="S160" s="17"/>
      <c r="T160" s="17"/>
    </row>
    <row r="161" spans="1:20">
      <c r="A161" s="4">
        <v>157</v>
      </c>
      <c r="B161" s="16"/>
      <c r="C161" s="17"/>
      <c r="D161" s="17"/>
      <c r="E161" s="18"/>
      <c r="F161" s="17"/>
      <c r="G161" s="18"/>
      <c r="H161" s="18"/>
      <c r="I161" s="16">
        <f t="shared" si="1"/>
        <v>0</v>
      </c>
      <c r="J161" s="17"/>
      <c r="K161" s="17"/>
      <c r="L161" s="17"/>
      <c r="M161" s="17"/>
      <c r="N161" s="17"/>
      <c r="O161" s="17"/>
      <c r="P161" s="23"/>
      <c r="Q161" s="17"/>
      <c r="R161" s="17"/>
      <c r="S161" s="17"/>
      <c r="T161" s="17"/>
    </row>
    <row r="162" spans="1:20">
      <c r="A162" s="4">
        <v>158</v>
      </c>
      <c r="B162" s="16"/>
      <c r="C162" s="17"/>
      <c r="D162" s="17"/>
      <c r="E162" s="18"/>
      <c r="F162" s="17"/>
      <c r="G162" s="18"/>
      <c r="H162" s="18"/>
      <c r="I162" s="16">
        <f t="shared" si="1"/>
        <v>0</v>
      </c>
      <c r="J162" s="17"/>
      <c r="K162" s="17"/>
      <c r="L162" s="17"/>
      <c r="M162" s="17"/>
      <c r="N162" s="17"/>
      <c r="O162" s="17"/>
      <c r="P162" s="23"/>
      <c r="Q162" s="17"/>
      <c r="R162" s="17"/>
      <c r="S162" s="17"/>
      <c r="T162" s="17"/>
    </row>
    <row r="163" spans="1:20">
      <c r="A163" s="4">
        <v>159</v>
      </c>
      <c r="B163" s="16"/>
      <c r="C163" s="17"/>
      <c r="D163" s="17"/>
      <c r="E163" s="18"/>
      <c r="F163" s="17"/>
      <c r="G163" s="18"/>
      <c r="H163" s="18"/>
      <c r="I163" s="16">
        <f t="shared" si="1"/>
        <v>0</v>
      </c>
      <c r="J163" s="17"/>
      <c r="K163" s="17"/>
      <c r="L163" s="17"/>
      <c r="M163" s="17"/>
      <c r="N163" s="17"/>
      <c r="O163" s="17"/>
      <c r="P163" s="23"/>
      <c r="Q163" s="17"/>
      <c r="R163" s="17"/>
      <c r="S163" s="17"/>
      <c r="T163" s="17"/>
    </row>
    <row r="164" spans="1:20">
      <c r="A164" s="4">
        <v>160</v>
      </c>
      <c r="B164" s="16"/>
      <c r="C164" s="17"/>
      <c r="D164" s="17"/>
      <c r="E164" s="18"/>
      <c r="F164" s="17"/>
      <c r="G164" s="18"/>
      <c r="H164" s="18"/>
      <c r="I164" s="16">
        <f t="shared" si="1"/>
        <v>0</v>
      </c>
      <c r="J164" s="17"/>
      <c r="K164" s="17"/>
      <c r="L164" s="17"/>
      <c r="M164" s="17"/>
      <c r="N164" s="17"/>
      <c r="O164" s="17"/>
      <c r="P164" s="23"/>
      <c r="Q164" s="17"/>
      <c r="R164" s="17"/>
      <c r="S164" s="17"/>
      <c r="T164" s="17"/>
    </row>
    <row r="165" spans="1:20">
      <c r="A165" s="177" t="s">
        <v>11</v>
      </c>
      <c r="B165" s="177"/>
      <c r="C165" s="177">
        <f>COUNTIFS(C5:C164,"*")</f>
        <v>31</v>
      </c>
      <c r="D165" s="177"/>
      <c r="E165" s="12"/>
      <c r="F165" s="177"/>
      <c r="G165" s="177">
        <f>SUM(G5:G164)</f>
        <v>2189</v>
      </c>
      <c r="H165" s="177">
        <f>SUM(H5:H164)</f>
        <v>1560</v>
      </c>
      <c r="I165" s="177">
        <f>SUM(I5:I164)</f>
        <v>3749</v>
      </c>
      <c r="J165" s="177"/>
      <c r="K165" s="177"/>
      <c r="L165" s="177"/>
      <c r="M165" s="177"/>
      <c r="N165" s="177"/>
      <c r="O165" s="177"/>
      <c r="P165" s="13"/>
      <c r="Q165" s="177"/>
      <c r="R165" s="177"/>
      <c r="S165" s="177"/>
      <c r="T165" s="11"/>
    </row>
    <row r="166" spans="1:20">
      <c r="A166" s="45" t="s">
        <v>69</v>
      </c>
      <c r="B166" s="9">
        <f>COUNTIF(B$5:B$164,"Team 1")</f>
        <v>0</v>
      </c>
      <c r="C166" s="45" t="s">
        <v>29</v>
      </c>
      <c r="D166" s="9">
        <f>COUNTIF(D5:D164,"Anganwadi")</f>
        <v>14</v>
      </c>
    </row>
    <row r="167" spans="1:20">
      <c r="A167" s="45" t="s">
        <v>70</v>
      </c>
      <c r="B167" s="9">
        <f>COUNTIF(B$6:B$164,"Team 2")</f>
        <v>0</v>
      </c>
      <c r="C167" s="45" t="s">
        <v>27</v>
      </c>
      <c r="D167" s="9">
        <f>COUNTIF(D5:D164,"School")</f>
        <v>17</v>
      </c>
    </row>
  </sheetData>
  <sheetProtection password="CBE1" sheet="1" objects="1" scenarios="1" formatCells="0" deleteColumns="0" deleteRows="0"/>
  <mergeCells count="20">
    <mergeCell ref="T3:T4"/>
    <mergeCell ref="K3:K4"/>
    <mergeCell ref="L3:L4"/>
    <mergeCell ref="M3:M4"/>
    <mergeCell ref="N3:N4"/>
    <mergeCell ref="O3:O4"/>
    <mergeCell ref="P3:P4"/>
    <mergeCell ref="A1:S1"/>
    <mergeCell ref="A2:C2"/>
    <mergeCell ref="A3:A4"/>
    <mergeCell ref="B3:B4"/>
    <mergeCell ref="C3:C4"/>
    <mergeCell ref="D3:D4"/>
    <mergeCell ref="E3:E4"/>
    <mergeCell ref="F3:F4"/>
    <mergeCell ref="G3:I3"/>
    <mergeCell ref="J3:J4"/>
    <mergeCell ref="Q3:Q4"/>
    <mergeCell ref="R3:R4"/>
    <mergeCell ref="S3:S4"/>
  </mergeCells>
  <dataValidations count="3">
    <dataValidation type="list" allowBlank="1" showInputMessage="1" showErrorMessage="1" sqref="B5:B164">
      <formula1>"Team 1, Team 2"</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2.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sqref="A1:XFD17"/>
    </sheetView>
  </sheetViews>
  <sheetFormatPr defaultRowHeight="16.5"/>
  <cols>
    <col min="1" max="1" width="6" style="1" customWidth="1"/>
    <col min="2" max="2" width="21.85546875" style="1" customWidth="1"/>
    <col min="3" max="3" width="13.42578125" style="1" bestFit="1" customWidth="1"/>
    <col min="4" max="4" width="17.85546875" style="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6.85546875" style="1" customWidth="1"/>
    <col min="13" max="13" width="19.5703125" style="1" customWidth="1"/>
    <col min="14" max="16384" width="9.140625" style="1"/>
  </cols>
  <sheetData>
    <row r="1" spans="1:14" ht="60" customHeight="1">
      <c r="A1" s="291" t="s">
        <v>680</v>
      </c>
      <c r="B1" s="291"/>
      <c r="C1" s="291"/>
      <c r="D1" s="291"/>
      <c r="E1" s="291"/>
      <c r="F1" s="291"/>
      <c r="G1" s="291"/>
      <c r="H1" s="291"/>
      <c r="I1" s="291"/>
      <c r="J1" s="291"/>
      <c r="K1" s="291"/>
      <c r="L1" s="291"/>
      <c r="M1" s="291"/>
    </row>
    <row r="2" spans="1:14">
      <c r="A2" s="292" t="s">
        <v>0</v>
      </c>
      <c r="B2" s="292"/>
      <c r="C2" s="294" t="s">
        <v>75</v>
      </c>
      <c r="D2" s="295"/>
      <c r="E2" s="2" t="s">
        <v>1</v>
      </c>
      <c r="F2" s="306" t="s">
        <v>76</v>
      </c>
      <c r="G2" s="306"/>
      <c r="H2" s="306"/>
      <c r="I2" s="306"/>
      <c r="J2" s="306"/>
      <c r="K2" s="304" t="s">
        <v>28</v>
      </c>
      <c r="L2" s="304"/>
      <c r="M2" s="36" t="s">
        <v>77</v>
      </c>
    </row>
    <row r="3" spans="1:14" ht="7.5" customHeight="1">
      <c r="A3" s="270"/>
      <c r="B3" s="270"/>
      <c r="C3" s="270"/>
      <c r="D3" s="270"/>
      <c r="E3" s="270"/>
      <c r="F3" s="269"/>
      <c r="G3" s="269"/>
      <c r="H3" s="269"/>
      <c r="I3" s="269"/>
      <c r="J3" s="269"/>
      <c r="K3" s="271"/>
      <c r="L3" s="271"/>
      <c r="M3" s="271"/>
    </row>
    <row r="4" spans="1:14">
      <c r="A4" s="300" t="s">
        <v>2</v>
      </c>
      <c r="B4" s="301"/>
      <c r="C4" s="301"/>
      <c r="D4" s="301"/>
      <c r="E4" s="302"/>
      <c r="F4" s="269"/>
      <c r="G4" s="269"/>
      <c r="H4" s="269"/>
      <c r="I4" s="272" t="s">
        <v>64</v>
      </c>
      <c r="J4" s="272"/>
      <c r="K4" s="272"/>
      <c r="L4" s="272"/>
      <c r="M4" s="272"/>
    </row>
    <row r="5" spans="1:14" ht="18.75" customHeight="1">
      <c r="A5" s="267" t="s">
        <v>4</v>
      </c>
      <c r="B5" s="267"/>
      <c r="C5" s="285" t="s">
        <v>78</v>
      </c>
      <c r="D5" s="303"/>
      <c r="E5" s="286"/>
      <c r="F5" s="269"/>
      <c r="G5" s="269"/>
      <c r="H5" s="269"/>
      <c r="I5" s="296" t="s">
        <v>5</v>
      </c>
      <c r="J5" s="296"/>
      <c r="K5" s="297" t="s">
        <v>79</v>
      </c>
      <c r="L5" s="299"/>
      <c r="M5" s="298"/>
    </row>
    <row r="6" spans="1:14" ht="18.75" customHeight="1">
      <c r="A6" s="268" t="s">
        <v>22</v>
      </c>
      <c r="B6" s="268"/>
      <c r="C6" s="37">
        <v>8402987933</v>
      </c>
      <c r="D6" s="293"/>
      <c r="E6" s="293"/>
      <c r="F6" s="269"/>
      <c r="G6" s="269"/>
      <c r="H6" s="269"/>
      <c r="I6" s="268" t="s">
        <v>22</v>
      </c>
      <c r="J6" s="268"/>
      <c r="K6" s="297"/>
      <c r="L6" s="298"/>
      <c r="M6" s="38"/>
    </row>
    <row r="7" spans="1:14">
      <c r="A7" s="266" t="s">
        <v>3</v>
      </c>
      <c r="B7" s="266"/>
      <c r="C7" s="266"/>
      <c r="D7" s="266"/>
      <c r="E7" s="266"/>
      <c r="F7" s="266"/>
      <c r="G7" s="266"/>
      <c r="H7" s="266"/>
      <c r="I7" s="266"/>
      <c r="J7" s="266"/>
      <c r="K7" s="266"/>
      <c r="L7" s="266"/>
      <c r="M7" s="266"/>
    </row>
    <row r="8" spans="1:14">
      <c r="A8" s="311" t="s">
        <v>25</v>
      </c>
      <c r="B8" s="312"/>
      <c r="C8" s="313"/>
      <c r="D8" s="3" t="s">
        <v>24</v>
      </c>
      <c r="E8" s="39"/>
      <c r="F8" s="276"/>
      <c r="G8" s="277"/>
      <c r="H8" s="277"/>
      <c r="I8" s="311" t="s">
        <v>26</v>
      </c>
      <c r="J8" s="312"/>
      <c r="K8" s="313"/>
      <c r="L8" s="3" t="s">
        <v>24</v>
      </c>
      <c r="M8" s="39"/>
    </row>
    <row r="9" spans="1:14">
      <c r="A9" s="281" t="s">
        <v>30</v>
      </c>
      <c r="B9" s="282"/>
      <c r="C9" s="6" t="s">
        <v>6</v>
      </c>
      <c r="D9" s="8" t="s">
        <v>12</v>
      </c>
      <c r="E9" s="5" t="s">
        <v>15</v>
      </c>
      <c r="F9" s="278"/>
      <c r="G9" s="279"/>
      <c r="H9" s="279"/>
      <c r="I9" s="281" t="s">
        <v>30</v>
      </c>
      <c r="J9" s="282"/>
      <c r="K9" s="6" t="s">
        <v>6</v>
      </c>
      <c r="L9" s="8" t="s">
        <v>12</v>
      </c>
      <c r="M9" s="5" t="s">
        <v>15</v>
      </c>
    </row>
    <row r="10" spans="1:14">
      <c r="A10" s="290" t="s">
        <v>80</v>
      </c>
      <c r="B10" s="290"/>
      <c r="C10" s="4" t="s">
        <v>18</v>
      </c>
      <c r="D10" s="37">
        <v>8011096266</v>
      </c>
      <c r="E10" s="38"/>
      <c r="F10" s="278"/>
      <c r="G10" s="279"/>
      <c r="H10" s="279"/>
      <c r="I10" s="283" t="s">
        <v>84</v>
      </c>
      <c r="J10" s="284"/>
      <c r="K10" s="4" t="s">
        <v>18</v>
      </c>
      <c r="L10" s="37">
        <v>9854075906</v>
      </c>
      <c r="M10" s="38"/>
    </row>
    <row r="11" spans="1:14">
      <c r="A11" s="290" t="s">
        <v>81</v>
      </c>
      <c r="B11" s="290"/>
      <c r="C11" s="4" t="s">
        <v>19</v>
      </c>
      <c r="D11" s="37">
        <v>9854009467</v>
      </c>
      <c r="E11" s="38"/>
      <c r="F11" s="278"/>
      <c r="G11" s="279"/>
      <c r="H11" s="279"/>
      <c r="I11" s="285" t="s">
        <v>85</v>
      </c>
      <c r="J11" s="286"/>
      <c r="K11" s="19" t="s">
        <v>18</v>
      </c>
      <c r="L11" s="37">
        <v>9864198908</v>
      </c>
      <c r="M11" s="38"/>
    </row>
    <row r="12" spans="1:14">
      <c r="A12" s="290" t="s">
        <v>82</v>
      </c>
      <c r="B12" s="290"/>
      <c r="C12" s="4" t="s">
        <v>20</v>
      </c>
      <c r="D12" s="37">
        <v>9854115101</v>
      </c>
      <c r="E12" s="38"/>
      <c r="F12" s="278"/>
      <c r="G12" s="279"/>
      <c r="H12" s="279"/>
      <c r="I12" s="283" t="s">
        <v>86</v>
      </c>
      <c r="J12" s="284"/>
      <c r="K12" s="4" t="s">
        <v>20</v>
      </c>
      <c r="L12" s="37">
        <v>8812001247</v>
      </c>
      <c r="M12" s="38"/>
    </row>
    <row r="13" spans="1:14">
      <c r="A13" s="290" t="s">
        <v>83</v>
      </c>
      <c r="B13" s="290"/>
      <c r="C13" s="4" t="s">
        <v>21</v>
      </c>
      <c r="D13" s="37">
        <v>9854178960</v>
      </c>
      <c r="E13" s="38"/>
      <c r="F13" s="278"/>
      <c r="G13" s="279"/>
      <c r="H13" s="279"/>
      <c r="I13" s="283" t="s">
        <v>87</v>
      </c>
      <c r="J13" s="284"/>
      <c r="K13" s="4" t="s">
        <v>21</v>
      </c>
      <c r="L13" s="37">
        <v>9508053996</v>
      </c>
      <c r="M13" s="38"/>
    </row>
    <row r="14" spans="1:14">
      <c r="A14" s="287" t="s">
        <v>23</v>
      </c>
      <c r="B14" s="288"/>
      <c r="C14" s="289"/>
      <c r="D14" s="310"/>
      <c r="E14" s="310"/>
      <c r="F14" s="278"/>
      <c r="G14" s="279"/>
      <c r="H14" s="279"/>
      <c r="I14" s="280"/>
      <c r="J14" s="280"/>
      <c r="K14" s="280"/>
      <c r="L14" s="280"/>
      <c r="M14" s="280"/>
      <c r="N14" s="7"/>
    </row>
    <row r="15" spans="1:14">
      <c r="A15" s="275"/>
      <c r="B15" s="275"/>
      <c r="C15" s="275"/>
      <c r="D15" s="275"/>
      <c r="E15" s="275"/>
      <c r="F15" s="275"/>
      <c r="G15" s="275"/>
      <c r="H15" s="275"/>
      <c r="I15" s="275"/>
      <c r="J15" s="275"/>
      <c r="K15" s="275"/>
      <c r="L15" s="275"/>
      <c r="M15" s="275"/>
    </row>
    <row r="16" spans="1:14">
      <c r="A16" s="274" t="s">
        <v>48</v>
      </c>
      <c r="B16" s="274"/>
      <c r="C16" s="274"/>
      <c r="D16" s="274"/>
      <c r="E16" s="274"/>
      <c r="F16" s="274"/>
      <c r="G16" s="274"/>
      <c r="H16" s="274"/>
      <c r="I16" s="274"/>
      <c r="J16" s="274"/>
      <c r="K16" s="274"/>
      <c r="L16" s="274"/>
      <c r="M16" s="274"/>
    </row>
    <row r="17" spans="1:13" ht="32.25" customHeight="1">
      <c r="A17" s="308" t="s">
        <v>60</v>
      </c>
      <c r="B17" s="308"/>
      <c r="C17" s="308"/>
      <c r="D17" s="308"/>
      <c r="E17" s="308"/>
      <c r="F17" s="308"/>
      <c r="G17" s="308"/>
      <c r="H17" s="308"/>
      <c r="I17" s="308"/>
      <c r="J17" s="308"/>
      <c r="K17" s="308"/>
      <c r="L17" s="308"/>
      <c r="M17" s="308"/>
    </row>
    <row r="18" spans="1:13">
      <c r="A18" s="273" t="s">
        <v>61</v>
      </c>
      <c r="B18" s="273"/>
      <c r="C18" s="273"/>
      <c r="D18" s="273"/>
      <c r="E18" s="273"/>
      <c r="F18" s="273"/>
      <c r="G18" s="273"/>
      <c r="H18" s="273"/>
      <c r="I18" s="273"/>
      <c r="J18" s="273"/>
      <c r="K18" s="273"/>
      <c r="L18" s="273"/>
      <c r="M18" s="273"/>
    </row>
    <row r="19" spans="1:13">
      <c r="A19" s="273" t="s">
        <v>49</v>
      </c>
      <c r="B19" s="273"/>
      <c r="C19" s="273"/>
      <c r="D19" s="273"/>
      <c r="E19" s="273"/>
      <c r="F19" s="273"/>
      <c r="G19" s="273"/>
      <c r="H19" s="273"/>
      <c r="I19" s="273"/>
      <c r="J19" s="273"/>
      <c r="K19" s="273"/>
      <c r="L19" s="273"/>
      <c r="M19" s="273"/>
    </row>
    <row r="20" spans="1:13">
      <c r="A20" s="273" t="s">
        <v>43</v>
      </c>
      <c r="B20" s="273"/>
      <c r="C20" s="273"/>
      <c r="D20" s="273"/>
      <c r="E20" s="273"/>
      <c r="F20" s="273"/>
      <c r="G20" s="273"/>
      <c r="H20" s="273"/>
      <c r="I20" s="273"/>
      <c r="J20" s="273"/>
      <c r="K20" s="273"/>
      <c r="L20" s="273"/>
      <c r="M20" s="273"/>
    </row>
    <row r="21" spans="1:13">
      <c r="A21" s="273" t="s">
        <v>50</v>
      </c>
      <c r="B21" s="273"/>
      <c r="C21" s="273"/>
      <c r="D21" s="273"/>
      <c r="E21" s="273"/>
      <c r="F21" s="273"/>
      <c r="G21" s="273"/>
      <c r="H21" s="273"/>
      <c r="I21" s="273"/>
      <c r="J21" s="273"/>
      <c r="K21" s="273"/>
      <c r="L21" s="273"/>
      <c r="M21" s="273"/>
    </row>
    <row r="22" spans="1:13">
      <c r="A22" s="273" t="s">
        <v>44</v>
      </c>
      <c r="B22" s="273"/>
      <c r="C22" s="273"/>
      <c r="D22" s="273"/>
      <c r="E22" s="273"/>
      <c r="F22" s="273"/>
      <c r="G22" s="273"/>
      <c r="H22" s="273"/>
      <c r="I22" s="273"/>
      <c r="J22" s="273"/>
      <c r="K22" s="273"/>
      <c r="L22" s="273"/>
      <c r="M22" s="273"/>
    </row>
    <row r="23" spans="1:13">
      <c r="A23" s="309" t="s">
        <v>53</v>
      </c>
      <c r="B23" s="309"/>
      <c r="C23" s="309"/>
      <c r="D23" s="309"/>
      <c r="E23" s="309"/>
      <c r="F23" s="309"/>
      <c r="G23" s="309"/>
      <c r="H23" s="309"/>
      <c r="I23" s="309"/>
      <c r="J23" s="309"/>
      <c r="K23" s="309"/>
      <c r="L23" s="309"/>
      <c r="M23" s="309"/>
    </row>
    <row r="24" spans="1:13">
      <c r="A24" s="273" t="s">
        <v>45</v>
      </c>
      <c r="B24" s="273"/>
      <c r="C24" s="273"/>
      <c r="D24" s="273"/>
      <c r="E24" s="273"/>
      <c r="F24" s="273"/>
      <c r="G24" s="273"/>
      <c r="H24" s="273"/>
      <c r="I24" s="273"/>
      <c r="J24" s="273"/>
      <c r="K24" s="273"/>
      <c r="L24" s="273"/>
      <c r="M24" s="273"/>
    </row>
    <row r="25" spans="1:13">
      <c r="A25" s="273" t="s">
        <v>46</v>
      </c>
      <c r="B25" s="273"/>
      <c r="C25" s="273"/>
      <c r="D25" s="273"/>
      <c r="E25" s="273"/>
      <c r="F25" s="273"/>
      <c r="G25" s="273"/>
      <c r="H25" s="273"/>
      <c r="I25" s="273"/>
      <c r="J25" s="273"/>
      <c r="K25" s="273"/>
      <c r="L25" s="273"/>
      <c r="M25" s="273"/>
    </row>
    <row r="26" spans="1:13">
      <c r="A26" s="273" t="s">
        <v>47</v>
      </c>
      <c r="B26" s="273"/>
      <c r="C26" s="273"/>
      <c r="D26" s="273"/>
      <c r="E26" s="273"/>
      <c r="F26" s="273"/>
      <c r="G26" s="273"/>
      <c r="H26" s="273"/>
      <c r="I26" s="273"/>
      <c r="J26" s="273"/>
      <c r="K26" s="273"/>
      <c r="L26" s="273"/>
      <c r="M26" s="273"/>
    </row>
    <row r="27" spans="1:13">
      <c r="A27" s="307" t="s">
        <v>51</v>
      </c>
      <c r="B27" s="307"/>
      <c r="C27" s="307"/>
      <c r="D27" s="307"/>
      <c r="E27" s="307"/>
      <c r="F27" s="307"/>
      <c r="G27" s="307"/>
      <c r="H27" s="307"/>
      <c r="I27" s="307"/>
      <c r="J27" s="307"/>
      <c r="K27" s="307"/>
      <c r="L27" s="307"/>
      <c r="M27" s="307"/>
    </row>
    <row r="28" spans="1:13">
      <c r="A28" s="273" t="s">
        <v>52</v>
      </c>
      <c r="B28" s="273"/>
      <c r="C28" s="273"/>
      <c r="D28" s="273"/>
      <c r="E28" s="273"/>
      <c r="F28" s="273"/>
      <c r="G28" s="273"/>
      <c r="H28" s="273"/>
      <c r="I28" s="273"/>
      <c r="J28" s="273"/>
      <c r="K28" s="273"/>
      <c r="L28" s="273"/>
      <c r="M28" s="273"/>
    </row>
    <row r="29" spans="1:13" ht="44.25" customHeight="1">
      <c r="A29" s="305" t="s">
        <v>62</v>
      </c>
      <c r="B29" s="305"/>
      <c r="C29" s="305"/>
      <c r="D29" s="305"/>
      <c r="E29" s="305"/>
      <c r="F29" s="305"/>
      <c r="G29" s="305"/>
      <c r="H29" s="305"/>
      <c r="I29" s="305"/>
      <c r="J29" s="305"/>
      <c r="K29" s="305"/>
      <c r="L29" s="305"/>
      <c r="M29" s="305"/>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K6:L6 D10:D13 C6 L10:L13"/>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80"/>
  <sheetViews>
    <sheetView workbookViewId="0">
      <pane xSplit="3" ySplit="4" topLeftCell="G17" activePane="bottomRight" state="frozen"/>
      <selection pane="topRight" activeCell="C1" sqref="C1"/>
      <selection pane="bottomLeft" activeCell="A5" sqref="A5"/>
      <selection pane="bottomRight" activeCell="K20" sqref="K20"/>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5" customWidth="1"/>
    <col min="6" max="6" width="17" style="1" customWidth="1"/>
    <col min="7" max="7" width="6.140625" style="15" customWidth="1"/>
    <col min="8" max="8" width="6.28515625" style="15"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56" t="s">
        <v>65</v>
      </c>
      <c r="B1" s="256"/>
      <c r="C1" s="256"/>
      <c r="D1" s="257"/>
      <c r="E1" s="257"/>
      <c r="F1" s="257"/>
      <c r="G1" s="257"/>
      <c r="H1" s="257"/>
      <c r="I1" s="257"/>
      <c r="J1" s="257"/>
      <c r="K1" s="257"/>
      <c r="L1" s="257"/>
      <c r="M1" s="257"/>
      <c r="N1" s="257"/>
      <c r="O1" s="257"/>
      <c r="P1" s="257"/>
      <c r="Q1" s="257"/>
      <c r="R1" s="257"/>
      <c r="S1" s="257"/>
    </row>
    <row r="2" spans="1:20" ht="16.5" customHeight="1">
      <c r="A2" s="258" t="s">
        <v>63</v>
      </c>
      <c r="B2" s="259"/>
      <c r="C2" s="259"/>
      <c r="D2" s="24">
        <v>43556</v>
      </c>
      <c r="E2" s="21"/>
      <c r="F2" s="21"/>
      <c r="G2" s="21"/>
      <c r="H2" s="21"/>
      <c r="I2" s="21"/>
      <c r="J2" s="21"/>
      <c r="K2" s="21"/>
      <c r="L2" s="21"/>
      <c r="M2" s="21"/>
      <c r="N2" s="21"/>
      <c r="O2" s="21"/>
      <c r="P2" s="21"/>
      <c r="Q2" s="21"/>
      <c r="R2" s="21"/>
      <c r="S2" s="21"/>
    </row>
    <row r="3" spans="1:20" ht="24" customHeight="1">
      <c r="A3" s="260" t="s">
        <v>14</v>
      </c>
      <c r="B3" s="261" t="s">
        <v>68</v>
      </c>
      <c r="C3" s="263" t="s">
        <v>7</v>
      </c>
      <c r="D3" s="263" t="s">
        <v>59</v>
      </c>
      <c r="E3" s="263" t="s">
        <v>16</v>
      </c>
      <c r="F3" s="264" t="s">
        <v>17</v>
      </c>
      <c r="G3" s="263" t="s">
        <v>8</v>
      </c>
      <c r="H3" s="263"/>
      <c r="I3" s="263"/>
      <c r="J3" s="263" t="s">
        <v>35</v>
      </c>
      <c r="K3" s="261" t="s">
        <v>37</v>
      </c>
      <c r="L3" s="261" t="s">
        <v>54</v>
      </c>
      <c r="M3" s="261" t="s">
        <v>55</v>
      </c>
      <c r="N3" s="175" t="s">
        <v>38</v>
      </c>
      <c r="O3" s="261" t="s">
        <v>39</v>
      </c>
      <c r="P3" s="260" t="s">
        <v>58</v>
      </c>
      <c r="Q3" s="263" t="s">
        <v>56</v>
      </c>
      <c r="R3" s="263" t="s">
        <v>36</v>
      </c>
      <c r="S3" s="263" t="s">
        <v>57</v>
      </c>
      <c r="T3" s="263" t="s">
        <v>13</v>
      </c>
    </row>
    <row r="4" spans="1:20" ht="25.5" customHeight="1">
      <c r="A4" s="260"/>
      <c r="B4" s="262"/>
      <c r="C4" s="263"/>
      <c r="D4" s="263"/>
      <c r="E4" s="263"/>
      <c r="F4" s="264"/>
      <c r="G4" s="14" t="s">
        <v>9</v>
      </c>
      <c r="H4" s="14" t="s">
        <v>10</v>
      </c>
      <c r="I4" s="10" t="s">
        <v>11</v>
      </c>
      <c r="J4" s="263"/>
      <c r="K4" s="265"/>
      <c r="L4" s="265"/>
      <c r="M4" s="265"/>
      <c r="N4" s="176"/>
      <c r="O4" s="265"/>
      <c r="P4" s="260"/>
      <c r="Q4" s="260"/>
      <c r="R4" s="263"/>
      <c r="S4" s="263"/>
      <c r="T4" s="263"/>
    </row>
    <row r="5" spans="1:20" s="185" customFormat="1">
      <c r="A5" s="182">
        <v>1</v>
      </c>
      <c r="B5" s="50" t="s">
        <v>69</v>
      </c>
      <c r="C5" s="186" t="s">
        <v>88</v>
      </c>
      <c r="D5" s="50" t="s">
        <v>29</v>
      </c>
      <c r="E5" s="187">
        <v>9</v>
      </c>
      <c r="F5" s="50"/>
      <c r="G5" s="187">
        <v>32</v>
      </c>
      <c r="H5" s="184">
        <v>29</v>
      </c>
      <c r="I5" s="183">
        <v>61</v>
      </c>
      <c r="J5" s="188" t="s">
        <v>89</v>
      </c>
      <c r="K5" s="189" t="s">
        <v>90</v>
      </c>
      <c r="L5" s="180" t="s">
        <v>91</v>
      </c>
      <c r="M5" s="180">
        <v>9401452362</v>
      </c>
      <c r="N5" s="189" t="s">
        <v>92</v>
      </c>
      <c r="O5" s="189">
        <v>9854301081</v>
      </c>
      <c r="P5" s="58">
        <v>43556</v>
      </c>
      <c r="Q5" s="50" t="s">
        <v>681</v>
      </c>
      <c r="R5" s="50"/>
      <c r="S5" s="50"/>
      <c r="T5" s="50"/>
    </row>
    <row r="6" spans="1:20" s="185" customFormat="1">
      <c r="A6" s="182">
        <v>2</v>
      </c>
      <c r="B6" s="50" t="s">
        <v>69</v>
      </c>
      <c r="C6" s="190" t="s">
        <v>93</v>
      </c>
      <c r="D6" s="50" t="s">
        <v>27</v>
      </c>
      <c r="E6" s="191">
        <v>18080223401</v>
      </c>
      <c r="F6" s="50" t="s">
        <v>94</v>
      </c>
      <c r="G6" s="184">
        <v>21</v>
      </c>
      <c r="H6" s="184">
        <v>17</v>
      </c>
      <c r="I6" s="183">
        <v>38</v>
      </c>
      <c r="J6" s="188" t="s">
        <v>95</v>
      </c>
      <c r="K6" s="189" t="s">
        <v>90</v>
      </c>
      <c r="L6" s="180" t="s">
        <v>91</v>
      </c>
      <c r="M6" s="180">
        <v>9401452362</v>
      </c>
      <c r="N6" s="189" t="s">
        <v>92</v>
      </c>
      <c r="O6" s="189">
        <v>9854301081</v>
      </c>
      <c r="P6" s="58">
        <v>43556</v>
      </c>
      <c r="Q6" s="50" t="s">
        <v>681</v>
      </c>
      <c r="R6" s="50"/>
      <c r="S6" s="50"/>
      <c r="T6" s="50"/>
    </row>
    <row r="7" spans="1:20" s="185" customFormat="1">
      <c r="A7" s="182">
        <v>3</v>
      </c>
      <c r="B7" s="50" t="s">
        <v>96</v>
      </c>
      <c r="C7" s="186" t="s">
        <v>97</v>
      </c>
      <c r="D7" s="50" t="s">
        <v>29</v>
      </c>
      <c r="E7" s="187">
        <v>10</v>
      </c>
      <c r="F7" s="50"/>
      <c r="G7" s="187">
        <v>18</v>
      </c>
      <c r="H7" s="184">
        <v>14</v>
      </c>
      <c r="I7" s="183">
        <v>32</v>
      </c>
      <c r="J7" s="188" t="s">
        <v>98</v>
      </c>
      <c r="K7" s="189" t="s">
        <v>90</v>
      </c>
      <c r="L7" s="180" t="s">
        <v>99</v>
      </c>
      <c r="M7" s="180">
        <v>9859524026</v>
      </c>
      <c r="N7" s="189" t="s">
        <v>100</v>
      </c>
      <c r="O7" s="189">
        <v>9707528308</v>
      </c>
      <c r="P7" s="58">
        <v>43556</v>
      </c>
      <c r="Q7" s="50" t="s">
        <v>681</v>
      </c>
      <c r="R7" s="50"/>
      <c r="S7" s="50"/>
      <c r="T7" s="50"/>
    </row>
    <row r="8" spans="1:20" s="185" customFormat="1" ht="31.5">
      <c r="A8" s="182">
        <v>4</v>
      </c>
      <c r="B8" s="50" t="s">
        <v>96</v>
      </c>
      <c r="C8" s="192" t="s">
        <v>101</v>
      </c>
      <c r="D8" s="50" t="s">
        <v>27</v>
      </c>
      <c r="E8" s="191">
        <v>18080219901</v>
      </c>
      <c r="F8" s="50" t="s">
        <v>102</v>
      </c>
      <c r="G8" s="184">
        <v>29</v>
      </c>
      <c r="H8" s="184">
        <v>21</v>
      </c>
      <c r="I8" s="183">
        <v>50</v>
      </c>
      <c r="J8" s="193" t="s">
        <v>103</v>
      </c>
      <c r="K8" s="189" t="s">
        <v>90</v>
      </c>
      <c r="L8" s="180" t="s">
        <v>91</v>
      </c>
      <c r="M8" s="180">
        <v>9401452362</v>
      </c>
      <c r="N8" s="189" t="s">
        <v>104</v>
      </c>
      <c r="O8" s="189">
        <v>9707914497</v>
      </c>
      <c r="P8" s="58">
        <v>43556</v>
      </c>
      <c r="Q8" s="50" t="s">
        <v>681</v>
      </c>
      <c r="R8" s="50"/>
      <c r="S8" s="50"/>
      <c r="T8" s="50"/>
    </row>
    <row r="9" spans="1:20" s="185" customFormat="1">
      <c r="A9" s="182">
        <v>5</v>
      </c>
      <c r="B9" s="50" t="s">
        <v>105</v>
      </c>
      <c r="C9" s="186" t="s">
        <v>106</v>
      </c>
      <c r="D9" s="50" t="s">
        <v>29</v>
      </c>
      <c r="E9" s="187">
        <v>11</v>
      </c>
      <c r="F9" s="50"/>
      <c r="G9" s="187">
        <v>21</v>
      </c>
      <c r="H9" s="184">
        <v>27</v>
      </c>
      <c r="I9" s="183">
        <v>48</v>
      </c>
      <c r="J9" s="188" t="s">
        <v>107</v>
      </c>
      <c r="K9" s="189" t="s">
        <v>90</v>
      </c>
      <c r="L9" s="180" t="s">
        <v>91</v>
      </c>
      <c r="M9" s="180">
        <v>9401452362</v>
      </c>
      <c r="N9" s="189" t="s">
        <v>104</v>
      </c>
      <c r="O9" s="189">
        <v>9707914497</v>
      </c>
      <c r="P9" s="61">
        <v>43557</v>
      </c>
      <c r="Q9" s="50" t="s">
        <v>682</v>
      </c>
      <c r="R9" s="50"/>
      <c r="S9" s="50"/>
      <c r="T9" s="50"/>
    </row>
    <row r="10" spans="1:20" s="185" customFormat="1" ht="31.5">
      <c r="A10" s="182">
        <v>6</v>
      </c>
      <c r="B10" s="50" t="s">
        <v>105</v>
      </c>
      <c r="C10" s="192" t="s">
        <v>108</v>
      </c>
      <c r="D10" s="50" t="s">
        <v>27</v>
      </c>
      <c r="E10" s="191">
        <v>18080219902</v>
      </c>
      <c r="F10" s="50" t="s">
        <v>102</v>
      </c>
      <c r="G10" s="184">
        <v>23</v>
      </c>
      <c r="H10" s="184">
        <v>28</v>
      </c>
      <c r="I10" s="183">
        <v>51</v>
      </c>
      <c r="J10" s="188" t="s">
        <v>109</v>
      </c>
      <c r="K10" s="189" t="s">
        <v>90</v>
      </c>
      <c r="L10" s="180" t="s">
        <v>91</v>
      </c>
      <c r="M10" s="180">
        <v>9401452362</v>
      </c>
      <c r="N10" s="189" t="s">
        <v>110</v>
      </c>
      <c r="O10" s="189">
        <v>9508377484</v>
      </c>
      <c r="P10" s="61">
        <v>43557</v>
      </c>
      <c r="Q10" s="50" t="s">
        <v>682</v>
      </c>
      <c r="R10" s="50"/>
      <c r="S10" s="50"/>
      <c r="T10" s="50"/>
    </row>
    <row r="11" spans="1:20" s="185" customFormat="1">
      <c r="A11" s="182">
        <v>7</v>
      </c>
      <c r="B11" s="50" t="s">
        <v>96</v>
      </c>
      <c r="C11" s="186" t="s">
        <v>111</v>
      </c>
      <c r="D11" s="50" t="s">
        <v>29</v>
      </c>
      <c r="E11" s="187">
        <v>12</v>
      </c>
      <c r="F11" s="50"/>
      <c r="G11" s="187">
        <v>21</v>
      </c>
      <c r="H11" s="184">
        <v>17</v>
      </c>
      <c r="I11" s="183">
        <v>38</v>
      </c>
      <c r="J11" s="188" t="s">
        <v>112</v>
      </c>
      <c r="K11" s="189" t="s">
        <v>90</v>
      </c>
      <c r="L11" s="180" t="s">
        <v>99</v>
      </c>
      <c r="M11" s="180">
        <v>9859524026</v>
      </c>
      <c r="N11" s="189" t="s">
        <v>100</v>
      </c>
      <c r="O11" s="189">
        <v>9707528308</v>
      </c>
      <c r="P11" s="61">
        <v>43557</v>
      </c>
      <c r="Q11" s="50" t="s">
        <v>682</v>
      </c>
      <c r="R11" s="50"/>
      <c r="S11" s="50"/>
      <c r="T11" s="50"/>
    </row>
    <row r="12" spans="1:20" s="185" customFormat="1" ht="31.5">
      <c r="A12" s="182">
        <v>8</v>
      </c>
      <c r="B12" s="50" t="s">
        <v>96</v>
      </c>
      <c r="C12" s="192" t="s">
        <v>113</v>
      </c>
      <c r="D12" s="50" t="s">
        <v>27</v>
      </c>
      <c r="E12" s="191">
        <v>18080220101</v>
      </c>
      <c r="F12" s="50" t="s">
        <v>102</v>
      </c>
      <c r="G12" s="184">
        <v>43</v>
      </c>
      <c r="H12" s="184">
        <v>32</v>
      </c>
      <c r="I12" s="183">
        <v>75</v>
      </c>
      <c r="J12" s="193" t="s">
        <v>114</v>
      </c>
      <c r="K12" s="189" t="s">
        <v>90</v>
      </c>
      <c r="L12" s="180" t="s">
        <v>99</v>
      </c>
      <c r="M12" s="180">
        <v>9859524026</v>
      </c>
      <c r="N12" s="189" t="s">
        <v>100</v>
      </c>
      <c r="O12" s="189">
        <v>9707528308</v>
      </c>
      <c r="P12" s="61">
        <v>43557</v>
      </c>
      <c r="Q12" s="50" t="s">
        <v>682</v>
      </c>
      <c r="R12" s="50"/>
      <c r="S12" s="50"/>
      <c r="T12" s="50"/>
    </row>
    <row r="13" spans="1:20" s="185" customFormat="1" ht="25.5">
      <c r="A13" s="182">
        <v>9</v>
      </c>
      <c r="B13" s="50" t="s">
        <v>105</v>
      </c>
      <c r="C13" s="186" t="s">
        <v>115</v>
      </c>
      <c r="D13" s="50" t="s">
        <v>29</v>
      </c>
      <c r="E13" s="187">
        <v>13</v>
      </c>
      <c r="F13" s="50"/>
      <c r="G13" s="187">
        <v>17</v>
      </c>
      <c r="H13" s="184">
        <v>20</v>
      </c>
      <c r="I13" s="183">
        <v>37</v>
      </c>
      <c r="J13" s="188" t="s">
        <v>116</v>
      </c>
      <c r="K13" s="189" t="s">
        <v>117</v>
      </c>
      <c r="L13" s="180" t="s">
        <v>118</v>
      </c>
      <c r="M13" s="180">
        <v>9954857337</v>
      </c>
      <c r="N13" s="189" t="s">
        <v>119</v>
      </c>
      <c r="O13" s="189">
        <v>9706157416</v>
      </c>
      <c r="P13" s="61">
        <v>43558</v>
      </c>
      <c r="Q13" s="50" t="s">
        <v>683</v>
      </c>
      <c r="R13" s="50"/>
      <c r="S13" s="50"/>
      <c r="T13" s="50"/>
    </row>
    <row r="14" spans="1:20" s="185" customFormat="1">
      <c r="A14" s="182">
        <v>10</v>
      </c>
      <c r="B14" s="50" t="s">
        <v>105</v>
      </c>
      <c r="C14" s="190" t="s">
        <v>120</v>
      </c>
      <c r="D14" s="50" t="s">
        <v>27</v>
      </c>
      <c r="E14" s="191">
        <v>18080204901</v>
      </c>
      <c r="F14" s="50" t="s">
        <v>121</v>
      </c>
      <c r="G14" s="184">
        <v>112</v>
      </c>
      <c r="H14" s="184">
        <v>97</v>
      </c>
      <c r="I14" s="183">
        <v>209</v>
      </c>
      <c r="J14" s="193" t="s">
        <v>122</v>
      </c>
      <c r="K14" s="189" t="s">
        <v>117</v>
      </c>
      <c r="L14" s="180" t="s">
        <v>118</v>
      </c>
      <c r="M14" s="180">
        <v>9954857337</v>
      </c>
      <c r="N14" s="189" t="s">
        <v>123</v>
      </c>
      <c r="O14" s="189">
        <v>9613236166</v>
      </c>
      <c r="P14" s="61">
        <v>43558</v>
      </c>
      <c r="Q14" s="50" t="s">
        <v>683</v>
      </c>
      <c r="R14" s="50"/>
      <c r="S14" s="50"/>
      <c r="T14" s="50"/>
    </row>
    <row r="15" spans="1:20" s="185" customFormat="1" ht="25.5">
      <c r="A15" s="182">
        <v>11</v>
      </c>
      <c r="B15" s="50" t="s">
        <v>96</v>
      </c>
      <c r="C15" s="186" t="s">
        <v>115</v>
      </c>
      <c r="D15" s="50" t="s">
        <v>29</v>
      </c>
      <c r="E15" s="187">
        <v>13</v>
      </c>
      <c r="F15" s="50"/>
      <c r="G15" s="187">
        <v>15</v>
      </c>
      <c r="H15" s="184">
        <v>11</v>
      </c>
      <c r="I15" s="183">
        <v>26</v>
      </c>
      <c r="J15" s="188" t="s">
        <v>116</v>
      </c>
      <c r="K15" s="189" t="s">
        <v>124</v>
      </c>
      <c r="L15" s="180" t="s">
        <v>125</v>
      </c>
      <c r="M15" s="180">
        <v>9854615845</v>
      </c>
      <c r="N15" s="189" t="s">
        <v>126</v>
      </c>
      <c r="O15" s="189">
        <v>8753066380</v>
      </c>
      <c r="P15" s="61">
        <v>43558</v>
      </c>
      <c r="Q15" s="50" t="s">
        <v>683</v>
      </c>
      <c r="R15" s="50"/>
      <c r="S15" s="50"/>
      <c r="T15" s="50"/>
    </row>
    <row r="16" spans="1:20" s="185" customFormat="1">
      <c r="A16" s="182">
        <v>12</v>
      </c>
      <c r="B16" s="50" t="s">
        <v>96</v>
      </c>
      <c r="C16" s="194" t="s">
        <v>127</v>
      </c>
      <c r="D16" s="50" t="s">
        <v>27</v>
      </c>
      <c r="E16" s="191">
        <v>18080205503</v>
      </c>
      <c r="F16" s="50" t="s">
        <v>94</v>
      </c>
      <c r="G16" s="184">
        <v>6</v>
      </c>
      <c r="H16" s="184">
        <v>8</v>
      </c>
      <c r="I16" s="183">
        <v>14</v>
      </c>
      <c r="J16" s="188" t="s">
        <v>128</v>
      </c>
      <c r="K16" s="189" t="s">
        <v>124</v>
      </c>
      <c r="L16" s="180" t="s">
        <v>125</v>
      </c>
      <c r="M16" s="180">
        <v>9854615845</v>
      </c>
      <c r="N16" s="189" t="s">
        <v>126</v>
      </c>
      <c r="O16" s="189">
        <v>8753066380</v>
      </c>
      <c r="P16" s="61">
        <v>43558</v>
      </c>
      <c r="Q16" s="50" t="s">
        <v>683</v>
      </c>
      <c r="R16" s="50"/>
      <c r="S16" s="50"/>
      <c r="T16" s="50"/>
    </row>
    <row r="17" spans="1:20" s="185" customFormat="1" ht="25.5">
      <c r="A17" s="182">
        <v>13</v>
      </c>
      <c r="B17" s="50" t="s">
        <v>69</v>
      </c>
      <c r="C17" s="186" t="s">
        <v>129</v>
      </c>
      <c r="D17" s="50" t="s">
        <v>29</v>
      </c>
      <c r="E17" s="187">
        <v>18</v>
      </c>
      <c r="F17" s="50"/>
      <c r="G17" s="187">
        <v>34</v>
      </c>
      <c r="H17" s="184"/>
      <c r="I17" s="183">
        <v>34</v>
      </c>
      <c r="J17" s="188" t="s">
        <v>130</v>
      </c>
      <c r="K17" s="189" t="s">
        <v>124</v>
      </c>
      <c r="L17" s="180" t="s">
        <v>125</v>
      </c>
      <c r="M17" s="180">
        <v>9854615845</v>
      </c>
      <c r="N17" s="189" t="s">
        <v>126</v>
      </c>
      <c r="O17" s="189">
        <v>8753066380</v>
      </c>
      <c r="P17" s="61">
        <v>43559</v>
      </c>
      <c r="Q17" s="50" t="s">
        <v>684</v>
      </c>
      <c r="R17" s="50"/>
      <c r="S17" s="50"/>
      <c r="T17" s="50"/>
    </row>
    <row r="18" spans="1:20" s="185" customFormat="1" ht="31.5">
      <c r="A18" s="182">
        <v>14</v>
      </c>
      <c r="B18" s="50" t="s">
        <v>69</v>
      </c>
      <c r="C18" s="192" t="s">
        <v>131</v>
      </c>
      <c r="D18" s="50" t="s">
        <v>27</v>
      </c>
      <c r="E18" s="191">
        <v>18080205802</v>
      </c>
      <c r="F18" s="50" t="s">
        <v>102</v>
      </c>
      <c r="G18" s="184">
        <v>19</v>
      </c>
      <c r="H18" s="184">
        <v>15</v>
      </c>
      <c r="I18" s="183">
        <v>34</v>
      </c>
      <c r="J18" s="193" t="s">
        <v>132</v>
      </c>
      <c r="K18" s="189" t="s">
        <v>124</v>
      </c>
      <c r="L18" s="180" t="s">
        <v>125</v>
      </c>
      <c r="M18" s="180">
        <v>9854615845</v>
      </c>
      <c r="N18" s="189" t="s">
        <v>126</v>
      </c>
      <c r="O18" s="189">
        <v>8753066380</v>
      </c>
      <c r="P18" s="61">
        <v>43559</v>
      </c>
      <c r="Q18" s="50" t="s">
        <v>684</v>
      </c>
      <c r="R18" s="50"/>
      <c r="S18" s="50"/>
      <c r="T18" s="50"/>
    </row>
    <row r="19" spans="1:20" s="185" customFormat="1">
      <c r="A19" s="182">
        <v>15</v>
      </c>
      <c r="B19" s="50" t="s">
        <v>96</v>
      </c>
      <c r="C19" s="186" t="s">
        <v>133</v>
      </c>
      <c r="D19" s="50" t="s">
        <v>29</v>
      </c>
      <c r="E19" s="187">
        <v>15</v>
      </c>
      <c r="F19" s="50"/>
      <c r="G19" s="187">
        <v>36</v>
      </c>
      <c r="H19" s="184"/>
      <c r="I19" s="183">
        <v>36</v>
      </c>
      <c r="J19" s="188" t="s">
        <v>134</v>
      </c>
      <c r="K19" s="189" t="s">
        <v>135</v>
      </c>
      <c r="L19" s="180" t="s">
        <v>136</v>
      </c>
      <c r="M19" s="180">
        <v>9954866700</v>
      </c>
      <c r="N19" s="189" t="s">
        <v>137</v>
      </c>
      <c r="O19" s="189">
        <v>9859390109</v>
      </c>
      <c r="P19" s="61">
        <v>43559</v>
      </c>
      <c r="Q19" s="50" t="s">
        <v>684</v>
      </c>
      <c r="R19" s="50"/>
      <c r="S19" s="50"/>
      <c r="T19" s="50"/>
    </row>
    <row r="20" spans="1:20" s="185" customFormat="1" ht="31.5">
      <c r="A20" s="182">
        <v>16</v>
      </c>
      <c r="B20" s="50" t="s">
        <v>70</v>
      </c>
      <c r="C20" s="192" t="s">
        <v>138</v>
      </c>
      <c r="D20" s="50" t="s">
        <v>27</v>
      </c>
      <c r="E20" s="191">
        <v>18080202103</v>
      </c>
      <c r="F20" s="50" t="s">
        <v>102</v>
      </c>
      <c r="G20" s="184">
        <v>31</v>
      </c>
      <c r="H20" s="184">
        <v>37</v>
      </c>
      <c r="I20" s="183">
        <v>68</v>
      </c>
      <c r="J20" s="193" t="s">
        <v>139</v>
      </c>
      <c r="K20" s="189" t="s">
        <v>140</v>
      </c>
      <c r="L20" s="180" t="s">
        <v>141</v>
      </c>
      <c r="M20" s="180">
        <v>9854552930</v>
      </c>
      <c r="N20" s="189" t="s">
        <v>91</v>
      </c>
      <c r="O20" s="189">
        <v>9678270719</v>
      </c>
      <c r="P20" s="61">
        <v>43559</v>
      </c>
      <c r="Q20" s="50" t="s">
        <v>684</v>
      </c>
      <c r="R20" s="50"/>
      <c r="S20" s="50"/>
      <c r="T20" s="50"/>
    </row>
    <row r="21" spans="1:20" s="185" customFormat="1" ht="25.5">
      <c r="A21" s="182">
        <v>17</v>
      </c>
      <c r="B21" s="50" t="s">
        <v>105</v>
      </c>
      <c r="C21" s="186" t="s">
        <v>142</v>
      </c>
      <c r="D21" s="50" t="s">
        <v>29</v>
      </c>
      <c r="E21" s="187">
        <v>17</v>
      </c>
      <c r="F21" s="50"/>
      <c r="G21" s="187">
        <v>7</v>
      </c>
      <c r="H21" s="184">
        <v>11</v>
      </c>
      <c r="I21" s="183">
        <v>18</v>
      </c>
      <c r="J21" s="188" t="s">
        <v>143</v>
      </c>
      <c r="K21" s="189" t="s">
        <v>135</v>
      </c>
      <c r="L21" s="180" t="s">
        <v>136</v>
      </c>
      <c r="M21" s="180">
        <v>9954866700</v>
      </c>
      <c r="N21" s="189" t="s">
        <v>137</v>
      </c>
      <c r="O21" s="189">
        <v>9859390109</v>
      </c>
      <c r="P21" s="61">
        <v>43560</v>
      </c>
      <c r="Q21" s="50" t="s">
        <v>685</v>
      </c>
      <c r="R21" s="50"/>
      <c r="S21" s="50"/>
      <c r="T21" s="50"/>
    </row>
    <row r="22" spans="1:20" s="185" customFormat="1" ht="31.5">
      <c r="A22" s="182">
        <v>18</v>
      </c>
      <c r="B22" s="50" t="s">
        <v>69</v>
      </c>
      <c r="C22" s="192" t="s">
        <v>144</v>
      </c>
      <c r="D22" s="50" t="s">
        <v>27</v>
      </c>
      <c r="E22" s="191">
        <v>18080202102</v>
      </c>
      <c r="F22" s="50" t="s">
        <v>102</v>
      </c>
      <c r="G22" s="184">
        <v>57</v>
      </c>
      <c r="H22" s="184">
        <v>43</v>
      </c>
      <c r="I22" s="183">
        <v>100</v>
      </c>
      <c r="J22" s="193" t="s">
        <v>145</v>
      </c>
      <c r="K22" s="189" t="s">
        <v>135</v>
      </c>
      <c r="L22" s="180" t="s">
        <v>141</v>
      </c>
      <c r="M22" s="180">
        <v>9854552930</v>
      </c>
      <c r="N22" s="189" t="s">
        <v>137</v>
      </c>
      <c r="O22" s="189">
        <v>9859390109</v>
      </c>
      <c r="P22" s="61">
        <v>43560</v>
      </c>
      <c r="Q22" s="50" t="s">
        <v>685</v>
      </c>
      <c r="R22" s="50"/>
      <c r="S22" s="50"/>
      <c r="T22" s="50"/>
    </row>
    <row r="23" spans="1:20" s="185" customFormat="1" ht="25.5">
      <c r="A23" s="182">
        <v>19</v>
      </c>
      <c r="B23" s="50" t="s">
        <v>70</v>
      </c>
      <c r="C23" s="186" t="s">
        <v>146</v>
      </c>
      <c r="D23" s="50" t="s">
        <v>29</v>
      </c>
      <c r="E23" s="187">
        <v>26</v>
      </c>
      <c r="F23" s="50"/>
      <c r="G23" s="187">
        <v>12</v>
      </c>
      <c r="H23" s="184">
        <v>9</v>
      </c>
      <c r="I23" s="183">
        <v>21</v>
      </c>
      <c r="J23" s="195" t="s">
        <v>147</v>
      </c>
      <c r="K23" s="196" t="s">
        <v>148</v>
      </c>
      <c r="L23" s="180" t="s">
        <v>149</v>
      </c>
      <c r="M23" s="180">
        <v>9859493370</v>
      </c>
      <c r="N23" s="189" t="s">
        <v>150</v>
      </c>
      <c r="O23" s="189">
        <v>9613352114</v>
      </c>
      <c r="P23" s="61">
        <v>43560</v>
      </c>
      <c r="Q23" s="50" t="s">
        <v>685</v>
      </c>
      <c r="R23" s="50"/>
      <c r="S23" s="50"/>
      <c r="T23" s="50"/>
    </row>
    <row r="24" spans="1:20" s="185" customFormat="1" ht="31.5">
      <c r="A24" s="182">
        <v>20</v>
      </c>
      <c r="B24" s="50" t="s">
        <v>70</v>
      </c>
      <c r="C24" s="192" t="s">
        <v>151</v>
      </c>
      <c r="D24" s="50" t="s">
        <v>27</v>
      </c>
      <c r="E24" s="191">
        <v>18080219802</v>
      </c>
      <c r="F24" s="50" t="s">
        <v>102</v>
      </c>
      <c r="G24" s="184">
        <v>18</v>
      </c>
      <c r="H24" s="184">
        <v>13</v>
      </c>
      <c r="I24" s="183">
        <v>31</v>
      </c>
      <c r="J24" s="197" t="s">
        <v>152</v>
      </c>
      <c r="K24" s="196" t="s">
        <v>148</v>
      </c>
      <c r="L24" s="180" t="s">
        <v>149</v>
      </c>
      <c r="M24" s="180">
        <v>9859493370</v>
      </c>
      <c r="N24" s="189" t="s">
        <v>150</v>
      </c>
      <c r="O24" s="189">
        <v>9613352114</v>
      </c>
      <c r="P24" s="61">
        <v>43560</v>
      </c>
      <c r="Q24" s="50" t="s">
        <v>685</v>
      </c>
      <c r="R24" s="50"/>
      <c r="S24" s="50"/>
      <c r="T24" s="50"/>
    </row>
    <row r="25" spans="1:20" s="185" customFormat="1" ht="25.5">
      <c r="A25" s="182">
        <v>21</v>
      </c>
      <c r="B25" s="50" t="s">
        <v>69</v>
      </c>
      <c r="C25" s="186" t="s">
        <v>153</v>
      </c>
      <c r="D25" s="50" t="s">
        <v>29</v>
      </c>
      <c r="E25" s="187">
        <v>28</v>
      </c>
      <c r="F25" s="50"/>
      <c r="G25" s="186">
        <v>43</v>
      </c>
      <c r="H25" s="184"/>
      <c r="I25" s="183">
        <v>43</v>
      </c>
      <c r="J25" s="198" t="s">
        <v>154</v>
      </c>
      <c r="K25" s="196" t="s">
        <v>148</v>
      </c>
      <c r="L25" s="180" t="s">
        <v>155</v>
      </c>
      <c r="M25" s="180">
        <v>9401057853</v>
      </c>
      <c r="N25" s="189" t="s">
        <v>156</v>
      </c>
      <c r="O25" s="189">
        <v>9707354436</v>
      </c>
      <c r="P25" s="61">
        <v>43561</v>
      </c>
      <c r="Q25" s="50" t="s">
        <v>686</v>
      </c>
      <c r="R25" s="50"/>
      <c r="S25" s="50"/>
      <c r="T25" s="50"/>
    </row>
    <row r="26" spans="1:20" s="185" customFormat="1">
      <c r="A26" s="182">
        <v>22</v>
      </c>
      <c r="B26" s="50" t="s">
        <v>69</v>
      </c>
      <c r="C26" s="192" t="s">
        <v>157</v>
      </c>
      <c r="D26" s="50" t="s">
        <v>27</v>
      </c>
      <c r="E26" s="191">
        <v>18080202301</v>
      </c>
      <c r="F26" s="50" t="s">
        <v>102</v>
      </c>
      <c r="G26" s="184">
        <v>24</v>
      </c>
      <c r="H26" s="184">
        <v>19</v>
      </c>
      <c r="I26" s="183">
        <v>43</v>
      </c>
      <c r="J26" s="197" t="s">
        <v>158</v>
      </c>
      <c r="K26" s="196" t="s">
        <v>148</v>
      </c>
      <c r="L26" s="180" t="s">
        <v>155</v>
      </c>
      <c r="M26" s="180">
        <v>9401057853</v>
      </c>
      <c r="N26" s="189" t="s">
        <v>156</v>
      </c>
      <c r="O26" s="189">
        <v>9707354436</v>
      </c>
      <c r="P26" s="61">
        <v>43561</v>
      </c>
      <c r="Q26" s="50" t="s">
        <v>686</v>
      </c>
      <c r="R26" s="50"/>
      <c r="S26" s="50"/>
      <c r="T26" s="50"/>
    </row>
    <row r="27" spans="1:20" s="185" customFormat="1">
      <c r="A27" s="182">
        <v>23</v>
      </c>
      <c r="B27" s="50" t="s">
        <v>70</v>
      </c>
      <c r="C27" s="186" t="s">
        <v>159</v>
      </c>
      <c r="D27" s="50" t="s">
        <v>29</v>
      </c>
      <c r="E27" s="187">
        <v>29</v>
      </c>
      <c r="F27" s="50"/>
      <c r="G27" s="186">
        <v>32</v>
      </c>
      <c r="H27" s="184">
        <v>28</v>
      </c>
      <c r="I27" s="183">
        <v>60</v>
      </c>
      <c r="J27" s="198" t="s">
        <v>160</v>
      </c>
      <c r="K27" s="189" t="s">
        <v>161</v>
      </c>
      <c r="L27" s="180" t="s">
        <v>162</v>
      </c>
      <c r="M27" s="180">
        <v>9401452363</v>
      </c>
      <c r="N27" s="189" t="s">
        <v>163</v>
      </c>
      <c r="O27" s="189">
        <v>8749941193</v>
      </c>
      <c r="P27" s="61">
        <v>43561</v>
      </c>
      <c r="Q27" s="50" t="s">
        <v>686</v>
      </c>
      <c r="R27" s="50"/>
      <c r="S27" s="50"/>
      <c r="T27" s="50"/>
    </row>
    <row r="28" spans="1:20" s="185" customFormat="1">
      <c r="A28" s="182">
        <v>24</v>
      </c>
      <c r="B28" s="50" t="s">
        <v>70</v>
      </c>
      <c r="C28" s="192" t="s">
        <v>164</v>
      </c>
      <c r="D28" s="50" t="s">
        <v>27</v>
      </c>
      <c r="E28" s="192"/>
      <c r="F28" s="50" t="s">
        <v>102</v>
      </c>
      <c r="G28" s="184">
        <v>13</v>
      </c>
      <c r="H28" s="184">
        <v>18</v>
      </c>
      <c r="I28" s="183">
        <v>31</v>
      </c>
      <c r="J28" s="197" t="s">
        <v>165</v>
      </c>
      <c r="K28" s="189" t="s">
        <v>161</v>
      </c>
      <c r="L28" s="180" t="s">
        <v>162</v>
      </c>
      <c r="M28" s="180">
        <v>9401452363</v>
      </c>
      <c r="N28" s="189" t="s">
        <v>163</v>
      </c>
      <c r="O28" s="189">
        <v>8749941193</v>
      </c>
      <c r="P28" s="61">
        <v>43561</v>
      </c>
      <c r="Q28" s="50" t="s">
        <v>686</v>
      </c>
      <c r="R28" s="50"/>
      <c r="S28" s="50"/>
      <c r="T28" s="50"/>
    </row>
    <row r="29" spans="1:20" s="185" customFormat="1" ht="25.5">
      <c r="A29" s="182">
        <v>25</v>
      </c>
      <c r="B29" s="50" t="s">
        <v>69</v>
      </c>
      <c r="C29" s="186" t="s">
        <v>166</v>
      </c>
      <c r="D29" s="50" t="s">
        <v>29</v>
      </c>
      <c r="E29" s="187">
        <v>30</v>
      </c>
      <c r="F29" s="50"/>
      <c r="G29" s="186">
        <v>15</v>
      </c>
      <c r="H29" s="184">
        <v>11</v>
      </c>
      <c r="I29" s="183">
        <v>26</v>
      </c>
      <c r="J29" s="198" t="s">
        <v>167</v>
      </c>
      <c r="K29" s="196" t="s">
        <v>148</v>
      </c>
      <c r="L29" s="180" t="s">
        <v>149</v>
      </c>
      <c r="M29" s="180">
        <v>9859493370</v>
      </c>
      <c r="N29" s="189" t="s">
        <v>150</v>
      </c>
      <c r="O29" s="189">
        <v>9613352114</v>
      </c>
      <c r="P29" s="61">
        <v>43563</v>
      </c>
      <c r="Q29" s="50" t="s">
        <v>681</v>
      </c>
      <c r="R29" s="50"/>
      <c r="S29" s="50"/>
      <c r="T29" s="50"/>
    </row>
    <row r="30" spans="1:20" s="185" customFormat="1" ht="31.5">
      <c r="A30" s="182">
        <v>26</v>
      </c>
      <c r="B30" s="50" t="s">
        <v>69</v>
      </c>
      <c r="C30" s="192" t="s">
        <v>168</v>
      </c>
      <c r="D30" s="50" t="s">
        <v>27</v>
      </c>
      <c r="E30" s="191">
        <v>18080219803</v>
      </c>
      <c r="F30" s="50" t="s">
        <v>102</v>
      </c>
      <c r="G30" s="187">
        <v>19</v>
      </c>
      <c r="H30" s="184">
        <v>22</v>
      </c>
      <c r="I30" s="183">
        <v>41</v>
      </c>
      <c r="J30" s="197" t="s">
        <v>169</v>
      </c>
      <c r="K30" s="196" t="s">
        <v>148</v>
      </c>
      <c r="L30" s="180" t="s">
        <v>149</v>
      </c>
      <c r="M30" s="180">
        <v>9859493370</v>
      </c>
      <c r="N30" s="189" t="s">
        <v>150</v>
      </c>
      <c r="O30" s="189">
        <v>9613352114</v>
      </c>
      <c r="P30" s="61">
        <v>43563</v>
      </c>
      <c r="Q30" s="50" t="s">
        <v>681</v>
      </c>
      <c r="R30" s="50"/>
      <c r="S30" s="50"/>
      <c r="T30" s="50"/>
    </row>
    <row r="31" spans="1:20" s="185" customFormat="1">
      <c r="A31" s="182">
        <v>27</v>
      </c>
      <c r="B31" s="50" t="s">
        <v>70</v>
      </c>
      <c r="C31" s="186" t="s">
        <v>170</v>
      </c>
      <c r="D31" s="50" t="s">
        <v>29</v>
      </c>
      <c r="E31" s="187">
        <v>27</v>
      </c>
      <c r="F31" s="50"/>
      <c r="G31" s="186">
        <v>31</v>
      </c>
      <c r="H31" s="184">
        <v>22</v>
      </c>
      <c r="I31" s="183">
        <v>53</v>
      </c>
      <c r="J31" s="188"/>
      <c r="K31" s="196" t="s">
        <v>148</v>
      </c>
      <c r="L31" s="180" t="s">
        <v>155</v>
      </c>
      <c r="M31" s="180">
        <v>9401057853</v>
      </c>
      <c r="N31" s="196" t="s">
        <v>171</v>
      </c>
      <c r="O31" s="189">
        <v>9864604181</v>
      </c>
      <c r="P31" s="61">
        <v>43563</v>
      </c>
      <c r="Q31" s="50" t="s">
        <v>681</v>
      </c>
      <c r="R31" s="50"/>
      <c r="S31" s="50"/>
      <c r="T31" s="50"/>
    </row>
    <row r="32" spans="1:20" s="185" customFormat="1" ht="25.5">
      <c r="A32" s="182">
        <v>28</v>
      </c>
      <c r="B32" s="50" t="s">
        <v>70</v>
      </c>
      <c r="C32" s="186" t="s">
        <v>687</v>
      </c>
      <c r="D32" s="186" t="s">
        <v>29</v>
      </c>
      <c r="E32" s="187">
        <v>124</v>
      </c>
      <c r="F32" s="50"/>
      <c r="G32" s="187">
        <v>21</v>
      </c>
      <c r="H32" s="184">
        <v>25</v>
      </c>
      <c r="I32" s="183">
        <v>46</v>
      </c>
      <c r="J32" s="198" t="s">
        <v>172</v>
      </c>
      <c r="K32" s="196" t="s">
        <v>148</v>
      </c>
      <c r="L32" s="180" t="s">
        <v>155</v>
      </c>
      <c r="M32" s="180">
        <v>9401057853</v>
      </c>
      <c r="N32" s="196" t="s">
        <v>171</v>
      </c>
      <c r="O32" s="189">
        <v>9864604181</v>
      </c>
      <c r="P32" s="61">
        <v>43563</v>
      </c>
      <c r="Q32" s="50" t="s">
        <v>681</v>
      </c>
      <c r="R32" s="50"/>
      <c r="S32" s="50"/>
      <c r="T32" s="50"/>
    </row>
    <row r="33" spans="1:20" s="185" customFormat="1">
      <c r="A33" s="182">
        <v>29</v>
      </c>
      <c r="B33" s="50" t="s">
        <v>105</v>
      </c>
      <c r="C33" s="192" t="s">
        <v>173</v>
      </c>
      <c r="D33" s="50" t="s">
        <v>27</v>
      </c>
      <c r="E33" s="191">
        <v>18080202001</v>
      </c>
      <c r="F33" s="50" t="s">
        <v>102</v>
      </c>
      <c r="G33" s="187">
        <v>41</v>
      </c>
      <c r="H33" s="184">
        <v>35</v>
      </c>
      <c r="I33" s="183">
        <v>76</v>
      </c>
      <c r="J33" s="197" t="s">
        <v>174</v>
      </c>
      <c r="K33" s="196" t="s">
        <v>148</v>
      </c>
      <c r="L33" s="180" t="s">
        <v>155</v>
      </c>
      <c r="M33" s="180">
        <v>9401057853</v>
      </c>
      <c r="N33" s="196" t="s">
        <v>171</v>
      </c>
      <c r="O33" s="189">
        <v>9864604181</v>
      </c>
      <c r="P33" s="61">
        <v>43564</v>
      </c>
      <c r="Q33" s="50" t="s">
        <v>688</v>
      </c>
      <c r="R33" s="50"/>
      <c r="S33" s="50"/>
      <c r="T33" s="50"/>
    </row>
    <row r="34" spans="1:20" s="185" customFormat="1">
      <c r="A34" s="182">
        <v>30</v>
      </c>
      <c r="B34" s="50" t="s">
        <v>70</v>
      </c>
      <c r="C34" s="186" t="s">
        <v>175</v>
      </c>
      <c r="D34" s="50" t="s">
        <v>29</v>
      </c>
      <c r="E34" s="187">
        <v>31</v>
      </c>
      <c r="F34" s="50"/>
      <c r="G34" s="186">
        <v>13</v>
      </c>
      <c r="H34" s="184">
        <v>17</v>
      </c>
      <c r="I34" s="183">
        <v>30</v>
      </c>
      <c r="J34" s="198" t="s">
        <v>176</v>
      </c>
      <c r="K34" s="186"/>
      <c r="L34" s="50"/>
      <c r="M34" s="50"/>
      <c r="N34" s="50"/>
      <c r="O34" s="50"/>
      <c r="P34" s="61">
        <v>43564</v>
      </c>
      <c r="Q34" s="50" t="s">
        <v>688</v>
      </c>
      <c r="R34" s="50"/>
      <c r="S34" s="50"/>
      <c r="T34" s="50"/>
    </row>
    <row r="35" spans="1:20" s="185" customFormat="1">
      <c r="A35" s="182">
        <v>31</v>
      </c>
      <c r="B35" s="50" t="s">
        <v>96</v>
      </c>
      <c r="C35" s="186" t="s">
        <v>177</v>
      </c>
      <c r="D35" s="50" t="s">
        <v>29</v>
      </c>
      <c r="E35" s="187">
        <v>32</v>
      </c>
      <c r="F35" s="50"/>
      <c r="G35" s="186">
        <v>23</v>
      </c>
      <c r="H35" s="184">
        <v>19</v>
      </c>
      <c r="I35" s="183">
        <v>42</v>
      </c>
      <c r="J35" s="199" t="s">
        <v>178</v>
      </c>
      <c r="K35" s="189" t="s">
        <v>90</v>
      </c>
      <c r="L35" s="180" t="s">
        <v>99</v>
      </c>
      <c r="M35" s="180">
        <v>9859524026</v>
      </c>
      <c r="N35" s="189" t="s">
        <v>100</v>
      </c>
      <c r="O35" s="189">
        <v>9707528308</v>
      </c>
      <c r="P35" s="61">
        <v>43564</v>
      </c>
      <c r="Q35" s="50" t="s">
        <v>688</v>
      </c>
      <c r="R35" s="50"/>
      <c r="S35" s="50"/>
      <c r="T35" s="50"/>
    </row>
    <row r="36" spans="1:20" s="185" customFormat="1">
      <c r="A36" s="182">
        <v>32</v>
      </c>
      <c r="B36" s="50" t="s">
        <v>105</v>
      </c>
      <c r="C36" s="192" t="s">
        <v>179</v>
      </c>
      <c r="D36" s="50" t="s">
        <v>27</v>
      </c>
      <c r="E36" s="191">
        <v>18080220103</v>
      </c>
      <c r="F36" s="50"/>
      <c r="G36" s="187">
        <v>53</v>
      </c>
      <c r="H36" s="184">
        <v>58</v>
      </c>
      <c r="I36" s="183">
        <v>111</v>
      </c>
      <c r="J36" s="200" t="s">
        <v>180</v>
      </c>
      <c r="K36" s="189" t="s">
        <v>90</v>
      </c>
      <c r="L36" s="180" t="s">
        <v>99</v>
      </c>
      <c r="M36" s="180">
        <v>9859524026</v>
      </c>
      <c r="N36" s="189" t="s">
        <v>100</v>
      </c>
      <c r="O36" s="189">
        <v>9707528308</v>
      </c>
      <c r="P36" s="61">
        <v>43565</v>
      </c>
      <c r="Q36" s="50" t="s">
        <v>683</v>
      </c>
      <c r="R36" s="50"/>
      <c r="S36" s="50"/>
      <c r="T36" s="50"/>
    </row>
    <row r="37" spans="1:20" s="185" customFormat="1" ht="25.5">
      <c r="A37" s="182">
        <v>33</v>
      </c>
      <c r="B37" s="50" t="s">
        <v>69</v>
      </c>
      <c r="C37" s="186" t="s">
        <v>689</v>
      </c>
      <c r="D37" s="50" t="s">
        <v>29</v>
      </c>
      <c r="E37" s="187">
        <v>33</v>
      </c>
      <c r="F37" s="50"/>
      <c r="G37" s="186">
        <v>23</v>
      </c>
      <c r="H37" s="184">
        <v>15</v>
      </c>
      <c r="I37" s="183">
        <v>38</v>
      </c>
      <c r="J37" s="198" t="s">
        <v>181</v>
      </c>
      <c r="K37" s="189" t="s">
        <v>90</v>
      </c>
      <c r="L37" s="180" t="s">
        <v>99</v>
      </c>
      <c r="M37" s="180">
        <v>9859524026</v>
      </c>
      <c r="N37" s="189" t="s">
        <v>100</v>
      </c>
      <c r="O37" s="189">
        <v>9707528308</v>
      </c>
      <c r="P37" s="61">
        <v>43565</v>
      </c>
      <c r="Q37" s="50" t="s">
        <v>683</v>
      </c>
      <c r="R37" s="50"/>
      <c r="S37" s="50"/>
      <c r="T37" s="50"/>
    </row>
    <row r="38" spans="1:20" s="185" customFormat="1" ht="31.5">
      <c r="A38" s="182">
        <v>34</v>
      </c>
      <c r="B38" s="50" t="s">
        <v>96</v>
      </c>
      <c r="C38" s="192" t="s">
        <v>182</v>
      </c>
      <c r="D38" s="50" t="s">
        <v>27</v>
      </c>
      <c r="E38" s="191">
        <v>18080220502</v>
      </c>
      <c r="F38" s="50"/>
      <c r="G38" s="187">
        <v>14</v>
      </c>
      <c r="H38" s="184">
        <v>9</v>
      </c>
      <c r="I38" s="183">
        <v>23</v>
      </c>
      <c r="J38" s="197" t="s">
        <v>183</v>
      </c>
      <c r="K38" s="189" t="s">
        <v>90</v>
      </c>
      <c r="L38" s="180" t="s">
        <v>99</v>
      </c>
      <c r="M38" s="180">
        <v>9859524026</v>
      </c>
      <c r="N38" s="189" t="s">
        <v>100</v>
      </c>
      <c r="O38" s="189">
        <v>9707528308</v>
      </c>
      <c r="P38" s="61">
        <v>43565</v>
      </c>
      <c r="Q38" s="50" t="s">
        <v>683</v>
      </c>
      <c r="R38" s="50"/>
      <c r="S38" s="50"/>
      <c r="T38" s="50"/>
    </row>
    <row r="39" spans="1:20" s="185" customFormat="1">
      <c r="A39" s="182">
        <v>35</v>
      </c>
      <c r="B39" s="50" t="s">
        <v>96</v>
      </c>
      <c r="C39" s="186" t="s">
        <v>184</v>
      </c>
      <c r="D39" s="50" t="s">
        <v>29</v>
      </c>
      <c r="E39" s="187">
        <v>34</v>
      </c>
      <c r="F39" s="50"/>
      <c r="G39" s="186">
        <v>14</v>
      </c>
      <c r="H39" s="184">
        <v>11</v>
      </c>
      <c r="I39" s="183">
        <v>25</v>
      </c>
      <c r="J39" s="198" t="s">
        <v>185</v>
      </c>
      <c r="K39" s="201"/>
      <c r="L39" s="50"/>
      <c r="M39" s="50"/>
      <c r="N39" s="50"/>
      <c r="O39" s="50"/>
      <c r="P39" s="61">
        <v>43565</v>
      </c>
      <c r="Q39" s="50" t="s">
        <v>683</v>
      </c>
      <c r="R39" s="50"/>
      <c r="S39" s="50"/>
      <c r="T39" s="50"/>
    </row>
    <row r="40" spans="1:20" s="185" customFormat="1" ht="38.25">
      <c r="A40" s="182">
        <v>36</v>
      </c>
      <c r="B40" s="50" t="s">
        <v>105</v>
      </c>
      <c r="C40" s="186" t="s">
        <v>186</v>
      </c>
      <c r="D40" s="50" t="s">
        <v>29</v>
      </c>
      <c r="E40" s="187">
        <v>35</v>
      </c>
      <c r="F40" s="50"/>
      <c r="G40" s="186">
        <v>23</v>
      </c>
      <c r="H40" s="184">
        <v>18</v>
      </c>
      <c r="I40" s="183">
        <v>41</v>
      </c>
      <c r="J40" s="198" t="s">
        <v>187</v>
      </c>
      <c r="K40" s="189" t="s">
        <v>90</v>
      </c>
      <c r="L40" s="180" t="s">
        <v>99</v>
      </c>
      <c r="M40" s="180">
        <v>9859524026</v>
      </c>
      <c r="N40" s="189" t="s">
        <v>100</v>
      </c>
      <c r="O40" s="189">
        <v>9707528308</v>
      </c>
      <c r="P40" s="61">
        <v>43566</v>
      </c>
      <c r="Q40" s="50" t="s">
        <v>690</v>
      </c>
      <c r="R40" s="50"/>
      <c r="S40" s="50"/>
      <c r="T40" s="50"/>
    </row>
    <row r="41" spans="1:20" s="185" customFormat="1">
      <c r="A41" s="182">
        <v>37</v>
      </c>
      <c r="B41" s="50" t="s">
        <v>105</v>
      </c>
      <c r="C41" s="192" t="s">
        <v>188</v>
      </c>
      <c r="D41" s="50" t="s">
        <v>27</v>
      </c>
      <c r="E41" s="191">
        <v>18080220102</v>
      </c>
      <c r="F41" s="50"/>
      <c r="G41" s="186">
        <v>10</v>
      </c>
      <c r="H41" s="184">
        <v>8</v>
      </c>
      <c r="I41" s="183">
        <v>18</v>
      </c>
      <c r="J41" s="200" t="s">
        <v>189</v>
      </c>
      <c r="K41" s="189" t="s">
        <v>90</v>
      </c>
      <c r="L41" s="180" t="s">
        <v>99</v>
      </c>
      <c r="M41" s="180">
        <v>9859524026</v>
      </c>
      <c r="N41" s="189" t="s">
        <v>100</v>
      </c>
      <c r="O41" s="189">
        <v>9707528308</v>
      </c>
      <c r="P41" s="61">
        <v>43566</v>
      </c>
      <c r="Q41" s="50" t="s">
        <v>690</v>
      </c>
      <c r="R41" s="50"/>
      <c r="S41" s="50"/>
      <c r="T41" s="50"/>
    </row>
    <row r="42" spans="1:20" s="185" customFormat="1">
      <c r="A42" s="182">
        <v>38</v>
      </c>
      <c r="B42" s="50" t="s">
        <v>96</v>
      </c>
      <c r="C42" s="186" t="s">
        <v>190</v>
      </c>
      <c r="D42" s="50" t="s">
        <v>29</v>
      </c>
      <c r="E42" s="187">
        <v>36</v>
      </c>
      <c r="F42" s="50"/>
      <c r="G42" s="186">
        <v>21</v>
      </c>
      <c r="H42" s="184">
        <v>27</v>
      </c>
      <c r="I42" s="183">
        <v>48</v>
      </c>
      <c r="J42" s="198" t="s">
        <v>191</v>
      </c>
      <c r="K42" s="186"/>
      <c r="L42" s="50"/>
      <c r="M42" s="50"/>
      <c r="N42" s="50"/>
      <c r="O42" s="50"/>
      <c r="P42" s="61">
        <v>43566</v>
      </c>
      <c r="Q42" s="50" t="s">
        <v>690</v>
      </c>
      <c r="R42" s="50"/>
      <c r="S42" s="50"/>
      <c r="T42" s="50"/>
    </row>
    <row r="43" spans="1:20" s="185" customFormat="1">
      <c r="A43" s="182">
        <v>39</v>
      </c>
      <c r="B43" s="50" t="s">
        <v>96</v>
      </c>
      <c r="C43" s="186" t="s">
        <v>192</v>
      </c>
      <c r="D43" s="50" t="s">
        <v>29</v>
      </c>
      <c r="E43" s="187">
        <v>37</v>
      </c>
      <c r="F43" s="50"/>
      <c r="G43" s="186">
        <v>31</v>
      </c>
      <c r="H43" s="184">
        <v>23</v>
      </c>
      <c r="I43" s="183">
        <v>54</v>
      </c>
      <c r="J43" s="198" t="s">
        <v>193</v>
      </c>
      <c r="K43" s="186"/>
      <c r="L43" s="50"/>
      <c r="M43" s="50"/>
      <c r="N43" s="50"/>
      <c r="O43" s="50"/>
      <c r="P43" s="61">
        <v>43566</v>
      </c>
      <c r="Q43" s="50" t="s">
        <v>690</v>
      </c>
      <c r="R43" s="50"/>
      <c r="S43" s="50"/>
      <c r="T43" s="50"/>
    </row>
    <row r="44" spans="1:20" s="185" customFormat="1" ht="31.5">
      <c r="A44" s="182">
        <v>40</v>
      </c>
      <c r="B44" s="50" t="s">
        <v>105</v>
      </c>
      <c r="C44" s="202" t="s">
        <v>194</v>
      </c>
      <c r="D44" s="50" t="s">
        <v>27</v>
      </c>
      <c r="E44" s="191">
        <v>18080223101</v>
      </c>
      <c r="F44" s="50"/>
      <c r="G44" s="186">
        <v>21</v>
      </c>
      <c r="H44" s="184">
        <v>17</v>
      </c>
      <c r="I44" s="183">
        <v>38</v>
      </c>
      <c r="J44" s="195" t="s">
        <v>195</v>
      </c>
      <c r="K44" s="186"/>
      <c r="L44" s="50"/>
      <c r="M44" s="50"/>
      <c r="N44" s="50"/>
      <c r="O44" s="50"/>
      <c r="P44" s="61">
        <v>43567</v>
      </c>
      <c r="Q44" s="50" t="s">
        <v>685</v>
      </c>
      <c r="R44" s="50"/>
      <c r="S44" s="50"/>
      <c r="T44" s="50"/>
    </row>
    <row r="45" spans="1:20" s="185" customFormat="1">
      <c r="A45" s="182">
        <v>41</v>
      </c>
      <c r="B45" s="50" t="s">
        <v>105</v>
      </c>
      <c r="C45" s="203" t="s">
        <v>196</v>
      </c>
      <c r="D45" s="203" t="s">
        <v>29</v>
      </c>
      <c r="E45" s="203">
        <v>94</v>
      </c>
      <c r="F45" s="50"/>
      <c r="G45" s="203">
        <v>14</v>
      </c>
      <c r="H45" s="184">
        <v>11</v>
      </c>
      <c r="I45" s="183">
        <v>25</v>
      </c>
      <c r="J45" s="204" t="s">
        <v>197</v>
      </c>
      <c r="K45" s="189" t="s">
        <v>198</v>
      </c>
      <c r="L45" s="180" t="s">
        <v>199</v>
      </c>
      <c r="M45" s="180">
        <v>9401452350</v>
      </c>
      <c r="N45" s="189" t="s">
        <v>200</v>
      </c>
      <c r="O45" s="50"/>
      <c r="P45" s="61">
        <v>43567</v>
      </c>
      <c r="Q45" s="50" t="s">
        <v>685</v>
      </c>
      <c r="R45" s="50"/>
      <c r="S45" s="50"/>
      <c r="T45" s="50"/>
    </row>
    <row r="46" spans="1:20" s="185" customFormat="1" ht="31.5">
      <c r="A46" s="182">
        <v>42</v>
      </c>
      <c r="B46" s="50" t="s">
        <v>96</v>
      </c>
      <c r="C46" s="205" t="s">
        <v>201</v>
      </c>
      <c r="D46" s="50" t="s">
        <v>27</v>
      </c>
      <c r="E46" s="206">
        <v>18080223202</v>
      </c>
      <c r="F46" s="50" t="s">
        <v>102</v>
      </c>
      <c r="G46" s="186">
        <v>37</v>
      </c>
      <c r="H46" s="184">
        <v>23</v>
      </c>
      <c r="I46" s="183">
        <v>60</v>
      </c>
      <c r="J46" s="198"/>
      <c r="K46" s="189" t="s">
        <v>198</v>
      </c>
      <c r="L46" s="180" t="s">
        <v>199</v>
      </c>
      <c r="M46" s="180">
        <v>9401452350</v>
      </c>
      <c r="N46" s="189" t="s">
        <v>200</v>
      </c>
      <c r="O46" s="50"/>
      <c r="P46" s="61">
        <v>43567</v>
      </c>
      <c r="Q46" s="50" t="s">
        <v>685</v>
      </c>
      <c r="R46" s="50"/>
      <c r="S46" s="50"/>
      <c r="T46" s="50"/>
    </row>
    <row r="47" spans="1:20" s="185" customFormat="1">
      <c r="A47" s="182">
        <v>43</v>
      </c>
      <c r="B47" s="50" t="s">
        <v>96</v>
      </c>
      <c r="C47" s="207" t="s">
        <v>202</v>
      </c>
      <c r="D47" s="50" t="s">
        <v>27</v>
      </c>
      <c r="E47" s="206">
        <v>18080204901</v>
      </c>
      <c r="F47" s="50" t="s">
        <v>102</v>
      </c>
      <c r="G47" s="186">
        <v>32</v>
      </c>
      <c r="H47" s="184">
        <v>28</v>
      </c>
      <c r="I47" s="183">
        <v>60</v>
      </c>
      <c r="J47" s="204" t="s">
        <v>203</v>
      </c>
      <c r="K47" s="189" t="s">
        <v>204</v>
      </c>
      <c r="L47" s="180" t="s">
        <v>110</v>
      </c>
      <c r="M47" s="180">
        <v>9401452348</v>
      </c>
      <c r="N47" s="189" t="s">
        <v>205</v>
      </c>
      <c r="O47" s="189">
        <v>8011286147</v>
      </c>
      <c r="P47" s="61">
        <v>43567</v>
      </c>
      <c r="Q47" s="50" t="s">
        <v>685</v>
      </c>
      <c r="R47" s="50"/>
      <c r="S47" s="50"/>
      <c r="T47" s="50"/>
    </row>
    <row r="48" spans="1:20" s="185" customFormat="1">
      <c r="A48" s="182">
        <v>44</v>
      </c>
      <c r="B48" s="50" t="s">
        <v>105</v>
      </c>
      <c r="C48" s="203" t="s">
        <v>206</v>
      </c>
      <c r="D48" s="203" t="s">
        <v>29</v>
      </c>
      <c r="E48" s="203">
        <v>95</v>
      </c>
      <c r="F48" s="50"/>
      <c r="G48" s="203">
        <v>16</v>
      </c>
      <c r="H48" s="184">
        <v>11</v>
      </c>
      <c r="I48" s="183">
        <v>27</v>
      </c>
      <c r="J48" s="204" t="s">
        <v>207</v>
      </c>
      <c r="K48" s="189" t="s">
        <v>198</v>
      </c>
      <c r="L48" s="180" t="s">
        <v>208</v>
      </c>
      <c r="M48" s="180">
        <v>98544588493</v>
      </c>
      <c r="N48" s="208" t="s">
        <v>209</v>
      </c>
      <c r="O48" s="209">
        <v>9613803800</v>
      </c>
      <c r="P48" s="61">
        <v>43568</v>
      </c>
      <c r="Q48" s="50" t="s">
        <v>686</v>
      </c>
      <c r="R48" s="50"/>
      <c r="S48" s="50"/>
      <c r="T48" s="50"/>
    </row>
    <row r="49" spans="1:20" s="185" customFormat="1" ht="31.5">
      <c r="A49" s="182">
        <v>45</v>
      </c>
      <c r="B49" s="50" t="s">
        <v>105</v>
      </c>
      <c r="C49" s="207" t="s">
        <v>210</v>
      </c>
      <c r="D49" s="50" t="s">
        <v>27</v>
      </c>
      <c r="E49" s="206">
        <v>18080205101</v>
      </c>
      <c r="F49" s="50" t="s">
        <v>102</v>
      </c>
      <c r="G49" s="186">
        <v>12</v>
      </c>
      <c r="H49" s="184">
        <v>9</v>
      </c>
      <c r="I49" s="183">
        <v>21</v>
      </c>
      <c r="J49" s="210" t="s">
        <v>211</v>
      </c>
      <c r="K49" s="189" t="s">
        <v>198</v>
      </c>
      <c r="L49" s="180" t="s">
        <v>208</v>
      </c>
      <c r="M49" s="180">
        <v>98544588493</v>
      </c>
      <c r="N49" s="208" t="s">
        <v>209</v>
      </c>
      <c r="O49" s="209">
        <v>9613803800</v>
      </c>
      <c r="P49" s="61">
        <v>43568</v>
      </c>
      <c r="Q49" s="50" t="s">
        <v>686</v>
      </c>
      <c r="R49" s="50"/>
      <c r="S49" s="50"/>
      <c r="T49" s="50"/>
    </row>
    <row r="50" spans="1:20" s="185" customFormat="1">
      <c r="A50" s="182">
        <v>46</v>
      </c>
      <c r="B50" s="50" t="s">
        <v>96</v>
      </c>
      <c r="C50" s="211" t="s">
        <v>212</v>
      </c>
      <c r="D50" s="50" t="s">
        <v>27</v>
      </c>
      <c r="E50" s="206">
        <v>18080204902</v>
      </c>
      <c r="F50" s="50" t="s">
        <v>710</v>
      </c>
      <c r="G50" s="184">
        <v>42</v>
      </c>
      <c r="H50" s="184">
        <v>37</v>
      </c>
      <c r="I50" s="183">
        <v>79</v>
      </c>
      <c r="J50" s="210" t="s">
        <v>213</v>
      </c>
      <c r="K50" s="189" t="s">
        <v>204</v>
      </c>
      <c r="L50" s="180" t="s">
        <v>110</v>
      </c>
      <c r="M50" s="180">
        <v>9401452348</v>
      </c>
      <c r="N50" s="189" t="s">
        <v>214</v>
      </c>
      <c r="O50" s="189">
        <v>8471848779</v>
      </c>
      <c r="P50" s="61">
        <v>43568</v>
      </c>
      <c r="Q50" s="50" t="s">
        <v>686</v>
      </c>
      <c r="R50" s="50"/>
      <c r="S50" s="50"/>
      <c r="T50" s="50"/>
    </row>
    <row r="51" spans="1:20" s="185" customFormat="1">
      <c r="A51" s="182">
        <v>47</v>
      </c>
      <c r="B51" s="50" t="s">
        <v>96</v>
      </c>
      <c r="C51" s="203" t="s">
        <v>215</v>
      </c>
      <c r="D51" s="203" t="s">
        <v>29</v>
      </c>
      <c r="E51" s="203">
        <v>97</v>
      </c>
      <c r="F51" s="50"/>
      <c r="G51" s="203">
        <v>13</v>
      </c>
      <c r="H51" s="184">
        <v>11</v>
      </c>
      <c r="I51" s="183">
        <v>24</v>
      </c>
      <c r="J51" s="204" t="s">
        <v>216</v>
      </c>
      <c r="K51" s="189" t="s">
        <v>217</v>
      </c>
      <c r="L51" s="180" t="s">
        <v>218</v>
      </c>
      <c r="M51" s="180">
        <v>9854133190</v>
      </c>
      <c r="N51" s="189" t="s">
        <v>219</v>
      </c>
      <c r="O51" s="189">
        <v>9706587325</v>
      </c>
      <c r="P51" s="61">
        <v>43568</v>
      </c>
      <c r="Q51" s="50" t="s">
        <v>686</v>
      </c>
      <c r="R51" s="50"/>
      <c r="S51" s="50"/>
      <c r="T51" s="50"/>
    </row>
    <row r="52" spans="1:20" s="185" customFormat="1">
      <c r="A52" s="182">
        <v>48</v>
      </c>
      <c r="B52" s="50" t="s">
        <v>105</v>
      </c>
      <c r="C52" s="203" t="s">
        <v>220</v>
      </c>
      <c r="D52" s="203" t="s">
        <v>29</v>
      </c>
      <c r="E52" s="203">
        <v>98</v>
      </c>
      <c r="F52" s="50"/>
      <c r="G52" s="203">
        <v>24</v>
      </c>
      <c r="H52" s="184">
        <v>28</v>
      </c>
      <c r="I52" s="183">
        <v>52</v>
      </c>
      <c r="J52" s="204" t="s">
        <v>221</v>
      </c>
      <c r="K52" s="189" t="s">
        <v>198</v>
      </c>
      <c r="L52" s="180" t="s">
        <v>208</v>
      </c>
      <c r="M52" s="180">
        <v>98544588493</v>
      </c>
      <c r="N52" s="189" t="s">
        <v>222</v>
      </c>
      <c r="O52" s="189">
        <v>9613086438</v>
      </c>
      <c r="P52" s="61">
        <v>43573</v>
      </c>
      <c r="Q52" s="50" t="s">
        <v>691</v>
      </c>
      <c r="R52" s="50"/>
      <c r="S52" s="50"/>
      <c r="T52" s="50"/>
    </row>
    <row r="53" spans="1:20" s="185" customFormat="1">
      <c r="A53" s="182">
        <v>49</v>
      </c>
      <c r="B53" s="50" t="s">
        <v>105</v>
      </c>
      <c r="C53" s="211" t="s">
        <v>223</v>
      </c>
      <c r="D53" s="50" t="s">
        <v>27</v>
      </c>
      <c r="E53" s="206">
        <v>18080205102</v>
      </c>
      <c r="F53" s="50" t="s">
        <v>102</v>
      </c>
      <c r="G53" s="184">
        <v>17</v>
      </c>
      <c r="H53" s="184">
        <v>12</v>
      </c>
      <c r="I53" s="183">
        <v>29</v>
      </c>
      <c r="J53" s="50"/>
      <c r="K53" s="189" t="s">
        <v>198</v>
      </c>
      <c r="L53" s="180" t="s">
        <v>208</v>
      </c>
      <c r="M53" s="180">
        <v>98544588493</v>
      </c>
      <c r="N53" s="189" t="s">
        <v>222</v>
      </c>
      <c r="O53" s="189">
        <v>9613086438</v>
      </c>
      <c r="P53" s="61">
        <v>43573</v>
      </c>
      <c r="Q53" s="50" t="s">
        <v>691</v>
      </c>
      <c r="R53" s="50"/>
      <c r="S53" s="50"/>
      <c r="T53" s="50"/>
    </row>
    <row r="54" spans="1:20" s="185" customFormat="1">
      <c r="A54" s="182">
        <v>50</v>
      </c>
      <c r="B54" s="50" t="s">
        <v>96</v>
      </c>
      <c r="C54" s="203" t="s">
        <v>224</v>
      </c>
      <c r="D54" s="203" t="s">
        <v>29</v>
      </c>
      <c r="E54" s="203">
        <v>99</v>
      </c>
      <c r="F54" s="50"/>
      <c r="G54" s="203">
        <v>18</v>
      </c>
      <c r="H54" s="184">
        <v>13</v>
      </c>
      <c r="I54" s="183">
        <v>31</v>
      </c>
      <c r="J54" s="204" t="s">
        <v>225</v>
      </c>
      <c r="K54" s="189" t="s">
        <v>204</v>
      </c>
      <c r="L54" s="180" t="s">
        <v>110</v>
      </c>
      <c r="M54" s="180">
        <v>9401452348</v>
      </c>
      <c r="N54" s="189" t="s">
        <v>214</v>
      </c>
      <c r="O54" s="189">
        <v>8471848779</v>
      </c>
      <c r="P54" s="61">
        <v>43573</v>
      </c>
      <c r="Q54" s="50" t="s">
        <v>691</v>
      </c>
      <c r="R54" s="50"/>
      <c r="S54" s="50"/>
      <c r="T54" s="50"/>
    </row>
    <row r="55" spans="1:20" s="185" customFormat="1">
      <c r="A55" s="182">
        <v>51</v>
      </c>
      <c r="B55" s="50" t="s">
        <v>96</v>
      </c>
      <c r="C55" s="203" t="s">
        <v>226</v>
      </c>
      <c r="D55" s="203" t="s">
        <v>29</v>
      </c>
      <c r="E55" s="203">
        <v>100</v>
      </c>
      <c r="F55" s="50"/>
      <c r="G55" s="203">
        <v>22</v>
      </c>
      <c r="H55" s="184">
        <v>18</v>
      </c>
      <c r="I55" s="183">
        <v>40</v>
      </c>
      <c r="J55" s="204" t="s">
        <v>227</v>
      </c>
      <c r="K55" s="189" t="s">
        <v>204</v>
      </c>
      <c r="L55" s="180" t="s">
        <v>110</v>
      </c>
      <c r="M55" s="180">
        <v>9401452348</v>
      </c>
      <c r="N55" s="189" t="s">
        <v>205</v>
      </c>
      <c r="O55" s="189">
        <v>8011286147</v>
      </c>
      <c r="P55" s="61">
        <v>43573</v>
      </c>
      <c r="Q55" s="50" t="s">
        <v>691</v>
      </c>
      <c r="R55" s="50"/>
      <c r="S55" s="50"/>
      <c r="T55" s="50"/>
    </row>
    <row r="56" spans="1:20" s="185" customFormat="1">
      <c r="A56" s="182">
        <v>52</v>
      </c>
      <c r="B56" s="50" t="s">
        <v>69</v>
      </c>
      <c r="C56" s="207" t="s">
        <v>228</v>
      </c>
      <c r="D56" s="50" t="s">
        <v>27</v>
      </c>
      <c r="E56" s="206">
        <v>18080204401</v>
      </c>
      <c r="F56" s="50" t="s">
        <v>102</v>
      </c>
      <c r="G56" s="184">
        <v>65</v>
      </c>
      <c r="H56" s="184">
        <v>51</v>
      </c>
      <c r="I56" s="183">
        <v>116</v>
      </c>
      <c r="J56" s="212" t="s">
        <v>229</v>
      </c>
      <c r="K56" s="189" t="s">
        <v>198</v>
      </c>
      <c r="L56" s="180" t="s">
        <v>208</v>
      </c>
      <c r="M56" s="180">
        <v>98544588493</v>
      </c>
      <c r="N56" s="208" t="s">
        <v>209</v>
      </c>
      <c r="O56" s="209">
        <v>9613803800</v>
      </c>
      <c r="P56" s="61">
        <v>43575</v>
      </c>
      <c r="Q56" s="50" t="s">
        <v>692</v>
      </c>
      <c r="R56" s="50"/>
      <c r="S56" s="50"/>
      <c r="T56" s="50"/>
    </row>
    <row r="57" spans="1:20" s="185" customFormat="1">
      <c r="A57" s="182">
        <v>53</v>
      </c>
      <c r="B57" s="50" t="s">
        <v>70</v>
      </c>
      <c r="C57" s="213" t="s">
        <v>230</v>
      </c>
      <c r="D57" s="183" t="s">
        <v>29</v>
      </c>
      <c r="E57" s="213">
        <v>231</v>
      </c>
      <c r="F57" s="183"/>
      <c r="G57" s="214">
        <v>27</v>
      </c>
      <c r="H57" s="214">
        <v>24</v>
      </c>
      <c r="I57" s="183">
        <v>51</v>
      </c>
      <c r="J57" s="204" t="s">
        <v>231</v>
      </c>
      <c r="K57" s="189" t="s">
        <v>198</v>
      </c>
      <c r="L57" s="180" t="s">
        <v>199</v>
      </c>
      <c r="M57" s="180">
        <v>9401452350</v>
      </c>
      <c r="N57" s="189" t="s">
        <v>200</v>
      </c>
      <c r="O57" s="209">
        <v>9613803800</v>
      </c>
      <c r="P57" s="61">
        <v>43575</v>
      </c>
      <c r="Q57" s="50" t="s">
        <v>692</v>
      </c>
      <c r="R57" s="50"/>
      <c r="S57" s="50"/>
      <c r="T57" s="50"/>
    </row>
    <row r="58" spans="1:20" s="185" customFormat="1">
      <c r="A58" s="182">
        <v>54</v>
      </c>
      <c r="B58" s="50" t="s">
        <v>96</v>
      </c>
      <c r="C58" s="213" t="s">
        <v>232</v>
      </c>
      <c r="D58" s="183" t="s">
        <v>29</v>
      </c>
      <c r="E58" s="213">
        <v>232</v>
      </c>
      <c r="F58" s="183"/>
      <c r="G58" s="214">
        <v>26</v>
      </c>
      <c r="H58" s="214">
        <v>23</v>
      </c>
      <c r="I58" s="183">
        <v>49</v>
      </c>
      <c r="J58" s="204" t="s">
        <v>233</v>
      </c>
      <c r="K58" s="189" t="s">
        <v>198</v>
      </c>
      <c r="L58" s="180" t="s">
        <v>199</v>
      </c>
      <c r="M58" s="180">
        <v>9401452350</v>
      </c>
      <c r="N58" s="189" t="s">
        <v>200</v>
      </c>
      <c r="O58" s="209">
        <v>9613803800</v>
      </c>
      <c r="P58" s="61">
        <v>43575</v>
      </c>
      <c r="Q58" s="50" t="s">
        <v>692</v>
      </c>
      <c r="R58" s="50"/>
      <c r="S58" s="50"/>
      <c r="T58" s="50"/>
    </row>
    <row r="59" spans="1:20" s="185" customFormat="1">
      <c r="A59" s="182">
        <v>55</v>
      </c>
      <c r="B59" s="50" t="s">
        <v>69</v>
      </c>
      <c r="C59" s="180" t="s">
        <v>693</v>
      </c>
      <c r="D59" s="180" t="s">
        <v>29</v>
      </c>
      <c r="E59" s="180">
        <v>184</v>
      </c>
      <c r="F59" s="50"/>
      <c r="G59" s="184">
        <v>23</v>
      </c>
      <c r="H59" s="184">
        <v>19</v>
      </c>
      <c r="I59" s="183">
        <v>42</v>
      </c>
      <c r="J59" s="180">
        <v>9859628099</v>
      </c>
      <c r="K59" s="180" t="s">
        <v>699</v>
      </c>
      <c r="L59" s="180" t="s">
        <v>700</v>
      </c>
      <c r="M59" s="180">
        <v>9854130869</v>
      </c>
      <c r="N59" s="216" t="s">
        <v>701</v>
      </c>
      <c r="O59" s="216">
        <v>9577785630</v>
      </c>
      <c r="P59" s="61">
        <v>43577</v>
      </c>
      <c r="Q59" s="50" t="s">
        <v>681</v>
      </c>
      <c r="R59" s="50"/>
      <c r="S59" s="50"/>
      <c r="T59" s="50"/>
    </row>
    <row r="60" spans="1:20" s="185" customFormat="1">
      <c r="A60" s="182">
        <v>56</v>
      </c>
      <c r="B60" s="50" t="s">
        <v>69</v>
      </c>
      <c r="C60" s="180" t="s">
        <v>694</v>
      </c>
      <c r="D60" s="180" t="s">
        <v>27</v>
      </c>
      <c r="E60" s="180">
        <v>18080204407</v>
      </c>
      <c r="F60" s="50" t="s">
        <v>102</v>
      </c>
      <c r="G60" s="184">
        <v>33</v>
      </c>
      <c r="H60" s="184">
        <v>26</v>
      </c>
      <c r="I60" s="183">
        <v>59</v>
      </c>
      <c r="J60" s="180">
        <v>9854807796</v>
      </c>
      <c r="K60" s="180" t="s">
        <v>699</v>
      </c>
      <c r="L60" s="180" t="s">
        <v>700</v>
      </c>
      <c r="M60" s="180">
        <v>9854130869</v>
      </c>
      <c r="N60" s="216" t="s">
        <v>701</v>
      </c>
      <c r="O60" s="216">
        <v>9577785630</v>
      </c>
      <c r="P60" s="61">
        <v>43577</v>
      </c>
      <c r="Q60" s="50" t="s">
        <v>681</v>
      </c>
      <c r="R60" s="50"/>
      <c r="S60" s="50"/>
      <c r="T60" s="50"/>
    </row>
    <row r="61" spans="1:20" s="185" customFormat="1">
      <c r="A61" s="182">
        <v>57</v>
      </c>
      <c r="B61" s="50" t="s">
        <v>70</v>
      </c>
      <c r="C61" s="180" t="s">
        <v>695</v>
      </c>
      <c r="D61" s="180" t="s">
        <v>27</v>
      </c>
      <c r="E61" s="180">
        <v>18080204409</v>
      </c>
      <c r="F61" s="50" t="s">
        <v>102</v>
      </c>
      <c r="G61" s="184">
        <v>37</v>
      </c>
      <c r="H61" s="184">
        <v>26</v>
      </c>
      <c r="I61" s="183">
        <v>63</v>
      </c>
      <c r="J61" s="180">
        <v>9859214282</v>
      </c>
      <c r="K61" s="180" t="s">
        <v>699</v>
      </c>
      <c r="L61" s="180" t="s">
        <v>700</v>
      </c>
      <c r="M61" s="180">
        <v>9854130869</v>
      </c>
      <c r="N61" s="50"/>
      <c r="O61" s="50"/>
      <c r="P61" s="61">
        <v>43577</v>
      </c>
      <c r="Q61" s="50" t="s">
        <v>681</v>
      </c>
      <c r="R61" s="50"/>
      <c r="S61" s="50"/>
      <c r="T61" s="50"/>
    </row>
    <row r="62" spans="1:20" s="185" customFormat="1">
      <c r="A62" s="182">
        <v>58</v>
      </c>
      <c r="B62" s="183" t="s">
        <v>70</v>
      </c>
      <c r="C62" s="180" t="s">
        <v>696</v>
      </c>
      <c r="D62" s="180" t="s">
        <v>29</v>
      </c>
      <c r="E62" s="180">
        <v>308</v>
      </c>
      <c r="F62" s="50"/>
      <c r="G62" s="184">
        <v>11</v>
      </c>
      <c r="H62" s="184">
        <v>14</v>
      </c>
      <c r="I62" s="183">
        <f t="shared" ref="I62:I90" si="0">+G62+H62</f>
        <v>25</v>
      </c>
      <c r="J62" s="180">
        <v>9854237215</v>
      </c>
      <c r="K62" s="180" t="s">
        <v>699</v>
      </c>
      <c r="L62" s="180" t="s">
        <v>700</v>
      </c>
      <c r="M62" s="180">
        <v>9854130869</v>
      </c>
      <c r="N62" s="50"/>
      <c r="O62" s="50"/>
      <c r="P62" s="61">
        <v>43577</v>
      </c>
      <c r="Q62" s="50" t="s">
        <v>681</v>
      </c>
      <c r="R62" s="50"/>
      <c r="S62" s="50"/>
      <c r="T62" s="50"/>
    </row>
    <row r="63" spans="1:20" s="185" customFormat="1">
      <c r="A63" s="182">
        <v>59</v>
      </c>
      <c r="B63" s="183" t="s">
        <v>69</v>
      </c>
      <c r="C63" s="180" t="s">
        <v>697</v>
      </c>
      <c r="D63" s="180" t="s">
        <v>27</v>
      </c>
      <c r="E63" s="180">
        <v>18080204411</v>
      </c>
      <c r="F63" s="50" t="s">
        <v>102</v>
      </c>
      <c r="G63" s="184">
        <v>0</v>
      </c>
      <c r="H63" s="184">
        <v>32</v>
      </c>
      <c r="I63" s="183">
        <f t="shared" si="0"/>
        <v>32</v>
      </c>
      <c r="J63" s="180">
        <v>9854574478</v>
      </c>
      <c r="K63" s="180" t="s">
        <v>699</v>
      </c>
      <c r="L63" s="180" t="s">
        <v>700</v>
      </c>
      <c r="M63" s="180">
        <v>9854130869</v>
      </c>
      <c r="N63" s="50"/>
      <c r="O63" s="50"/>
      <c r="P63" s="61">
        <v>43578</v>
      </c>
      <c r="Q63" s="50" t="s">
        <v>688</v>
      </c>
      <c r="R63" s="50"/>
      <c r="S63" s="50"/>
      <c r="T63" s="50"/>
    </row>
    <row r="64" spans="1:20" s="185" customFormat="1">
      <c r="A64" s="182">
        <v>60</v>
      </c>
      <c r="B64" s="183" t="s">
        <v>69</v>
      </c>
      <c r="C64" s="180" t="s">
        <v>698</v>
      </c>
      <c r="D64" s="50" t="s">
        <v>27</v>
      </c>
      <c r="E64" s="180">
        <v>18080204425</v>
      </c>
      <c r="F64" s="50" t="s">
        <v>102</v>
      </c>
      <c r="G64" s="184">
        <v>24</v>
      </c>
      <c r="H64" s="184">
        <v>27</v>
      </c>
      <c r="I64" s="183">
        <f t="shared" si="0"/>
        <v>51</v>
      </c>
      <c r="J64" s="180">
        <v>9854605501</v>
      </c>
      <c r="K64" s="180" t="s">
        <v>699</v>
      </c>
      <c r="L64" s="180" t="s">
        <v>700</v>
      </c>
      <c r="M64" s="180">
        <v>9854130869</v>
      </c>
      <c r="N64" s="50"/>
      <c r="O64" s="50"/>
      <c r="P64" s="61">
        <v>43578</v>
      </c>
      <c r="Q64" s="50" t="s">
        <v>688</v>
      </c>
      <c r="R64" s="50"/>
      <c r="S64" s="50"/>
      <c r="T64" s="50"/>
    </row>
    <row r="65" spans="1:20" s="185" customFormat="1">
      <c r="A65" s="182">
        <v>61</v>
      </c>
      <c r="B65" s="183" t="s">
        <v>70</v>
      </c>
      <c r="C65" s="180" t="s">
        <v>702</v>
      </c>
      <c r="D65" s="50" t="s">
        <v>29</v>
      </c>
      <c r="E65" s="184">
        <v>309</v>
      </c>
      <c r="F65" s="50"/>
      <c r="G65" s="184">
        <v>23</v>
      </c>
      <c r="H65" s="184">
        <v>19</v>
      </c>
      <c r="I65" s="183">
        <f t="shared" si="0"/>
        <v>42</v>
      </c>
      <c r="J65" s="180">
        <v>9577145069</v>
      </c>
      <c r="K65" s="181" t="s">
        <v>705</v>
      </c>
      <c r="L65" s="180" t="s">
        <v>706</v>
      </c>
      <c r="M65" s="180">
        <v>9954866700</v>
      </c>
      <c r="N65" s="50"/>
      <c r="O65" s="50"/>
      <c r="P65" s="61">
        <v>43578</v>
      </c>
      <c r="Q65" s="50" t="s">
        <v>688</v>
      </c>
      <c r="R65" s="50"/>
      <c r="S65" s="50"/>
      <c r="T65" s="50"/>
    </row>
    <row r="66" spans="1:20" s="185" customFormat="1">
      <c r="A66" s="182">
        <v>62</v>
      </c>
      <c r="B66" s="183" t="s">
        <v>70</v>
      </c>
      <c r="C66" s="180" t="s">
        <v>703</v>
      </c>
      <c r="D66" s="50" t="s">
        <v>29</v>
      </c>
      <c r="E66" s="184">
        <v>239</v>
      </c>
      <c r="F66" s="50"/>
      <c r="G66" s="184">
        <v>28</v>
      </c>
      <c r="H66" s="184">
        <v>25</v>
      </c>
      <c r="I66" s="183">
        <f t="shared" si="0"/>
        <v>53</v>
      </c>
      <c r="J66" s="180">
        <v>9613910619</v>
      </c>
      <c r="K66" s="181" t="s">
        <v>705</v>
      </c>
      <c r="L66" s="180" t="s">
        <v>706</v>
      </c>
      <c r="M66" s="180">
        <v>9854552930</v>
      </c>
      <c r="N66" s="50"/>
      <c r="O66" s="50"/>
      <c r="P66" s="61">
        <v>43578</v>
      </c>
      <c r="Q66" s="50" t="s">
        <v>688</v>
      </c>
      <c r="R66" s="50"/>
      <c r="S66" s="50"/>
      <c r="T66" s="50"/>
    </row>
    <row r="67" spans="1:20" s="185" customFormat="1">
      <c r="A67" s="182">
        <v>63</v>
      </c>
      <c r="B67" s="183" t="s">
        <v>70</v>
      </c>
      <c r="C67" s="180" t="s">
        <v>704</v>
      </c>
      <c r="D67" s="50" t="s">
        <v>29</v>
      </c>
      <c r="E67" s="184">
        <v>56</v>
      </c>
      <c r="F67" s="50"/>
      <c r="G67" s="184">
        <v>34</v>
      </c>
      <c r="H67" s="184">
        <v>29</v>
      </c>
      <c r="I67" s="183">
        <f t="shared" si="0"/>
        <v>63</v>
      </c>
      <c r="J67" s="180">
        <v>7399444801</v>
      </c>
      <c r="K67" s="181" t="s">
        <v>705</v>
      </c>
      <c r="L67" s="180" t="s">
        <v>706</v>
      </c>
      <c r="M67" s="180">
        <v>9859493370</v>
      </c>
      <c r="N67" s="50"/>
      <c r="O67" s="50"/>
      <c r="P67" s="61">
        <v>43578</v>
      </c>
      <c r="Q67" s="50" t="s">
        <v>688</v>
      </c>
      <c r="R67" s="50"/>
      <c r="S67" s="50"/>
      <c r="T67" s="50"/>
    </row>
    <row r="68" spans="1:20" s="185" customFormat="1">
      <c r="A68" s="182">
        <v>64</v>
      </c>
      <c r="B68" s="183" t="s">
        <v>69</v>
      </c>
      <c r="C68" s="180" t="s">
        <v>708</v>
      </c>
      <c r="D68" s="50" t="s">
        <v>27</v>
      </c>
      <c r="E68" s="180">
        <v>18080204408</v>
      </c>
      <c r="F68" s="50" t="s">
        <v>354</v>
      </c>
      <c r="G68" s="184">
        <v>256</v>
      </c>
      <c r="H68" s="184">
        <v>272</v>
      </c>
      <c r="I68" s="183">
        <f t="shared" si="0"/>
        <v>528</v>
      </c>
      <c r="J68" s="180">
        <v>9854574727</v>
      </c>
      <c r="K68" s="50" t="s">
        <v>707</v>
      </c>
      <c r="L68" s="180" t="s">
        <v>709</v>
      </c>
      <c r="M68" s="180">
        <v>9613825289</v>
      </c>
      <c r="N68" s="50"/>
      <c r="O68" s="50"/>
      <c r="P68" s="61">
        <v>43579</v>
      </c>
      <c r="Q68" s="50" t="s">
        <v>683</v>
      </c>
      <c r="R68" s="50"/>
      <c r="S68" s="50"/>
      <c r="T68" s="50"/>
    </row>
    <row r="69" spans="1:20" s="185" customFormat="1">
      <c r="A69" s="182">
        <v>65</v>
      </c>
      <c r="B69" s="183" t="s">
        <v>70</v>
      </c>
      <c r="C69" s="180" t="s">
        <v>708</v>
      </c>
      <c r="D69" s="50" t="s">
        <v>27</v>
      </c>
      <c r="E69" s="180">
        <v>18080204472</v>
      </c>
      <c r="F69" s="50" t="s">
        <v>354</v>
      </c>
      <c r="G69" s="184">
        <v>256</v>
      </c>
      <c r="H69" s="184">
        <v>272</v>
      </c>
      <c r="I69" s="183">
        <f t="shared" ref="I69" si="1">+G69+H69</f>
        <v>528</v>
      </c>
      <c r="J69" s="180">
        <v>9854574727</v>
      </c>
      <c r="K69" s="50" t="s">
        <v>707</v>
      </c>
      <c r="L69" s="180" t="s">
        <v>709</v>
      </c>
      <c r="M69" s="180">
        <v>9613825289</v>
      </c>
      <c r="N69" s="50"/>
      <c r="O69" s="50"/>
      <c r="P69" s="61">
        <v>43579</v>
      </c>
      <c r="Q69" s="50" t="s">
        <v>683</v>
      </c>
      <c r="R69" s="50"/>
      <c r="S69" s="50"/>
      <c r="T69" s="50"/>
    </row>
    <row r="70" spans="1:20" s="185" customFormat="1">
      <c r="A70" s="182">
        <v>66</v>
      </c>
      <c r="B70" s="183" t="s">
        <v>69</v>
      </c>
      <c r="C70" s="180" t="s">
        <v>711</v>
      </c>
      <c r="D70" s="50" t="s">
        <v>29</v>
      </c>
      <c r="E70" s="184">
        <v>403</v>
      </c>
      <c r="F70" s="50"/>
      <c r="G70" s="184">
        <v>31</v>
      </c>
      <c r="H70" s="184">
        <v>24</v>
      </c>
      <c r="I70" s="183">
        <f t="shared" si="0"/>
        <v>55</v>
      </c>
      <c r="J70" s="180">
        <v>8876271757</v>
      </c>
      <c r="K70" s="181" t="s">
        <v>715</v>
      </c>
      <c r="L70" s="180" t="s">
        <v>716</v>
      </c>
      <c r="M70" s="180">
        <v>9859162455</v>
      </c>
      <c r="N70" s="50"/>
      <c r="O70" s="50"/>
      <c r="P70" s="61">
        <v>43580</v>
      </c>
      <c r="Q70" s="50" t="s">
        <v>690</v>
      </c>
      <c r="R70" s="50"/>
      <c r="S70" s="50"/>
      <c r="T70" s="50"/>
    </row>
    <row r="71" spans="1:20" s="185" customFormat="1">
      <c r="A71" s="182">
        <v>67</v>
      </c>
      <c r="B71" s="183" t="s">
        <v>69</v>
      </c>
      <c r="C71" s="180" t="s">
        <v>712</v>
      </c>
      <c r="D71" s="50" t="s">
        <v>29</v>
      </c>
      <c r="E71" s="184">
        <v>402</v>
      </c>
      <c r="F71" s="50"/>
      <c r="G71" s="184">
        <v>26</v>
      </c>
      <c r="H71" s="184">
        <v>32</v>
      </c>
      <c r="I71" s="183">
        <f t="shared" si="0"/>
        <v>58</v>
      </c>
      <c r="J71" s="180">
        <v>9859430098</v>
      </c>
      <c r="K71" s="181" t="s">
        <v>715</v>
      </c>
      <c r="L71" s="180" t="s">
        <v>716</v>
      </c>
      <c r="M71" s="180">
        <v>9859162455</v>
      </c>
      <c r="N71" s="50"/>
      <c r="O71" s="50"/>
      <c r="P71" s="61">
        <v>43580</v>
      </c>
      <c r="Q71" s="50" t="s">
        <v>690</v>
      </c>
      <c r="R71" s="50"/>
      <c r="S71" s="50"/>
      <c r="T71" s="50"/>
    </row>
    <row r="72" spans="1:20" s="185" customFormat="1">
      <c r="A72" s="182">
        <v>68</v>
      </c>
      <c r="B72" s="183" t="s">
        <v>70</v>
      </c>
      <c r="C72" s="180" t="s">
        <v>713</v>
      </c>
      <c r="D72" s="50" t="s">
        <v>29</v>
      </c>
      <c r="E72" s="184">
        <v>351</v>
      </c>
      <c r="F72" s="50"/>
      <c r="G72" s="184">
        <v>21</v>
      </c>
      <c r="H72" s="184">
        <v>19</v>
      </c>
      <c r="I72" s="183">
        <f t="shared" si="0"/>
        <v>40</v>
      </c>
      <c r="J72" s="180">
        <v>9577102547</v>
      </c>
      <c r="K72" s="181" t="s">
        <v>715</v>
      </c>
      <c r="L72" s="180" t="s">
        <v>716</v>
      </c>
      <c r="M72" s="180">
        <v>9859162455</v>
      </c>
      <c r="N72" s="50"/>
      <c r="O72" s="50"/>
      <c r="P72" s="61">
        <v>43580</v>
      </c>
      <c r="Q72" s="50" t="s">
        <v>690</v>
      </c>
      <c r="R72" s="50"/>
      <c r="S72" s="50"/>
      <c r="T72" s="50"/>
    </row>
    <row r="73" spans="1:20" s="185" customFormat="1">
      <c r="A73" s="182">
        <v>69</v>
      </c>
      <c r="B73" s="183" t="s">
        <v>70</v>
      </c>
      <c r="C73" s="180" t="s">
        <v>714</v>
      </c>
      <c r="D73" s="50" t="s">
        <v>29</v>
      </c>
      <c r="E73" s="184">
        <v>401</v>
      </c>
      <c r="F73" s="50"/>
      <c r="G73" s="184">
        <v>18</v>
      </c>
      <c r="H73" s="184">
        <v>25</v>
      </c>
      <c r="I73" s="183">
        <f t="shared" si="0"/>
        <v>43</v>
      </c>
      <c r="J73" s="180">
        <v>9854968636</v>
      </c>
      <c r="K73" s="181" t="s">
        <v>715</v>
      </c>
      <c r="L73" s="180" t="s">
        <v>716</v>
      </c>
      <c r="M73" s="180">
        <v>9859162456</v>
      </c>
      <c r="N73" s="50"/>
      <c r="O73" s="50"/>
      <c r="P73" s="61">
        <v>43580</v>
      </c>
      <c r="Q73" s="50" t="s">
        <v>690</v>
      </c>
      <c r="R73" s="50"/>
      <c r="S73" s="50"/>
      <c r="T73" s="50"/>
    </row>
    <row r="74" spans="1:20" s="185" customFormat="1">
      <c r="A74" s="182">
        <v>70</v>
      </c>
      <c r="B74" s="183" t="s">
        <v>69</v>
      </c>
      <c r="C74" s="180" t="s">
        <v>717</v>
      </c>
      <c r="D74" s="50" t="s">
        <v>29</v>
      </c>
      <c r="E74" s="184">
        <v>432</v>
      </c>
      <c r="F74" s="50"/>
      <c r="G74" s="184">
        <v>29</v>
      </c>
      <c r="H74" s="184">
        <v>26</v>
      </c>
      <c r="I74" s="183">
        <f t="shared" si="0"/>
        <v>55</v>
      </c>
      <c r="J74" s="180">
        <v>9864849617</v>
      </c>
      <c r="K74" s="181" t="s">
        <v>722</v>
      </c>
      <c r="L74" s="180" t="s">
        <v>723</v>
      </c>
      <c r="M74" s="180">
        <v>9859160382</v>
      </c>
      <c r="N74" s="50"/>
      <c r="O74" s="50"/>
      <c r="P74" s="61">
        <v>43581</v>
      </c>
      <c r="Q74" s="50" t="s">
        <v>685</v>
      </c>
      <c r="R74" s="50"/>
      <c r="S74" s="50"/>
      <c r="T74" s="50"/>
    </row>
    <row r="75" spans="1:20" s="185" customFormat="1">
      <c r="A75" s="182">
        <v>71</v>
      </c>
      <c r="B75" s="183" t="s">
        <v>69</v>
      </c>
      <c r="C75" s="180" t="s">
        <v>718</v>
      </c>
      <c r="D75" s="50" t="s">
        <v>29</v>
      </c>
      <c r="E75" s="184">
        <v>312</v>
      </c>
      <c r="F75" s="50"/>
      <c r="G75" s="184">
        <v>32</v>
      </c>
      <c r="H75" s="184">
        <v>26</v>
      </c>
      <c r="I75" s="183">
        <f t="shared" si="0"/>
        <v>58</v>
      </c>
      <c r="J75" s="204" t="s">
        <v>721</v>
      </c>
      <c r="K75" s="181" t="s">
        <v>722</v>
      </c>
      <c r="L75" s="180" t="s">
        <v>723</v>
      </c>
      <c r="M75" s="180">
        <v>9859160382</v>
      </c>
      <c r="N75" s="50"/>
      <c r="O75" s="50"/>
      <c r="P75" s="61">
        <v>43581</v>
      </c>
      <c r="Q75" s="50" t="s">
        <v>685</v>
      </c>
      <c r="R75" s="50"/>
      <c r="S75" s="50"/>
      <c r="T75" s="50"/>
    </row>
    <row r="76" spans="1:20" s="185" customFormat="1">
      <c r="A76" s="182">
        <v>72</v>
      </c>
      <c r="B76" s="183" t="s">
        <v>70</v>
      </c>
      <c r="C76" s="180" t="s">
        <v>719</v>
      </c>
      <c r="D76" s="50" t="s">
        <v>27</v>
      </c>
      <c r="E76" s="184"/>
      <c r="F76" s="50" t="s">
        <v>102</v>
      </c>
      <c r="G76" s="184">
        <v>38</v>
      </c>
      <c r="H76" s="184">
        <v>34</v>
      </c>
      <c r="I76" s="183">
        <f t="shared" si="0"/>
        <v>72</v>
      </c>
      <c r="J76" s="180">
        <v>9859093387</v>
      </c>
      <c r="K76" s="181" t="s">
        <v>722</v>
      </c>
      <c r="L76" s="180" t="s">
        <v>723</v>
      </c>
      <c r="M76" s="180">
        <v>9859160382</v>
      </c>
      <c r="N76" s="50"/>
      <c r="O76" s="50"/>
      <c r="P76" s="61">
        <v>43581</v>
      </c>
      <c r="Q76" s="50" t="s">
        <v>685</v>
      </c>
      <c r="R76" s="50"/>
      <c r="S76" s="50"/>
      <c r="T76" s="50"/>
    </row>
    <row r="77" spans="1:20" s="185" customFormat="1">
      <c r="A77" s="182">
        <v>73</v>
      </c>
      <c r="B77" s="183" t="s">
        <v>70</v>
      </c>
      <c r="C77" s="180" t="s">
        <v>720</v>
      </c>
      <c r="D77" s="50" t="s">
        <v>29</v>
      </c>
      <c r="E77" s="184">
        <v>186</v>
      </c>
      <c r="F77" s="50"/>
      <c r="G77" s="184">
        <v>27</v>
      </c>
      <c r="H77" s="184">
        <v>31</v>
      </c>
      <c r="I77" s="183">
        <f t="shared" si="0"/>
        <v>58</v>
      </c>
      <c r="J77" s="180">
        <v>9577140052</v>
      </c>
      <c r="K77" s="181" t="s">
        <v>722</v>
      </c>
      <c r="L77" s="180" t="s">
        <v>723</v>
      </c>
      <c r="M77" s="180">
        <v>9859160382</v>
      </c>
      <c r="N77" s="50"/>
      <c r="O77" s="50"/>
      <c r="P77" s="61">
        <v>43581</v>
      </c>
      <c r="Q77" s="50" t="s">
        <v>685</v>
      </c>
      <c r="R77" s="50"/>
      <c r="S77" s="50"/>
      <c r="T77" s="50"/>
    </row>
    <row r="78" spans="1:20" s="185" customFormat="1">
      <c r="A78" s="182">
        <v>74</v>
      </c>
      <c r="B78" s="183" t="s">
        <v>69</v>
      </c>
      <c r="C78" s="180" t="s">
        <v>724</v>
      </c>
      <c r="D78" s="50" t="s">
        <v>29</v>
      </c>
      <c r="E78" s="184">
        <v>71</v>
      </c>
      <c r="F78" s="50"/>
      <c r="G78" s="184">
        <v>19</v>
      </c>
      <c r="H78" s="184">
        <v>22</v>
      </c>
      <c r="I78" s="183">
        <f t="shared" si="0"/>
        <v>41</v>
      </c>
      <c r="J78" s="180">
        <v>9678993944</v>
      </c>
      <c r="K78" s="181" t="s">
        <v>728</v>
      </c>
      <c r="L78" s="180" t="s">
        <v>729</v>
      </c>
      <c r="M78" s="180">
        <v>9613080608</v>
      </c>
      <c r="N78" s="50"/>
      <c r="O78" s="50"/>
      <c r="P78" s="61">
        <v>43582</v>
      </c>
      <c r="Q78" s="50" t="s">
        <v>686</v>
      </c>
      <c r="R78" s="50"/>
      <c r="S78" s="50"/>
      <c r="T78" s="50"/>
    </row>
    <row r="79" spans="1:20" s="185" customFormat="1">
      <c r="A79" s="182">
        <v>75</v>
      </c>
      <c r="B79" s="183" t="s">
        <v>69</v>
      </c>
      <c r="C79" s="180" t="s">
        <v>725</v>
      </c>
      <c r="D79" s="50" t="s">
        <v>29</v>
      </c>
      <c r="E79" s="184"/>
      <c r="F79" s="50"/>
      <c r="G79" s="184">
        <v>23</v>
      </c>
      <c r="H79" s="184">
        <v>28</v>
      </c>
      <c r="I79" s="183">
        <f t="shared" si="0"/>
        <v>51</v>
      </c>
      <c r="J79" s="180">
        <v>9859019118</v>
      </c>
      <c r="K79" s="181" t="s">
        <v>728</v>
      </c>
      <c r="L79" s="180" t="s">
        <v>729</v>
      </c>
      <c r="M79" s="180">
        <v>9613080608</v>
      </c>
      <c r="N79" s="50"/>
      <c r="O79" s="50"/>
      <c r="P79" s="61">
        <v>43582</v>
      </c>
      <c r="Q79" s="50" t="s">
        <v>686</v>
      </c>
      <c r="R79" s="50"/>
      <c r="S79" s="50"/>
      <c r="T79" s="50"/>
    </row>
    <row r="80" spans="1:20" s="185" customFormat="1">
      <c r="A80" s="182">
        <v>76</v>
      </c>
      <c r="B80" s="183" t="s">
        <v>70</v>
      </c>
      <c r="C80" s="180" t="s">
        <v>726</v>
      </c>
      <c r="D80" s="50" t="s">
        <v>29</v>
      </c>
      <c r="E80" s="184"/>
      <c r="F80" s="50"/>
      <c r="G80" s="184">
        <v>25</v>
      </c>
      <c r="H80" s="184">
        <v>21</v>
      </c>
      <c r="I80" s="183">
        <f t="shared" si="0"/>
        <v>46</v>
      </c>
      <c r="J80" s="180">
        <v>8752860668</v>
      </c>
      <c r="K80" s="181" t="s">
        <v>728</v>
      </c>
      <c r="L80" s="180" t="s">
        <v>729</v>
      </c>
      <c r="M80" s="180">
        <v>9613080608</v>
      </c>
      <c r="N80" s="50"/>
      <c r="O80" s="50"/>
      <c r="P80" s="61">
        <v>43582</v>
      </c>
      <c r="Q80" s="50" t="s">
        <v>686</v>
      </c>
      <c r="R80" s="50"/>
      <c r="S80" s="50"/>
      <c r="T80" s="50"/>
    </row>
    <row r="81" spans="1:20" s="185" customFormat="1">
      <c r="A81" s="182">
        <v>77</v>
      </c>
      <c r="B81" s="183" t="s">
        <v>70</v>
      </c>
      <c r="C81" s="180" t="s">
        <v>727</v>
      </c>
      <c r="D81" s="50" t="s">
        <v>29</v>
      </c>
      <c r="E81" s="184"/>
      <c r="F81" s="50"/>
      <c r="G81" s="184">
        <v>22</v>
      </c>
      <c r="H81" s="184">
        <v>17</v>
      </c>
      <c r="I81" s="183">
        <f t="shared" si="0"/>
        <v>39</v>
      </c>
      <c r="J81" s="180">
        <v>9854574727</v>
      </c>
      <c r="K81" s="181" t="s">
        <v>728</v>
      </c>
      <c r="L81" s="180" t="s">
        <v>729</v>
      </c>
      <c r="M81" s="180">
        <v>9613080608</v>
      </c>
      <c r="N81" s="50"/>
      <c r="O81" s="50"/>
      <c r="P81" s="61">
        <v>43582</v>
      </c>
      <c r="Q81" s="50" t="s">
        <v>686</v>
      </c>
      <c r="R81" s="50"/>
      <c r="S81" s="50"/>
      <c r="T81" s="50"/>
    </row>
    <row r="82" spans="1:20" s="185" customFormat="1" ht="24">
      <c r="A82" s="182">
        <v>78</v>
      </c>
      <c r="B82" s="183" t="s">
        <v>69</v>
      </c>
      <c r="C82" s="215" t="s">
        <v>730</v>
      </c>
      <c r="D82" s="50" t="s">
        <v>27</v>
      </c>
      <c r="E82" s="184"/>
      <c r="F82" s="50"/>
      <c r="G82" s="184">
        <v>0</v>
      </c>
      <c r="H82" s="184">
        <v>1100</v>
      </c>
      <c r="I82" s="183">
        <f t="shared" si="0"/>
        <v>1100</v>
      </c>
      <c r="J82" s="151">
        <v>9435535112.3299999</v>
      </c>
      <c r="K82" s="50"/>
      <c r="L82" s="50"/>
      <c r="M82" s="50"/>
      <c r="N82" s="50"/>
      <c r="O82" s="50"/>
      <c r="P82" s="61">
        <v>43584</v>
      </c>
      <c r="Q82" s="50" t="s">
        <v>681</v>
      </c>
      <c r="R82" s="50"/>
      <c r="S82" s="50"/>
      <c r="T82" s="50"/>
    </row>
    <row r="83" spans="1:20" s="185" customFormat="1" ht="24">
      <c r="A83" s="182">
        <v>79</v>
      </c>
      <c r="B83" s="183" t="s">
        <v>70</v>
      </c>
      <c r="C83" s="215" t="s">
        <v>730</v>
      </c>
      <c r="D83" s="50" t="s">
        <v>27</v>
      </c>
      <c r="E83" s="184"/>
      <c r="F83" s="50"/>
      <c r="G83" s="184">
        <v>0</v>
      </c>
      <c r="H83" s="184">
        <v>1100</v>
      </c>
      <c r="I83" s="183">
        <f t="shared" si="0"/>
        <v>1100</v>
      </c>
      <c r="J83" s="151">
        <v>9435535112.3299999</v>
      </c>
      <c r="K83" s="50"/>
      <c r="L83" s="50"/>
      <c r="M83" s="50"/>
      <c r="N83" s="50"/>
      <c r="O83" s="50"/>
      <c r="P83" s="61">
        <v>43585</v>
      </c>
      <c r="Q83" s="50" t="s">
        <v>688</v>
      </c>
      <c r="R83" s="50"/>
      <c r="S83" s="50"/>
      <c r="T83" s="50"/>
    </row>
    <row r="84" spans="1:20" s="185" customFormat="1" ht="24">
      <c r="A84" s="182">
        <v>80</v>
      </c>
      <c r="B84" s="183" t="s">
        <v>69</v>
      </c>
      <c r="C84" s="215" t="s">
        <v>730</v>
      </c>
      <c r="D84" s="50" t="s">
        <v>27</v>
      </c>
      <c r="E84" s="184"/>
      <c r="F84" s="50"/>
      <c r="G84" s="184">
        <v>0</v>
      </c>
      <c r="H84" s="184">
        <v>1100</v>
      </c>
      <c r="I84" s="183">
        <f t="shared" si="0"/>
        <v>1100</v>
      </c>
      <c r="J84" s="151">
        <v>9435535112.3299999</v>
      </c>
      <c r="K84" s="50"/>
      <c r="L84" s="50"/>
      <c r="M84" s="50"/>
      <c r="N84" s="50"/>
      <c r="O84" s="50"/>
      <c r="P84" s="61">
        <v>43585</v>
      </c>
      <c r="Q84" s="50" t="s">
        <v>688</v>
      </c>
      <c r="R84" s="50"/>
      <c r="S84" s="50"/>
      <c r="T84" s="50"/>
    </row>
    <row r="85" spans="1:20" s="185" customFormat="1" ht="24">
      <c r="A85" s="182">
        <v>81</v>
      </c>
      <c r="B85" s="183" t="s">
        <v>70</v>
      </c>
      <c r="C85" s="215" t="s">
        <v>730</v>
      </c>
      <c r="D85" s="50" t="s">
        <v>27</v>
      </c>
      <c r="E85" s="184"/>
      <c r="F85" s="50"/>
      <c r="G85" s="184">
        <v>0</v>
      </c>
      <c r="H85" s="184">
        <v>1100</v>
      </c>
      <c r="I85" s="183">
        <f t="shared" si="0"/>
        <v>1100</v>
      </c>
      <c r="J85" s="151">
        <v>9435535112.3299999</v>
      </c>
      <c r="K85" s="50"/>
      <c r="L85" s="50"/>
      <c r="M85" s="50"/>
      <c r="N85" s="50"/>
      <c r="O85" s="50"/>
      <c r="P85" s="61"/>
      <c r="Q85" s="50"/>
      <c r="R85" s="50"/>
      <c r="S85" s="50"/>
      <c r="T85" s="50"/>
    </row>
    <row r="86" spans="1:20" s="185" customFormat="1">
      <c r="A86" s="182">
        <v>82</v>
      </c>
      <c r="B86" s="183"/>
      <c r="C86" s="50"/>
      <c r="D86" s="50"/>
      <c r="E86" s="184"/>
      <c r="F86" s="50"/>
      <c r="G86" s="184"/>
      <c r="H86" s="184"/>
      <c r="I86" s="183">
        <f t="shared" si="0"/>
        <v>0</v>
      </c>
      <c r="J86" s="50"/>
      <c r="K86" s="50"/>
      <c r="L86" s="50"/>
      <c r="M86" s="50"/>
      <c r="N86" s="50"/>
      <c r="O86" s="50"/>
      <c r="P86" s="61"/>
      <c r="Q86" s="50"/>
      <c r="R86" s="50"/>
      <c r="S86" s="50"/>
      <c r="T86" s="50"/>
    </row>
    <row r="87" spans="1:20" s="185" customFormat="1">
      <c r="A87" s="182">
        <v>83</v>
      </c>
      <c r="B87" s="183"/>
      <c r="C87" s="50"/>
      <c r="D87" s="50"/>
      <c r="E87" s="184"/>
      <c r="F87" s="50"/>
      <c r="G87" s="184"/>
      <c r="H87" s="184"/>
      <c r="I87" s="183">
        <f t="shared" si="0"/>
        <v>0</v>
      </c>
      <c r="J87" s="50"/>
      <c r="K87" s="50"/>
      <c r="L87" s="50"/>
      <c r="M87" s="50"/>
      <c r="N87" s="50"/>
      <c r="O87" s="50"/>
      <c r="P87" s="61"/>
      <c r="Q87" s="50"/>
      <c r="R87" s="50"/>
      <c r="S87" s="50"/>
      <c r="T87" s="50"/>
    </row>
    <row r="88" spans="1:20" s="185" customFormat="1">
      <c r="A88" s="182">
        <v>84</v>
      </c>
      <c r="B88" s="183"/>
      <c r="C88" s="50"/>
      <c r="D88" s="50"/>
      <c r="E88" s="184"/>
      <c r="F88" s="50"/>
      <c r="G88" s="184"/>
      <c r="H88" s="184"/>
      <c r="I88" s="183">
        <f t="shared" si="0"/>
        <v>0</v>
      </c>
      <c r="J88" s="50"/>
      <c r="K88" s="50"/>
      <c r="L88" s="50"/>
      <c r="M88" s="50"/>
      <c r="N88" s="50"/>
      <c r="O88" s="50"/>
      <c r="P88" s="61"/>
      <c r="Q88" s="50"/>
      <c r="R88" s="50"/>
      <c r="S88" s="50"/>
      <c r="T88" s="50"/>
    </row>
    <row r="89" spans="1:20" s="185" customFormat="1">
      <c r="A89" s="182">
        <v>85</v>
      </c>
      <c r="B89" s="183"/>
      <c r="C89" s="50"/>
      <c r="D89" s="50"/>
      <c r="E89" s="184"/>
      <c r="F89" s="50"/>
      <c r="G89" s="184"/>
      <c r="H89" s="184"/>
      <c r="I89" s="183">
        <f t="shared" si="0"/>
        <v>0</v>
      </c>
      <c r="J89" s="50"/>
      <c r="K89" s="50"/>
      <c r="L89" s="50"/>
      <c r="M89" s="50"/>
      <c r="N89" s="50"/>
      <c r="O89" s="50"/>
      <c r="P89" s="61"/>
      <c r="Q89" s="50"/>
      <c r="R89" s="50"/>
      <c r="S89" s="50"/>
      <c r="T89" s="50"/>
    </row>
    <row r="90" spans="1:20" s="185" customFormat="1">
      <c r="A90" s="182">
        <v>86</v>
      </c>
      <c r="B90" s="183"/>
      <c r="C90" s="50"/>
      <c r="D90" s="50"/>
      <c r="E90" s="184"/>
      <c r="F90" s="50"/>
      <c r="G90" s="184"/>
      <c r="H90" s="184"/>
      <c r="I90" s="183">
        <f t="shared" si="0"/>
        <v>0</v>
      </c>
      <c r="J90" s="50"/>
      <c r="K90" s="50"/>
      <c r="L90" s="50"/>
      <c r="M90" s="50"/>
      <c r="N90" s="50"/>
      <c r="O90" s="50"/>
      <c r="P90" s="61"/>
      <c r="Q90" s="50"/>
      <c r="R90" s="50"/>
      <c r="S90" s="50"/>
      <c r="T90" s="50"/>
    </row>
    <row r="91" spans="1:20" s="185" customFormat="1">
      <c r="A91" s="182">
        <v>87</v>
      </c>
      <c r="B91" s="183"/>
      <c r="C91" s="50"/>
      <c r="D91" s="50"/>
      <c r="E91" s="184"/>
      <c r="F91" s="50"/>
      <c r="G91" s="184"/>
      <c r="H91" s="184"/>
      <c r="I91" s="183">
        <f t="shared" ref="I91:I133" si="2">+G91+H91</f>
        <v>0</v>
      </c>
      <c r="J91" s="50"/>
      <c r="K91" s="50"/>
      <c r="L91" s="50"/>
      <c r="M91" s="50"/>
      <c r="N91" s="50"/>
      <c r="O91" s="50"/>
      <c r="P91" s="61"/>
      <c r="Q91" s="50"/>
      <c r="R91" s="50"/>
      <c r="S91" s="50"/>
      <c r="T91" s="50"/>
    </row>
    <row r="92" spans="1:20" s="185" customFormat="1">
      <c r="A92" s="182">
        <v>88</v>
      </c>
      <c r="B92" s="183"/>
      <c r="C92" s="50"/>
      <c r="D92" s="50"/>
      <c r="E92" s="184"/>
      <c r="F92" s="50"/>
      <c r="G92" s="184"/>
      <c r="H92" s="184"/>
      <c r="I92" s="183">
        <f t="shared" si="2"/>
        <v>0</v>
      </c>
      <c r="J92" s="50"/>
      <c r="K92" s="50"/>
      <c r="L92" s="50"/>
      <c r="M92" s="50"/>
      <c r="N92" s="50"/>
      <c r="O92" s="50"/>
      <c r="P92" s="61"/>
      <c r="Q92" s="50"/>
      <c r="R92" s="50"/>
      <c r="S92" s="50"/>
      <c r="T92" s="50"/>
    </row>
    <row r="93" spans="1:20" s="185" customFormat="1">
      <c r="A93" s="182">
        <v>89</v>
      </c>
      <c r="B93" s="183"/>
      <c r="C93" s="50"/>
      <c r="D93" s="50"/>
      <c r="E93" s="184"/>
      <c r="F93" s="50"/>
      <c r="G93" s="184"/>
      <c r="H93" s="184"/>
      <c r="I93" s="183">
        <f t="shared" si="2"/>
        <v>0</v>
      </c>
      <c r="J93" s="50"/>
      <c r="K93" s="50"/>
      <c r="L93" s="50"/>
      <c r="M93" s="50"/>
      <c r="N93" s="50"/>
      <c r="O93" s="50"/>
      <c r="P93" s="61"/>
      <c r="Q93" s="50"/>
      <c r="R93" s="50"/>
      <c r="S93" s="50"/>
      <c r="T93" s="50"/>
    </row>
    <row r="94" spans="1:20" s="185" customFormat="1">
      <c r="A94" s="182">
        <v>90</v>
      </c>
      <c r="B94" s="183"/>
      <c r="C94" s="50"/>
      <c r="D94" s="50"/>
      <c r="E94" s="184"/>
      <c r="F94" s="50"/>
      <c r="G94" s="184"/>
      <c r="H94" s="184"/>
      <c r="I94" s="183">
        <f t="shared" si="2"/>
        <v>0</v>
      </c>
      <c r="J94" s="50"/>
      <c r="K94" s="50"/>
      <c r="L94" s="50"/>
      <c r="M94" s="50"/>
      <c r="N94" s="50"/>
      <c r="O94" s="50"/>
      <c r="P94" s="61"/>
      <c r="Q94" s="50"/>
      <c r="R94" s="50"/>
      <c r="S94" s="50"/>
      <c r="T94" s="50"/>
    </row>
    <row r="95" spans="1:20" s="185" customFormat="1">
      <c r="A95" s="182">
        <v>91</v>
      </c>
      <c r="B95" s="183"/>
      <c r="C95" s="50"/>
      <c r="D95" s="50"/>
      <c r="E95" s="184"/>
      <c r="F95" s="50"/>
      <c r="G95" s="184"/>
      <c r="H95" s="184"/>
      <c r="I95" s="183">
        <f t="shared" si="2"/>
        <v>0</v>
      </c>
      <c r="J95" s="50"/>
      <c r="K95" s="50"/>
      <c r="L95" s="50"/>
      <c r="M95" s="50"/>
      <c r="N95" s="50"/>
      <c r="O95" s="50"/>
      <c r="P95" s="61"/>
      <c r="Q95" s="50"/>
      <c r="R95" s="50"/>
      <c r="S95" s="50"/>
      <c r="T95" s="50"/>
    </row>
    <row r="96" spans="1:20" s="185" customFormat="1">
      <c r="A96" s="182">
        <v>92</v>
      </c>
      <c r="B96" s="183"/>
      <c r="C96" s="50"/>
      <c r="D96" s="50"/>
      <c r="E96" s="184"/>
      <c r="F96" s="50"/>
      <c r="G96" s="184"/>
      <c r="H96" s="184"/>
      <c r="I96" s="183">
        <f t="shared" si="2"/>
        <v>0</v>
      </c>
      <c r="J96" s="50"/>
      <c r="K96" s="50"/>
      <c r="L96" s="50"/>
      <c r="M96" s="50"/>
      <c r="N96" s="50"/>
      <c r="O96" s="50"/>
      <c r="P96" s="61"/>
      <c r="Q96" s="50"/>
      <c r="R96" s="50"/>
      <c r="S96" s="50"/>
      <c r="T96" s="50"/>
    </row>
    <row r="97" spans="1:20" s="185" customFormat="1">
      <c r="A97" s="182">
        <v>93</v>
      </c>
      <c r="B97" s="183"/>
      <c r="C97" s="50"/>
      <c r="D97" s="50"/>
      <c r="E97" s="184"/>
      <c r="F97" s="50"/>
      <c r="G97" s="184"/>
      <c r="H97" s="184"/>
      <c r="I97" s="183">
        <f t="shared" si="2"/>
        <v>0</v>
      </c>
      <c r="J97" s="50"/>
      <c r="K97" s="50"/>
      <c r="L97" s="50"/>
      <c r="M97" s="50"/>
      <c r="N97" s="50"/>
      <c r="O97" s="50"/>
      <c r="P97" s="61"/>
      <c r="Q97" s="50"/>
      <c r="R97" s="50"/>
      <c r="S97" s="50"/>
      <c r="T97" s="50"/>
    </row>
    <row r="98" spans="1:20" s="185" customFormat="1">
      <c r="A98" s="182">
        <v>94</v>
      </c>
      <c r="B98" s="183"/>
      <c r="C98" s="50"/>
      <c r="D98" s="50"/>
      <c r="E98" s="184"/>
      <c r="F98" s="50"/>
      <c r="G98" s="184"/>
      <c r="H98" s="184"/>
      <c r="I98" s="183">
        <f t="shared" si="2"/>
        <v>0</v>
      </c>
      <c r="J98" s="50"/>
      <c r="K98" s="50"/>
      <c r="L98" s="50"/>
      <c r="M98" s="50"/>
      <c r="N98" s="50"/>
      <c r="O98" s="50"/>
      <c r="P98" s="61"/>
      <c r="Q98" s="50"/>
      <c r="R98" s="50"/>
      <c r="S98" s="50"/>
      <c r="T98" s="50"/>
    </row>
    <row r="99" spans="1:20" s="185" customFormat="1">
      <c r="A99" s="182">
        <v>95</v>
      </c>
      <c r="B99" s="183"/>
      <c r="C99" s="50"/>
      <c r="D99" s="50"/>
      <c r="E99" s="184"/>
      <c r="F99" s="50"/>
      <c r="G99" s="184"/>
      <c r="H99" s="184"/>
      <c r="I99" s="183">
        <f t="shared" si="2"/>
        <v>0</v>
      </c>
      <c r="J99" s="50"/>
      <c r="K99" s="50"/>
      <c r="L99" s="50"/>
      <c r="M99" s="50"/>
      <c r="N99" s="50"/>
      <c r="O99" s="50"/>
      <c r="P99" s="61"/>
      <c r="Q99" s="50"/>
      <c r="R99" s="50"/>
      <c r="S99" s="50"/>
      <c r="T99" s="50"/>
    </row>
    <row r="100" spans="1:20" s="185" customFormat="1">
      <c r="A100" s="182">
        <v>96</v>
      </c>
      <c r="B100" s="183"/>
      <c r="C100" s="50"/>
      <c r="D100" s="50"/>
      <c r="E100" s="184"/>
      <c r="F100" s="50"/>
      <c r="G100" s="184"/>
      <c r="H100" s="184"/>
      <c r="I100" s="183">
        <f t="shared" si="2"/>
        <v>0</v>
      </c>
      <c r="J100" s="50"/>
      <c r="K100" s="50"/>
      <c r="L100" s="50"/>
      <c r="M100" s="50"/>
      <c r="N100" s="50"/>
      <c r="O100" s="50"/>
      <c r="P100" s="61"/>
      <c r="Q100" s="50"/>
      <c r="R100" s="50"/>
      <c r="S100" s="50"/>
      <c r="T100" s="50"/>
    </row>
    <row r="101" spans="1:20" s="185" customFormat="1">
      <c r="A101" s="182">
        <v>97</v>
      </c>
      <c r="B101" s="183"/>
      <c r="C101" s="50"/>
      <c r="D101" s="50"/>
      <c r="E101" s="184"/>
      <c r="F101" s="50"/>
      <c r="G101" s="184"/>
      <c r="H101" s="184"/>
      <c r="I101" s="183">
        <f t="shared" si="2"/>
        <v>0</v>
      </c>
      <c r="J101" s="50"/>
      <c r="K101" s="50"/>
      <c r="L101" s="50"/>
      <c r="M101" s="50"/>
      <c r="N101" s="50"/>
      <c r="O101" s="50"/>
      <c r="P101" s="61"/>
      <c r="Q101" s="50"/>
      <c r="R101" s="50"/>
      <c r="S101" s="50"/>
      <c r="T101" s="50"/>
    </row>
    <row r="102" spans="1:20" s="185" customFormat="1">
      <c r="A102" s="182">
        <v>98</v>
      </c>
      <c r="B102" s="183"/>
      <c r="C102" s="50"/>
      <c r="D102" s="50"/>
      <c r="E102" s="184"/>
      <c r="F102" s="50"/>
      <c r="G102" s="184"/>
      <c r="H102" s="184"/>
      <c r="I102" s="183">
        <f t="shared" si="2"/>
        <v>0</v>
      </c>
      <c r="J102" s="50"/>
      <c r="K102" s="50"/>
      <c r="L102" s="50"/>
      <c r="M102" s="50"/>
      <c r="N102" s="50"/>
      <c r="O102" s="50"/>
      <c r="P102" s="61"/>
      <c r="Q102" s="50"/>
      <c r="R102" s="50"/>
      <c r="S102" s="50"/>
      <c r="T102" s="50"/>
    </row>
    <row r="103" spans="1:20" s="185" customFormat="1">
      <c r="A103" s="182">
        <v>99</v>
      </c>
      <c r="B103" s="183"/>
      <c r="C103" s="50"/>
      <c r="D103" s="50"/>
      <c r="E103" s="184"/>
      <c r="F103" s="50"/>
      <c r="G103" s="184"/>
      <c r="H103" s="184"/>
      <c r="I103" s="183">
        <f t="shared" si="2"/>
        <v>0</v>
      </c>
      <c r="J103" s="50"/>
      <c r="K103" s="50"/>
      <c r="L103" s="50"/>
      <c r="M103" s="50"/>
      <c r="N103" s="50"/>
      <c r="O103" s="50"/>
      <c r="P103" s="61"/>
      <c r="Q103" s="50"/>
      <c r="R103" s="50"/>
      <c r="S103" s="50"/>
      <c r="T103" s="50"/>
    </row>
    <row r="104" spans="1:20" s="185" customFormat="1">
      <c r="A104" s="182">
        <v>100</v>
      </c>
      <c r="B104" s="183"/>
      <c r="C104" s="50"/>
      <c r="D104" s="50"/>
      <c r="E104" s="184"/>
      <c r="F104" s="50"/>
      <c r="G104" s="184"/>
      <c r="H104" s="184"/>
      <c r="I104" s="183">
        <f t="shared" si="2"/>
        <v>0</v>
      </c>
      <c r="J104" s="50"/>
      <c r="K104" s="50"/>
      <c r="L104" s="50"/>
      <c r="M104" s="50"/>
      <c r="N104" s="50"/>
      <c r="O104" s="50"/>
      <c r="P104" s="61"/>
      <c r="Q104" s="50"/>
      <c r="R104" s="50"/>
      <c r="S104" s="50"/>
      <c r="T104" s="50"/>
    </row>
    <row r="105" spans="1:20" s="185" customFormat="1">
      <c r="A105" s="182">
        <v>101</v>
      </c>
      <c r="B105" s="183"/>
      <c r="C105" s="50"/>
      <c r="D105" s="50"/>
      <c r="E105" s="184"/>
      <c r="F105" s="50"/>
      <c r="G105" s="184"/>
      <c r="H105" s="184"/>
      <c r="I105" s="183">
        <f t="shared" si="2"/>
        <v>0</v>
      </c>
      <c r="J105" s="50"/>
      <c r="K105" s="50"/>
      <c r="L105" s="50"/>
      <c r="M105" s="50"/>
      <c r="N105" s="50"/>
      <c r="O105" s="50"/>
      <c r="P105" s="61"/>
      <c r="Q105" s="50"/>
      <c r="R105" s="50"/>
      <c r="S105" s="50"/>
      <c r="T105" s="50"/>
    </row>
    <row r="106" spans="1:20" s="185" customFormat="1">
      <c r="A106" s="182">
        <v>102</v>
      </c>
      <c r="B106" s="183"/>
      <c r="C106" s="50"/>
      <c r="D106" s="50"/>
      <c r="E106" s="184"/>
      <c r="F106" s="50"/>
      <c r="G106" s="184"/>
      <c r="H106" s="184"/>
      <c r="I106" s="183">
        <f t="shared" si="2"/>
        <v>0</v>
      </c>
      <c r="J106" s="50"/>
      <c r="K106" s="50"/>
      <c r="L106" s="50"/>
      <c r="M106" s="50"/>
      <c r="N106" s="50"/>
      <c r="O106" s="50"/>
      <c r="P106" s="61"/>
      <c r="Q106" s="50"/>
      <c r="R106" s="50"/>
      <c r="S106" s="50"/>
      <c r="T106" s="50"/>
    </row>
    <row r="107" spans="1:20" s="185" customFormat="1">
      <c r="A107" s="182">
        <v>103</v>
      </c>
      <c r="B107" s="183"/>
      <c r="C107" s="50"/>
      <c r="D107" s="50"/>
      <c r="E107" s="184"/>
      <c r="F107" s="50"/>
      <c r="G107" s="184"/>
      <c r="H107" s="184"/>
      <c r="I107" s="183">
        <f t="shared" si="2"/>
        <v>0</v>
      </c>
      <c r="J107" s="50"/>
      <c r="K107" s="50"/>
      <c r="L107" s="50"/>
      <c r="M107" s="50"/>
      <c r="N107" s="50"/>
      <c r="O107" s="50"/>
      <c r="P107" s="61"/>
      <c r="Q107" s="50"/>
      <c r="R107" s="50"/>
      <c r="S107" s="50"/>
      <c r="T107" s="50"/>
    </row>
    <row r="108" spans="1:20" s="185" customFormat="1">
      <c r="A108" s="182">
        <v>104</v>
      </c>
      <c r="B108" s="183"/>
      <c r="C108" s="50"/>
      <c r="D108" s="50"/>
      <c r="E108" s="184"/>
      <c r="F108" s="50"/>
      <c r="G108" s="184"/>
      <c r="H108" s="184"/>
      <c r="I108" s="183">
        <f t="shared" si="2"/>
        <v>0</v>
      </c>
      <c r="J108" s="50"/>
      <c r="K108" s="50"/>
      <c r="L108" s="50"/>
      <c r="M108" s="50"/>
      <c r="N108" s="50"/>
      <c r="O108" s="50"/>
      <c r="P108" s="61"/>
      <c r="Q108" s="50"/>
      <c r="R108" s="50"/>
      <c r="S108" s="50"/>
      <c r="T108" s="50"/>
    </row>
    <row r="109" spans="1:20" s="185" customFormat="1">
      <c r="A109" s="182">
        <v>105</v>
      </c>
      <c r="B109" s="183"/>
      <c r="C109" s="50"/>
      <c r="D109" s="50"/>
      <c r="E109" s="184"/>
      <c r="F109" s="50"/>
      <c r="G109" s="184"/>
      <c r="H109" s="184"/>
      <c r="I109" s="183">
        <f t="shared" si="2"/>
        <v>0</v>
      </c>
      <c r="J109" s="50"/>
      <c r="K109" s="50"/>
      <c r="L109" s="50"/>
      <c r="M109" s="50"/>
      <c r="N109" s="50"/>
      <c r="O109" s="50"/>
      <c r="P109" s="61"/>
      <c r="Q109" s="50"/>
      <c r="R109" s="50"/>
      <c r="S109" s="50"/>
      <c r="T109" s="50"/>
    </row>
    <row r="110" spans="1:20" s="185" customFormat="1">
      <c r="A110" s="182">
        <v>106</v>
      </c>
      <c r="B110" s="183"/>
      <c r="C110" s="50"/>
      <c r="D110" s="50"/>
      <c r="E110" s="184"/>
      <c r="F110" s="50"/>
      <c r="G110" s="184"/>
      <c r="H110" s="184"/>
      <c r="I110" s="183">
        <f t="shared" si="2"/>
        <v>0</v>
      </c>
      <c r="J110" s="50"/>
      <c r="K110" s="50"/>
      <c r="L110" s="50"/>
      <c r="M110" s="50"/>
      <c r="N110" s="50"/>
      <c r="O110" s="50"/>
      <c r="P110" s="61"/>
      <c r="Q110" s="50"/>
      <c r="R110" s="50"/>
      <c r="S110" s="50"/>
      <c r="T110" s="50"/>
    </row>
    <row r="111" spans="1:20" s="185" customFormat="1">
      <c r="A111" s="182">
        <v>107</v>
      </c>
      <c r="B111" s="183"/>
      <c r="C111" s="50"/>
      <c r="D111" s="50"/>
      <c r="E111" s="184"/>
      <c r="F111" s="50"/>
      <c r="G111" s="184"/>
      <c r="H111" s="184"/>
      <c r="I111" s="183">
        <f t="shared" si="2"/>
        <v>0</v>
      </c>
      <c r="J111" s="50"/>
      <c r="K111" s="50"/>
      <c r="L111" s="50"/>
      <c r="M111" s="50"/>
      <c r="N111" s="50"/>
      <c r="O111" s="50"/>
      <c r="P111" s="61"/>
      <c r="Q111" s="50"/>
      <c r="R111" s="50"/>
      <c r="S111" s="50"/>
      <c r="T111" s="50"/>
    </row>
    <row r="112" spans="1:20" s="185" customFormat="1">
      <c r="A112" s="182">
        <v>108</v>
      </c>
      <c r="B112" s="183"/>
      <c r="C112" s="50"/>
      <c r="D112" s="50"/>
      <c r="E112" s="184"/>
      <c r="F112" s="50"/>
      <c r="G112" s="184"/>
      <c r="H112" s="184"/>
      <c r="I112" s="183">
        <f t="shared" si="2"/>
        <v>0</v>
      </c>
      <c r="J112" s="50"/>
      <c r="K112" s="50"/>
      <c r="L112" s="50"/>
      <c r="M112" s="50"/>
      <c r="N112" s="50"/>
      <c r="O112" s="50"/>
      <c r="P112" s="61"/>
      <c r="Q112" s="50"/>
      <c r="R112" s="50"/>
      <c r="S112" s="50"/>
      <c r="T112" s="50"/>
    </row>
    <row r="113" spans="1:20" s="185" customFormat="1">
      <c r="A113" s="182">
        <v>109</v>
      </c>
      <c r="B113" s="183"/>
      <c r="C113" s="50"/>
      <c r="D113" s="50"/>
      <c r="E113" s="184"/>
      <c r="F113" s="50"/>
      <c r="G113" s="184"/>
      <c r="H113" s="184"/>
      <c r="I113" s="183">
        <f t="shared" si="2"/>
        <v>0</v>
      </c>
      <c r="J113" s="50"/>
      <c r="K113" s="50"/>
      <c r="L113" s="50"/>
      <c r="M113" s="50"/>
      <c r="N113" s="50"/>
      <c r="O113" s="50"/>
      <c r="P113" s="61"/>
      <c r="Q113" s="50"/>
      <c r="R113" s="50"/>
      <c r="S113" s="50"/>
      <c r="T113" s="50"/>
    </row>
    <row r="114" spans="1:20" s="185" customFormat="1">
      <c r="A114" s="182">
        <v>110</v>
      </c>
      <c r="B114" s="183"/>
      <c r="C114" s="50"/>
      <c r="D114" s="50"/>
      <c r="E114" s="184"/>
      <c r="F114" s="50"/>
      <c r="G114" s="184"/>
      <c r="H114" s="184"/>
      <c r="I114" s="183">
        <f t="shared" si="2"/>
        <v>0</v>
      </c>
      <c r="J114" s="50"/>
      <c r="K114" s="50"/>
      <c r="L114" s="50"/>
      <c r="M114" s="50"/>
      <c r="N114" s="50"/>
      <c r="O114" s="50"/>
      <c r="P114" s="61"/>
      <c r="Q114" s="50"/>
      <c r="R114" s="50"/>
      <c r="S114" s="50"/>
      <c r="T114" s="50"/>
    </row>
    <row r="115" spans="1:20" s="185" customFormat="1">
      <c r="A115" s="182">
        <v>111</v>
      </c>
      <c r="B115" s="183"/>
      <c r="C115" s="50"/>
      <c r="D115" s="50"/>
      <c r="E115" s="184"/>
      <c r="F115" s="50"/>
      <c r="G115" s="184"/>
      <c r="H115" s="184"/>
      <c r="I115" s="183">
        <f t="shared" si="2"/>
        <v>0</v>
      </c>
      <c r="J115" s="50"/>
      <c r="K115" s="50"/>
      <c r="L115" s="50"/>
      <c r="M115" s="50"/>
      <c r="N115" s="50"/>
      <c r="O115" s="50"/>
      <c r="P115" s="61"/>
      <c r="Q115" s="50"/>
      <c r="R115" s="50"/>
      <c r="S115" s="50"/>
      <c r="T115" s="50"/>
    </row>
    <row r="116" spans="1:20" s="185" customFormat="1">
      <c r="A116" s="182">
        <v>112</v>
      </c>
      <c r="B116" s="183"/>
      <c r="C116" s="50"/>
      <c r="D116" s="50"/>
      <c r="E116" s="184"/>
      <c r="F116" s="50"/>
      <c r="G116" s="184"/>
      <c r="H116" s="184"/>
      <c r="I116" s="183">
        <f t="shared" si="2"/>
        <v>0</v>
      </c>
      <c r="J116" s="50"/>
      <c r="K116" s="50"/>
      <c r="L116" s="50"/>
      <c r="M116" s="50"/>
      <c r="N116" s="50"/>
      <c r="O116" s="50"/>
      <c r="P116" s="61"/>
      <c r="Q116" s="50"/>
      <c r="R116" s="50"/>
      <c r="S116" s="50"/>
      <c r="T116" s="50"/>
    </row>
    <row r="117" spans="1:20" s="185" customFormat="1">
      <c r="A117" s="182">
        <v>113</v>
      </c>
      <c r="B117" s="183"/>
      <c r="C117" s="50"/>
      <c r="D117" s="50"/>
      <c r="E117" s="184"/>
      <c r="F117" s="50"/>
      <c r="G117" s="184"/>
      <c r="H117" s="184"/>
      <c r="I117" s="183">
        <f t="shared" si="2"/>
        <v>0</v>
      </c>
      <c r="J117" s="50"/>
      <c r="K117" s="50"/>
      <c r="L117" s="50"/>
      <c r="M117" s="50"/>
      <c r="N117" s="50"/>
      <c r="O117" s="50"/>
      <c r="P117" s="61"/>
      <c r="Q117" s="50"/>
      <c r="R117" s="50"/>
      <c r="S117" s="50"/>
      <c r="T117" s="50"/>
    </row>
    <row r="118" spans="1:20" s="185" customFormat="1">
      <c r="A118" s="182">
        <v>114</v>
      </c>
      <c r="B118" s="183"/>
      <c r="C118" s="50"/>
      <c r="D118" s="50"/>
      <c r="E118" s="184"/>
      <c r="F118" s="50"/>
      <c r="G118" s="184"/>
      <c r="H118" s="184"/>
      <c r="I118" s="183">
        <f t="shared" si="2"/>
        <v>0</v>
      </c>
      <c r="J118" s="50"/>
      <c r="K118" s="50"/>
      <c r="L118" s="50"/>
      <c r="M118" s="50"/>
      <c r="N118" s="50"/>
      <c r="O118" s="50"/>
      <c r="P118" s="61"/>
      <c r="Q118" s="50"/>
      <c r="R118" s="50"/>
      <c r="S118" s="50"/>
      <c r="T118" s="50"/>
    </row>
    <row r="119" spans="1:20" s="185" customFormat="1">
      <c r="A119" s="182">
        <v>115</v>
      </c>
      <c r="B119" s="183"/>
      <c r="C119" s="50"/>
      <c r="D119" s="50"/>
      <c r="E119" s="184"/>
      <c r="F119" s="50"/>
      <c r="G119" s="184"/>
      <c r="H119" s="184"/>
      <c r="I119" s="183">
        <f t="shared" si="2"/>
        <v>0</v>
      </c>
      <c r="J119" s="50"/>
      <c r="K119" s="50"/>
      <c r="L119" s="50"/>
      <c r="M119" s="50"/>
      <c r="N119" s="50"/>
      <c r="O119" s="50"/>
      <c r="P119" s="61"/>
      <c r="Q119" s="50"/>
      <c r="R119" s="50"/>
      <c r="S119" s="50"/>
      <c r="T119" s="50"/>
    </row>
    <row r="120" spans="1:20" s="185" customFormat="1">
      <c r="A120" s="182">
        <v>116</v>
      </c>
      <c r="B120" s="183"/>
      <c r="C120" s="50"/>
      <c r="D120" s="50"/>
      <c r="E120" s="184"/>
      <c r="F120" s="50"/>
      <c r="G120" s="184"/>
      <c r="H120" s="184"/>
      <c r="I120" s="183">
        <f t="shared" si="2"/>
        <v>0</v>
      </c>
      <c r="J120" s="50"/>
      <c r="K120" s="50"/>
      <c r="L120" s="50"/>
      <c r="M120" s="50"/>
      <c r="N120" s="50"/>
      <c r="O120" s="50"/>
      <c r="P120" s="61"/>
      <c r="Q120" s="50"/>
      <c r="R120" s="50"/>
      <c r="S120" s="50"/>
      <c r="T120" s="50"/>
    </row>
    <row r="121" spans="1:20" s="185" customFormat="1">
      <c r="A121" s="182">
        <v>117</v>
      </c>
      <c r="B121" s="183"/>
      <c r="C121" s="50"/>
      <c r="D121" s="50"/>
      <c r="E121" s="184"/>
      <c r="F121" s="50"/>
      <c r="G121" s="184"/>
      <c r="H121" s="184"/>
      <c r="I121" s="183">
        <f t="shared" si="2"/>
        <v>0</v>
      </c>
      <c r="J121" s="50"/>
      <c r="K121" s="50"/>
      <c r="L121" s="50"/>
      <c r="M121" s="50"/>
      <c r="N121" s="50"/>
      <c r="O121" s="50"/>
      <c r="P121" s="61"/>
      <c r="Q121" s="50"/>
      <c r="R121" s="50"/>
      <c r="S121" s="50"/>
      <c r="T121" s="50"/>
    </row>
    <row r="122" spans="1:20" s="185" customFormat="1">
      <c r="A122" s="182">
        <v>118</v>
      </c>
      <c r="B122" s="183"/>
      <c r="C122" s="50"/>
      <c r="D122" s="50"/>
      <c r="E122" s="184"/>
      <c r="F122" s="50"/>
      <c r="G122" s="184"/>
      <c r="H122" s="184"/>
      <c r="I122" s="183">
        <f t="shared" si="2"/>
        <v>0</v>
      </c>
      <c r="J122" s="50"/>
      <c r="K122" s="50"/>
      <c r="L122" s="50"/>
      <c r="M122" s="50"/>
      <c r="N122" s="50"/>
      <c r="O122" s="50"/>
      <c r="P122" s="61"/>
      <c r="Q122" s="50"/>
      <c r="R122" s="50"/>
      <c r="S122" s="50"/>
      <c r="T122" s="50"/>
    </row>
    <row r="123" spans="1:20" s="185" customFormat="1">
      <c r="A123" s="182">
        <v>119</v>
      </c>
      <c r="B123" s="183"/>
      <c r="C123" s="50"/>
      <c r="D123" s="50"/>
      <c r="E123" s="184"/>
      <c r="F123" s="50"/>
      <c r="G123" s="184"/>
      <c r="H123" s="184"/>
      <c r="I123" s="183">
        <f t="shared" si="2"/>
        <v>0</v>
      </c>
      <c r="J123" s="50"/>
      <c r="K123" s="50"/>
      <c r="L123" s="50"/>
      <c r="M123" s="50"/>
      <c r="N123" s="50"/>
      <c r="O123" s="50"/>
      <c r="P123" s="61"/>
      <c r="Q123" s="50"/>
      <c r="R123" s="50"/>
      <c r="S123" s="50"/>
      <c r="T123" s="50"/>
    </row>
    <row r="124" spans="1:20" s="185" customFormat="1">
      <c r="A124" s="182">
        <v>120</v>
      </c>
      <c r="B124" s="183"/>
      <c r="C124" s="50"/>
      <c r="D124" s="50"/>
      <c r="E124" s="184"/>
      <c r="F124" s="50"/>
      <c r="G124" s="184"/>
      <c r="H124" s="184"/>
      <c r="I124" s="183">
        <f t="shared" si="2"/>
        <v>0</v>
      </c>
      <c r="J124" s="50"/>
      <c r="K124" s="50"/>
      <c r="L124" s="50"/>
      <c r="M124" s="50"/>
      <c r="N124" s="50"/>
      <c r="O124" s="50"/>
      <c r="P124" s="61"/>
      <c r="Q124" s="50"/>
      <c r="R124" s="50"/>
      <c r="S124" s="50"/>
      <c r="T124" s="50"/>
    </row>
    <row r="125" spans="1:20" s="185" customFormat="1">
      <c r="A125" s="182">
        <v>121</v>
      </c>
      <c r="B125" s="183"/>
      <c r="C125" s="50"/>
      <c r="D125" s="50"/>
      <c r="E125" s="184"/>
      <c r="F125" s="50"/>
      <c r="G125" s="184"/>
      <c r="H125" s="184"/>
      <c r="I125" s="183">
        <f t="shared" si="2"/>
        <v>0</v>
      </c>
      <c r="J125" s="50"/>
      <c r="K125" s="50"/>
      <c r="L125" s="50"/>
      <c r="M125" s="50"/>
      <c r="N125" s="50"/>
      <c r="O125" s="50"/>
      <c r="P125" s="61"/>
      <c r="Q125" s="50"/>
      <c r="R125" s="50"/>
      <c r="S125" s="50"/>
      <c r="T125" s="50"/>
    </row>
    <row r="126" spans="1:20" s="185" customFormat="1">
      <c r="A126" s="182">
        <v>122</v>
      </c>
      <c r="B126" s="183"/>
      <c r="C126" s="50"/>
      <c r="D126" s="50"/>
      <c r="E126" s="184"/>
      <c r="F126" s="50"/>
      <c r="G126" s="184"/>
      <c r="H126" s="184"/>
      <c r="I126" s="183">
        <f t="shared" si="2"/>
        <v>0</v>
      </c>
      <c r="J126" s="50"/>
      <c r="K126" s="50"/>
      <c r="L126" s="50"/>
      <c r="M126" s="50"/>
      <c r="N126" s="50"/>
      <c r="O126" s="50"/>
      <c r="P126" s="61"/>
      <c r="Q126" s="50"/>
      <c r="R126" s="50"/>
      <c r="S126" s="50"/>
      <c r="T126" s="50"/>
    </row>
    <row r="127" spans="1:20" s="185" customFormat="1">
      <c r="A127" s="182">
        <v>123</v>
      </c>
      <c r="B127" s="183"/>
      <c r="C127" s="50"/>
      <c r="D127" s="50"/>
      <c r="E127" s="184"/>
      <c r="F127" s="50"/>
      <c r="G127" s="184"/>
      <c r="H127" s="184"/>
      <c r="I127" s="183">
        <f t="shared" si="2"/>
        <v>0</v>
      </c>
      <c r="J127" s="50"/>
      <c r="K127" s="50"/>
      <c r="L127" s="50"/>
      <c r="M127" s="50"/>
      <c r="N127" s="50"/>
      <c r="O127" s="50"/>
      <c r="P127" s="61"/>
      <c r="Q127" s="50"/>
      <c r="R127" s="50"/>
      <c r="S127" s="50"/>
      <c r="T127" s="50"/>
    </row>
    <row r="128" spans="1:20" s="185" customFormat="1">
      <c r="A128" s="182">
        <v>124</v>
      </c>
      <c r="B128" s="183"/>
      <c r="C128" s="50"/>
      <c r="D128" s="50"/>
      <c r="E128" s="184"/>
      <c r="F128" s="50"/>
      <c r="G128" s="184"/>
      <c r="H128" s="184"/>
      <c r="I128" s="183">
        <f t="shared" si="2"/>
        <v>0</v>
      </c>
      <c r="J128" s="50"/>
      <c r="K128" s="50"/>
      <c r="L128" s="50"/>
      <c r="M128" s="50"/>
      <c r="N128" s="50"/>
      <c r="O128" s="50"/>
      <c r="P128" s="61"/>
      <c r="Q128" s="50"/>
      <c r="R128" s="50"/>
      <c r="S128" s="50"/>
      <c r="T128" s="50"/>
    </row>
    <row r="129" spans="1:20" s="185" customFormat="1">
      <c r="A129" s="182">
        <v>125</v>
      </c>
      <c r="B129" s="183"/>
      <c r="C129" s="50"/>
      <c r="D129" s="50"/>
      <c r="E129" s="184"/>
      <c r="F129" s="50"/>
      <c r="G129" s="184"/>
      <c r="H129" s="184"/>
      <c r="I129" s="183">
        <f t="shared" si="2"/>
        <v>0</v>
      </c>
      <c r="J129" s="50"/>
      <c r="K129" s="50"/>
      <c r="L129" s="50"/>
      <c r="M129" s="50"/>
      <c r="N129" s="50"/>
      <c r="O129" s="50"/>
      <c r="P129" s="61"/>
      <c r="Q129" s="50"/>
      <c r="R129" s="50"/>
      <c r="S129" s="50"/>
      <c r="T129" s="50"/>
    </row>
    <row r="130" spans="1:20" s="185" customFormat="1">
      <c r="A130" s="182">
        <v>126</v>
      </c>
      <c r="B130" s="183"/>
      <c r="C130" s="50"/>
      <c r="D130" s="50"/>
      <c r="E130" s="184"/>
      <c r="F130" s="50"/>
      <c r="G130" s="184"/>
      <c r="H130" s="184"/>
      <c r="I130" s="183">
        <f t="shared" si="2"/>
        <v>0</v>
      </c>
      <c r="J130" s="50"/>
      <c r="K130" s="50"/>
      <c r="L130" s="50"/>
      <c r="M130" s="50"/>
      <c r="N130" s="50"/>
      <c r="O130" s="50"/>
      <c r="P130" s="61"/>
      <c r="Q130" s="50"/>
      <c r="R130" s="50"/>
      <c r="S130" s="50"/>
      <c r="T130" s="50"/>
    </row>
    <row r="131" spans="1:20" s="185" customFormat="1">
      <c r="A131" s="182">
        <v>127</v>
      </c>
      <c r="B131" s="183"/>
      <c r="C131" s="50"/>
      <c r="D131" s="50"/>
      <c r="E131" s="184"/>
      <c r="F131" s="50"/>
      <c r="G131" s="184"/>
      <c r="H131" s="184"/>
      <c r="I131" s="183">
        <f t="shared" si="2"/>
        <v>0</v>
      </c>
      <c r="J131" s="50"/>
      <c r="K131" s="50"/>
      <c r="L131" s="50"/>
      <c r="M131" s="50"/>
      <c r="N131" s="50"/>
      <c r="O131" s="50"/>
      <c r="P131" s="61"/>
      <c r="Q131" s="50"/>
      <c r="R131" s="50"/>
      <c r="S131" s="50"/>
      <c r="T131" s="50"/>
    </row>
    <row r="132" spans="1:20" s="185" customFormat="1">
      <c r="A132" s="182">
        <v>128</v>
      </c>
      <c r="B132" s="183"/>
      <c r="C132" s="50"/>
      <c r="D132" s="50"/>
      <c r="E132" s="184"/>
      <c r="F132" s="50"/>
      <c r="G132" s="184"/>
      <c r="H132" s="184"/>
      <c r="I132" s="183">
        <f t="shared" si="2"/>
        <v>0</v>
      </c>
      <c r="J132" s="50"/>
      <c r="K132" s="50"/>
      <c r="L132" s="50"/>
      <c r="M132" s="50"/>
      <c r="N132" s="50"/>
      <c r="O132" s="50"/>
      <c r="P132" s="61"/>
      <c r="Q132" s="50"/>
      <c r="R132" s="50"/>
      <c r="S132" s="50"/>
      <c r="T132" s="50"/>
    </row>
    <row r="133" spans="1:20" s="185" customFormat="1">
      <c r="A133" s="182">
        <v>129</v>
      </c>
      <c r="B133" s="183"/>
      <c r="C133" s="50"/>
      <c r="D133" s="50"/>
      <c r="E133" s="184"/>
      <c r="F133" s="50"/>
      <c r="G133" s="184"/>
      <c r="H133" s="184"/>
      <c r="I133" s="183">
        <f t="shared" si="2"/>
        <v>0</v>
      </c>
      <c r="J133" s="50"/>
      <c r="K133" s="50"/>
      <c r="L133" s="50"/>
      <c r="M133" s="50"/>
      <c r="N133" s="50"/>
      <c r="O133" s="50"/>
      <c r="P133" s="61"/>
      <c r="Q133" s="50"/>
      <c r="R133" s="50"/>
      <c r="S133" s="50"/>
      <c r="T133" s="50"/>
    </row>
    <row r="134" spans="1:20" s="185" customFormat="1">
      <c r="A134" s="182">
        <v>130</v>
      </c>
      <c r="B134" s="183"/>
      <c r="C134" s="50"/>
      <c r="D134" s="50"/>
      <c r="E134" s="184"/>
      <c r="F134" s="50"/>
      <c r="G134" s="184"/>
      <c r="H134" s="184"/>
      <c r="I134" s="183">
        <f t="shared" ref="I134:I164" si="3">+G134+H134</f>
        <v>0</v>
      </c>
      <c r="J134" s="50"/>
      <c r="K134" s="50"/>
      <c r="L134" s="50"/>
      <c r="M134" s="50"/>
      <c r="N134" s="50"/>
      <c r="O134" s="50"/>
      <c r="P134" s="61"/>
      <c r="Q134" s="50"/>
      <c r="R134" s="50"/>
      <c r="S134" s="50"/>
      <c r="T134" s="50"/>
    </row>
    <row r="135" spans="1:20" s="185" customFormat="1">
      <c r="A135" s="182">
        <v>131</v>
      </c>
      <c r="B135" s="183"/>
      <c r="C135" s="50"/>
      <c r="D135" s="50"/>
      <c r="E135" s="184"/>
      <c r="F135" s="50"/>
      <c r="G135" s="184"/>
      <c r="H135" s="184"/>
      <c r="I135" s="183">
        <f t="shared" si="3"/>
        <v>0</v>
      </c>
      <c r="J135" s="50"/>
      <c r="K135" s="50"/>
      <c r="L135" s="50"/>
      <c r="M135" s="50"/>
      <c r="N135" s="50"/>
      <c r="O135" s="50"/>
      <c r="P135" s="61"/>
      <c r="Q135" s="50"/>
      <c r="R135" s="50"/>
      <c r="S135" s="50"/>
      <c r="T135" s="50"/>
    </row>
    <row r="136" spans="1:20" s="185" customFormat="1">
      <c r="A136" s="182">
        <v>132</v>
      </c>
      <c r="B136" s="183"/>
      <c r="C136" s="50"/>
      <c r="D136" s="50"/>
      <c r="E136" s="184"/>
      <c r="F136" s="50"/>
      <c r="G136" s="184"/>
      <c r="H136" s="184"/>
      <c r="I136" s="183">
        <f t="shared" si="3"/>
        <v>0</v>
      </c>
      <c r="J136" s="50"/>
      <c r="K136" s="50"/>
      <c r="L136" s="50"/>
      <c r="M136" s="50"/>
      <c r="N136" s="50"/>
      <c r="O136" s="50"/>
      <c r="P136" s="61"/>
      <c r="Q136" s="50"/>
      <c r="R136" s="50"/>
      <c r="S136" s="50"/>
      <c r="T136" s="50"/>
    </row>
    <row r="137" spans="1:20" s="185" customFormat="1">
      <c r="A137" s="182">
        <v>133</v>
      </c>
      <c r="B137" s="183"/>
      <c r="C137" s="50"/>
      <c r="D137" s="50"/>
      <c r="E137" s="184"/>
      <c r="F137" s="50"/>
      <c r="G137" s="184"/>
      <c r="H137" s="184"/>
      <c r="I137" s="183">
        <f t="shared" si="3"/>
        <v>0</v>
      </c>
      <c r="J137" s="50"/>
      <c r="K137" s="50"/>
      <c r="L137" s="50"/>
      <c r="M137" s="50"/>
      <c r="N137" s="50"/>
      <c r="O137" s="50"/>
      <c r="P137" s="61"/>
      <c r="Q137" s="50"/>
      <c r="R137" s="50"/>
      <c r="S137" s="50"/>
      <c r="T137" s="50"/>
    </row>
    <row r="138" spans="1:20" s="185" customFormat="1">
      <c r="A138" s="182">
        <v>134</v>
      </c>
      <c r="B138" s="183"/>
      <c r="C138" s="50"/>
      <c r="D138" s="50"/>
      <c r="E138" s="184"/>
      <c r="F138" s="50"/>
      <c r="G138" s="184"/>
      <c r="H138" s="184"/>
      <c r="I138" s="183">
        <f t="shared" si="3"/>
        <v>0</v>
      </c>
      <c r="J138" s="50"/>
      <c r="K138" s="50"/>
      <c r="L138" s="50"/>
      <c r="M138" s="50"/>
      <c r="N138" s="50"/>
      <c r="O138" s="50"/>
      <c r="P138" s="61"/>
      <c r="Q138" s="50"/>
      <c r="R138" s="50"/>
      <c r="S138" s="50"/>
      <c r="T138" s="50"/>
    </row>
    <row r="139" spans="1:20" s="185" customFormat="1">
      <c r="A139" s="182">
        <v>135</v>
      </c>
      <c r="B139" s="183"/>
      <c r="C139" s="50"/>
      <c r="D139" s="50"/>
      <c r="E139" s="184"/>
      <c r="F139" s="50"/>
      <c r="G139" s="184"/>
      <c r="H139" s="184"/>
      <c r="I139" s="183">
        <f t="shared" si="3"/>
        <v>0</v>
      </c>
      <c r="J139" s="50"/>
      <c r="K139" s="50"/>
      <c r="L139" s="50"/>
      <c r="M139" s="50"/>
      <c r="N139" s="50"/>
      <c r="O139" s="50"/>
      <c r="P139" s="61"/>
      <c r="Q139" s="50"/>
      <c r="R139" s="50"/>
      <c r="S139" s="50"/>
      <c r="T139" s="50"/>
    </row>
    <row r="140" spans="1:20" s="185" customFormat="1">
      <c r="A140" s="182">
        <v>136</v>
      </c>
      <c r="B140" s="183"/>
      <c r="C140" s="50"/>
      <c r="D140" s="50"/>
      <c r="E140" s="184"/>
      <c r="F140" s="50"/>
      <c r="G140" s="184"/>
      <c r="H140" s="184"/>
      <c r="I140" s="183">
        <f t="shared" si="3"/>
        <v>0</v>
      </c>
      <c r="J140" s="50"/>
      <c r="K140" s="50"/>
      <c r="L140" s="50"/>
      <c r="M140" s="50"/>
      <c r="N140" s="50"/>
      <c r="O140" s="50"/>
      <c r="P140" s="61"/>
      <c r="Q140" s="50"/>
      <c r="R140" s="50"/>
      <c r="S140" s="50"/>
      <c r="T140" s="50"/>
    </row>
    <row r="141" spans="1:20" s="185" customFormat="1">
      <c r="A141" s="182">
        <v>137</v>
      </c>
      <c r="B141" s="183"/>
      <c r="C141" s="50"/>
      <c r="D141" s="50"/>
      <c r="E141" s="184"/>
      <c r="F141" s="50"/>
      <c r="G141" s="184"/>
      <c r="H141" s="184"/>
      <c r="I141" s="183">
        <f t="shared" si="3"/>
        <v>0</v>
      </c>
      <c r="J141" s="50"/>
      <c r="K141" s="50"/>
      <c r="L141" s="50"/>
      <c r="M141" s="50"/>
      <c r="N141" s="50"/>
      <c r="O141" s="50"/>
      <c r="P141" s="61"/>
      <c r="Q141" s="50"/>
      <c r="R141" s="50"/>
      <c r="S141" s="50"/>
      <c r="T141" s="50"/>
    </row>
    <row r="142" spans="1:20" s="185" customFormat="1">
      <c r="A142" s="182">
        <v>138</v>
      </c>
      <c r="B142" s="183"/>
      <c r="C142" s="50"/>
      <c r="D142" s="50"/>
      <c r="E142" s="184"/>
      <c r="F142" s="50"/>
      <c r="G142" s="184"/>
      <c r="H142" s="184"/>
      <c r="I142" s="183">
        <f t="shared" si="3"/>
        <v>0</v>
      </c>
      <c r="J142" s="50"/>
      <c r="K142" s="50"/>
      <c r="L142" s="50"/>
      <c r="M142" s="50"/>
      <c r="N142" s="50"/>
      <c r="O142" s="50"/>
      <c r="P142" s="61"/>
      <c r="Q142" s="50"/>
      <c r="R142" s="50"/>
      <c r="S142" s="50"/>
      <c r="T142" s="50"/>
    </row>
    <row r="143" spans="1:20" s="185" customFormat="1">
      <c r="A143" s="182">
        <v>139</v>
      </c>
      <c r="B143" s="183"/>
      <c r="C143" s="50"/>
      <c r="D143" s="50"/>
      <c r="E143" s="184"/>
      <c r="F143" s="50"/>
      <c r="G143" s="184"/>
      <c r="H143" s="184"/>
      <c r="I143" s="183">
        <f t="shared" si="3"/>
        <v>0</v>
      </c>
      <c r="J143" s="50"/>
      <c r="K143" s="50"/>
      <c r="L143" s="50"/>
      <c r="M143" s="50"/>
      <c r="N143" s="50"/>
      <c r="O143" s="50"/>
      <c r="P143" s="61"/>
      <c r="Q143" s="50"/>
      <c r="R143" s="50"/>
      <c r="S143" s="50"/>
      <c r="T143" s="50"/>
    </row>
    <row r="144" spans="1:20" s="185" customFormat="1">
      <c r="A144" s="182">
        <v>140</v>
      </c>
      <c r="B144" s="183"/>
      <c r="C144" s="50"/>
      <c r="D144" s="50"/>
      <c r="E144" s="184"/>
      <c r="F144" s="50"/>
      <c r="G144" s="184"/>
      <c r="H144" s="184"/>
      <c r="I144" s="183">
        <f t="shared" si="3"/>
        <v>0</v>
      </c>
      <c r="J144" s="50"/>
      <c r="K144" s="50"/>
      <c r="L144" s="50"/>
      <c r="M144" s="50"/>
      <c r="N144" s="50"/>
      <c r="O144" s="50"/>
      <c r="P144" s="61"/>
      <c r="Q144" s="50"/>
      <c r="R144" s="50"/>
      <c r="S144" s="50"/>
      <c r="T144" s="50"/>
    </row>
    <row r="145" spans="1:20" s="185" customFormat="1">
      <c r="A145" s="182">
        <v>141</v>
      </c>
      <c r="B145" s="183"/>
      <c r="C145" s="50"/>
      <c r="D145" s="50"/>
      <c r="E145" s="184"/>
      <c r="F145" s="50"/>
      <c r="G145" s="184"/>
      <c r="H145" s="184"/>
      <c r="I145" s="183">
        <f t="shared" si="3"/>
        <v>0</v>
      </c>
      <c r="J145" s="50"/>
      <c r="K145" s="50"/>
      <c r="L145" s="50"/>
      <c r="M145" s="50"/>
      <c r="N145" s="50"/>
      <c r="O145" s="50"/>
      <c r="P145" s="61"/>
      <c r="Q145" s="50"/>
      <c r="R145" s="50"/>
      <c r="S145" s="50"/>
      <c r="T145" s="50"/>
    </row>
    <row r="146" spans="1:20" s="185" customFormat="1">
      <c r="A146" s="182">
        <v>142</v>
      </c>
      <c r="B146" s="183"/>
      <c r="C146" s="50"/>
      <c r="D146" s="50"/>
      <c r="E146" s="184"/>
      <c r="F146" s="50"/>
      <c r="G146" s="184"/>
      <c r="H146" s="184"/>
      <c r="I146" s="183">
        <f t="shared" si="3"/>
        <v>0</v>
      </c>
      <c r="J146" s="50"/>
      <c r="K146" s="50"/>
      <c r="L146" s="50"/>
      <c r="M146" s="50"/>
      <c r="N146" s="50"/>
      <c r="O146" s="50"/>
      <c r="P146" s="61"/>
      <c r="Q146" s="50"/>
      <c r="R146" s="50"/>
      <c r="S146" s="50"/>
      <c r="T146" s="50"/>
    </row>
    <row r="147" spans="1:20" s="185" customFormat="1">
      <c r="A147" s="182">
        <v>143</v>
      </c>
      <c r="B147" s="183"/>
      <c r="C147" s="50"/>
      <c r="D147" s="50"/>
      <c r="E147" s="184"/>
      <c r="F147" s="50"/>
      <c r="G147" s="184"/>
      <c r="H147" s="184"/>
      <c r="I147" s="183">
        <f t="shared" si="3"/>
        <v>0</v>
      </c>
      <c r="J147" s="50"/>
      <c r="K147" s="50"/>
      <c r="L147" s="50"/>
      <c r="M147" s="50"/>
      <c r="N147" s="50"/>
      <c r="O147" s="50"/>
      <c r="P147" s="61"/>
      <c r="Q147" s="50"/>
      <c r="R147" s="50"/>
      <c r="S147" s="50"/>
      <c r="T147" s="50"/>
    </row>
    <row r="148" spans="1:20" s="185" customFormat="1">
      <c r="A148" s="182">
        <v>144</v>
      </c>
      <c r="B148" s="183"/>
      <c r="C148" s="50"/>
      <c r="D148" s="50"/>
      <c r="E148" s="184"/>
      <c r="F148" s="50"/>
      <c r="G148" s="184"/>
      <c r="H148" s="184"/>
      <c r="I148" s="183">
        <f t="shared" si="3"/>
        <v>0</v>
      </c>
      <c r="J148" s="50"/>
      <c r="K148" s="50"/>
      <c r="L148" s="50"/>
      <c r="M148" s="50"/>
      <c r="N148" s="50"/>
      <c r="O148" s="50"/>
      <c r="P148" s="61"/>
      <c r="Q148" s="50"/>
      <c r="R148" s="50"/>
      <c r="S148" s="50"/>
      <c r="T148" s="50"/>
    </row>
    <row r="149" spans="1:20" s="185" customFormat="1">
      <c r="A149" s="182">
        <v>145</v>
      </c>
      <c r="B149" s="183"/>
      <c r="C149" s="50"/>
      <c r="D149" s="50"/>
      <c r="E149" s="184"/>
      <c r="F149" s="50"/>
      <c r="G149" s="184"/>
      <c r="H149" s="184"/>
      <c r="I149" s="183">
        <f t="shared" si="3"/>
        <v>0</v>
      </c>
      <c r="J149" s="50"/>
      <c r="K149" s="50"/>
      <c r="L149" s="50"/>
      <c r="M149" s="50"/>
      <c r="N149" s="50"/>
      <c r="O149" s="50"/>
      <c r="P149" s="61"/>
      <c r="Q149" s="50"/>
      <c r="R149" s="50"/>
      <c r="S149" s="50"/>
      <c r="T149" s="50"/>
    </row>
    <row r="150" spans="1:20" s="185" customFormat="1">
      <c r="A150" s="182">
        <v>146</v>
      </c>
      <c r="B150" s="183"/>
      <c r="C150" s="50"/>
      <c r="D150" s="50"/>
      <c r="E150" s="184"/>
      <c r="F150" s="50"/>
      <c r="G150" s="184"/>
      <c r="H150" s="184"/>
      <c r="I150" s="183">
        <f t="shared" si="3"/>
        <v>0</v>
      </c>
      <c r="J150" s="50"/>
      <c r="K150" s="50"/>
      <c r="L150" s="50"/>
      <c r="M150" s="50"/>
      <c r="N150" s="50"/>
      <c r="O150" s="50"/>
      <c r="P150" s="61"/>
      <c r="Q150" s="50"/>
      <c r="R150" s="50"/>
      <c r="S150" s="50"/>
      <c r="T150" s="50"/>
    </row>
    <row r="151" spans="1:20" s="185" customFormat="1">
      <c r="A151" s="182">
        <v>147</v>
      </c>
      <c r="B151" s="183"/>
      <c r="C151" s="50"/>
      <c r="D151" s="50"/>
      <c r="E151" s="184"/>
      <c r="F151" s="50"/>
      <c r="G151" s="184"/>
      <c r="H151" s="184"/>
      <c r="I151" s="183">
        <f t="shared" si="3"/>
        <v>0</v>
      </c>
      <c r="J151" s="50"/>
      <c r="K151" s="50"/>
      <c r="L151" s="50"/>
      <c r="M151" s="50"/>
      <c r="N151" s="50"/>
      <c r="O151" s="50"/>
      <c r="P151" s="61"/>
      <c r="Q151" s="50"/>
      <c r="R151" s="50"/>
      <c r="S151" s="50"/>
      <c r="T151" s="50"/>
    </row>
    <row r="152" spans="1:20" s="185" customFormat="1">
      <c r="A152" s="182">
        <v>148</v>
      </c>
      <c r="B152" s="183"/>
      <c r="C152" s="50"/>
      <c r="D152" s="50"/>
      <c r="E152" s="184"/>
      <c r="F152" s="50"/>
      <c r="G152" s="184"/>
      <c r="H152" s="184"/>
      <c r="I152" s="183">
        <f t="shared" si="3"/>
        <v>0</v>
      </c>
      <c r="J152" s="50"/>
      <c r="K152" s="50"/>
      <c r="L152" s="50"/>
      <c r="M152" s="50"/>
      <c r="N152" s="50"/>
      <c r="O152" s="50"/>
      <c r="P152" s="61"/>
      <c r="Q152" s="50"/>
      <c r="R152" s="50"/>
      <c r="S152" s="50"/>
      <c r="T152" s="50"/>
    </row>
    <row r="153" spans="1:20" s="185" customFormat="1">
      <c r="A153" s="182">
        <v>149</v>
      </c>
      <c r="B153" s="183"/>
      <c r="C153" s="50"/>
      <c r="D153" s="50"/>
      <c r="E153" s="184"/>
      <c r="F153" s="50"/>
      <c r="G153" s="184"/>
      <c r="H153" s="184"/>
      <c r="I153" s="183">
        <f t="shared" si="3"/>
        <v>0</v>
      </c>
      <c r="J153" s="50"/>
      <c r="K153" s="50"/>
      <c r="L153" s="50"/>
      <c r="M153" s="50"/>
      <c r="N153" s="50"/>
      <c r="O153" s="50"/>
      <c r="P153" s="61"/>
      <c r="Q153" s="50"/>
      <c r="R153" s="50"/>
      <c r="S153" s="50"/>
      <c r="T153" s="50"/>
    </row>
    <row r="154" spans="1:20" s="185" customFormat="1">
      <c r="A154" s="182">
        <v>150</v>
      </c>
      <c r="B154" s="183"/>
      <c r="C154" s="50"/>
      <c r="D154" s="50"/>
      <c r="E154" s="184"/>
      <c r="F154" s="50"/>
      <c r="G154" s="184"/>
      <c r="H154" s="184"/>
      <c r="I154" s="183">
        <f t="shared" si="3"/>
        <v>0</v>
      </c>
      <c r="J154" s="50"/>
      <c r="K154" s="50"/>
      <c r="L154" s="50"/>
      <c r="M154" s="50"/>
      <c r="N154" s="50"/>
      <c r="O154" s="50"/>
      <c r="P154" s="61"/>
      <c r="Q154" s="50"/>
      <c r="R154" s="50"/>
      <c r="S154" s="50"/>
      <c r="T154" s="50"/>
    </row>
    <row r="155" spans="1:20" s="185" customFormat="1">
      <c r="A155" s="182">
        <v>151</v>
      </c>
      <c r="B155" s="183"/>
      <c r="C155" s="50"/>
      <c r="D155" s="50"/>
      <c r="E155" s="184"/>
      <c r="F155" s="50"/>
      <c r="G155" s="184"/>
      <c r="H155" s="184"/>
      <c r="I155" s="183">
        <f t="shared" si="3"/>
        <v>0</v>
      </c>
      <c r="J155" s="50"/>
      <c r="K155" s="50"/>
      <c r="L155" s="50"/>
      <c r="M155" s="50"/>
      <c r="N155" s="50"/>
      <c r="O155" s="50"/>
      <c r="P155" s="61"/>
      <c r="Q155" s="50"/>
      <c r="R155" s="50"/>
      <c r="S155" s="50"/>
      <c r="T155" s="50"/>
    </row>
    <row r="156" spans="1:20" s="185" customFormat="1">
      <c r="A156" s="182">
        <v>152</v>
      </c>
      <c r="B156" s="183"/>
      <c r="C156" s="50"/>
      <c r="D156" s="50"/>
      <c r="E156" s="184"/>
      <c r="F156" s="50"/>
      <c r="G156" s="184"/>
      <c r="H156" s="184"/>
      <c r="I156" s="183">
        <f t="shared" si="3"/>
        <v>0</v>
      </c>
      <c r="J156" s="50"/>
      <c r="K156" s="50"/>
      <c r="L156" s="50"/>
      <c r="M156" s="50"/>
      <c r="N156" s="50"/>
      <c r="O156" s="50"/>
      <c r="P156" s="61"/>
      <c r="Q156" s="50"/>
      <c r="R156" s="50"/>
      <c r="S156" s="50"/>
      <c r="T156" s="50"/>
    </row>
    <row r="157" spans="1:20" s="185" customFormat="1">
      <c r="A157" s="182">
        <v>153</v>
      </c>
      <c r="B157" s="183"/>
      <c r="C157" s="50"/>
      <c r="D157" s="50"/>
      <c r="E157" s="184"/>
      <c r="F157" s="50"/>
      <c r="G157" s="184"/>
      <c r="H157" s="184"/>
      <c r="I157" s="183">
        <f t="shared" si="3"/>
        <v>0</v>
      </c>
      <c r="J157" s="50"/>
      <c r="K157" s="50"/>
      <c r="L157" s="50"/>
      <c r="M157" s="50"/>
      <c r="N157" s="50"/>
      <c r="O157" s="50"/>
      <c r="P157" s="61"/>
      <c r="Q157" s="50"/>
      <c r="R157" s="50"/>
      <c r="S157" s="50"/>
      <c r="T157" s="50"/>
    </row>
    <row r="158" spans="1:20" s="185" customFormat="1">
      <c r="A158" s="182">
        <v>154</v>
      </c>
      <c r="B158" s="183"/>
      <c r="C158" s="50"/>
      <c r="D158" s="50"/>
      <c r="E158" s="184"/>
      <c r="F158" s="50"/>
      <c r="G158" s="184"/>
      <c r="H158" s="184"/>
      <c r="I158" s="183">
        <f t="shared" si="3"/>
        <v>0</v>
      </c>
      <c r="J158" s="50"/>
      <c r="K158" s="50"/>
      <c r="L158" s="50"/>
      <c r="M158" s="50"/>
      <c r="N158" s="50"/>
      <c r="O158" s="50"/>
      <c r="P158" s="61"/>
      <c r="Q158" s="50"/>
      <c r="R158" s="50"/>
      <c r="S158" s="50"/>
      <c r="T158" s="50"/>
    </row>
    <row r="159" spans="1:20" s="185" customFormat="1">
      <c r="A159" s="182">
        <v>155</v>
      </c>
      <c r="B159" s="183"/>
      <c r="C159" s="50"/>
      <c r="D159" s="50"/>
      <c r="E159" s="184"/>
      <c r="F159" s="50"/>
      <c r="G159" s="184"/>
      <c r="H159" s="184"/>
      <c r="I159" s="183">
        <f t="shared" si="3"/>
        <v>0</v>
      </c>
      <c r="J159" s="50"/>
      <c r="K159" s="50"/>
      <c r="L159" s="50"/>
      <c r="M159" s="50"/>
      <c r="N159" s="50"/>
      <c r="O159" s="50"/>
      <c r="P159" s="61"/>
      <c r="Q159" s="50"/>
      <c r="R159" s="50"/>
      <c r="S159" s="50"/>
      <c r="T159" s="50"/>
    </row>
    <row r="160" spans="1:20" s="185" customFormat="1">
      <c r="A160" s="182">
        <v>156</v>
      </c>
      <c r="B160" s="183"/>
      <c r="C160" s="50"/>
      <c r="D160" s="50"/>
      <c r="E160" s="184"/>
      <c r="F160" s="50"/>
      <c r="G160" s="184"/>
      <c r="H160" s="184"/>
      <c r="I160" s="183">
        <f t="shared" si="3"/>
        <v>0</v>
      </c>
      <c r="J160" s="50"/>
      <c r="K160" s="50"/>
      <c r="L160" s="50"/>
      <c r="M160" s="50"/>
      <c r="N160" s="50"/>
      <c r="O160" s="50"/>
      <c r="P160" s="61"/>
      <c r="Q160" s="50"/>
      <c r="R160" s="50"/>
      <c r="S160" s="50"/>
      <c r="T160" s="50"/>
    </row>
    <row r="161" spans="1:20" s="185" customFormat="1">
      <c r="A161" s="182">
        <v>157</v>
      </c>
      <c r="B161" s="183"/>
      <c r="C161" s="50"/>
      <c r="D161" s="50"/>
      <c r="E161" s="184"/>
      <c r="F161" s="50"/>
      <c r="G161" s="184"/>
      <c r="H161" s="184"/>
      <c r="I161" s="183">
        <f t="shared" si="3"/>
        <v>0</v>
      </c>
      <c r="J161" s="50"/>
      <c r="K161" s="50"/>
      <c r="L161" s="50"/>
      <c r="M161" s="50"/>
      <c r="N161" s="50"/>
      <c r="O161" s="50"/>
      <c r="P161" s="61"/>
      <c r="Q161" s="50"/>
      <c r="R161" s="50"/>
      <c r="S161" s="50"/>
      <c r="T161" s="50"/>
    </row>
    <row r="162" spans="1:20" s="185" customFormat="1">
      <c r="A162" s="182">
        <v>158</v>
      </c>
      <c r="B162" s="183"/>
      <c r="C162" s="50"/>
      <c r="D162" s="50"/>
      <c r="E162" s="184"/>
      <c r="F162" s="50"/>
      <c r="G162" s="184"/>
      <c r="H162" s="184"/>
      <c r="I162" s="183">
        <f t="shared" si="3"/>
        <v>0</v>
      </c>
      <c r="J162" s="50"/>
      <c r="K162" s="50"/>
      <c r="L162" s="50"/>
      <c r="M162" s="50"/>
      <c r="N162" s="50"/>
      <c r="O162" s="50"/>
      <c r="P162" s="61"/>
      <c r="Q162" s="50"/>
      <c r="R162" s="50"/>
      <c r="S162" s="50"/>
      <c r="T162" s="50"/>
    </row>
    <row r="163" spans="1:20" s="185" customFormat="1">
      <c r="A163" s="182">
        <v>159</v>
      </c>
      <c r="B163" s="183"/>
      <c r="C163" s="50"/>
      <c r="D163" s="50"/>
      <c r="E163" s="184"/>
      <c r="F163" s="50"/>
      <c r="G163" s="184"/>
      <c r="H163" s="184"/>
      <c r="I163" s="183">
        <f t="shared" si="3"/>
        <v>0</v>
      </c>
      <c r="J163" s="50"/>
      <c r="K163" s="50"/>
      <c r="L163" s="50"/>
      <c r="M163" s="50"/>
      <c r="N163" s="50"/>
      <c r="O163" s="50"/>
      <c r="P163" s="61"/>
      <c r="Q163" s="50"/>
      <c r="R163" s="50"/>
      <c r="S163" s="50"/>
      <c r="T163" s="50"/>
    </row>
    <row r="164" spans="1:20" s="185" customFormat="1">
      <c r="A164" s="182">
        <v>160</v>
      </c>
      <c r="B164" s="183"/>
      <c r="C164" s="50"/>
      <c r="D164" s="50"/>
      <c r="E164" s="184"/>
      <c r="F164" s="50"/>
      <c r="G164" s="184"/>
      <c r="H164" s="184"/>
      <c r="I164" s="183">
        <f t="shared" si="3"/>
        <v>0</v>
      </c>
      <c r="J164" s="50"/>
      <c r="K164" s="50"/>
      <c r="L164" s="50"/>
      <c r="M164" s="50"/>
      <c r="N164" s="50"/>
      <c r="O164" s="50"/>
      <c r="P164" s="61"/>
      <c r="Q164" s="50"/>
      <c r="R164" s="50"/>
      <c r="S164" s="50"/>
      <c r="T164" s="50"/>
    </row>
    <row r="165" spans="1:20" s="185" customFormat="1">
      <c r="A165" s="217" t="s">
        <v>11</v>
      </c>
      <c r="B165" s="217"/>
      <c r="C165" s="217">
        <f>COUNTIFS(C5:C164,"*")</f>
        <v>81</v>
      </c>
      <c r="D165" s="217"/>
      <c r="E165" s="218"/>
      <c r="F165" s="217"/>
      <c r="G165" s="218">
        <f>SUM(G5:G164)</f>
        <v>2458</v>
      </c>
      <c r="H165" s="218">
        <f>SUM(H5:H164)</f>
        <v>6616</v>
      </c>
      <c r="I165" s="218">
        <f>SUM(I5:I164)</f>
        <v>9074</v>
      </c>
      <c r="J165" s="217"/>
      <c r="K165" s="217"/>
      <c r="L165" s="217"/>
      <c r="M165" s="217"/>
      <c r="N165" s="217"/>
      <c r="O165" s="217"/>
      <c r="P165" s="219"/>
      <c r="Q165" s="217"/>
      <c r="R165" s="217"/>
      <c r="S165" s="217"/>
      <c r="T165" s="220"/>
    </row>
    <row r="166" spans="1:20" s="185" customFormat="1">
      <c r="A166" s="221" t="s">
        <v>69</v>
      </c>
      <c r="B166" s="222">
        <f>COUNTIF(B$5:B$164,"Team 1")</f>
        <v>24</v>
      </c>
      <c r="C166" s="221" t="s">
        <v>29</v>
      </c>
      <c r="D166" s="222">
        <f>COUNTIF(D5:D164,"Anganwadi")</f>
        <v>46</v>
      </c>
      <c r="E166" s="223"/>
      <c r="G166" s="223"/>
      <c r="H166" s="223"/>
    </row>
    <row r="167" spans="1:20" s="185" customFormat="1">
      <c r="A167" s="221" t="s">
        <v>70</v>
      </c>
      <c r="B167" s="222">
        <f>COUNTIF(B$6:B$164,"Team 2")</f>
        <v>23</v>
      </c>
      <c r="C167" s="221" t="s">
        <v>27</v>
      </c>
      <c r="D167" s="222">
        <f>COUNTIF(D5:D164,"School")</f>
        <v>35</v>
      </c>
      <c r="E167" s="223"/>
      <c r="G167" s="223"/>
      <c r="H167" s="223"/>
    </row>
    <row r="168" spans="1:20" s="185" customFormat="1">
      <c r="E168" s="223"/>
      <c r="G168" s="223"/>
      <c r="H168" s="223"/>
    </row>
    <row r="169" spans="1:20" s="185" customFormat="1">
      <c r="E169" s="223"/>
      <c r="G169" s="223"/>
      <c r="H169" s="223"/>
    </row>
    <row r="170" spans="1:20" s="185" customFormat="1">
      <c r="E170" s="223"/>
      <c r="G170" s="223"/>
      <c r="H170" s="223"/>
    </row>
    <row r="171" spans="1:20" s="185" customFormat="1">
      <c r="E171" s="223"/>
      <c r="G171" s="223"/>
      <c r="H171" s="223"/>
    </row>
    <row r="172" spans="1:20" s="185" customFormat="1">
      <c r="E172" s="223"/>
      <c r="G172" s="223"/>
      <c r="H172" s="223"/>
    </row>
    <row r="173" spans="1:20" s="185" customFormat="1">
      <c r="E173" s="223"/>
      <c r="G173" s="223"/>
      <c r="H173" s="223"/>
    </row>
    <row r="174" spans="1:20" s="185" customFormat="1">
      <c r="E174" s="223"/>
      <c r="G174" s="223"/>
      <c r="H174" s="223"/>
    </row>
    <row r="175" spans="1:20" s="185" customFormat="1">
      <c r="E175" s="223"/>
      <c r="G175" s="223"/>
      <c r="H175" s="223"/>
    </row>
    <row r="176" spans="1:20" s="185" customFormat="1">
      <c r="E176" s="223"/>
      <c r="G176" s="223"/>
      <c r="H176" s="223"/>
    </row>
    <row r="177" spans="5:8" s="185" customFormat="1">
      <c r="E177" s="223"/>
      <c r="G177" s="223"/>
      <c r="H177" s="223"/>
    </row>
    <row r="178" spans="5:8" s="185" customFormat="1">
      <c r="E178" s="223"/>
      <c r="G178" s="223"/>
      <c r="H178" s="223"/>
    </row>
    <row r="179" spans="5:8" s="185" customFormat="1">
      <c r="E179" s="223"/>
      <c r="G179" s="223"/>
      <c r="H179" s="223"/>
    </row>
    <row r="180" spans="5:8" s="185" customFormat="1">
      <c r="E180" s="223"/>
      <c r="G180" s="223"/>
      <c r="H180" s="223"/>
    </row>
  </sheetData>
  <sheetProtection password="CBE1" sheet="1" objects="1" scenarios="1" formatCells="0" deleteColumns="0" deleteRows="0"/>
  <mergeCells count="19">
    <mergeCell ref="A1:S1"/>
    <mergeCell ref="K3:K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9" fitToHeight="11000" orientation="landscape" r:id="rId1"/>
  <headerFooter>
    <oddFooter>&amp;L&amp;"-,Bold"&amp;12Signature of MO (MHT)&amp;CPages &amp;P of &amp;N&amp;R&amp;"-,Bold"&amp;12Signature of SDM &amp; HO &amp;"-,Regular"&amp;11 with seal</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G48" activePane="bottomRight" state="frozen"/>
      <selection pane="topRight" activeCell="C1" sqref="C1"/>
      <selection pane="bottomLeft" activeCell="A5" sqref="A5"/>
      <selection pane="bottomRight" activeCell="N52" sqref="N52:O55"/>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5" customWidth="1"/>
    <col min="6" max="6" width="17" style="1" customWidth="1"/>
    <col min="7" max="7" width="6.140625" style="15" customWidth="1"/>
    <col min="8" max="8" width="6.28515625" style="15"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56" t="s">
        <v>65</v>
      </c>
      <c r="B1" s="256"/>
      <c r="C1" s="256"/>
      <c r="D1" s="257"/>
      <c r="E1" s="257"/>
      <c r="F1" s="257"/>
      <c r="G1" s="257"/>
      <c r="H1" s="257"/>
      <c r="I1" s="257"/>
      <c r="J1" s="257"/>
      <c r="K1" s="257"/>
      <c r="L1" s="257"/>
      <c r="M1" s="257"/>
      <c r="N1" s="257"/>
      <c r="O1" s="257"/>
      <c r="P1" s="257"/>
      <c r="Q1" s="257"/>
      <c r="R1" s="257"/>
      <c r="S1" s="257"/>
    </row>
    <row r="2" spans="1:20">
      <c r="A2" s="258" t="s">
        <v>63</v>
      </c>
      <c r="B2" s="259"/>
      <c r="C2" s="259"/>
      <c r="D2" s="24">
        <v>43586</v>
      </c>
      <c r="E2" s="21"/>
      <c r="F2" s="21"/>
      <c r="G2" s="21"/>
      <c r="H2" s="21"/>
      <c r="I2" s="21"/>
      <c r="J2" s="21"/>
      <c r="K2" s="21"/>
      <c r="L2" s="21"/>
      <c r="M2" s="21"/>
      <c r="N2" s="21"/>
      <c r="O2" s="21"/>
      <c r="P2" s="21"/>
      <c r="Q2" s="21"/>
      <c r="R2" s="21"/>
      <c r="S2" s="21"/>
    </row>
    <row r="3" spans="1:20" ht="24" customHeight="1">
      <c r="A3" s="260" t="s">
        <v>14</v>
      </c>
      <c r="B3" s="261" t="s">
        <v>68</v>
      </c>
      <c r="C3" s="263" t="s">
        <v>7</v>
      </c>
      <c r="D3" s="263" t="s">
        <v>59</v>
      </c>
      <c r="E3" s="263" t="s">
        <v>16</v>
      </c>
      <c r="F3" s="264" t="s">
        <v>17</v>
      </c>
      <c r="G3" s="263" t="s">
        <v>8</v>
      </c>
      <c r="H3" s="263"/>
      <c r="I3" s="263"/>
      <c r="J3" s="263" t="s">
        <v>35</v>
      </c>
      <c r="K3" s="261" t="s">
        <v>37</v>
      </c>
      <c r="L3" s="261" t="s">
        <v>54</v>
      </c>
      <c r="M3" s="261" t="s">
        <v>55</v>
      </c>
      <c r="N3" s="261" t="s">
        <v>38</v>
      </c>
      <c r="O3" s="261" t="s">
        <v>39</v>
      </c>
      <c r="P3" s="260" t="s">
        <v>58</v>
      </c>
      <c r="Q3" s="263" t="s">
        <v>56</v>
      </c>
      <c r="R3" s="263" t="s">
        <v>36</v>
      </c>
      <c r="S3" s="263" t="s">
        <v>57</v>
      </c>
      <c r="T3" s="263" t="s">
        <v>13</v>
      </c>
    </row>
    <row r="4" spans="1:20" ht="25.5" customHeight="1">
      <c r="A4" s="260"/>
      <c r="B4" s="262"/>
      <c r="C4" s="263"/>
      <c r="D4" s="263"/>
      <c r="E4" s="263"/>
      <c r="F4" s="264"/>
      <c r="G4" s="22" t="s">
        <v>9</v>
      </c>
      <c r="H4" s="22" t="s">
        <v>10</v>
      </c>
      <c r="I4" s="22" t="s">
        <v>11</v>
      </c>
      <c r="J4" s="263"/>
      <c r="K4" s="265"/>
      <c r="L4" s="265"/>
      <c r="M4" s="265"/>
      <c r="N4" s="265"/>
      <c r="O4" s="265"/>
      <c r="P4" s="260"/>
      <c r="Q4" s="260"/>
      <c r="R4" s="263"/>
      <c r="S4" s="263"/>
      <c r="T4" s="263"/>
    </row>
    <row r="5" spans="1:20">
      <c r="A5" s="4">
        <v>1</v>
      </c>
      <c r="B5" s="17" t="s">
        <v>105</v>
      </c>
      <c r="C5" s="190" t="s">
        <v>731</v>
      </c>
      <c r="D5" s="17" t="s">
        <v>27</v>
      </c>
      <c r="E5" s="82">
        <v>18080201702</v>
      </c>
      <c r="F5" s="17" t="s">
        <v>828</v>
      </c>
      <c r="G5" s="18">
        <v>127</v>
      </c>
      <c r="H5" s="18">
        <v>85</v>
      </c>
      <c r="I5" s="16">
        <v>212</v>
      </c>
      <c r="J5" s="188" t="s">
        <v>793</v>
      </c>
      <c r="K5" s="122" t="s">
        <v>810</v>
      </c>
      <c r="L5" s="180" t="s">
        <v>91</v>
      </c>
      <c r="M5" s="180">
        <v>9401452362</v>
      </c>
      <c r="N5" s="189" t="s">
        <v>92</v>
      </c>
      <c r="O5" s="189">
        <v>9854301081</v>
      </c>
      <c r="P5" s="61">
        <v>43587</v>
      </c>
      <c r="Q5" s="50" t="s">
        <v>735</v>
      </c>
      <c r="R5" s="17"/>
      <c r="S5" s="17"/>
      <c r="T5" s="17"/>
    </row>
    <row r="6" spans="1:20" ht="25.5">
      <c r="A6" s="4">
        <v>2</v>
      </c>
      <c r="B6" s="17" t="s">
        <v>96</v>
      </c>
      <c r="C6" s="186" t="s">
        <v>129</v>
      </c>
      <c r="D6" s="17" t="s">
        <v>29</v>
      </c>
      <c r="E6" s="82">
        <v>6</v>
      </c>
      <c r="F6" s="17"/>
      <c r="G6" s="18">
        <v>23</v>
      </c>
      <c r="H6" s="18">
        <v>30</v>
      </c>
      <c r="I6" s="16">
        <v>53</v>
      </c>
      <c r="J6" s="180"/>
      <c r="K6" s="122" t="s">
        <v>810</v>
      </c>
      <c r="L6" s="180" t="s">
        <v>91</v>
      </c>
      <c r="M6" s="180">
        <v>9401452362</v>
      </c>
      <c r="N6" s="189" t="s">
        <v>92</v>
      </c>
      <c r="O6" s="189">
        <v>9854301081</v>
      </c>
      <c r="P6" s="61">
        <v>43587</v>
      </c>
      <c r="Q6" s="50" t="s">
        <v>735</v>
      </c>
      <c r="R6" s="17"/>
      <c r="S6" s="17"/>
      <c r="T6" s="17"/>
    </row>
    <row r="7" spans="1:20" ht="31.5">
      <c r="A7" s="4">
        <v>3</v>
      </c>
      <c r="B7" s="17" t="s">
        <v>105</v>
      </c>
      <c r="C7" s="192" t="s">
        <v>131</v>
      </c>
      <c r="D7" s="17" t="s">
        <v>27</v>
      </c>
      <c r="E7" s="18">
        <v>7</v>
      </c>
      <c r="F7" s="17" t="s">
        <v>102</v>
      </c>
      <c r="G7" s="18">
        <v>36</v>
      </c>
      <c r="H7" s="18">
        <v>42</v>
      </c>
      <c r="I7" s="16">
        <v>78</v>
      </c>
      <c r="J7" s="180">
        <v>9435519575</v>
      </c>
      <c r="K7" s="122" t="s">
        <v>810</v>
      </c>
      <c r="L7" s="180" t="s">
        <v>795</v>
      </c>
      <c r="M7" s="180">
        <v>9854615845</v>
      </c>
      <c r="N7" s="189" t="s">
        <v>100</v>
      </c>
      <c r="O7" s="189">
        <v>9707528308</v>
      </c>
      <c r="P7" s="61">
        <v>43587</v>
      </c>
      <c r="Q7" s="50" t="s">
        <v>735</v>
      </c>
      <c r="R7" s="17"/>
      <c r="S7" s="17"/>
      <c r="T7" s="17"/>
    </row>
    <row r="8" spans="1:20">
      <c r="A8" s="4">
        <v>4</v>
      </c>
      <c r="B8" s="17" t="s">
        <v>96</v>
      </c>
      <c r="C8" s="190" t="s">
        <v>120</v>
      </c>
      <c r="D8" s="17" t="s">
        <v>27</v>
      </c>
      <c r="E8" s="82">
        <v>18080201804</v>
      </c>
      <c r="F8" s="17" t="s">
        <v>829</v>
      </c>
      <c r="G8" s="18">
        <v>111</v>
      </c>
      <c r="H8" s="18">
        <v>87</v>
      </c>
      <c r="I8" s="16">
        <v>198</v>
      </c>
      <c r="J8" s="249">
        <v>9401793395</v>
      </c>
      <c r="K8" s="122" t="s">
        <v>811</v>
      </c>
      <c r="L8" s="180" t="s">
        <v>796</v>
      </c>
      <c r="M8" s="180">
        <v>9854465585</v>
      </c>
      <c r="N8" s="189" t="s">
        <v>104</v>
      </c>
      <c r="O8" s="189">
        <v>9707914497</v>
      </c>
      <c r="P8" s="61">
        <v>43588</v>
      </c>
      <c r="Q8" s="50" t="s">
        <v>685</v>
      </c>
      <c r="R8" s="17"/>
      <c r="S8" s="17"/>
      <c r="T8" s="17"/>
    </row>
    <row r="9" spans="1:20">
      <c r="A9" s="4">
        <v>5</v>
      </c>
      <c r="B9" s="17" t="s">
        <v>96</v>
      </c>
      <c r="C9" s="180" t="s">
        <v>733</v>
      </c>
      <c r="D9" s="17" t="s">
        <v>27</v>
      </c>
      <c r="E9" s="82">
        <v>18080222501</v>
      </c>
      <c r="F9" s="17" t="s">
        <v>829</v>
      </c>
      <c r="G9" s="18">
        <v>83</v>
      </c>
      <c r="H9" s="18">
        <v>48</v>
      </c>
      <c r="I9" s="16">
        <v>131</v>
      </c>
      <c r="J9" s="180">
        <v>9365242170</v>
      </c>
      <c r="K9" s="122" t="s">
        <v>812</v>
      </c>
      <c r="L9" s="180" t="s">
        <v>796</v>
      </c>
      <c r="M9" s="180">
        <v>9854465585</v>
      </c>
      <c r="N9" s="189" t="s">
        <v>104</v>
      </c>
      <c r="O9" s="189">
        <v>9707914497</v>
      </c>
      <c r="P9" s="61">
        <v>43588</v>
      </c>
      <c r="Q9" s="50" t="s">
        <v>685</v>
      </c>
      <c r="R9" s="17"/>
      <c r="S9" s="17"/>
      <c r="T9" s="17"/>
    </row>
    <row r="10" spans="1:20">
      <c r="A10" s="4">
        <v>6</v>
      </c>
      <c r="B10" s="17" t="s">
        <v>105</v>
      </c>
      <c r="C10" s="186" t="s">
        <v>732</v>
      </c>
      <c r="D10" s="17" t="s">
        <v>27</v>
      </c>
      <c r="E10" s="82">
        <v>18080222501</v>
      </c>
      <c r="F10" s="17" t="s">
        <v>102</v>
      </c>
      <c r="G10" s="18">
        <v>32</v>
      </c>
      <c r="H10" s="18">
        <v>43</v>
      </c>
      <c r="I10" s="16">
        <v>75</v>
      </c>
      <c r="J10" s="188" t="s">
        <v>794</v>
      </c>
      <c r="K10" s="122" t="s">
        <v>813</v>
      </c>
      <c r="L10" s="180" t="s">
        <v>797</v>
      </c>
      <c r="M10" s="180">
        <v>9854667293</v>
      </c>
      <c r="N10" s="189" t="s">
        <v>110</v>
      </c>
      <c r="O10" s="189">
        <v>9508377484</v>
      </c>
      <c r="P10" s="61">
        <v>43589</v>
      </c>
      <c r="Q10" s="50" t="s">
        <v>686</v>
      </c>
      <c r="R10" s="17"/>
      <c r="S10" s="17"/>
      <c r="T10" s="17"/>
    </row>
    <row r="11" spans="1:20">
      <c r="A11" s="4">
        <v>7</v>
      </c>
      <c r="B11" s="17" t="s">
        <v>96</v>
      </c>
      <c r="C11" s="186" t="s">
        <v>111</v>
      </c>
      <c r="D11" s="17" t="s">
        <v>29</v>
      </c>
      <c r="E11" s="18">
        <v>19</v>
      </c>
      <c r="F11" s="17"/>
      <c r="G11" s="18">
        <v>22</v>
      </c>
      <c r="H11" s="18">
        <v>25</v>
      </c>
      <c r="I11" s="16">
        <v>47</v>
      </c>
      <c r="J11" s="188" t="s">
        <v>112</v>
      </c>
      <c r="K11" s="122" t="s">
        <v>810</v>
      </c>
      <c r="L11" s="180" t="s">
        <v>91</v>
      </c>
      <c r="M11" s="180">
        <v>9401452362</v>
      </c>
      <c r="N11" s="189" t="s">
        <v>100</v>
      </c>
      <c r="O11" s="189">
        <v>9707528308</v>
      </c>
      <c r="P11" s="61">
        <v>43589</v>
      </c>
      <c r="Q11" s="50" t="s">
        <v>686</v>
      </c>
      <c r="R11" s="17"/>
      <c r="S11" s="17"/>
      <c r="T11" s="17"/>
    </row>
    <row r="12" spans="1:20" ht="25.5">
      <c r="A12" s="4">
        <v>8</v>
      </c>
      <c r="B12" s="17" t="s">
        <v>105</v>
      </c>
      <c r="C12" s="186" t="s">
        <v>153</v>
      </c>
      <c r="D12" s="17" t="s">
        <v>29</v>
      </c>
      <c r="E12" s="82">
        <v>213</v>
      </c>
      <c r="F12" s="17"/>
      <c r="G12" s="18">
        <v>65</v>
      </c>
      <c r="H12" s="18">
        <v>48</v>
      </c>
      <c r="I12" s="16">
        <v>113</v>
      </c>
      <c r="J12" s="180">
        <v>8752841956</v>
      </c>
      <c r="K12" s="122" t="s">
        <v>814</v>
      </c>
      <c r="L12" s="180" t="s">
        <v>798</v>
      </c>
      <c r="M12" s="180">
        <v>9401057853</v>
      </c>
      <c r="N12" s="189" t="s">
        <v>100</v>
      </c>
      <c r="O12" s="189">
        <v>9707528308</v>
      </c>
      <c r="P12" s="61">
        <v>43589</v>
      </c>
      <c r="Q12" s="50" t="s">
        <v>686</v>
      </c>
      <c r="R12" s="17"/>
      <c r="S12" s="17"/>
      <c r="T12" s="17"/>
    </row>
    <row r="13" spans="1:20">
      <c r="A13" s="4">
        <v>9</v>
      </c>
      <c r="B13" s="17" t="s">
        <v>96</v>
      </c>
      <c r="C13" s="180" t="s">
        <v>730</v>
      </c>
      <c r="D13" s="17" t="s">
        <v>27</v>
      </c>
      <c r="E13" s="118">
        <v>18080201901</v>
      </c>
      <c r="F13" s="17" t="s">
        <v>354</v>
      </c>
      <c r="G13" s="18"/>
      <c r="H13" s="18">
        <v>1100</v>
      </c>
      <c r="I13" s="16">
        <v>1100</v>
      </c>
      <c r="J13" s="151">
        <v>9435535112.3299999</v>
      </c>
      <c r="K13" s="122" t="s">
        <v>827</v>
      </c>
      <c r="L13" s="180" t="s">
        <v>136</v>
      </c>
      <c r="M13" s="180">
        <v>9954866700</v>
      </c>
      <c r="N13" s="189" t="s">
        <v>119</v>
      </c>
      <c r="O13" s="189">
        <v>9706157416</v>
      </c>
      <c r="P13" s="61">
        <v>43591</v>
      </c>
      <c r="Q13" s="50" t="s">
        <v>736</v>
      </c>
      <c r="R13" s="17"/>
      <c r="S13" s="17"/>
      <c r="T13" s="17"/>
    </row>
    <row r="14" spans="1:20">
      <c r="A14" s="4">
        <v>10</v>
      </c>
      <c r="B14" s="17" t="s">
        <v>105</v>
      </c>
      <c r="C14" s="180" t="s">
        <v>730</v>
      </c>
      <c r="D14" s="17" t="s">
        <v>27</v>
      </c>
      <c r="E14" s="118">
        <v>18080201901</v>
      </c>
      <c r="F14" s="17" t="s">
        <v>354</v>
      </c>
      <c r="G14" s="18"/>
      <c r="H14" s="18"/>
      <c r="I14" s="16"/>
      <c r="J14" s="151">
        <v>9435535112.3299999</v>
      </c>
      <c r="K14" s="122" t="s">
        <v>827</v>
      </c>
      <c r="L14" s="180" t="s">
        <v>136</v>
      </c>
      <c r="M14" s="180">
        <v>9954866700</v>
      </c>
      <c r="N14" s="189" t="s">
        <v>123</v>
      </c>
      <c r="O14" s="189">
        <v>9613236166</v>
      </c>
      <c r="P14" s="61">
        <v>43591</v>
      </c>
      <c r="Q14" s="50" t="s">
        <v>736</v>
      </c>
      <c r="R14" s="17"/>
      <c r="S14" s="17"/>
      <c r="T14" s="17"/>
    </row>
    <row r="15" spans="1:20">
      <c r="A15" s="4">
        <v>11</v>
      </c>
      <c r="B15" s="17" t="s">
        <v>96</v>
      </c>
      <c r="C15" s="180" t="s">
        <v>730</v>
      </c>
      <c r="D15" s="86" t="s">
        <v>27</v>
      </c>
      <c r="E15" s="118">
        <v>18080201901</v>
      </c>
      <c r="F15" s="17" t="s">
        <v>354</v>
      </c>
      <c r="G15" s="18"/>
      <c r="H15" s="18"/>
      <c r="I15" s="16"/>
      <c r="J15" s="151">
        <v>9435535112.3299999</v>
      </c>
      <c r="K15" s="122" t="s">
        <v>827</v>
      </c>
      <c r="L15" s="180" t="s">
        <v>798</v>
      </c>
      <c r="M15" s="180">
        <v>9401057853</v>
      </c>
      <c r="N15" s="189" t="s">
        <v>126</v>
      </c>
      <c r="O15" s="189">
        <v>8753066380</v>
      </c>
      <c r="P15" s="61">
        <v>43592</v>
      </c>
      <c r="Q15" s="50" t="s">
        <v>682</v>
      </c>
      <c r="R15" s="17"/>
      <c r="S15" s="17"/>
      <c r="T15" s="17"/>
    </row>
    <row r="16" spans="1:20">
      <c r="A16" s="4">
        <v>12</v>
      </c>
      <c r="B16" s="17" t="s">
        <v>96</v>
      </c>
      <c r="C16" s="180" t="s">
        <v>730</v>
      </c>
      <c r="D16" s="86" t="s">
        <v>27</v>
      </c>
      <c r="E16" s="118">
        <v>18080201901</v>
      </c>
      <c r="F16" s="17" t="s">
        <v>354</v>
      </c>
      <c r="G16" s="18"/>
      <c r="H16" s="18"/>
      <c r="I16" s="16"/>
      <c r="J16" s="151">
        <v>9435535112.3299999</v>
      </c>
      <c r="K16" s="122" t="s">
        <v>827</v>
      </c>
      <c r="L16" s="180" t="s">
        <v>799</v>
      </c>
      <c r="M16" s="50">
        <v>9864314573</v>
      </c>
      <c r="N16" s="189" t="s">
        <v>126</v>
      </c>
      <c r="O16" s="189">
        <v>8753066380</v>
      </c>
      <c r="P16" s="61">
        <v>43592</v>
      </c>
      <c r="Q16" s="50" t="s">
        <v>682</v>
      </c>
      <c r="R16" s="17"/>
      <c r="S16" s="17"/>
      <c r="T16" s="17"/>
    </row>
    <row r="17" spans="1:20">
      <c r="A17" s="4">
        <v>13</v>
      </c>
      <c r="B17" s="17" t="s">
        <v>105</v>
      </c>
      <c r="C17" s="180" t="s">
        <v>730</v>
      </c>
      <c r="D17" s="17" t="s">
        <v>27</v>
      </c>
      <c r="E17" s="118">
        <v>18080201901</v>
      </c>
      <c r="F17" s="17" t="s">
        <v>354</v>
      </c>
      <c r="G17" s="18"/>
      <c r="H17" s="18"/>
      <c r="I17" s="16"/>
      <c r="J17" s="180"/>
      <c r="K17" s="122" t="s">
        <v>827</v>
      </c>
      <c r="L17" s="180" t="s">
        <v>799</v>
      </c>
      <c r="M17" s="50">
        <v>9864314573</v>
      </c>
      <c r="N17" s="189" t="s">
        <v>126</v>
      </c>
      <c r="O17" s="189">
        <v>8753066380</v>
      </c>
      <c r="P17" s="61"/>
      <c r="Q17" s="50"/>
      <c r="R17" s="17"/>
      <c r="S17" s="17"/>
      <c r="T17" s="17"/>
    </row>
    <row r="18" spans="1:20">
      <c r="A18" s="4">
        <v>14</v>
      </c>
      <c r="B18" s="17" t="s">
        <v>105</v>
      </c>
      <c r="C18" s="180" t="s">
        <v>730</v>
      </c>
      <c r="D18" s="17" t="s">
        <v>27</v>
      </c>
      <c r="E18" s="118">
        <v>18080201901</v>
      </c>
      <c r="F18" s="17" t="s">
        <v>354</v>
      </c>
      <c r="G18" s="18"/>
      <c r="H18" s="18"/>
      <c r="I18" s="16"/>
      <c r="J18" s="151">
        <v>9435535112.3299999</v>
      </c>
      <c r="K18" s="122" t="s">
        <v>827</v>
      </c>
      <c r="L18" s="180" t="s">
        <v>799</v>
      </c>
      <c r="M18" s="50">
        <v>9864314573</v>
      </c>
      <c r="N18" s="189" t="s">
        <v>126</v>
      </c>
      <c r="O18" s="189">
        <v>8753066380</v>
      </c>
      <c r="P18" s="61">
        <v>43593</v>
      </c>
      <c r="Q18" s="50" t="s">
        <v>683</v>
      </c>
      <c r="R18" s="17"/>
      <c r="S18" s="17"/>
      <c r="T18" s="17"/>
    </row>
    <row r="19" spans="1:20">
      <c r="A19" s="4">
        <v>15</v>
      </c>
      <c r="B19" s="17" t="s">
        <v>96</v>
      </c>
      <c r="C19" s="180" t="s">
        <v>730</v>
      </c>
      <c r="D19" s="17" t="s">
        <v>27</v>
      </c>
      <c r="E19" s="118">
        <v>18080201901</v>
      </c>
      <c r="F19" s="17" t="s">
        <v>354</v>
      </c>
      <c r="G19" s="18"/>
      <c r="H19" s="18"/>
      <c r="I19" s="16"/>
      <c r="J19" s="151">
        <v>9435535112.3299999</v>
      </c>
      <c r="K19" s="122" t="s">
        <v>827</v>
      </c>
      <c r="L19" s="180" t="s">
        <v>799</v>
      </c>
      <c r="M19" s="50">
        <v>9864314573</v>
      </c>
      <c r="N19" s="189" t="s">
        <v>137</v>
      </c>
      <c r="O19" s="189">
        <v>9859390109</v>
      </c>
      <c r="P19" s="61">
        <v>43593</v>
      </c>
      <c r="Q19" s="50" t="s">
        <v>683</v>
      </c>
      <c r="R19" s="17"/>
      <c r="S19" s="17"/>
      <c r="T19" s="17"/>
    </row>
    <row r="20" spans="1:20">
      <c r="A20" s="4">
        <v>16</v>
      </c>
      <c r="B20" s="17" t="s">
        <v>105</v>
      </c>
      <c r="C20" s="192" t="s">
        <v>157</v>
      </c>
      <c r="D20" s="17" t="s">
        <v>27</v>
      </c>
      <c r="E20" s="118">
        <v>18080224502</v>
      </c>
      <c r="F20" s="17" t="s">
        <v>102</v>
      </c>
      <c r="G20" s="18">
        <v>42</v>
      </c>
      <c r="H20" s="18">
        <v>34</v>
      </c>
      <c r="I20" s="16">
        <v>76</v>
      </c>
      <c r="J20" s="180">
        <v>8011903200</v>
      </c>
      <c r="K20" s="255" t="s">
        <v>814</v>
      </c>
      <c r="L20" s="180" t="s">
        <v>798</v>
      </c>
      <c r="M20" s="180">
        <v>9401057853</v>
      </c>
      <c r="N20" s="189" t="s">
        <v>91</v>
      </c>
      <c r="O20" s="189">
        <v>9678270719</v>
      </c>
      <c r="P20" s="61">
        <v>43594</v>
      </c>
      <c r="Q20" s="50" t="s">
        <v>690</v>
      </c>
      <c r="R20" s="17"/>
      <c r="S20" s="17"/>
      <c r="T20" s="17"/>
    </row>
    <row r="21" spans="1:20">
      <c r="A21" s="4">
        <v>17</v>
      </c>
      <c r="B21" s="17" t="s">
        <v>96</v>
      </c>
      <c r="C21" s="180" t="s">
        <v>740</v>
      </c>
      <c r="D21" s="17" t="s">
        <v>29</v>
      </c>
      <c r="E21" s="18">
        <v>24</v>
      </c>
      <c r="F21" s="17"/>
      <c r="G21" s="18">
        <v>45</v>
      </c>
      <c r="H21" s="18">
        <v>34</v>
      </c>
      <c r="I21" s="16">
        <v>79</v>
      </c>
      <c r="J21" s="180"/>
      <c r="K21" s="255" t="s">
        <v>814</v>
      </c>
      <c r="L21" s="180"/>
      <c r="M21" s="180"/>
      <c r="N21" s="189" t="s">
        <v>137</v>
      </c>
      <c r="O21" s="189">
        <v>9859390109</v>
      </c>
      <c r="P21" s="61">
        <v>43594</v>
      </c>
      <c r="Q21" s="50" t="s">
        <v>690</v>
      </c>
      <c r="R21" s="17"/>
      <c r="S21" s="17"/>
      <c r="T21" s="17"/>
    </row>
    <row r="22" spans="1:20">
      <c r="A22" s="4">
        <v>18</v>
      </c>
      <c r="B22" s="17" t="s">
        <v>96</v>
      </c>
      <c r="C22" s="180" t="s">
        <v>741</v>
      </c>
      <c r="D22" s="94" t="s">
        <v>29</v>
      </c>
      <c r="E22" s="18">
        <v>104</v>
      </c>
      <c r="F22" s="17"/>
      <c r="G22" s="95">
        <v>32</v>
      </c>
      <c r="H22" s="95">
        <v>29</v>
      </c>
      <c r="I22" s="96">
        <v>61</v>
      </c>
      <c r="J22" s="180">
        <v>9365295883</v>
      </c>
      <c r="K22" s="122" t="s">
        <v>814</v>
      </c>
      <c r="L22" s="246" t="s">
        <v>799</v>
      </c>
      <c r="M22" s="251">
        <v>9864314573</v>
      </c>
      <c r="N22" s="189" t="s">
        <v>137</v>
      </c>
      <c r="O22" s="189">
        <v>9859390109</v>
      </c>
      <c r="P22" s="61">
        <v>43594</v>
      </c>
      <c r="Q22" s="50" t="s">
        <v>690</v>
      </c>
      <c r="R22" s="17"/>
      <c r="S22" s="17"/>
      <c r="T22" s="17"/>
    </row>
    <row r="23" spans="1:20">
      <c r="A23" s="4">
        <v>19</v>
      </c>
      <c r="B23" s="17" t="s">
        <v>105</v>
      </c>
      <c r="C23" s="180" t="s">
        <v>742</v>
      </c>
      <c r="D23" s="17" t="s">
        <v>29</v>
      </c>
      <c r="E23" s="18">
        <v>105</v>
      </c>
      <c r="F23" s="17"/>
      <c r="G23" s="18">
        <v>34</v>
      </c>
      <c r="H23" s="18">
        <v>42</v>
      </c>
      <c r="I23" s="16">
        <v>76</v>
      </c>
      <c r="J23" s="180">
        <v>9854114895</v>
      </c>
      <c r="K23" s="255" t="s">
        <v>815</v>
      </c>
      <c r="L23" s="246" t="s">
        <v>799</v>
      </c>
      <c r="M23" s="251">
        <v>9864314573</v>
      </c>
      <c r="N23" s="189" t="s">
        <v>150</v>
      </c>
      <c r="O23" s="189">
        <v>9613352114</v>
      </c>
      <c r="P23" s="61">
        <v>43594</v>
      </c>
      <c r="Q23" s="50" t="s">
        <v>690</v>
      </c>
      <c r="R23" s="17"/>
      <c r="S23" s="17"/>
      <c r="T23" s="17"/>
    </row>
    <row r="24" spans="1:20">
      <c r="A24" s="4">
        <v>20</v>
      </c>
      <c r="B24" s="17" t="s">
        <v>105</v>
      </c>
      <c r="C24" s="180" t="s">
        <v>734</v>
      </c>
      <c r="D24" s="17" t="s">
        <v>27</v>
      </c>
      <c r="E24" s="118">
        <v>18080211403</v>
      </c>
      <c r="F24" s="17" t="s">
        <v>354</v>
      </c>
      <c r="G24" s="18">
        <v>165</v>
      </c>
      <c r="H24" s="18">
        <v>143</v>
      </c>
      <c r="I24" s="16">
        <v>583</v>
      </c>
      <c r="J24" s="180">
        <v>9854574727</v>
      </c>
      <c r="K24" s="255" t="s">
        <v>815</v>
      </c>
      <c r="L24" s="180" t="s">
        <v>800</v>
      </c>
      <c r="M24" s="180">
        <v>9613825289</v>
      </c>
      <c r="N24" s="189" t="s">
        <v>150</v>
      </c>
      <c r="O24" s="189">
        <v>9613352114</v>
      </c>
      <c r="P24" s="61">
        <v>43595</v>
      </c>
      <c r="Q24" s="50" t="s">
        <v>685</v>
      </c>
      <c r="R24" s="17"/>
      <c r="S24" s="17"/>
      <c r="T24" s="17"/>
    </row>
    <row r="25" spans="1:20">
      <c r="A25" s="4">
        <v>21</v>
      </c>
      <c r="B25" s="17" t="s">
        <v>96</v>
      </c>
      <c r="C25" s="180" t="s">
        <v>734</v>
      </c>
      <c r="D25" s="17" t="s">
        <v>27</v>
      </c>
      <c r="E25" s="118">
        <v>18080211403</v>
      </c>
      <c r="F25" s="17" t="s">
        <v>354</v>
      </c>
      <c r="G25" s="18"/>
      <c r="H25" s="18"/>
      <c r="I25" s="16"/>
      <c r="J25" s="180">
        <v>9854574727</v>
      </c>
      <c r="K25" s="255" t="s">
        <v>815</v>
      </c>
      <c r="L25" s="180" t="s">
        <v>800</v>
      </c>
      <c r="M25" s="180">
        <v>9613825289</v>
      </c>
      <c r="N25" s="189" t="s">
        <v>156</v>
      </c>
      <c r="O25" s="189">
        <v>9707354436</v>
      </c>
      <c r="P25" s="61">
        <v>43595</v>
      </c>
      <c r="Q25" s="50" t="s">
        <v>685</v>
      </c>
      <c r="R25" s="17"/>
      <c r="S25" s="17"/>
      <c r="T25" s="17"/>
    </row>
    <row r="26" spans="1:20">
      <c r="A26" s="4">
        <v>22</v>
      </c>
      <c r="B26" s="17" t="s">
        <v>96</v>
      </c>
      <c r="C26" s="180" t="s">
        <v>734</v>
      </c>
      <c r="D26" s="17" t="s">
        <v>27</v>
      </c>
      <c r="E26" s="118">
        <v>18080211403</v>
      </c>
      <c r="F26" s="17" t="s">
        <v>354</v>
      </c>
      <c r="G26" s="18"/>
      <c r="H26" s="18"/>
      <c r="I26" s="16"/>
      <c r="J26" s="180">
        <v>9854574727</v>
      </c>
      <c r="K26" s="255" t="s">
        <v>815</v>
      </c>
      <c r="L26" s="180" t="s">
        <v>800</v>
      </c>
      <c r="M26" s="180">
        <v>9613825289</v>
      </c>
      <c r="N26" s="189" t="s">
        <v>156</v>
      </c>
      <c r="O26" s="189">
        <v>9707354436</v>
      </c>
      <c r="P26" s="61">
        <v>43596</v>
      </c>
      <c r="Q26" s="50" t="s">
        <v>686</v>
      </c>
      <c r="R26" s="17"/>
      <c r="S26" s="17"/>
      <c r="T26" s="17"/>
    </row>
    <row r="27" spans="1:20">
      <c r="A27" s="4">
        <v>23</v>
      </c>
      <c r="B27" s="17" t="s">
        <v>105</v>
      </c>
      <c r="C27" s="180" t="s">
        <v>734</v>
      </c>
      <c r="D27" s="17" t="s">
        <v>27</v>
      </c>
      <c r="E27" s="118">
        <v>18080211403</v>
      </c>
      <c r="F27" s="17" t="s">
        <v>354</v>
      </c>
      <c r="G27" s="102"/>
      <c r="H27" s="18"/>
      <c r="I27" s="16"/>
      <c r="J27" s="180">
        <v>9854574727</v>
      </c>
      <c r="K27" s="255" t="s">
        <v>815</v>
      </c>
      <c r="L27" s="180" t="s">
        <v>800</v>
      </c>
      <c r="M27" s="180">
        <v>9613825289</v>
      </c>
      <c r="N27" s="189" t="s">
        <v>163</v>
      </c>
      <c r="O27" s="189">
        <v>8749941193</v>
      </c>
      <c r="P27" s="61">
        <v>43596</v>
      </c>
      <c r="Q27" s="50" t="s">
        <v>686</v>
      </c>
      <c r="R27" s="17"/>
      <c r="S27" s="17"/>
      <c r="T27" s="17"/>
    </row>
    <row r="28" spans="1:20">
      <c r="A28" s="4">
        <v>24</v>
      </c>
      <c r="B28" s="17" t="s">
        <v>96</v>
      </c>
      <c r="C28" s="244" t="s">
        <v>743</v>
      </c>
      <c r="D28" s="17" t="s">
        <v>27</v>
      </c>
      <c r="E28" s="18">
        <v>18080209103</v>
      </c>
      <c r="F28" s="17" t="s">
        <v>102</v>
      </c>
      <c r="G28" s="102">
        <v>432</v>
      </c>
      <c r="H28" s="18">
        <v>376</v>
      </c>
      <c r="I28" s="16">
        <v>808</v>
      </c>
      <c r="J28" s="250">
        <v>8876379856</v>
      </c>
      <c r="K28" s="255" t="s">
        <v>827</v>
      </c>
      <c r="L28" s="180" t="s">
        <v>800</v>
      </c>
      <c r="M28" s="180">
        <v>9613825289</v>
      </c>
      <c r="N28" s="189" t="s">
        <v>163</v>
      </c>
      <c r="O28" s="189">
        <v>8749941193</v>
      </c>
      <c r="P28" s="61">
        <v>43598</v>
      </c>
      <c r="Q28" s="50" t="s">
        <v>681</v>
      </c>
      <c r="R28" s="17"/>
      <c r="S28" s="17"/>
      <c r="T28" s="17"/>
    </row>
    <row r="29" spans="1:20">
      <c r="A29" s="4">
        <v>25</v>
      </c>
      <c r="B29" s="17" t="s">
        <v>105</v>
      </c>
      <c r="C29" s="244" t="s">
        <v>743</v>
      </c>
      <c r="D29" s="17" t="s">
        <v>27</v>
      </c>
      <c r="E29" s="18">
        <v>18080209103</v>
      </c>
      <c r="F29" s="17" t="s">
        <v>102</v>
      </c>
      <c r="G29" s="18"/>
      <c r="H29" s="18"/>
      <c r="I29" s="16"/>
      <c r="J29" s="250">
        <v>8876379856</v>
      </c>
      <c r="K29" s="255" t="s">
        <v>827</v>
      </c>
      <c r="L29" s="180" t="s">
        <v>800</v>
      </c>
      <c r="M29" s="180">
        <v>9613825289</v>
      </c>
      <c r="N29" s="189" t="s">
        <v>150</v>
      </c>
      <c r="O29" s="189">
        <v>9613352114</v>
      </c>
      <c r="P29" s="61">
        <v>43598</v>
      </c>
      <c r="Q29" s="50" t="s">
        <v>736</v>
      </c>
      <c r="R29" s="17"/>
      <c r="S29" s="17"/>
      <c r="T29" s="17"/>
    </row>
    <row r="30" spans="1:20">
      <c r="A30" s="4">
        <v>26</v>
      </c>
      <c r="B30" s="17" t="s">
        <v>96</v>
      </c>
      <c r="C30" s="244" t="s">
        <v>743</v>
      </c>
      <c r="D30" s="17" t="s">
        <v>27</v>
      </c>
      <c r="E30" s="18">
        <v>18080209103</v>
      </c>
      <c r="F30" s="17" t="s">
        <v>102</v>
      </c>
      <c r="G30" s="102"/>
      <c r="H30" s="18"/>
      <c r="I30" s="16"/>
      <c r="J30" s="250">
        <v>8876379856</v>
      </c>
      <c r="K30" s="255" t="s">
        <v>827</v>
      </c>
      <c r="L30" s="180" t="s">
        <v>800</v>
      </c>
      <c r="M30" s="180">
        <v>9613825289</v>
      </c>
      <c r="N30" s="189" t="s">
        <v>150</v>
      </c>
      <c r="O30" s="189">
        <v>9613352114</v>
      </c>
      <c r="P30" s="229">
        <v>43599</v>
      </c>
      <c r="Q30" s="230" t="s">
        <v>688</v>
      </c>
      <c r="R30" s="17"/>
      <c r="S30" s="17"/>
      <c r="T30" s="17"/>
    </row>
    <row r="31" spans="1:20">
      <c r="A31" s="4">
        <v>27</v>
      </c>
      <c r="B31" s="17" t="s">
        <v>105</v>
      </c>
      <c r="C31" s="244" t="s">
        <v>743</v>
      </c>
      <c r="D31" s="17" t="s">
        <v>27</v>
      </c>
      <c r="E31" s="18">
        <v>18080209103</v>
      </c>
      <c r="F31" s="17" t="s">
        <v>102</v>
      </c>
      <c r="G31" s="102"/>
      <c r="H31" s="18"/>
      <c r="I31" s="16"/>
      <c r="J31" s="250">
        <v>8876379856</v>
      </c>
      <c r="K31" s="255" t="s">
        <v>827</v>
      </c>
      <c r="L31" s="180" t="s">
        <v>800</v>
      </c>
      <c r="M31" s="180">
        <v>9613825289</v>
      </c>
      <c r="N31" s="196" t="s">
        <v>171</v>
      </c>
      <c r="O31" s="189">
        <v>9864604181</v>
      </c>
      <c r="P31" s="229">
        <v>43599</v>
      </c>
      <c r="Q31" s="230" t="s">
        <v>688</v>
      </c>
      <c r="R31" s="17"/>
      <c r="S31" s="17"/>
      <c r="T31" s="17"/>
    </row>
    <row r="32" spans="1:20">
      <c r="A32" s="4">
        <v>28</v>
      </c>
      <c r="B32" s="17" t="s">
        <v>96</v>
      </c>
      <c r="C32" s="244" t="s">
        <v>743</v>
      </c>
      <c r="D32" s="17" t="s">
        <v>27</v>
      </c>
      <c r="E32" s="18">
        <v>18080209103</v>
      </c>
      <c r="F32" s="17" t="s">
        <v>102</v>
      </c>
      <c r="G32" s="102"/>
      <c r="H32" s="18"/>
      <c r="I32" s="16"/>
      <c r="J32" s="250">
        <v>8876379856</v>
      </c>
      <c r="K32" s="255" t="s">
        <v>827</v>
      </c>
      <c r="L32" s="180" t="s">
        <v>800</v>
      </c>
      <c r="M32" s="180">
        <v>9613825289</v>
      </c>
      <c r="N32" s="196" t="s">
        <v>171</v>
      </c>
      <c r="O32" s="189">
        <v>9864604181</v>
      </c>
      <c r="P32" s="61">
        <v>43600</v>
      </c>
      <c r="Q32" s="50" t="s">
        <v>683</v>
      </c>
      <c r="R32" s="17"/>
      <c r="S32" s="17"/>
      <c r="T32" s="17"/>
    </row>
    <row r="33" spans="1:20">
      <c r="A33" s="4">
        <v>29</v>
      </c>
      <c r="B33" s="17" t="s">
        <v>96</v>
      </c>
      <c r="C33" s="244" t="s">
        <v>743</v>
      </c>
      <c r="D33" s="17" t="s">
        <v>27</v>
      </c>
      <c r="E33" s="18">
        <v>18080209103</v>
      </c>
      <c r="F33" s="17" t="s">
        <v>102</v>
      </c>
      <c r="G33" s="102"/>
      <c r="H33" s="18"/>
      <c r="I33" s="16"/>
      <c r="J33" s="250">
        <v>8876379856</v>
      </c>
      <c r="K33" s="255" t="s">
        <v>827</v>
      </c>
      <c r="L33" s="180" t="s">
        <v>800</v>
      </c>
      <c r="M33" s="180">
        <v>9613825289</v>
      </c>
      <c r="N33" s="196" t="s">
        <v>171</v>
      </c>
      <c r="O33" s="189">
        <v>9864604181</v>
      </c>
      <c r="P33" s="61">
        <v>43600</v>
      </c>
      <c r="Q33" s="50" t="s">
        <v>683</v>
      </c>
      <c r="R33" s="17"/>
      <c r="S33" s="17"/>
      <c r="T33" s="17"/>
    </row>
    <row r="34" spans="1:20">
      <c r="A34" s="4">
        <v>30</v>
      </c>
      <c r="B34" s="17" t="s">
        <v>105</v>
      </c>
      <c r="C34" s="245" t="s">
        <v>744</v>
      </c>
      <c r="D34" s="17" t="s">
        <v>29</v>
      </c>
      <c r="E34" s="118"/>
      <c r="F34" s="17"/>
      <c r="G34" s="102">
        <v>87</v>
      </c>
      <c r="H34" s="18"/>
      <c r="I34" s="16">
        <v>87</v>
      </c>
      <c r="J34" s="246">
        <v>9707858301</v>
      </c>
      <c r="K34" s="255" t="s">
        <v>816</v>
      </c>
      <c r="L34" s="252" t="s">
        <v>701</v>
      </c>
      <c r="M34" s="252">
        <v>9577785630</v>
      </c>
      <c r="N34" s="50"/>
      <c r="O34" s="50"/>
      <c r="P34" s="61">
        <v>43601</v>
      </c>
      <c r="Q34" s="50" t="s">
        <v>690</v>
      </c>
      <c r="R34" s="17"/>
      <c r="S34" s="17"/>
      <c r="T34" s="17"/>
    </row>
    <row r="35" spans="1:20">
      <c r="A35" s="4">
        <v>31</v>
      </c>
      <c r="B35" s="17" t="s">
        <v>105</v>
      </c>
      <c r="C35" s="245" t="s">
        <v>745</v>
      </c>
      <c r="D35" s="17" t="s">
        <v>27</v>
      </c>
      <c r="E35" s="118"/>
      <c r="F35" s="17"/>
      <c r="G35" s="102">
        <v>32</v>
      </c>
      <c r="H35" s="18">
        <v>21</v>
      </c>
      <c r="I35" s="16">
        <v>55</v>
      </c>
      <c r="J35" s="246">
        <v>9854159085</v>
      </c>
      <c r="K35" s="255" t="s">
        <v>816</v>
      </c>
      <c r="L35" s="252" t="s">
        <v>701</v>
      </c>
      <c r="M35" s="252">
        <v>9577785630</v>
      </c>
      <c r="N35" s="189" t="s">
        <v>100</v>
      </c>
      <c r="O35" s="189">
        <v>9707528308</v>
      </c>
      <c r="P35" s="61">
        <v>43601</v>
      </c>
      <c r="Q35" s="50" t="s">
        <v>690</v>
      </c>
      <c r="R35" s="17"/>
      <c r="S35" s="17"/>
      <c r="T35" s="17"/>
    </row>
    <row r="36" spans="1:20">
      <c r="A36" s="4">
        <v>32</v>
      </c>
      <c r="B36" s="224" t="s">
        <v>738</v>
      </c>
      <c r="C36" s="246" t="s">
        <v>746</v>
      </c>
      <c r="D36" s="17" t="s">
        <v>27</v>
      </c>
      <c r="E36" s="118"/>
      <c r="F36" s="106"/>
      <c r="G36" s="107">
        <v>16</v>
      </c>
      <c r="H36" s="107">
        <v>19</v>
      </c>
      <c r="I36" s="16">
        <v>35</v>
      </c>
      <c r="J36" s="246">
        <v>9854203863</v>
      </c>
      <c r="K36" s="255" t="s">
        <v>816</v>
      </c>
      <c r="L36" s="246" t="s">
        <v>801</v>
      </c>
      <c r="M36" s="246">
        <v>9957160779</v>
      </c>
      <c r="N36" s="189" t="s">
        <v>100</v>
      </c>
      <c r="O36" s="189">
        <v>9707528308</v>
      </c>
      <c r="P36" s="61">
        <v>43601</v>
      </c>
      <c r="Q36" s="50" t="s">
        <v>690</v>
      </c>
      <c r="R36" s="17"/>
      <c r="S36" s="17"/>
      <c r="T36" s="17"/>
    </row>
    <row r="37" spans="1:20">
      <c r="A37" s="4">
        <v>33</v>
      </c>
      <c r="B37" s="231" t="s">
        <v>738</v>
      </c>
      <c r="C37" s="246" t="s">
        <v>747</v>
      </c>
      <c r="D37" s="17" t="s">
        <v>27</v>
      </c>
      <c r="E37" s="18"/>
      <c r="F37" s="106"/>
      <c r="G37" s="107">
        <v>23</v>
      </c>
      <c r="H37" s="107">
        <v>18</v>
      </c>
      <c r="I37" s="16">
        <v>41</v>
      </c>
      <c r="J37" s="246">
        <v>8011827601</v>
      </c>
      <c r="K37" s="255" t="s">
        <v>816</v>
      </c>
      <c r="L37" s="246" t="s">
        <v>801</v>
      </c>
      <c r="M37" s="246">
        <v>9957160779</v>
      </c>
      <c r="N37" s="189" t="s">
        <v>100</v>
      </c>
      <c r="O37" s="189">
        <v>9707528308</v>
      </c>
      <c r="P37" s="61">
        <v>43601</v>
      </c>
      <c r="Q37" s="50" t="s">
        <v>690</v>
      </c>
      <c r="R37" s="17"/>
      <c r="S37" s="17"/>
      <c r="T37" s="17"/>
    </row>
    <row r="38" spans="1:20" ht="31.5">
      <c r="A38" s="4">
        <v>34</v>
      </c>
      <c r="B38" s="232" t="s">
        <v>739</v>
      </c>
      <c r="C38" s="152" t="s">
        <v>587</v>
      </c>
      <c r="D38" s="17" t="s">
        <v>27</v>
      </c>
      <c r="E38" s="118">
        <v>18080221643</v>
      </c>
      <c r="F38" s="106" t="s">
        <v>828</v>
      </c>
      <c r="G38" s="107">
        <v>212</v>
      </c>
      <c r="H38" s="107">
        <v>132</v>
      </c>
      <c r="I38" s="16">
        <v>253</v>
      </c>
      <c r="J38" s="246">
        <v>9854132866</v>
      </c>
      <c r="K38" s="255" t="s">
        <v>816</v>
      </c>
      <c r="L38" s="246" t="s">
        <v>801</v>
      </c>
      <c r="M38" s="246">
        <v>9957160779</v>
      </c>
      <c r="N38" s="189" t="s">
        <v>100</v>
      </c>
      <c r="O38" s="189">
        <v>9707528308</v>
      </c>
      <c r="P38" s="61">
        <v>43602</v>
      </c>
      <c r="Q38" s="50" t="s">
        <v>685</v>
      </c>
      <c r="R38" s="17"/>
      <c r="S38" s="17"/>
      <c r="T38" s="17"/>
    </row>
    <row r="39" spans="1:20" ht="31.5">
      <c r="A39" s="4">
        <v>35</v>
      </c>
      <c r="B39" s="232" t="s">
        <v>739</v>
      </c>
      <c r="C39" s="152" t="s">
        <v>587</v>
      </c>
      <c r="D39" s="17" t="s">
        <v>27</v>
      </c>
      <c r="E39" s="118">
        <v>18080221643</v>
      </c>
      <c r="F39" s="106" t="s">
        <v>828</v>
      </c>
      <c r="G39" s="107"/>
      <c r="H39" s="107"/>
      <c r="I39" s="16"/>
      <c r="J39" s="246">
        <v>9854132866</v>
      </c>
      <c r="K39" s="255" t="s">
        <v>816</v>
      </c>
      <c r="L39" s="180"/>
      <c r="M39" s="50"/>
      <c r="N39" s="50"/>
      <c r="O39" s="50"/>
      <c r="P39" s="61">
        <v>43602</v>
      </c>
      <c r="Q39" s="50" t="s">
        <v>685</v>
      </c>
      <c r="R39" s="17"/>
      <c r="S39" s="17"/>
      <c r="T39" s="17"/>
    </row>
    <row r="40" spans="1:20">
      <c r="A40" s="4">
        <v>36</v>
      </c>
      <c r="B40" s="224" t="s">
        <v>738</v>
      </c>
      <c r="C40" s="246" t="s">
        <v>748</v>
      </c>
      <c r="D40" s="17"/>
      <c r="E40" s="105"/>
      <c r="F40" s="106" t="s">
        <v>828</v>
      </c>
      <c r="G40" s="107"/>
      <c r="H40" s="107"/>
      <c r="I40" s="16">
        <v>164</v>
      </c>
      <c r="J40" s="246">
        <v>9854646450</v>
      </c>
      <c r="K40" s="109" t="s">
        <v>817</v>
      </c>
      <c r="L40" s="246" t="s">
        <v>802</v>
      </c>
      <c r="M40" s="246">
        <v>9864781191</v>
      </c>
      <c r="N40" s="189" t="s">
        <v>100</v>
      </c>
      <c r="O40" s="189">
        <v>9707528308</v>
      </c>
      <c r="P40" s="61">
        <v>43605</v>
      </c>
      <c r="Q40" s="50" t="s">
        <v>681</v>
      </c>
      <c r="R40" s="17"/>
      <c r="S40" s="17"/>
      <c r="T40" s="17"/>
    </row>
    <row r="41" spans="1:20">
      <c r="A41" s="4">
        <v>37</v>
      </c>
      <c r="B41" s="231" t="s">
        <v>738</v>
      </c>
      <c r="C41" s="246" t="s">
        <v>749</v>
      </c>
      <c r="D41" s="17" t="s">
        <v>27</v>
      </c>
      <c r="E41" s="105"/>
      <c r="F41" s="106" t="s">
        <v>710</v>
      </c>
      <c r="G41" s="107"/>
      <c r="H41" s="107"/>
      <c r="I41" s="16">
        <v>213</v>
      </c>
      <c r="J41" s="246">
        <v>9678394109</v>
      </c>
      <c r="K41" s="109" t="s">
        <v>818</v>
      </c>
      <c r="L41" s="246" t="s">
        <v>802</v>
      </c>
      <c r="M41" s="246">
        <v>9864781191</v>
      </c>
      <c r="N41" s="189" t="s">
        <v>100</v>
      </c>
      <c r="O41" s="189">
        <v>9707528308</v>
      </c>
      <c r="P41" s="61">
        <v>43605</v>
      </c>
      <c r="Q41" s="50" t="s">
        <v>681</v>
      </c>
      <c r="R41" s="17"/>
      <c r="S41" s="17"/>
      <c r="T41" s="17"/>
    </row>
    <row r="42" spans="1:20">
      <c r="A42" s="4">
        <v>38</v>
      </c>
      <c r="B42" s="224" t="s">
        <v>739</v>
      </c>
      <c r="C42" s="246" t="s">
        <v>750</v>
      </c>
      <c r="D42" s="17" t="s">
        <v>27</v>
      </c>
      <c r="E42" s="105"/>
      <c r="F42" s="106"/>
      <c r="G42" s="107">
        <v>17</v>
      </c>
      <c r="H42" s="107">
        <v>19</v>
      </c>
      <c r="I42" s="16">
        <v>36</v>
      </c>
      <c r="J42" s="246">
        <v>9854913311</v>
      </c>
      <c r="K42" s="109" t="s">
        <v>819</v>
      </c>
      <c r="L42" s="246" t="s">
        <v>803</v>
      </c>
      <c r="M42" s="246">
        <v>9577249361</v>
      </c>
      <c r="N42" s="50"/>
      <c r="O42" s="50"/>
      <c r="P42" s="320">
        <v>43606</v>
      </c>
      <c r="Q42" s="322" t="s">
        <v>688</v>
      </c>
      <c r="R42" s="17"/>
      <c r="S42" s="17"/>
      <c r="T42" s="17"/>
    </row>
    <row r="43" spans="1:20">
      <c r="A43" s="4">
        <v>39</v>
      </c>
      <c r="B43" s="233" t="s">
        <v>739</v>
      </c>
      <c r="C43" s="246" t="s">
        <v>751</v>
      </c>
      <c r="D43" s="17" t="s">
        <v>29</v>
      </c>
      <c r="E43" s="105"/>
      <c r="F43" s="106"/>
      <c r="G43" s="107">
        <v>14</v>
      </c>
      <c r="H43" s="107">
        <v>21</v>
      </c>
      <c r="I43" s="16">
        <v>35</v>
      </c>
      <c r="J43" s="246">
        <v>9577371373</v>
      </c>
      <c r="K43" s="109" t="s">
        <v>819</v>
      </c>
      <c r="L43" s="246" t="s">
        <v>803</v>
      </c>
      <c r="M43" s="246">
        <v>9577249361</v>
      </c>
      <c r="N43" s="50"/>
      <c r="O43" s="50"/>
      <c r="P43" s="324"/>
      <c r="Q43" s="325"/>
      <c r="R43" s="17"/>
      <c r="S43" s="17"/>
      <c r="T43" s="17"/>
    </row>
    <row r="44" spans="1:20">
      <c r="A44" s="4">
        <v>40</v>
      </c>
      <c r="B44" s="234" t="s">
        <v>738</v>
      </c>
      <c r="C44" s="246" t="s">
        <v>752</v>
      </c>
      <c r="D44" s="17" t="s">
        <v>27</v>
      </c>
      <c r="E44" s="114"/>
      <c r="F44" s="106" t="s">
        <v>102</v>
      </c>
      <c r="G44" s="114">
        <v>25</v>
      </c>
      <c r="H44" s="114">
        <v>22</v>
      </c>
      <c r="I44" s="16">
        <v>47</v>
      </c>
      <c r="J44" s="246">
        <v>9365208618</v>
      </c>
      <c r="K44" s="109" t="s">
        <v>819</v>
      </c>
      <c r="L44" s="246" t="s">
        <v>803</v>
      </c>
      <c r="M44" s="246">
        <v>9577249361</v>
      </c>
      <c r="N44" s="50"/>
      <c r="O44" s="50"/>
      <c r="P44" s="321"/>
      <c r="Q44" s="323"/>
      <c r="R44" s="17"/>
      <c r="S44" s="17"/>
      <c r="T44" s="17"/>
    </row>
    <row r="45" spans="1:20">
      <c r="A45" s="4">
        <v>41</v>
      </c>
      <c r="B45" s="234" t="s">
        <v>739</v>
      </c>
      <c r="C45" s="246" t="s">
        <v>753</v>
      </c>
      <c r="D45" s="17" t="s">
        <v>29</v>
      </c>
      <c r="E45" s="114"/>
      <c r="F45" s="106"/>
      <c r="G45" s="114">
        <v>13</v>
      </c>
      <c r="H45" s="114">
        <v>17</v>
      </c>
      <c r="I45" s="16">
        <v>30</v>
      </c>
      <c r="J45" s="246">
        <v>9508466439</v>
      </c>
      <c r="K45" s="109" t="s">
        <v>820</v>
      </c>
      <c r="L45" s="246" t="s">
        <v>804</v>
      </c>
      <c r="M45" s="246">
        <v>8822170417</v>
      </c>
      <c r="N45" s="189" t="s">
        <v>200</v>
      </c>
      <c r="O45" s="50"/>
      <c r="P45" s="320">
        <v>43606</v>
      </c>
      <c r="Q45" s="322" t="s">
        <v>688</v>
      </c>
      <c r="R45" s="17"/>
      <c r="S45" s="17"/>
      <c r="T45" s="17"/>
    </row>
    <row r="46" spans="1:20">
      <c r="A46" s="4">
        <v>42</v>
      </c>
      <c r="B46" s="234" t="s">
        <v>739</v>
      </c>
      <c r="C46" s="246" t="s">
        <v>754</v>
      </c>
      <c r="D46" s="17" t="s">
        <v>29</v>
      </c>
      <c r="E46" s="114"/>
      <c r="F46" s="106"/>
      <c r="G46" s="114">
        <v>17</v>
      </c>
      <c r="H46" s="114">
        <v>12</v>
      </c>
      <c r="I46" s="16">
        <v>29</v>
      </c>
      <c r="J46" s="246">
        <v>9859725198</v>
      </c>
      <c r="K46" s="109" t="s">
        <v>820</v>
      </c>
      <c r="L46" s="246" t="s">
        <v>804</v>
      </c>
      <c r="M46" s="246">
        <v>8822170417</v>
      </c>
      <c r="N46" s="189" t="s">
        <v>200</v>
      </c>
      <c r="O46" s="50"/>
      <c r="P46" s="324"/>
      <c r="Q46" s="325"/>
      <c r="R46" s="17"/>
      <c r="S46" s="17"/>
      <c r="T46" s="17"/>
    </row>
    <row r="47" spans="1:20">
      <c r="A47" s="4">
        <v>43</v>
      </c>
      <c r="B47" s="234" t="s">
        <v>738</v>
      </c>
      <c r="C47" s="246" t="s">
        <v>755</v>
      </c>
      <c r="D47" s="17" t="s">
        <v>29</v>
      </c>
      <c r="E47" s="114"/>
      <c r="F47" s="106"/>
      <c r="G47" s="114">
        <v>19</v>
      </c>
      <c r="H47" s="114">
        <v>23</v>
      </c>
      <c r="I47" s="16">
        <v>42</v>
      </c>
      <c r="J47" s="246">
        <v>9707916220</v>
      </c>
      <c r="K47" s="109" t="s">
        <v>820</v>
      </c>
      <c r="L47" s="246" t="s">
        <v>804</v>
      </c>
      <c r="M47" s="246">
        <v>8822170417</v>
      </c>
      <c r="N47" s="189" t="s">
        <v>205</v>
      </c>
      <c r="O47" s="189">
        <v>8011286147</v>
      </c>
      <c r="P47" s="321"/>
      <c r="Q47" s="323"/>
      <c r="R47" s="17"/>
      <c r="S47" s="17"/>
      <c r="T47" s="17"/>
    </row>
    <row r="48" spans="1:20">
      <c r="A48" s="4">
        <v>44</v>
      </c>
      <c r="B48" s="233" t="s">
        <v>738</v>
      </c>
      <c r="C48" s="246" t="s">
        <v>756</v>
      </c>
      <c r="D48" s="17" t="s">
        <v>27</v>
      </c>
      <c r="E48" s="114"/>
      <c r="F48" s="106" t="s">
        <v>102</v>
      </c>
      <c r="G48" s="114">
        <v>23</v>
      </c>
      <c r="H48" s="114">
        <v>25</v>
      </c>
      <c r="I48" s="16">
        <v>48</v>
      </c>
      <c r="J48" s="246">
        <v>9859019118</v>
      </c>
      <c r="K48" s="109" t="s">
        <v>820</v>
      </c>
      <c r="L48" s="246" t="s">
        <v>729</v>
      </c>
      <c r="M48" s="246">
        <v>9613080608</v>
      </c>
      <c r="N48" s="208" t="s">
        <v>209</v>
      </c>
      <c r="O48" s="209">
        <v>9613803800</v>
      </c>
      <c r="P48" s="320">
        <v>43607</v>
      </c>
      <c r="Q48" s="322" t="s">
        <v>683</v>
      </c>
      <c r="R48" s="17"/>
      <c r="S48" s="17"/>
      <c r="T48" s="17"/>
    </row>
    <row r="49" spans="1:20">
      <c r="A49" s="4">
        <v>45</v>
      </c>
      <c r="B49" s="326" t="s">
        <v>739</v>
      </c>
      <c r="C49" s="246" t="s">
        <v>757</v>
      </c>
      <c r="D49" s="17" t="s">
        <v>27</v>
      </c>
      <c r="E49" s="114"/>
      <c r="F49" s="106" t="s">
        <v>710</v>
      </c>
      <c r="G49" s="114">
        <v>19</v>
      </c>
      <c r="H49" s="114">
        <v>21</v>
      </c>
      <c r="I49" s="16">
        <v>40</v>
      </c>
      <c r="J49" s="246">
        <v>8752860668</v>
      </c>
      <c r="K49" s="109" t="s">
        <v>821</v>
      </c>
      <c r="L49" s="246" t="s">
        <v>729</v>
      </c>
      <c r="M49" s="246">
        <v>9613080608</v>
      </c>
      <c r="N49" s="208" t="s">
        <v>209</v>
      </c>
      <c r="O49" s="209">
        <v>9613803800</v>
      </c>
      <c r="P49" s="321"/>
      <c r="Q49" s="323"/>
      <c r="R49" s="17"/>
      <c r="S49" s="17"/>
      <c r="T49" s="17"/>
    </row>
    <row r="50" spans="1:20">
      <c r="A50" s="4">
        <v>46</v>
      </c>
      <c r="B50" s="327"/>
      <c r="C50" s="246" t="s">
        <v>758</v>
      </c>
      <c r="D50" s="17" t="s">
        <v>29</v>
      </c>
      <c r="E50" s="114"/>
      <c r="F50" s="106"/>
      <c r="G50" s="114">
        <v>27</v>
      </c>
      <c r="H50" s="114">
        <v>30</v>
      </c>
      <c r="I50" s="16">
        <v>57</v>
      </c>
      <c r="J50" s="246">
        <v>8473055263</v>
      </c>
      <c r="K50" s="109" t="s">
        <v>821</v>
      </c>
      <c r="L50" s="246" t="s">
        <v>805</v>
      </c>
      <c r="M50" s="246">
        <v>9577857798</v>
      </c>
      <c r="N50" s="189" t="s">
        <v>214</v>
      </c>
      <c r="O50" s="189">
        <v>8471848779</v>
      </c>
      <c r="P50" s="320">
        <v>43607</v>
      </c>
      <c r="Q50" s="322" t="s">
        <v>683</v>
      </c>
      <c r="R50" s="17"/>
      <c r="S50" s="17"/>
      <c r="T50" s="17"/>
    </row>
    <row r="51" spans="1:20">
      <c r="A51" s="4">
        <v>47</v>
      </c>
      <c r="B51" s="234" t="s">
        <v>738</v>
      </c>
      <c r="C51" s="246" t="s">
        <v>759</v>
      </c>
      <c r="D51" s="17" t="s">
        <v>27</v>
      </c>
      <c r="E51" s="114"/>
      <c r="F51" s="106" t="s">
        <v>102</v>
      </c>
      <c r="G51" s="114">
        <v>32</v>
      </c>
      <c r="H51" s="114">
        <v>24</v>
      </c>
      <c r="I51" s="16">
        <v>56</v>
      </c>
      <c r="J51" s="246">
        <v>9435519183</v>
      </c>
      <c r="K51" s="109" t="s">
        <v>820</v>
      </c>
      <c r="L51" s="246" t="s">
        <v>805</v>
      </c>
      <c r="M51" s="246">
        <v>9577857799</v>
      </c>
      <c r="N51" s="189" t="s">
        <v>219</v>
      </c>
      <c r="O51" s="189">
        <v>9706587325</v>
      </c>
      <c r="P51" s="321"/>
      <c r="Q51" s="323"/>
      <c r="R51" s="17"/>
      <c r="S51" s="17"/>
      <c r="T51" s="17"/>
    </row>
    <row r="52" spans="1:20">
      <c r="A52" s="4">
        <v>48</v>
      </c>
      <c r="B52" s="326" t="s">
        <v>738</v>
      </c>
      <c r="C52" s="246" t="s">
        <v>760</v>
      </c>
      <c r="D52" s="17" t="s">
        <v>29</v>
      </c>
      <c r="E52" s="114"/>
      <c r="F52" s="106"/>
      <c r="G52" s="114">
        <v>34</v>
      </c>
      <c r="H52" s="114">
        <v>42</v>
      </c>
      <c r="I52" s="16">
        <v>76</v>
      </c>
      <c r="J52" s="246">
        <v>7399990870</v>
      </c>
      <c r="K52" s="109" t="s">
        <v>817</v>
      </c>
      <c r="L52" s="246" t="s">
        <v>806</v>
      </c>
      <c r="M52" s="246">
        <v>700295473</v>
      </c>
      <c r="N52" s="189" t="s">
        <v>222</v>
      </c>
      <c r="O52" s="189">
        <v>9613086438</v>
      </c>
      <c r="P52" s="320">
        <v>43608</v>
      </c>
      <c r="Q52" s="322" t="s">
        <v>737</v>
      </c>
      <c r="R52" s="17"/>
      <c r="S52" s="17"/>
      <c r="T52" s="17"/>
    </row>
    <row r="53" spans="1:20">
      <c r="A53" s="4">
        <v>49</v>
      </c>
      <c r="B53" s="328"/>
      <c r="C53" s="246" t="s">
        <v>761</v>
      </c>
      <c r="D53" s="17" t="s">
        <v>27</v>
      </c>
      <c r="E53" s="114"/>
      <c r="F53" s="106" t="s">
        <v>102</v>
      </c>
      <c r="G53" s="114">
        <v>32</v>
      </c>
      <c r="H53" s="114">
        <v>28</v>
      </c>
      <c r="I53" s="16">
        <v>60</v>
      </c>
      <c r="J53" s="246">
        <v>9401902807</v>
      </c>
      <c r="K53" s="109" t="s">
        <v>818</v>
      </c>
      <c r="L53" s="246" t="s">
        <v>806</v>
      </c>
      <c r="M53" s="246">
        <v>700295473</v>
      </c>
      <c r="N53" s="189" t="s">
        <v>222</v>
      </c>
      <c r="O53" s="189">
        <v>9613086438</v>
      </c>
      <c r="P53" s="321"/>
      <c r="Q53" s="323"/>
      <c r="R53" s="17"/>
      <c r="S53" s="17"/>
      <c r="T53" s="17"/>
    </row>
    <row r="54" spans="1:20">
      <c r="A54" s="4">
        <v>50</v>
      </c>
      <c r="B54" s="234" t="s">
        <v>739</v>
      </c>
      <c r="C54" s="246" t="s">
        <v>762</v>
      </c>
      <c r="D54" s="17" t="s">
        <v>27</v>
      </c>
      <c r="E54" s="18"/>
      <c r="F54" s="17"/>
      <c r="G54" s="18">
        <v>42</v>
      </c>
      <c r="H54" s="18">
        <v>38</v>
      </c>
      <c r="I54" s="16">
        <v>80</v>
      </c>
      <c r="J54" s="246">
        <v>9859393351</v>
      </c>
      <c r="K54" s="109" t="s">
        <v>822</v>
      </c>
      <c r="L54" s="246" t="s">
        <v>806</v>
      </c>
      <c r="M54" s="246">
        <v>700295473</v>
      </c>
      <c r="N54" s="189" t="s">
        <v>214</v>
      </c>
      <c r="O54" s="189">
        <v>8471848779</v>
      </c>
      <c r="P54" s="320">
        <v>43608</v>
      </c>
      <c r="Q54" s="322" t="s">
        <v>737</v>
      </c>
      <c r="R54" s="17"/>
      <c r="S54" s="17"/>
      <c r="T54" s="17"/>
    </row>
    <row r="55" spans="1:20">
      <c r="A55" s="4">
        <v>51</v>
      </c>
      <c r="B55" s="235"/>
      <c r="C55" s="246" t="s">
        <v>763</v>
      </c>
      <c r="D55" s="17" t="s">
        <v>27</v>
      </c>
      <c r="E55" s="18"/>
      <c r="F55" s="17" t="s">
        <v>102</v>
      </c>
      <c r="G55" s="18">
        <v>54</v>
      </c>
      <c r="H55" s="18">
        <v>42</v>
      </c>
      <c r="I55" s="16">
        <v>96</v>
      </c>
      <c r="J55" s="246">
        <v>9613347126</v>
      </c>
      <c r="K55" s="109" t="s">
        <v>823</v>
      </c>
      <c r="L55" s="246" t="s">
        <v>806</v>
      </c>
      <c r="M55" s="246">
        <v>700295473</v>
      </c>
      <c r="N55" s="189" t="s">
        <v>205</v>
      </c>
      <c r="O55" s="189">
        <v>8011286147</v>
      </c>
      <c r="P55" s="321"/>
      <c r="Q55" s="323"/>
      <c r="R55" s="17"/>
      <c r="S55" s="17"/>
      <c r="T55" s="17"/>
    </row>
    <row r="56" spans="1:20">
      <c r="A56" s="4">
        <v>52</v>
      </c>
      <c r="B56" s="329" t="s">
        <v>738</v>
      </c>
      <c r="C56" s="246" t="s">
        <v>764</v>
      </c>
      <c r="D56" s="17" t="s">
        <v>29</v>
      </c>
      <c r="E56" s="18"/>
      <c r="F56" s="17"/>
      <c r="G56" s="18">
        <v>23</v>
      </c>
      <c r="H56" s="18">
        <v>17</v>
      </c>
      <c r="I56" s="16">
        <v>40</v>
      </c>
      <c r="J56" s="246">
        <v>9577349171</v>
      </c>
      <c r="K56" s="17" t="s">
        <v>824</v>
      </c>
      <c r="L56" s="246" t="s">
        <v>807</v>
      </c>
      <c r="M56" s="246">
        <v>9678393524</v>
      </c>
      <c r="N56" s="208" t="s">
        <v>209</v>
      </c>
      <c r="O56" s="209">
        <v>9613803800</v>
      </c>
      <c r="P56" s="320">
        <v>43609</v>
      </c>
      <c r="Q56" s="322" t="s">
        <v>685</v>
      </c>
      <c r="R56" s="17"/>
      <c r="S56" s="17"/>
      <c r="T56" s="17"/>
    </row>
    <row r="57" spans="1:20">
      <c r="A57" s="4">
        <v>53</v>
      </c>
      <c r="B57" s="330"/>
      <c r="C57" s="246" t="s">
        <v>765</v>
      </c>
      <c r="D57" s="17" t="s">
        <v>27</v>
      </c>
      <c r="E57" s="18"/>
      <c r="F57" s="17"/>
      <c r="G57" s="18">
        <v>19</v>
      </c>
      <c r="H57" s="18">
        <v>25</v>
      </c>
      <c r="I57" s="16">
        <v>44</v>
      </c>
      <c r="J57" s="246">
        <v>8135083989</v>
      </c>
      <c r="K57" s="17" t="s">
        <v>824</v>
      </c>
      <c r="L57" s="246" t="s">
        <v>807</v>
      </c>
      <c r="M57" s="246">
        <v>9678393524</v>
      </c>
      <c r="N57" s="189" t="s">
        <v>200</v>
      </c>
      <c r="O57" s="209">
        <v>9613803800</v>
      </c>
      <c r="P57" s="321"/>
      <c r="Q57" s="323"/>
      <c r="R57" s="17"/>
      <c r="S57" s="17"/>
      <c r="T57" s="17"/>
    </row>
    <row r="58" spans="1:20">
      <c r="A58" s="4">
        <v>54</v>
      </c>
      <c r="B58" s="329" t="s">
        <v>739</v>
      </c>
      <c r="C58" s="246" t="s">
        <v>766</v>
      </c>
      <c r="D58" s="17" t="s">
        <v>29</v>
      </c>
      <c r="E58" s="139">
        <v>267</v>
      </c>
      <c r="F58" s="17"/>
      <c r="G58" s="18">
        <v>17</v>
      </c>
      <c r="H58" s="18">
        <v>15</v>
      </c>
      <c r="I58" s="16">
        <v>32</v>
      </c>
      <c r="J58" s="246">
        <v>8749938418</v>
      </c>
      <c r="K58" s="17" t="s">
        <v>824</v>
      </c>
      <c r="L58" s="246" t="s">
        <v>807</v>
      </c>
      <c r="M58" s="246">
        <v>9678393524</v>
      </c>
      <c r="N58" s="189" t="s">
        <v>200</v>
      </c>
      <c r="O58" s="209">
        <v>9613803800</v>
      </c>
      <c r="P58" s="320">
        <v>43609</v>
      </c>
      <c r="Q58" s="322" t="s">
        <v>685</v>
      </c>
      <c r="R58" s="17"/>
      <c r="S58" s="17"/>
      <c r="T58" s="17"/>
    </row>
    <row r="59" spans="1:20">
      <c r="A59" s="4">
        <v>55</v>
      </c>
      <c r="B59" s="330"/>
      <c r="C59" s="246" t="s">
        <v>767</v>
      </c>
      <c r="D59" s="17" t="s">
        <v>29</v>
      </c>
      <c r="E59" s="139">
        <v>12</v>
      </c>
      <c r="F59" s="17"/>
      <c r="G59" s="18">
        <v>14</v>
      </c>
      <c r="H59" s="18">
        <v>10</v>
      </c>
      <c r="I59" s="16">
        <v>24</v>
      </c>
      <c r="J59" s="246">
        <v>9854711864</v>
      </c>
      <c r="K59" s="17" t="s">
        <v>816</v>
      </c>
      <c r="L59" s="246" t="s">
        <v>807</v>
      </c>
      <c r="M59" s="246">
        <v>9678393524</v>
      </c>
      <c r="N59" s="216" t="s">
        <v>701</v>
      </c>
      <c r="O59" s="216">
        <v>9577785630</v>
      </c>
      <c r="P59" s="321"/>
      <c r="Q59" s="323"/>
      <c r="R59" s="17"/>
      <c r="S59" s="17"/>
      <c r="T59" s="17"/>
    </row>
    <row r="60" spans="1:20">
      <c r="A60" s="4">
        <v>56</v>
      </c>
      <c r="B60" s="236"/>
      <c r="C60" s="246" t="s">
        <v>768</v>
      </c>
      <c r="D60" s="17" t="s">
        <v>29</v>
      </c>
      <c r="E60" s="139">
        <v>13</v>
      </c>
      <c r="F60" s="17"/>
      <c r="G60" s="18">
        <v>12</v>
      </c>
      <c r="H60" s="18">
        <v>10</v>
      </c>
      <c r="I60" s="16">
        <v>22</v>
      </c>
      <c r="J60" s="246">
        <v>9864860601</v>
      </c>
      <c r="K60" s="17" t="s">
        <v>602</v>
      </c>
      <c r="L60" s="246" t="s">
        <v>805</v>
      </c>
      <c r="M60" s="246">
        <v>9577857799</v>
      </c>
      <c r="N60" s="216" t="s">
        <v>701</v>
      </c>
      <c r="O60" s="216">
        <v>9577785630</v>
      </c>
      <c r="P60" s="314">
        <v>43610</v>
      </c>
      <c r="Q60" s="316" t="s">
        <v>686</v>
      </c>
      <c r="R60" s="17"/>
      <c r="S60" s="17"/>
      <c r="T60" s="17"/>
    </row>
    <row r="61" spans="1:20">
      <c r="A61" s="4">
        <v>57</v>
      </c>
      <c r="B61" s="234"/>
      <c r="C61" s="246" t="s">
        <v>769</v>
      </c>
      <c r="D61" s="17" t="s">
        <v>29</v>
      </c>
      <c r="E61" s="139">
        <v>331</v>
      </c>
      <c r="F61" s="17"/>
      <c r="G61" s="18">
        <v>23</v>
      </c>
      <c r="H61" s="18">
        <v>20</v>
      </c>
      <c r="I61" s="16">
        <v>43</v>
      </c>
      <c r="J61" s="246">
        <v>9706528860</v>
      </c>
      <c r="K61" s="17" t="s">
        <v>602</v>
      </c>
      <c r="L61" s="246" t="s">
        <v>805</v>
      </c>
      <c r="M61" s="246">
        <v>9577857799</v>
      </c>
      <c r="N61" s="56" t="s">
        <v>462</v>
      </c>
      <c r="O61" s="144">
        <v>9859087192</v>
      </c>
      <c r="P61" s="319"/>
      <c r="Q61" s="315"/>
      <c r="R61" s="17"/>
      <c r="S61" s="17"/>
      <c r="T61" s="17"/>
    </row>
    <row r="62" spans="1:20">
      <c r="A62" s="4">
        <v>58</v>
      </c>
      <c r="B62" s="326" t="s">
        <v>738</v>
      </c>
      <c r="C62" s="246" t="s">
        <v>770</v>
      </c>
      <c r="D62" s="17" t="s">
        <v>29</v>
      </c>
      <c r="E62" s="139">
        <v>7</v>
      </c>
      <c r="F62" s="17"/>
      <c r="G62" s="18">
        <v>32</v>
      </c>
      <c r="H62" s="18">
        <v>27</v>
      </c>
      <c r="I62" s="16">
        <v>59</v>
      </c>
      <c r="J62" s="246">
        <v>9577570922</v>
      </c>
      <c r="K62" s="17" t="s">
        <v>602</v>
      </c>
      <c r="L62" s="246" t="s">
        <v>805</v>
      </c>
      <c r="M62" s="246">
        <v>9577857799</v>
      </c>
      <c r="N62" s="56" t="s">
        <v>462</v>
      </c>
      <c r="O62" s="144">
        <v>9859087192</v>
      </c>
      <c r="P62" s="314">
        <v>43610</v>
      </c>
      <c r="Q62" s="316" t="s">
        <v>686</v>
      </c>
      <c r="R62" s="17"/>
      <c r="S62" s="17"/>
      <c r="T62" s="17"/>
    </row>
    <row r="63" spans="1:20">
      <c r="A63" s="4">
        <v>59</v>
      </c>
      <c r="B63" s="328"/>
      <c r="C63" s="246" t="s">
        <v>771</v>
      </c>
      <c r="D63" s="17" t="s">
        <v>29</v>
      </c>
      <c r="E63" s="139">
        <v>269</v>
      </c>
      <c r="F63" s="17"/>
      <c r="G63" s="18">
        <v>17</v>
      </c>
      <c r="H63" s="18">
        <v>24</v>
      </c>
      <c r="I63" s="16">
        <v>41</v>
      </c>
      <c r="J63" s="246">
        <v>9854314122</v>
      </c>
      <c r="K63" s="17" t="s">
        <v>602</v>
      </c>
      <c r="L63" s="246" t="s">
        <v>805</v>
      </c>
      <c r="M63" s="246">
        <v>9577857799</v>
      </c>
      <c r="N63" s="56" t="s">
        <v>462</v>
      </c>
      <c r="O63" s="144">
        <v>9859087192</v>
      </c>
      <c r="P63" s="319"/>
      <c r="Q63" s="315"/>
      <c r="R63" s="17"/>
      <c r="S63" s="17"/>
      <c r="T63" s="17"/>
    </row>
    <row r="64" spans="1:20">
      <c r="A64" s="4">
        <v>60</v>
      </c>
      <c r="B64" s="326" t="s">
        <v>739</v>
      </c>
      <c r="C64" s="246" t="s">
        <v>772</v>
      </c>
      <c r="D64" s="17" t="s">
        <v>29</v>
      </c>
      <c r="E64" s="139">
        <v>6</v>
      </c>
      <c r="F64" s="17"/>
      <c r="G64" s="18">
        <v>22</v>
      </c>
      <c r="H64" s="18">
        <v>27</v>
      </c>
      <c r="I64" s="16">
        <v>49</v>
      </c>
      <c r="J64" s="246">
        <v>9678485806</v>
      </c>
      <c r="K64" s="17" t="s">
        <v>818</v>
      </c>
      <c r="L64" s="246" t="s">
        <v>806</v>
      </c>
      <c r="M64" s="246">
        <v>700295473</v>
      </c>
      <c r="N64" s="56" t="s">
        <v>470</v>
      </c>
      <c r="O64" s="70">
        <v>8011747466</v>
      </c>
      <c r="P64" s="314">
        <v>43612</v>
      </c>
      <c r="Q64" s="316" t="s">
        <v>681</v>
      </c>
      <c r="R64" s="17"/>
      <c r="S64" s="17"/>
      <c r="T64" s="17"/>
    </row>
    <row r="65" spans="1:20">
      <c r="A65" s="4">
        <v>61</v>
      </c>
      <c r="B65" s="328"/>
      <c r="C65" s="246" t="s">
        <v>773</v>
      </c>
      <c r="D65" s="17" t="s">
        <v>27</v>
      </c>
      <c r="E65" s="139">
        <v>162</v>
      </c>
      <c r="F65" s="17" t="s">
        <v>102</v>
      </c>
      <c r="G65" s="18">
        <v>34</v>
      </c>
      <c r="H65" s="18">
        <v>34</v>
      </c>
      <c r="I65" s="16">
        <v>68</v>
      </c>
      <c r="J65" s="246">
        <v>9854407455</v>
      </c>
      <c r="K65" s="17" t="s">
        <v>822</v>
      </c>
      <c r="L65" s="246" t="s">
        <v>806</v>
      </c>
      <c r="M65" s="246">
        <v>700295473</v>
      </c>
      <c r="N65" s="50"/>
      <c r="O65" s="50"/>
      <c r="P65" s="319"/>
      <c r="Q65" s="315"/>
      <c r="R65" s="17"/>
      <c r="S65" s="17"/>
      <c r="T65" s="17"/>
    </row>
    <row r="66" spans="1:20">
      <c r="A66" s="4">
        <v>62</v>
      </c>
      <c r="B66" s="326" t="s">
        <v>738</v>
      </c>
      <c r="C66" s="246" t="s">
        <v>774</v>
      </c>
      <c r="D66" s="17" t="s">
        <v>29</v>
      </c>
      <c r="E66" s="139">
        <v>163</v>
      </c>
      <c r="F66" s="17"/>
      <c r="G66" s="18">
        <v>32</v>
      </c>
      <c r="H66" s="18">
        <v>31</v>
      </c>
      <c r="I66" s="16">
        <v>73</v>
      </c>
      <c r="J66" s="246">
        <v>9854875692</v>
      </c>
      <c r="K66" s="17" t="s">
        <v>823</v>
      </c>
      <c r="L66" s="246" t="s">
        <v>806</v>
      </c>
      <c r="M66" s="246">
        <v>700295473</v>
      </c>
      <c r="N66" s="56" t="s">
        <v>470</v>
      </c>
      <c r="O66" s="70">
        <v>8011747466</v>
      </c>
      <c r="P66" s="314">
        <v>43612</v>
      </c>
      <c r="Q66" s="316" t="s">
        <v>681</v>
      </c>
      <c r="R66" s="17"/>
      <c r="S66" s="17"/>
      <c r="T66" s="17"/>
    </row>
    <row r="67" spans="1:20">
      <c r="A67" s="4">
        <v>63</v>
      </c>
      <c r="B67" s="328"/>
      <c r="C67" s="246" t="s">
        <v>775</v>
      </c>
      <c r="D67" s="17" t="s">
        <v>27</v>
      </c>
      <c r="E67" s="160"/>
      <c r="F67" s="17" t="s">
        <v>102</v>
      </c>
      <c r="G67" s="18">
        <v>29</v>
      </c>
      <c r="H67" s="18">
        <v>34</v>
      </c>
      <c r="I67" s="16">
        <v>63</v>
      </c>
      <c r="J67" s="246">
        <v>7002374744</v>
      </c>
      <c r="K67" s="17" t="s">
        <v>825</v>
      </c>
      <c r="L67" s="246" t="s">
        <v>806</v>
      </c>
      <c r="M67" s="246">
        <v>700295473</v>
      </c>
      <c r="N67" s="56" t="s">
        <v>470</v>
      </c>
      <c r="O67" s="70">
        <v>8011747466</v>
      </c>
      <c r="P67" s="319"/>
      <c r="Q67" s="315"/>
      <c r="R67" s="17"/>
      <c r="S67" s="17"/>
      <c r="T67" s="17"/>
    </row>
    <row r="68" spans="1:20">
      <c r="A68" s="4">
        <v>64</v>
      </c>
      <c r="B68" s="326" t="s">
        <v>739</v>
      </c>
      <c r="C68" s="246" t="s">
        <v>776</v>
      </c>
      <c r="D68" s="17" t="s">
        <v>27</v>
      </c>
      <c r="E68" s="160"/>
      <c r="F68" s="17"/>
      <c r="G68" s="18">
        <v>14</v>
      </c>
      <c r="H68" s="18">
        <v>10</v>
      </c>
      <c r="I68" s="16">
        <v>24</v>
      </c>
      <c r="J68" s="246">
        <v>9678377512</v>
      </c>
      <c r="K68" s="17" t="s">
        <v>365</v>
      </c>
      <c r="L68" s="246" t="s">
        <v>808</v>
      </c>
      <c r="M68" s="246">
        <v>9854456941</v>
      </c>
      <c r="N68" s="56" t="s">
        <v>479</v>
      </c>
      <c r="O68" s="144">
        <v>7896568966</v>
      </c>
      <c r="P68" s="314">
        <v>43613</v>
      </c>
      <c r="Q68" s="316" t="s">
        <v>682</v>
      </c>
      <c r="R68" s="17"/>
      <c r="S68" s="17"/>
      <c r="T68" s="17"/>
    </row>
    <row r="69" spans="1:20">
      <c r="A69" s="4">
        <v>65</v>
      </c>
      <c r="B69" s="328"/>
      <c r="C69" s="246" t="s">
        <v>777</v>
      </c>
      <c r="D69" s="17" t="s">
        <v>27</v>
      </c>
      <c r="E69" s="160"/>
      <c r="F69" s="17"/>
      <c r="G69" s="18">
        <v>22</v>
      </c>
      <c r="H69" s="18">
        <v>25</v>
      </c>
      <c r="I69" s="16">
        <v>47</v>
      </c>
      <c r="J69" s="246">
        <v>9365436113</v>
      </c>
      <c r="K69" s="17" t="s">
        <v>365</v>
      </c>
      <c r="L69" s="246" t="s">
        <v>808</v>
      </c>
      <c r="M69" s="246">
        <v>9854456941</v>
      </c>
      <c r="N69" s="56" t="s">
        <v>479</v>
      </c>
      <c r="O69" s="144">
        <v>7896568966</v>
      </c>
      <c r="P69" s="317"/>
      <c r="Q69" s="318"/>
      <c r="R69" s="17"/>
      <c r="S69" s="17"/>
      <c r="T69" s="17"/>
    </row>
    <row r="70" spans="1:20">
      <c r="A70" s="4">
        <v>66</v>
      </c>
      <c r="B70" s="326" t="s">
        <v>738</v>
      </c>
      <c r="C70" s="246" t="s">
        <v>778</v>
      </c>
      <c r="D70" s="17" t="s">
        <v>27</v>
      </c>
      <c r="E70" s="160"/>
      <c r="F70" s="17"/>
      <c r="G70" s="18">
        <v>23</v>
      </c>
      <c r="H70" s="18">
        <v>21</v>
      </c>
      <c r="I70" s="16">
        <v>44</v>
      </c>
      <c r="J70" s="246">
        <v>7002822616</v>
      </c>
      <c r="K70" s="17" t="s">
        <v>365</v>
      </c>
      <c r="L70" s="246" t="s">
        <v>808</v>
      </c>
      <c r="M70" s="246">
        <v>9854456941</v>
      </c>
      <c r="N70" s="56" t="s">
        <v>484</v>
      </c>
      <c r="O70" s="144">
        <v>967811546</v>
      </c>
      <c r="P70" s="315"/>
      <c r="Q70" s="315"/>
      <c r="R70" s="17"/>
      <c r="S70" s="17"/>
      <c r="T70" s="17"/>
    </row>
    <row r="71" spans="1:20">
      <c r="A71" s="4">
        <v>67</v>
      </c>
      <c r="B71" s="328"/>
      <c r="C71" s="246" t="s">
        <v>779</v>
      </c>
      <c r="D71" s="17" t="s">
        <v>27</v>
      </c>
      <c r="E71" s="160"/>
      <c r="F71" s="17"/>
      <c r="G71" s="18">
        <v>11</v>
      </c>
      <c r="H71" s="18">
        <v>15</v>
      </c>
      <c r="I71" s="16">
        <v>26</v>
      </c>
      <c r="J71" s="246">
        <v>9854203795</v>
      </c>
      <c r="K71" s="17" t="s">
        <v>365</v>
      </c>
      <c r="L71" s="246" t="s">
        <v>808</v>
      </c>
      <c r="M71" s="246">
        <v>9854456941</v>
      </c>
      <c r="N71" s="56" t="s">
        <v>484</v>
      </c>
      <c r="O71" s="144">
        <v>967811546</v>
      </c>
      <c r="P71" s="314">
        <v>43613</v>
      </c>
      <c r="Q71" s="316" t="s">
        <v>682</v>
      </c>
      <c r="R71" s="17"/>
      <c r="S71" s="17"/>
      <c r="T71" s="17"/>
    </row>
    <row r="72" spans="1:20">
      <c r="A72" s="4">
        <v>68</v>
      </c>
      <c r="B72" s="326" t="s">
        <v>739</v>
      </c>
      <c r="C72" s="246" t="s">
        <v>780</v>
      </c>
      <c r="D72" s="17" t="s">
        <v>29</v>
      </c>
      <c r="E72" s="160">
        <v>127</v>
      </c>
      <c r="F72" s="17"/>
      <c r="G72" s="18">
        <v>23</v>
      </c>
      <c r="H72" s="18">
        <v>20</v>
      </c>
      <c r="I72" s="16">
        <v>43</v>
      </c>
      <c r="J72" s="246">
        <v>9613709428</v>
      </c>
      <c r="K72" s="17" t="s">
        <v>365</v>
      </c>
      <c r="L72" s="246" t="s">
        <v>808</v>
      </c>
      <c r="M72" s="246">
        <v>9854456941</v>
      </c>
      <c r="N72" s="56" t="s">
        <v>484</v>
      </c>
      <c r="O72" s="144">
        <v>967811546</v>
      </c>
      <c r="P72" s="317"/>
      <c r="Q72" s="318"/>
      <c r="R72" s="17"/>
      <c r="S72" s="17"/>
      <c r="T72" s="17"/>
    </row>
    <row r="73" spans="1:20">
      <c r="A73" s="4">
        <v>69</v>
      </c>
      <c r="B73" s="328"/>
      <c r="C73" s="246" t="s">
        <v>781</v>
      </c>
      <c r="D73" s="17" t="s">
        <v>27</v>
      </c>
      <c r="E73" s="160"/>
      <c r="F73" s="17"/>
      <c r="G73" s="18">
        <v>22</v>
      </c>
      <c r="H73" s="18">
        <v>27</v>
      </c>
      <c r="I73" s="16">
        <v>49</v>
      </c>
      <c r="J73" s="246">
        <v>9854424628</v>
      </c>
      <c r="K73" s="17" t="s">
        <v>365</v>
      </c>
      <c r="L73" s="246" t="s">
        <v>808</v>
      </c>
      <c r="M73" s="246">
        <v>9854456941</v>
      </c>
      <c r="N73" s="56" t="s">
        <v>491</v>
      </c>
      <c r="O73" s="70">
        <v>9577039953</v>
      </c>
      <c r="P73" s="315"/>
      <c r="Q73" s="315"/>
      <c r="R73" s="17"/>
      <c r="S73" s="17"/>
      <c r="T73" s="17"/>
    </row>
    <row r="74" spans="1:20">
      <c r="A74" s="4">
        <v>70</v>
      </c>
      <c r="B74" s="326" t="s">
        <v>738</v>
      </c>
      <c r="C74" s="246" t="s">
        <v>782</v>
      </c>
      <c r="D74" s="17" t="s">
        <v>29</v>
      </c>
      <c r="E74" s="160">
        <v>117</v>
      </c>
      <c r="F74" s="17"/>
      <c r="G74" s="18">
        <v>32</v>
      </c>
      <c r="H74" s="18">
        <v>34</v>
      </c>
      <c r="I74" s="16">
        <v>66</v>
      </c>
      <c r="J74" s="246">
        <v>9859889792</v>
      </c>
      <c r="K74" s="17" t="s">
        <v>817</v>
      </c>
      <c r="L74" s="246" t="s">
        <v>806</v>
      </c>
      <c r="M74" s="246">
        <v>700295473</v>
      </c>
      <c r="N74" s="56" t="s">
        <v>491</v>
      </c>
      <c r="O74" s="70">
        <v>9577039953</v>
      </c>
      <c r="P74" s="314">
        <v>43614</v>
      </c>
      <c r="Q74" s="316" t="s">
        <v>683</v>
      </c>
      <c r="R74" s="17"/>
      <c r="S74" s="17"/>
      <c r="T74" s="17"/>
    </row>
    <row r="75" spans="1:20">
      <c r="A75" s="4">
        <v>71</v>
      </c>
      <c r="B75" s="328"/>
      <c r="C75" s="246" t="s">
        <v>783</v>
      </c>
      <c r="D75" s="17" t="s">
        <v>27</v>
      </c>
      <c r="E75" s="160"/>
      <c r="F75" s="17"/>
      <c r="G75" s="18">
        <v>42</v>
      </c>
      <c r="H75" s="18">
        <v>35</v>
      </c>
      <c r="I75" s="16">
        <v>77</v>
      </c>
      <c r="J75" s="246">
        <v>9864191798</v>
      </c>
      <c r="K75" s="17" t="s">
        <v>818</v>
      </c>
      <c r="L75" s="246" t="s">
        <v>806</v>
      </c>
      <c r="M75" s="246">
        <v>700295473</v>
      </c>
      <c r="N75" s="78" t="s">
        <v>319</v>
      </c>
      <c r="O75" s="78">
        <v>8253993892</v>
      </c>
      <c r="P75" s="315"/>
      <c r="Q75" s="315"/>
      <c r="R75" s="17"/>
      <c r="S75" s="17"/>
      <c r="T75" s="17"/>
    </row>
    <row r="76" spans="1:20">
      <c r="A76" s="4">
        <v>72</v>
      </c>
      <c r="B76" s="331" t="s">
        <v>739</v>
      </c>
      <c r="C76" s="246" t="s">
        <v>784</v>
      </c>
      <c r="D76" s="17" t="s">
        <v>29</v>
      </c>
      <c r="E76" s="160">
        <v>118</v>
      </c>
      <c r="F76" s="17"/>
      <c r="G76" s="18">
        <v>26</v>
      </c>
      <c r="H76" s="18">
        <v>22</v>
      </c>
      <c r="I76" s="16">
        <v>48</v>
      </c>
      <c r="J76" s="246">
        <v>9859648416</v>
      </c>
      <c r="K76" s="17" t="s">
        <v>822</v>
      </c>
      <c r="L76" s="246" t="s">
        <v>806</v>
      </c>
      <c r="M76" s="246">
        <v>700295473</v>
      </c>
      <c r="N76" s="78" t="s">
        <v>319</v>
      </c>
      <c r="O76" s="78">
        <v>8253993892</v>
      </c>
      <c r="P76" s="314">
        <v>43614</v>
      </c>
      <c r="Q76" s="316" t="s">
        <v>683</v>
      </c>
      <c r="R76" s="17"/>
      <c r="S76" s="17"/>
      <c r="T76" s="17"/>
    </row>
    <row r="77" spans="1:20">
      <c r="A77" s="4">
        <v>73</v>
      </c>
      <c r="B77" s="331"/>
      <c r="C77" s="246" t="s">
        <v>785</v>
      </c>
      <c r="D77" s="17" t="s">
        <v>29</v>
      </c>
      <c r="E77" s="160">
        <v>120</v>
      </c>
      <c r="F77" s="17"/>
      <c r="G77" s="18">
        <v>29</v>
      </c>
      <c r="H77" s="18">
        <v>31</v>
      </c>
      <c r="I77" s="16">
        <v>60</v>
      </c>
      <c r="J77" s="246">
        <v>9854477059</v>
      </c>
      <c r="K77" s="17" t="s">
        <v>823</v>
      </c>
      <c r="L77" s="246" t="s">
        <v>806</v>
      </c>
      <c r="M77" s="246">
        <v>700295473</v>
      </c>
      <c r="N77" s="78" t="s">
        <v>238</v>
      </c>
      <c r="O77" s="78"/>
      <c r="P77" s="315"/>
      <c r="Q77" s="315"/>
      <c r="R77" s="17"/>
      <c r="S77" s="17"/>
      <c r="T77" s="17"/>
    </row>
    <row r="78" spans="1:20">
      <c r="A78" s="4">
        <v>74</v>
      </c>
      <c r="B78" s="326" t="s">
        <v>738</v>
      </c>
      <c r="C78" s="246" t="s">
        <v>786</v>
      </c>
      <c r="D78" s="17" t="s">
        <v>29</v>
      </c>
      <c r="E78" s="160">
        <v>177</v>
      </c>
      <c r="F78" s="17"/>
      <c r="G78" s="18">
        <v>24</v>
      </c>
      <c r="H78" s="18">
        <v>30</v>
      </c>
      <c r="I78" s="16">
        <v>54</v>
      </c>
      <c r="J78" s="246">
        <v>9365764514</v>
      </c>
      <c r="K78" s="17" t="s">
        <v>826</v>
      </c>
      <c r="L78" s="246" t="s">
        <v>809</v>
      </c>
      <c r="M78" s="246">
        <v>9508873297</v>
      </c>
      <c r="N78" s="78" t="s">
        <v>327</v>
      </c>
      <c r="O78" s="78">
        <v>8752975811</v>
      </c>
      <c r="P78" s="314">
        <v>43615</v>
      </c>
      <c r="Q78" s="316" t="s">
        <v>735</v>
      </c>
      <c r="R78" s="17"/>
      <c r="S78" s="17"/>
      <c r="T78" s="17"/>
    </row>
    <row r="79" spans="1:20">
      <c r="A79" s="4">
        <v>75</v>
      </c>
      <c r="B79" s="328"/>
      <c r="C79" s="247" t="s">
        <v>787</v>
      </c>
      <c r="D79" s="17" t="s">
        <v>27</v>
      </c>
      <c r="E79" s="160"/>
      <c r="F79" s="17"/>
      <c r="G79" s="18">
        <v>34</v>
      </c>
      <c r="H79" s="18">
        <v>27</v>
      </c>
      <c r="I79" s="16">
        <v>61</v>
      </c>
      <c r="J79" s="247">
        <v>7896932042</v>
      </c>
      <c r="K79" s="17" t="s">
        <v>826</v>
      </c>
      <c r="L79" s="247" t="s">
        <v>809</v>
      </c>
      <c r="M79" s="247">
        <v>9508873297</v>
      </c>
      <c r="N79" s="78" t="s">
        <v>327</v>
      </c>
      <c r="O79" s="78">
        <v>8752975811</v>
      </c>
      <c r="P79" s="315"/>
      <c r="Q79" s="315"/>
      <c r="R79" s="17"/>
      <c r="S79" s="17"/>
      <c r="T79" s="17"/>
    </row>
    <row r="80" spans="1:20">
      <c r="A80" s="4">
        <v>76</v>
      </c>
      <c r="B80" s="331" t="s">
        <v>739</v>
      </c>
      <c r="C80" s="246" t="s">
        <v>788</v>
      </c>
      <c r="D80" s="17" t="s">
        <v>29</v>
      </c>
      <c r="E80" s="160">
        <v>295</v>
      </c>
      <c r="F80" s="17"/>
      <c r="G80" s="18">
        <v>14</v>
      </c>
      <c r="H80" s="18">
        <v>12</v>
      </c>
      <c r="I80" s="16">
        <v>26</v>
      </c>
      <c r="J80" s="246">
        <v>9706227057</v>
      </c>
      <c r="K80" s="17" t="s">
        <v>826</v>
      </c>
      <c r="L80" s="246" t="s">
        <v>809</v>
      </c>
      <c r="M80" s="246">
        <v>9508873297</v>
      </c>
      <c r="N80" s="78" t="s">
        <v>327</v>
      </c>
      <c r="O80" s="78">
        <v>8752975811</v>
      </c>
      <c r="P80" s="314">
        <v>43615</v>
      </c>
      <c r="Q80" s="316" t="s">
        <v>735</v>
      </c>
      <c r="R80" s="17"/>
      <c r="S80" s="17"/>
      <c r="T80" s="17"/>
    </row>
    <row r="81" spans="1:20">
      <c r="A81" s="4">
        <v>77</v>
      </c>
      <c r="B81" s="331"/>
      <c r="C81" s="246" t="s">
        <v>789</v>
      </c>
      <c r="D81" s="17" t="s">
        <v>27</v>
      </c>
      <c r="E81" s="160"/>
      <c r="F81" s="17" t="s">
        <v>102</v>
      </c>
      <c r="G81" s="18">
        <v>12</v>
      </c>
      <c r="H81" s="18">
        <v>18</v>
      </c>
      <c r="I81" s="16">
        <v>30</v>
      </c>
      <c r="J81" s="246">
        <v>9859235055</v>
      </c>
      <c r="K81" s="17" t="s">
        <v>826</v>
      </c>
      <c r="L81" s="246" t="s">
        <v>809</v>
      </c>
      <c r="M81" s="246">
        <v>9508873297</v>
      </c>
      <c r="N81" s="78" t="s">
        <v>327</v>
      </c>
      <c r="O81" s="78">
        <v>8752975811</v>
      </c>
      <c r="P81" s="315"/>
      <c r="Q81" s="315"/>
      <c r="R81" s="17"/>
      <c r="S81" s="17"/>
      <c r="T81" s="17"/>
    </row>
    <row r="82" spans="1:20">
      <c r="A82" s="4">
        <v>78</v>
      </c>
      <c r="B82" s="326" t="s">
        <v>738</v>
      </c>
      <c r="C82" s="246" t="s">
        <v>790</v>
      </c>
      <c r="D82" s="17" t="s">
        <v>27</v>
      </c>
      <c r="E82" s="160"/>
      <c r="F82" s="17" t="s">
        <v>102</v>
      </c>
      <c r="G82" s="18">
        <v>6</v>
      </c>
      <c r="H82" s="18">
        <v>8</v>
      </c>
      <c r="I82" s="16">
        <v>14</v>
      </c>
      <c r="J82" s="246">
        <v>9435185286</v>
      </c>
      <c r="K82" s="17" t="s">
        <v>826</v>
      </c>
      <c r="L82" s="246" t="s">
        <v>809</v>
      </c>
      <c r="M82" s="246">
        <v>9508873297</v>
      </c>
      <c r="N82" s="78" t="s">
        <v>327</v>
      </c>
      <c r="O82" s="78">
        <v>8752975811</v>
      </c>
      <c r="P82" s="314">
        <v>43616</v>
      </c>
      <c r="Q82" s="316" t="s">
        <v>685</v>
      </c>
      <c r="R82" s="17"/>
      <c r="S82" s="17"/>
      <c r="T82" s="17"/>
    </row>
    <row r="83" spans="1:20">
      <c r="A83" s="4">
        <v>79</v>
      </c>
      <c r="B83" s="327"/>
      <c r="C83" s="246" t="s">
        <v>791</v>
      </c>
      <c r="D83" s="17" t="s">
        <v>27</v>
      </c>
      <c r="E83" s="160"/>
      <c r="F83" s="17" t="s">
        <v>828</v>
      </c>
      <c r="G83" s="18">
        <v>32</v>
      </c>
      <c r="H83" s="18">
        <v>36</v>
      </c>
      <c r="I83" s="16">
        <v>68</v>
      </c>
      <c r="J83" s="246">
        <v>8403228804</v>
      </c>
      <c r="K83" s="17" t="s">
        <v>826</v>
      </c>
      <c r="L83" s="246" t="s">
        <v>809</v>
      </c>
      <c r="M83" s="246">
        <v>9508873297</v>
      </c>
      <c r="N83" s="78" t="s">
        <v>327</v>
      </c>
      <c r="O83" s="78">
        <v>8752975811</v>
      </c>
      <c r="P83" s="315"/>
      <c r="Q83" s="315"/>
      <c r="R83" s="17"/>
      <c r="S83" s="17"/>
      <c r="T83" s="17"/>
    </row>
    <row r="84" spans="1:20">
      <c r="A84" s="4">
        <v>80</v>
      </c>
      <c r="B84" s="328"/>
      <c r="C84" s="246" t="s">
        <v>792</v>
      </c>
      <c r="D84" s="17" t="s">
        <v>27</v>
      </c>
      <c r="E84" s="160"/>
      <c r="F84" s="17" t="s">
        <v>710</v>
      </c>
      <c r="G84" s="18">
        <v>42</v>
      </c>
      <c r="H84" s="18">
        <v>34</v>
      </c>
      <c r="I84" s="16">
        <v>76</v>
      </c>
      <c r="J84" s="246">
        <v>9854758652</v>
      </c>
      <c r="K84" s="17" t="s">
        <v>826</v>
      </c>
      <c r="L84" s="246" t="s">
        <v>809</v>
      </c>
      <c r="M84" s="246">
        <v>9508873297</v>
      </c>
      <c r="N84" s="78" t="s">
        <v>238</v>
      </c>
      <c r="O84" s="78" t="s">
        <v>238</v>
      </c>
      <c r="P84" s="248">
        <v>43616</v>
      </c>
      <c r="Q84" s="246" t="s">
        <v>685</v>
      </c>
      <c r="R84" s="17"/>
      <c r="S84" s="17"/>
      <c r="T84" s="17"/>
    </row>
    <row r="85" spans="1:20">
      <c r="A85" s="4">
        <v>81</v>
      </c>
      <c r="B85" s="239"/>
      <c r="C85" s="180"/>
      <c r="D85" s="17"/>
      <c r="E85" s="160"/>
      <c r="F85" s="17"/>
      <c r="G85" s="18"/>
      <c r="H85" s="18"/>
      <c r="I85" s="16"/>
      <c r="J85" s="17"/>
      <c r="K85" s="17"/>
      <c r="L85" s="180"/>
      <c r="M85" s="180"/>
      <c r="N85" s="78"/>
      <c r="O85" s="78"/>
      <c r="P85" s="61"/>
      <c r="Q85" s="50"/>
      <c r="R85" s="17"/>
      <c r="S85" s="17"/>
      <c r="T85" s="17"/>
    </row>
    <row r="86" spans="1:20">
      <c r="A86" s="4">
        <v>82</v>
      </c>
      <c r="B86" s="239"/>
      <c r="C86" s="225"/>
      <c r="D86" s="17"/>
      <c r="E86" s="160"/>
      <c r="F86" s="17"/>
      <c r="G86" s="18"/>
      <c r="H86" s="18"/>
      <c r="I86" s="16"/>
      <c r="J86" s="17"/>
      <c r="K86" s="17"/>
      <c r="L86" s="180"/>
      <c r="M86" s="180"/>
      <c r="N86" s="17"/>
      <c r="O86" s="17"/>
      <c r="P86" s="61"/>
      <c r="Q86" s="50"/>
      <c r="R86" s="17"/>
      <c r="S86" s="17"/>
      <c r="T86" s="17"/>
    </row>
    <row r="87" spans="1:20">
      <c r="A87" s="4">
        <v>83</v>
      </c>
      <c r="B87" s="239"/>
      <c r="C87" s="225"/>
      <c r="D87" s="17"/>
      <c r="E87" s="160"/>
      <c r="F87" s="17"/>
      <c r="G87" s="18"/>
      <c r="H87" s="18"/>
      <c r="I87" s="16"/>
      <c r="J87" s="17"/>
      <c r="K87" s="17"/>
      <c r="L87" s="180"/>
      <c r="M87" s="180"/>
      <c r="N87" s="17"/>
      <c r="O87" s="17"/>
      <c r="P87" s="61"/>
      <c r="Q87" s="50"/>
      <c r="R87" s="17"/>
      <c r="S87" s="17"/>
      <c r="T87" s="17"/>
    </row>
    <row r="88" spans="1:20">
      <c r="A88" s="4">
        <v>84</v>
      </c>
      <c r="B88" s="237"/>
      <c r="C88" s="225"/>
      <c r="D88" s="17"/>
      <c r="E88" s="160"/>
      <c r="F88" s="17"/>
      <c r="G88" s="18"/>
      <c r="H88" s="18"/>
      <c r="I88" s="16"/>
      <c r="J88" s="17"/>
      <c r="K88" s="17"/>
      <c r="L88" s="180"/>
      <c r="M88" s="50"/>
      <c r="N88" s="17"/>
      <c r="O88" s="17"/>
      <c r="P88" s="61"/>
      <c r="Q88" s="50"/>
      <c r="R88" s="17"/>
      <c r="S88" s="17"/>
      <c r="T88" s="17"/>
    </row>
    <row r="89" spans="1:20">
      <c r="A89" s="4">
        <v>85</v>
      </c>
      <c r="B89" s="238"/>
      <c r="C89" s="225"/>
      <c r="D89" s="17"/>
      <c r="E89" s="160"/>
      <c r="F89" s="17"/>
      <c r="G89" s="18"/>
      <c r="H89" s="18"/>
      <c r="I89" s="16"/>
      <c r="J89" s="17"/>
      <c r="K89" s="17"/>
      <c r="L89" s="246"/>
      <c r="M89" s="253"/>
      <c r="N89" s="17"/>
      <c r="O89" s="17"/>
      <c r="P89" s="61"/>
      <c r="Q89" s="50"/>
      <c r="R89" s="17"/>
      <c r="S89" s="17"/>
      <c r="T89" s="17"/>
    </row>
    <row r="90" spans="1:20">
      <c r="A90" s="4">
        <v>86</v>
      </c>
      <c r="B90" s="239"/>
      <c r="C90" s="226"/>
      <c r="D90" s="17"/>
      <c r="E90" s="139"/>
      <c r="F90" s="17"/>
      <c r="G90" s="18"/>
      <c r="H90" s="18"/>
      <c r="I90" s="16"/>
      <c r="J90" s="17"/>
      <c r="K90" s="17"/>
      <c r="L90" s="246"/>
      <c r="M90" s="253"/>
      <c r="N90" s="17"/>
      <c r="O90" s="17"/>
      <c r="P90" s="61"/>
      <c r="Q90" s="50"/>
      <c r="R90" s="17"/>
      <c r="S90" s="17"/>
      <c r="T90" s="17"/>
    </row>
    <row r="91" spans="1:20">
      <c r="A91" s="4">
        <v>87</v>
      </c>
      <c r="B91" s="239"/>
      <c r="C91" s="226"/>
      <c r="D91" s="17"/>
      <c r="E91" s="18"/>
      <c r="F91" s="17"/>
      <c r="G91" s="18"/>
      <c r="H91" s="18"/>
      <c r="I91" s="16"/>
      <c r="J91" s="17"/>
      <c r="K91" s="17"/>
      <c r="L91" s="246"/>
      <c r="M91" s="253"/>
      <c r="N91" s="17"/>
      <c r="O91" s="17"/>
      <c r="P91" s="61"/>
      <c r="Q91" s="50"/>
      <c r="R91" s="17"/>
      <c r="S91" s="17"/>
      <c r="T91" s="17"/>
    </row>
    <row r="92" spans="1:20">
      <c r="A92" s="4">
        <v>88</v>
      </c>
      <c r="B92" s="237"/>
      <c r="C92" s="226"/>
      <c r="D92" s="17"/>
      <c r="E92" s="18"/>
      <c r="F92" s="17"/>
      <c r="G92" s="18"/>
      <c r="H92" s="18"/>
      <c r="I92" s="16"/>
      <c r="J92" s="17"/>
      <c r="K92" s="17"/>
      <c r="L92" s="254"/>
      <c r="M92" s="254"/>
      <c r="N92" s="17"/>
      <c r="O92" s="17"/>
      <c r="P92" s="61"/>
      <c r="Q92" s="50"/>
      <c r="R92" s="17"/>
      <c r="S92" s="17"/>
      <c r="T92" s="17"/>
    </row>
    <row r="93" spans="1:20">
      <c r="A93" s="4">
        <v>89</v>
      </c>
      <c r="B93" s="238"/>
      <c r="C93" s="226"/>
      <c r="D93" s="17"/>
      <c r="E93" s="18"/>
      <c r="F93" s="17"/>
      <c r="G93" s="18"/>
      <c r="H93" s="18"/>
      <c r="I93" s="16"/>
      <c r="J93" s="17"/>
      <c r="K93" s="17"/>
      <c r="L93" s="252"/>
      <c r="M93" s="252"/>
      <c r="N93" s="17"/>
      <c r="O93" s="17"/>
      <c r="P93" s="61"/>
      <c r="Q93" s="50"/>
      <c r="R93" s="17"/>
      <c r="S93" s="17"/>
      <c r="T93" s="17"/>
    </row>
    <row r="94" spans="1:20">
      <c r="A94" s="4">
        <v>90</v>
      </c>
      <c r="B94" s="239"/>
      <c r="C94" s="192"/>
      <c r="D94" s="17"/>
      <c r="E94" s="18"/>
      <c r="F94" s="17"/>
      <c r="G94" s="18"/>
      <c r="H94" s="18"/>
      <c r="I94" s="16"/>
      <c r="J94" s="17"/>
      <c r="K94" s="17"/>
      <c r="L94" s="252"/>
      <c r="M94" s="252"/>
      <c r="N94" s="17"/>
      <c r="O94" s="17"/>
      <c r="P94" s="61"/>
      <c r="Q94" s="50"/>
      <c r="R94" s="17"/>
      <c r="S94" s="17"/>
      <c r="T94" s="17"/>
    </row>
    <row r="95" spans="1:20">
      <c r="A95" s="4">
        <v>91</v>
      </c>
      <c r="B95" s="239"/>
      <c r="C95" s="187"/>
      <c r="D95" s="17"/>
      <c r="E95" s="18"/>
      <c r="F95" s="17"/>
      <c r="G95" s="18"/>
      <c r="H95" s="18"/>
      <c r="I95" s="16"/>
      <c r="J95" s="17"/>
      <c r="K95" s="17"/>
      <c r="L95" s="252"/>
      <c r="M95" s="252"/>
      <c r="N95" s="17"/>
      <c r="O95" s="17"/>
      <c r="P95" s="61"/>
      <c r="Q95" s="50"/>
      <c r="R95" s="17"/>
      <c r="S95" s="17"/>
      <c r="T95" s="17"/>
    </row>
    <row r="96" spans="1:20">
      <c r="A96" s="4">
        <v>92</v>
      </c>
      <c r="B96" s="237"/>
      <c r="C96" s="192"/>
      <c r="D96" s="17"/>
      <c r="E96" s="18"/>
      <c r="F96" s="17"/>
      <c r="G96" s="18"/>
      <c r="H96" s="18"/>
      <c r="I96" s="16"/>
      <c r="J96" s="17"/>
      <c r="K96" s="17"/>
      <c r="L96" s="252"/>
      <c r="M96" s="252"/>
      <c r="N96" s="17"/>
      <c r="O96" s="17"/>
      <c r="P96" s="61"/>
      <c r="Q96" s="50"/>
      <c r="R96" s="17"/>
      <c r="S96" s="17"/>
      <c r="T96" s="17"/>
    </row>
    <row r="97" spans="1:20">
      <c r="A97" s="4">
        <v>93</v>
      </c>
      <c r="B97" s="238"/>
      <c r="C97" s="194"/>
      <c r="D97" s="17"/>
      <c r="E97" s="18"/>
      <c r="F97" s="17"/>
      <c r="G97" s="18"/>
      <c r="H97" s="18"/>
      <c r="I97" s="16"/>
      <c r="J97" s="17"/>
      <c r="K97" s="17"/>
      <c r="L97" s="17"/>
      <c r="M97" s="17"/>
      <c r="N97" s="17"/>
      <c r="O97" s="17"/>
      <c r="P97" s="61"/>
      <c r="Q97" s="50"/>
      <c r="R97" s="17"/>
      <c r="S97" s="17"/>
      <c r="T97" s="17"/>
    </row>
    <row r="98" spans="1:20">
      <c r="A98" s="4">
        <v>94</v>
      </c>
      <c r="B98" s="239"/>
      <c r="C98" s="227"/>
      <c r="D98" s="17"/>
      <c r="E98" s="18"/>
      <c r="F98" s="17"/>
      <c r="G98" s="18"/>
      <c r="H98" s="18"/>
      <c r="I98" s="16"/>
      <c r="J98" s="17"/>
      <c r="K98" s="17"/>
      <c r="L98" s="17"/>
      <c r="M98" s="17"/>
      <c r="N98" s="17"/>
      <c r="O98" s="17"/>
      <c r="P98" s="61"/>
      <c r="Q98" s="50"/>
      <c r="R98" s="17"/>
      <c r="S98" s="17"/>
      <c r="T98" s="17"/>
    </row>
    <row r="99" spans="1:20">
      <c r="A99" s="4">
        <v>95</v>
      </c>
      <c r="B99" s="239"/>
      <c r="C99" s="227"/>
      <c r="D99" s="17"/>
      <c r="E99" s="18"/>
      <c r="F99" s="17"/>
      <c r="G99" s="18"/>
      <c r="H99" s="18"/>
      <c r="I99" s="16"/>
      <c r="J99" s="17"/>
      <c r="K99" s="17"/>
      <c r="L99" s="17"/>
      <c r="M99" s="17"/>
      <c r="N99" s="17"/>
      <c r="O99" s="17"/>
      <c r="P99" s="61"/>
      <c r="Q99" s="50"/>
      <c r="R99" s="17"/>
      <c r="S99" s="17"/>
      <c r="T99" s="17"/>
    </row>
    <row r="100" spans="1:20">
      <c r="A100" s="4">
        <v>96</v>
      </c>
      <c r="B100" s="237"/>
      <c r="C100" s="227"/>
      <c r="D100" s="17"/>
      <c r="E100" s="18"/>
      <c r="F100" s="17"/>
      <c r="G100" s="18"/>
      <c r="H100" s="18"/>
      <c r="I100" s="16"/>
      <c r="J100" s="17"/>
      <c r="K100" s="17"/>
      <c r="L100" s="17"/>
      <c r="M100" s="17"/>
      <c r="N100" s="17"/>
      <c r="O100" s="17"/>
      <c r="P100" s="61"/>
      <c r="Q100" s="50"/>
      <c r="R100" s="17"/>
      <c r="S100" s="17"/>
      <c r="T100" s="17"/>
    </row>
    <row r="101" spans="1:20">
      <c r="A101" s="4">
        <v>97</v>
      </c>
      <c r="B101" s="238"/>
      <c r="C101" s="227"/>
      <c r="D101" s="17"/>
      <c r="E101" s="18"/>
      <c r="F101" s="17"/>
      <c r="G101" s="18"/>
      <c r="H101" s="18"/>
      <c r="I101" s="16"/>
      <c r="J101" s="17"/>
      <c r="K101" s="17"/>
      <c r="L101" s="17"/>
      <c r="M101" s="17"/>
      <c r="N101" s="17"/>
      <c r="O101" s="17"/>
      <c r="P101" s="61"/>
      <c r="Q101" s="50"/>
      <c r="R101" s="17"/>
      <c r="S101" s="17"/>
      <c r="T101" s="17"/>
    </row>
    <row r="102" spans="1:20">
      <c r="A102" s="4">
        <v>98</v>
      </c>
      <c r="B102" s="239"/>
      <c r="C102" s="187"/>
      <c r="D102" s="17"/>
      <c r="E102" s="18"/>
      <c r="F102" s="17"/>
      <c r="G102" s="18"/>
      <c r="H102" s="18"/>
      <c r="I102" s="16"/>
      <c r="J102" s="17"/>
      <c r="K102" s="17"/>
      <c r="L102" s="17"/>
      <c r="M102" s="17"/>
      <c r="N102" s="17"/>
      <c r="O102" s="17"/>
      <c r="P102" s="61"/>
      <c r="Q102" s="50"/>
      <c r="R102" s="17"/>
      <c r="S102" s="17"/>
      <c r="T102" s="17"/>
    </row>
    <row r="103" spans="1:20">
      <c r="A103" s="4">
        <v>99</v>
      </c>
      <c r="B103" s="239"/>
      <c r="C103" s="187"/>
      <c r="D103" s="17"/>
      <c r="E103" s="18"/>
      <c r="F103" s="17"/>
      <c r="G103" s="18"/>
      <c r="H103" s="18"/>
      <c r="I103" s="16"/>
      <c r="J103" s="17"/>
      <c r="K103" s="17"/>
      <c r="L103" s="17"/>
      <c r="M103" s="17"/>
      <c r="N103" s="17"/>
      <c r="O103" s="17"/>
      <c r="P103" s="61"/>
      <c r="Q103" s="50"/>
      <c r="R103" s="17"/>
      <c r="S103" s="17"/>
      <c r="T103" s="17"/>
    </row>
    <row r="104" spans="1:20">
      <c r="A104" s="4">
        <v>100</v>
      </c>
      <c r="B104" s="240"/>
      <c r="C104" s="194"/>
      <c r="D104" s="17"/>
      <c r="E104" s="18"/>
      <c r="F104" s="17"/>
      <c r="G104" s="18"/>
      <c r="H104" s="18"/>
      <c r="I104" s="16"/>
      <c r="J104" s="17"/>
      <c r="K104" s="17"/>
      <c r="L104" s="17"/>
      <c r="M104" s="17"/>
      <c r="N104" s="17"/>
      <c r="O104" s="17"/>
      <c r="P104" s="61"/>
      <c r="Q104" s="50"/>
      <c r="R104" s="17"/>
      <c r="S104" s="17"/>
      <c r="T104" s="17"/>
    </row>
    <row r="105" spans="1:20">
      <c r="A105" s="4">
        <v>101</v>
      </c>
      <c r="B105" s="241"/>
      <c r="C105" s="187"/>
      <c r="D105" s="17"/>
      <c r="E105" s="18"/>
      <c r="F105" s="17"/>
      <c r="G105" s="18"/>
      <c r="H105" s="18"/>
      <c r="I105" s="16"/>
      <c r="J105" s="17"/>
      <c r="K105" s="17"/>
      <c r="L105" s="17"/>
      <c r="M105" s="17"/>
      <c r="N105" s="17"/>
      <c r="O105" s="17"/>
      <c r="P105" s="61"/>
      <c r="Q105" s="50"/>
      <c r="R105" s="17"/>
      <c r="S105" s="17"/>
      <c r="T105" s="17"/>
    </row>
    <row r="106" spans="1:20">
      <c r="A106" s="4">
        <v>102</v>
      </c>
      <c r="B106" s="240"/>
      <c r="C106" s="215"/>
      <c r="D106" s="17"/>
      <c r="E106" s="18"/>
      <c r="F106" s="17"/>
      <c r="G106" s="18"/>
      <c r="H106" s="18"/>
      <c r="I106" s="16"/>
      <c r="J106" s="17"/>
      <c r="K106" s="17"/>
      <c r="L106" s="17"/>
      <c r="M106" s="17"/>
      <c r="N106" s="17"/>
      <c r="O106" s="17"/>
      <c r="P106" s="61"/>
      <c r="Q106" s="50"/>
      <c r="R106" s="17"/>
      <c r="S106" s="17"/>
      <c r="T106" s="17"/>
    </row>
    <row r="107" spans="1:20">
      <c r="A107" s="4">
        <v>103</v>
      </c>
      <c r="B107" s="241"/>
      <c r="C107" s="215"/>
      <c r="D107" s="17"/>
      <c r="E107" s="18"/>
      <c r="F107" s="17"/>
      <c r="G107" s="18"/>
      <c r="H107" s="18"/>
      <c r="I107" s="16"/>
      <c r="J107" s="17"/>
      <c r="K107" s="17"/>
      <c r="L107" s="17"/>
      <c r="M107" s="17"/>
      <c r="N107" s="17"/>
      <c r="O107" s="17"/>
      <c r="P107" s="61"/>
      <c r="Q107" s="50"/>
      <c r="R107" s="17"/>
      <c r="S107" s="17"/>
      <c r="T107" s="17"/>
    </row>
    <row r="108" spans="1:20">
      <c r="A108" s="4">
        <v>104</v>
      </c>
      <c r="B108" s="231"/>
      <c r="C108" s="215"/>
      <c r="D108" s="17"/>
      <c r="E108" s="18"/>
      <c r="F108" s="17"/>
      <c r="G108" s="18"/>
      <c r="H108" s="18"/>
      <c r="I108" s="16"/>
      <c r="J108" s="17"/>
      <c r="K108" s="17"/>
      <c r="L108" s="17"/>
      <c r="M108" s="17"/>
      <c r="N108" s="17"/>
      <c r="O108" s="17"/>
      <c r="P108" s="61"/>
      <c r="Q108" s="50"/>
      <c r="R108" s="17"/>
      <c r="S108" s="17"/>
      <c r="T108" s="17"/>
    </row>
    <row r="109" spans="1:20">
      <c r="A109" s="4">
        <v>105</v>
      </c>
      <c r="B109" s="180"/>
      <c r="C109" s="228"/>
      <c r="D109" s="17"/>
      <c r="E109" s="18"/>
      <c r="F109" s="17"/>
      <c r="G109" s="18"/>
      <c r="H109" s="18"/>
      <c r="I109" s="16"/>
      <c r="J109" s="17"/>
      <c r="K109" s="17"/>
      <c r="L109" s="17"/>
      <c r="M109" s="17"/>
      <c r="N109" s="17"/>
      <c r="O109" s="17"/>
      <c r="P109" s="229"/>
      <c r="Q109" s="230"/>
      <c r="R109" s="17"/>
      <c r="S109" s="17"/>
      <c r="T109" s="17"/>
    </row>
    <row r="110" spans="1:20">
      <c r="A110" s="4">
        <v>106</v>
      </c>
      <c r="B110" s="231"/>
      <c r="C110" s="180"/>
      <c r="D110" s="17"/>
      <c r="E110" s="18"/>
      <c r="F110" s="17"/>
      <c r="G110" s="18"/>
      <c r="H110" s="18"/>
      <c r="I110" s="16"/>
      <c r="J110" s="17"/>
      <c r="K110" s="17"/>
      <c r="L110" s="17"/>
      <c r="M110" s="17"/>
      <c r="N110" s="17"/>
      <c r="O110" s="17"/>
      <c r="P110" s="229"/>
      <c r="Q110" s="230"/>
      <c r="R110" s="17"/>
      <c r="S110" s="17"/>
      <c r="T110" s="17"/>
    </row>
    <row r="111" spans="1:20">
      <c r="A111" s="4">
        <v>107</v>
      </c>
      <c r="B111" s="224"/>
      <c r="C111" s="180"/>
      <c r="D111" s="17"/>
      <c r="E111" s="18"/>
      <c r="F111" s="17"/>
      <c r="G111" s="18"/>
      <c r="H111" s="18"/>
      <c r="I111" s="16"/>
      <c r="J111" s="17"/>
      <c r="K111" s="17"/>
      <c r="L111" s="17"/>
      <c r="M111" s="17"/>
      <c r="N111" s="17"/>
      <c r="O111" s="17"/>
      <c r="P111" s="61"/>
      <c r="Q111" s="50"/>
      <c r="R111" s="17"/>
      <c r="S111" s="17"/>
      <c r="T111" s="17"/>
    </row>
    <row r="112" spans="1:20">
      <c r="A112" s="4">
        <v>108</v>
      </c>
      <c r="B112" s="242"/>
      <c r="C112" s="180"/>
      <c r="D112" s="17"/>
      <c r="E112" s="18"/>
      <c r="F112" s="17"/>
      <c r="G112" s="18"/>
      <c r="H112" s="18"/>
      <c r="I112" s="16"/>
      <c r="J112" s="17"/>
      <c r="K112" s="17"/>
      <c r="L112" s="17"/>
      <c r="M112" s="17"/>
      <c r="N112" s="17"/>
      <c r="O112" s="17"/>
      <c r="P112" s="61"/>
      <c r="Q112" s="50"/>
      <c r="R112" s="17"/>
      <c r="S112" s="17"/>
      <c r="T112" s="17"/>
    </row>
    <row r="113" spans="1:20">
      <c r="A113" s="4">
        <v>109</v>
      </c>
      <c r="B113" s="243"/>
      <c r="C113" s="180"/>
      <c r="D113" s="17"/>
      <c r="E113" s="18"/>
      <c r="F113" s="17"/>
      <c r="G113" s="18"/>
      <c r="H113" s="18"/>
      <c r="I113" s="16"/>
      <c r="J113" s="17"/>
      <c r="K113" s="17"/>
      <c r="L113" s="17"/>
      <c r="M113" s="17"/>
      <c r="N113" s="17"/>
      <c r="O113" s="17"/>
      <c r="P113" s="61"/>
      <c r="Q113" s="50"/>
      <c r="R113" s="17"/>
      <c r="S113" s="17"/>
      <c r="T113" s="17"/>
    </row>
    <row r="114" spans="1:20">
      <c r="A114" s="4">
        <v>110</v>
      </c>
      <c r="B114" s="242"/>
      <c r="C114" s="180"/>
      <c r="D114" s="17"/>
      <c r="E114" s="18"/>
      <c r="F114" s="17"/>
      <c r="G114" s="18"/>
      <c r="H114" s="18"/>
      <c r="I114" s="16"/>
      <c r="J114" s="17"/>
      <c r="K114" s="17"/>
      <c r="L114" s="17"/>
      <c r="M114" s="17"/>
      <c r="N114" s="17"/>
      <c r="O114" s="17"/>
      <c r="P114" s="61"/>
      <c r="Q114" s="50"/>
      <c r="R114" s="17"/>
      <c r="S114" s="17"/>
      <c r="T114" s="17"/>
    </row>
    <row r="115" spans="1:20">
      <c r="A115" s="4">
        <v>111</v>
      </c>
      <c r="B115" s="243"/>
      <c r="C115" s="180"/>
      <c r="D115" s="17"/>
      <c r="E115" s="18"/>
      <c r="F115" s="17"/>
      <c r="G115" s="18"/>
      <c r="H115" s="18"/>
      <c r="I115" s="16"/>
      <c r="J115" s="17"/>
      <c r="K115" s="17"/>
      <c r="L115" s="17"/>
      <c r="M115" s="17"/>
      <c r="N115" s="17"/>
      <c r="O115" s="17"/>
      <c r="P115" s="61"/>
      <c r="Q115" s="50"/>
      <c r="R115" s="17"/>
      <c r="S115" s="17"/>
      <c r="T115" s="17"/>
    </row>
    <row r="116" spans="1:20">
      <c r="A116" s="4">
        <v>112</v>
      </c>
      <c r="B116" s="180"/>
      <c r="C116" s="180"/>
      <c r="D116" s="17"/>
      <c r="E116" s="18"/>
      <c r="F116" s="17"/>
      <c r="G116" s="18"/>
      <c r="H116" s="18"/>
      <c r="I116" s="16"/>
      <c r="J116" s="17"/>
      <c r="K116" s="17"/>
      <c r="L116" s="17"/>
      <c r="M116" s="17"/>
      <c r="N116" s="17"/>
      <c r="O116" s="17"/>
      <c r="P116" s="61"/>
      <c r="Q116" s="50"/>
      <c r="R116" s="17"/>
      <c r="S116" s="17"/>
      <c r="T116" s="17"/>
    </row>
    <row r="117" spans="1:20">
      <c r="A117" s="4">
        <v>113</v>
      </c>
      <c r="B117" s="180"/>
      <c r="C117" s="180"/>
      <c r="D117" s="17"/>
      <c r="E117" s="18"/>
      <c r="F117" s="17"/>
      <c r="G117" s="18"/>
      <c r="H117" s="18"/>
      <c r="I117" s="16"/>
      <c r="J117" s="17"/>
      <c r="K117" s="17"/>
      <c r="L117" s="17"/>
      <c r="M117" s="17"/>
      <c r="N117" s="17"/>
      <c r="O117" s="17"/>
      <c r="P117" s="61"/>
      <c r="Q117" s="50"/>
      <c r="R117" s="17"/>
      <c r="S117" s="17"/>
      <c r="T117" s="17"/>
    </row>
    <row r="118" spans="1:20">
      <c r="A118" s="4">
        <v>114</v>
      </c>
      <c r="B118" s="16"/>
      <c r="C118" s="17"/>
      <c r="D118" s="17"/>
      <c r="E118" s="18"/>
      <c r="F118" s="17"/>
      <c r="G118" s="18"/>
      <c r="H118" s="18"/>
      <c r="I118" s="16"/>
      <c r="J118" s="17"/>
      <c r="K118" s="17"/>
      <c r="L118" s="17"/>
      <c r="M118" s="17"/>
      <c r="N118" s="17"/>
      <c r="O118" s="17"/>
      <c r="P118" s="61"/>
      <c r="Q118" s="50"/>
      <c r="R118" s="17"/>
      <c r="S118" s="17"/>
      <c r="T118" s="17"/>
    </row>
    <row r="119" spans="1:20">
      <c r="A119" s="4">
        <v>115</v>
      </c>
      <c r="B119" s="16"/>
      <c r="C119" s="17"/>
      <c r="D119" s="17"/>
      <c r="E119" s="18"/>
      <c r="F119" s="17"/>
      <c r="G119" s="18"/>
      <c r="H119" s="18"/>
      <c r="I119" s="16"/>
      <c r="J119" s="17"/>
      <c r="K119" s="17"/>
      <c r="L119" s="17"/>
      <c r="M119" s="17"/>
      <c r="N119" s="17"/>
      <c r="O119" s="17"/>
      <c r="P119" s="61"/>
      <c r="Q119" s="50"/>
      <c r="R119" s="17"/>
      <c r="S119" s="17"/>
      <c r="T119" s="17"/>
    </row>
    <row r="120" spans="1:20">
      <c r="A120" s="4">
        <v>116</v>
      </c>
      <c r="B120" s="16"/>
      <c r="C120" s="17"/>
      <c r="D120" s="17"/>
      <c r="E120" s="18"/>
      <c r="F120" s="17"/>
      <c r="G120" s="18"/>
      <c r="H120" s="18"/>
      <c r="I120" s="16"/>
      <c r="J120" s="17"/>
      <c r="K120" s="17"/>
      <c r="L120" s="17"/>
      <c r="M120" s="17"/>
      <c r="N120" s="17"/>
      <c r="O120" s="17"/>
      <c r="P120" s="61"/>
      <c r="Q120" s="50"/>
      <c r="R120" s="17"/>
      <c r="S120" s="17"/>
      <c r="T120" s="17"/>
    </row>
    <row r="121" spans="1:20">
      <c r="A121" s="4">
        <v>117</v>
      </c>
      <c r="B121" s="16"/>
      <c r="C121" s="17"/>
      <c r="D121" s="17"/>
      <c r="E121" s="18"/>
      <c r="F121" s="17"/>
      <c r="G121" s="18"/>
      <c r="H121" s="18"/>
      <c r="I121" s="16"/>
      <c r="J121" s="17"/>
      <c r="K121" s="17"/>
      <c r="L121" s="17"/>
      <c r="M121" s="17"/>
      <c r="N121" s="17"/>
      <c r="O121" s="17"/>
      <c r="P121" s="320"/>
      <c r="Q121" s="322"/>
      <c r="R121" s="17"/>
      <c r="S121" s="17"/>
      <c r="T121" s="17"/>
    </row>
    <row r="122" spans="1:20">
      <c r="A122" s="4">
        <v>118</v>
      </c>
      <c r="B122" s="16"/>
      <c r="C122" s="17"/>
      <c r="D122" s="17"/>
      <c r="E122" s="18"/>
      <c r="F122" s="17"/>
      <c r="G122" s="18"/>
      <c r="H122" s="18"/>
      <c r="I122" s="16"/>
      <c r="J122" s="17"/>
      <c r="K122" s="17"/>
      <c r="L122" s="17"/>
      <c r="M122" s="17"/>
      <c r="N122" s="17"/>
      <c r="O122" s="17"/>
      <c r="P122" s="324"/>
      <c r="Q122" s="325"/>
      <c r="R122" s="17"/>
      <c r="S122" s="17"/>
      <c r="T122" s="17"/>
    </row>
    <row r="123" spans="1:20">
      <c r="A123" s="4">
        <v>119</v>
      </c>
      <c r="B123" s="16"/>
      <c r="C123" s="17"/>
      <c r="D123" s="17"/>
      <c r="E123" s="18"/>
      <c r="F123" s="17"/>
      <c r="G123" s="18"/>
      <c r="H123" s="18"/>
      <c r="I123" s="16"/>
      <c r="J123" s="17"/>
      <c r="K123" s="17"/>
      <c r="L123" s="17"/>
      <c r="M123" s="17"/>
      <c r="N123" s="17"/>
      <c r="O123" s="17"/>
      <c r="P123" s="321"/>
      <c r="Q123" s="323"/>
      <c r="R123" s="17"/>
      <c r="S123" s="17"/>
      <c r="T123" s="17"/>
    </row>
    <row r="124" spans="1:20">
      <c r="A124" s="4">
        <v>120</v>
      </c>
      <c r="B124" s="16"/>
      <c r="C124" s="17"/>
      <c r="D124" s="17"/>
      <c r="E124" s="18"/>
      <c r="F124" s="17"/>
      <c r="G124" s="18"/>
      <c r="H124" s="18"/>
      <c r="I124" s="16"/>
      <c r="J124" s="17"/>
      <c r="K124" s="17"/>
      <c r="L124" s="17"/>
      <c r="M124" s="17"/>
      <c r="N124" s="17"/>
      <c r="O124" s="17"/>
      <c r="P124" s="320"/>
      <c r="Q124" s="322"/>
      <c r="R124" s="17"/>
      <c r="S124" s="17"/>
      <c r="T124" s="17"/>
    </row>
    <row r="125" spans="1:20">
      <c r="A125" s="4">
        <v>121</v>
      </c>
      <c r="B125" s="16"/>
      <c r="C125" s="17"/>
      <c r="D125" s="17"/>
      <c r="E125" s="18"/>
      <c r="F125" s="17"/>
      <c r="G125" s="18"/>
      <c r="H125" s="18"/>
      <c r="I125" s="16"/>
      <c r="J125" s="17"/>
      <c r="K125" s="17"/>
      <c r="L125" s="17"/>
      <c r="M125" s="17"/>
      <c r="N125" s="17"/>
      <c r="O125" s="17"/>
      <c r="P125" s="324"/>
      <c r="Q125" s="325"/>
      <c r="R125" s="17"/>
      <c r="S125" s="17"/>
      <c r="T125" s="17"/>
    </row>
    <row r="126" spans="1:20">
      <c r="A126" s="4">
        <v>122</v>
      </c>
      <c r="B126" s="16"/>
      <c r="C126" s="17"/>
      <c r="D126" s="17"/>
      <c r="E126" s="18"/>
      <c r="F126" s="17"/>
      <c r="G126" s="18"/>
      <c r="H126" s="18"/>
      <c r="I126" s="16"/>
      <c r="J126" s="17"/>
      <c r="K126" s="17"/>
      <c r="L126" s="17"/>
      <c r="M126" s="17"/>
      <c r="N126" s="17"/>
      <c r="O126" s="17"/>
      <c r="P126" s="321"/>
      <c r="Q126" s="323"/>
      <c r="R126" s="17"/>
      <c r="S126" s="17"/>
      <c r="T126" s="17"/>
    </row>
    <row r="127" spans="1:20">
      <c r="A127" s="4">
        <v>123</v>
      </c>
      <c r="B127" s="16"/>
      <c r="C127" s="17"/>
      <c r="D127" s="17"/>
      <c r="E127" s="18"/>
      <c r="F127" s="17"/>
      <c r="G127" s="18"/>
      <c r="H127" s="18"/>
      <c r="I127" s="16"/>
      <c r="J127" s="17"/>
      <c r="K127" s="17"/>
      <c r="L127" s="17"/>
      <c r="M127" s="17"/>
      <c r="N127" s="17"/>
      <c r="O127" s="17"/>
      <c r="P127" s="320"/>
      <c r="Q127" s="322"/>
      <c r="R127" s="17"/>
      <c r="S127" s="17"/>
      <c r="T127" s="17"/>
    </row>
    <row r="128" spans="1:20">
      <c r="A128" s="4">
        <v>124</v>
      </c>
      <c r="B128" s="16"/>
      <c r="C128" s="17"/>
      <c r="D128" s="17"/>
      <c r="E128" s="18"/>
      <c r="F128" s="17"/>
      <c r="G128" s="18"/>
      <c r="H128" s="18"/>
      <c r="I128" s="16"/>
      <c r="J128" s="17"/>
      <c r="K128" s="17"/>
      <c r="L128" s="17"/>
      <c r="M128" s="17"/>
      <c r="N128" s="17"/>
      <c r="O128" s="17"/>
      <c r="P128" s="321"/>
      <c r="Q128" s="323"/>
      <c r="R128" s="17"/>
      <c r="S128" s="17"/>
      <c r="T128" s="17"/>
    </row>
    <row r="129" spans="1:20">
      <c r="A129" s="4">
        <v>125</v>
      </c>
      <c r="B129" s="16"/>
      <c r="C129" s="17"/>
      <c r="D129" s="17"/>
      <c r="E129" s="18"/>
      <c r="F129" s="17"/>
      <c r="G129" s="18"/>
      <c r="H129" s="18"/>
      <c r="I129" s="16"/>
      <c r="J129" s="17"/>
      <c r="K129" s="17"/>
      <c r="L129" s="17"/>
      <c r="M129" s="17"/>
      <c r="N129" s="17"/>
      <c r="O129" s="17"/>
      <c r="P129" s="320"/>
      <c r="Q129" s="322"/>
      <c r="R129" s="17"/>
      <c r="S129" s="17"/>
      <c r="T129" s="17"/>
    </row>
    <row r="130" spans="1:20">
      <c r="A130" s="4">
        <v>126</v>
      </c>
      <c r="B130" s="16"/>
      <c r="C130" s="17"/>
      <c r="D130" s="17"/>
      <c r="E130" s="18"/>
      <c r="F130" s="17"/>
      <c r="G130" s="18"/>
      <c r="H130" s="18"/>
      <c r="I130" s="16"/>
      <c r="J130" s="17"/>
      <c r="K130" s="17"/>
      <c r="L130" s="17"/>
      <c r="M130" s="17"/>
      <c r="N130" s="17"/>
      <c r="O130" s="17"/>
      <c r="P130" s="321"/>
      <c r="Q130" s="323"/>
      <c r="R130" s="17"/>
      <c r="S130" s="17"/>
      <c r="T130" s="17"/>
    </row>
    <row r="131" spans="1:20">
      <c r="A131" s="4">
        <v>127</v>
      </c>
      <c r="B131" s="16"/>
      <c r="C131" s="17"/>
      <c r="D131" s="17"/>
      <c r="E131" s="18"/>
      <c r="F131" s="17"/>
      <c r="G131" s="18"/>
      <c r="H131" s="18"/>
      <c r="I131" s="16"/>
      <c r="J131" s="17"/>
      <c r="K131" s="17"/>
      <c r="L131" s="17"/>
      <c r="M131" s="17"/>
      <c r="N131" s="17"/>
      <c r="O131" s="17"/>
      <c r="P131" s="320"/>
      <c r="Q131" s="322"/>
      <c r="R131" s="17"/>
      <c r="S131" s="17"/>
      <c r="T131" s="17"/>
    </row>
    <row r="132" spans="1:20">
      <c r="A132" s="4">
        <v>128</v>
      </c>
      <c r="B132" s="16"/>
      <c r="C132" s="17"/>
      <c r="D132" s="17"/>
      <c r="E132" s="18"/>
      <c r="F132" s="17"/>
      <c r="G132" s="18"/>
      <c r="H132" s="18"/>
      <c r="I132" s="16"/>
      <c r="J132" s="17"/>
      <c r="K132" s="17"/>
      <c r="L132" s="17"/>
      <c r="M132" s="17"/>
      <c r="N132" s="17"/>
      <c r="O132" s="17"/>
      <c r="P132" s="321"/>
      <c r="Q132" s="323"/>
      <c r="R132" s="17"/>
      <c r="S132" s="17"/>
      <c r="T132" s="17"/>
    </row>
    <row r="133" spans="1:20">
      <c r="A133" s="4">
        <v>129</v>
      </c>
      <c r="B133" s="16"/>
      <c r="C133" s="17"/>
      <c r="D133" s="17"/>
      <c r="E133" s="18"/>
      <c r="F133" s="17"/>
      <c r="G133" s="18"/>
      <c r="H133" s="18"/>
      <c r="I133" s="16"/>
      <c r="J133" s="17"/>
      <c r="K133" s="17"/>
      <c r="L133" s="17"/>
      <c r="M133" s="17"/>
      <c r="N133" s="17"/>
      <c r="O133" s="17"/>
      <c r="P133" s="320"/>
      <c r="Q133" s="322"/>
      <c r="R133" s="17"/>
      <c r="S133" s="17"/>
      <c r="T133" s="17"/>
    </row>
    <row r="134" spans="1:20">
      <c r="A134" s="4">
        <v>130</v>
      </c>
      <c r="B134" s="16"/>
      <c r="C134" s="17"/>
      <c r="D134" s="17"/>
      <c r="E134" s="18"/>
      <c r="F134" s="17"/>
      <c r="G134" s="18"/>
      <c r="H134" s="18"/>
      <c r="I134" s="16"/>
      <c r="J134" s="17"/>
      <c r="K134" s="17"/>
      <c r="L134" s="17"/>
      <c r="M134" s="17"/>
      <c r="N134" s="17"/>
      <c r="O134" s="17"/>
      <c r="P134" s="321"/>
      <c r="Q134" s="323"/>
      <c r="R134" s="17"/>
      <c r="S134" s="17"/>
      <c r="T134" s="17"/>
    </row>
    <row r="135" spans="1:20">
      <c r="A135" s="4">
        <v>131</v>
      </c>
      <c r="B135" s="16"/>
      <c r="C135" s="17"/>
      <c r="D135" s="17"/>
      <c r="E135" s="18"/>
      <c r="F135" s="17"/>
      <c r="G135" s="18"/>
      <c r="H135" s="18"/>
      <c r="I135" s="16"/>
      <c r="J135" s="17"/>
      <c r="K135" s="17"/>
      <c r="L135" s="17"/>
      <c r="M135" s="17"/>
      <c r="N135" s="17"/>
      <c r="O135" s="17"/>
      <c r="P135" s="320"/>
      <c r="Q135" s="322"/>
      <c r="R135" s="17"/>
      <c r="S135" s="17"/>
      <c r="T135" s="17"/>
    </row>
    <row r="136" spans="1:20">
      <c r="A136" s="4">
        <v>132</v>
      </c>
      <c r="B136" s="16"/>
      <c r="C136" s="17"/>
      <c r="D136" s="17"/>
      <c r="E136" s="18"/>
      <c r="F136" s="17"/>
      <c r="G136" s="18"/>
      <c r="H136" s="18"/>
      <c r="I136" s="16"/>
      <c r="J136" s="17"/>
      <c r="K136" s="17"/>
      <c r="L136" s="17"/>
      <c r="M136" s="17"/>
      <c r="N136" s="17"/>
      <c r="O136" s="17"/>
      <c r="P136" s="321"/>
      <c r="Q136" s="323"/>
      <c r="R136" s="17"/>
      <c r="S136" s="17"/>
      <c r="T136" s="17"/>
    </row>
    <row r="137" spans="1:20">
      <c r="A137" s="4">
        <v>133</v>
      </c>
      <c r="B137" s="16"/>
      <c r="C137" s="17"/>
      <c r="D137" s="17"/>
      <c r="E137" s="18"/>
      <c r="F137" s="17"/>
      <c r="G137" s="18"/>
      <c r="H137" s="18"/>
      <c r="I137" s="16"/>
      <c r="J137" s="17"/>
      <c r="K137" s="17"/>
      <c r="L137" s="17"/>
      <c r="M137" s="17"/>
      <c r="N137" s="17"/>
      <c r="O137" s="17"/>
      <c r="P137" s="320"/>
      <c r="Q137" s="322"/>
      <c r="R137" s="17"/>
      <c r="S137" s="17"/>
      <c r="T137" s="17"/>
    </row>
    <row r="138" spans="1:20">
      <c r="A138" s="4">
        <v>134</v>
      </c>
      <c r="B138" s="16"/>
      <c r="C138" s="17"/>
      <c r="D138" s="17"/>
      <c r="E138" s="18"/>
      <c r="F138" s="17"/>
      <c r="G138" s="18"/>
      <c r="H138" s="18"/>
      <c r="I138" s="16"/>
      <c r="J138" s="17"/>
      <c r="K138" s="17"/>
      <c r="L138" s="17"/>
      <c r="M138" s="17"/>
      <c r="N138" s="17"/>
      <c r="O138" s="17"/>
      <c r="P138" s="321"/>
      <c r="Q138" s="323"/>
      <c r="R138" s="17"/>
      <c r="S138" s="17"/>
      <c r="T138" s="17"/>
    </row>
    <row r="139" spans="1:20">
      <c r="A139" s="4">
        <v>135</v>
      </c>
      <c r="B139" s="16"/>
      <c r="C139" s="17"/>
      <c r="D139" s="17"/>
      <c r="E139" s="18"/>
      <c r="F139" s="17"/>
      <c r="G139" s="18"/>
      <c r="H139" s="18"/>
      <c r="I139" s="16"/>
      <c r="J139" s="17"/>
      <c r="K139" s="17"/>
      <c r="L139" s="17"/>
      <c r="M139" s="17"/>
      <c r="N139" s="17"/>
      <c r="O139" s="17"/>
      <c r="P139" s="314"/>
      <c r="Q139" s="316"/>
      <c r="R139" s="17"/>
      <c r="S139" s="17"/>
      <c r="T139" s="17"/>
    </row>
    <row r="140" spans="1:20">
      <c r="A140" s="4">
        <v>136</v>
      </c>
      <c r="B140" s="16"/>
      <c r="C140" s="17"/>
      <c r="D140" s="17"/>
      <c r="E140" s="18"/>
      <c r="F140" s="17"/>
      <c r="G140" s="18"/>
      <c r="H140" s="18"/>
      <c r="I140" s="16"/>
      <c r="J140" s="17"/>
      <c r="K140" s="17"/>
      <c r="L140" s="17"/>
      <c r="M140" s="17"/>
      <c r="N140" s="17"/>
      <c r="O140" s="17"/>
      <c r="P140" s="319"/>
      <c r="Q140" s="315"/>
      <c r="R140" s="17"/>
      <c r="S140" s="17"/>
      <c r="T140" s="17"/>
    </row>
    <row r="141" spans="1:20">
      <c r="A141" s="4">
        <v>137</v>
      </c>
      <c r="B141" s="16"/>
      <c r="C141" s="17"/>
      <c r="D141" s="17"/>
      <c r="E141" s="18"/>
      <c r="F141" s="17"/>
      <c r="G141" s="18"/>
      <c r="H141" s="18"/>
      <c r="I141" s="16"/>
      <c r="J141" s="17"/>
      <c r="K141" s="17"/>
      <c r="L141" s="17"/>
      <c r="M141" s="17"/>
      <c r="N141" s="17"/>
      <c r="O141" s="17"/>
      <c r="P141" s="314"/>
      <c r="Q141" s="316"/>
      <c r="R141" s="17"/>
      <c r="S141" s="17"/>
      <c r="T141" s="17"/>
    </row>
    <row r="142" spans="1:20">
      <c r="A142" s="4">
        <v>138</v>
      </c>
      <c r="B142" s="16"/>
      <c r="C142" s="17"/>
      <c r="D142" s="17"/>
      <c r="E142" s="18"/>
      <c r="F142" s="17"/>
      <c r="G142" s="18"/>
      <c r="H142" s="18"/>
      <c r="I142" s="16"/>
      <c r="J142" s="17"/>
      <c r="K142" s="17"/>
      <c r="L142" s="17"/>
      <c r="M142" s="17"/>
      <c r="N142" s="17"/>
      <c r="O142" s="17"/>
      <c r="P142" s="319"/>
      <c r="Q142" s="315"/>
      <c r="R142" s="17"/>
      <c r="S142" s="17"/>
      <c r="T142" s="17"/>
    </row>
    <row r="143" spans="1:20">
      <c r="A143" s="4">
        <v>139</v>
      </c>
      <c r="B143" s="16"/>
      <c r="C143" s="17"/>
      <c r="D143" s="17"/>
      <c r="E143" s="18"/>
      <c r="F143" s="17"/>
      <c r="G143" s="18"/>
      <c r="H143" s="18"/>
      <c r="I143" s="16"/>
      <c r="J143" s="17"/>
      <c r="K143" s="17"/>
      <c r="L143" s="17"/>
      <c r="M143" s="17"/>
      <c r="N143" s="17"/>
      <c r="O143" s="17"/>
      <c r="P143" s="314"/>
      <c r="Q143" s="316"/>
      <c r="R143" s="17"/>
      <c r="S143" s="17"/>
      <c r="T143" s="17"/>
    </row>
    <row r="144" spans="1:20">
      <c r="A144" s="4">
        <v>140</v>
      </c>
      <c r="B144" s="16"/>
      <c r="C144" s="17"/>
      <c r="D144" s="17"/>
      <c r="E144" s="18"/>
      <c r="F144" s="17"/>
      <c r="G144" s="18"/>
      <c r="H144" s="18"/>
      <c r="I144" s="16"/>
      <c r="J144" s="17"/>
      <c r="K144" s="17"/>
      <c r="L144" s="17"/>
      <c r="M144" s="17"/>
      <c r="N144" s="17"/>
      <c r="O144" s="17"/>
      <c r="P144" s="319"/>
      <c r="Q144" s="315"/>
      <c r="R144" s="17"/>
      <c r="S144" s="17"/>
      <c r="T144" s="17"/>
    </row>
    <row r="145" spans="1:20">
      <c r="A145" s="4">
        <v>141</v>
      </c>
      <c r="B145" s="16"/>
      <c r="C145" s="17"/>
      <c r="D145" s="17"/>
      <c r="E145" s="18"/>
      <c r="F145" s="17"/>
      <c r="G145" s="18"/>
      <c r="H145" s="18"/>
      <c r="I145" s="16"/>
      <c r="J145" s="17"/>
      <c r="K145" s="17"/>
      <c r="L145" s="17"/>
      <c r="M145" s="17"/>
      <c r="N145" s="17"/>
      <c r="O145" s="17"/>
      <c r="P145" s="314"/>
      <c r="Q145" s="316"/>
      <c r="R145" s="17"/>
      <c r="S145" s="17"/>
      <c r="T145" s="17"/>
    </row>
    <row r="146" spans="1:20">
      <c r="A146" s="4">
        <v>142</v>
      </c>
      <c r="B146" s="16"/>
      <c r="C146" s="17"/>
      <c r="D146" s="17"/>
      <c r="E146" s="18"/>
      <c r="F146" s="17"/>
      <c r="G146" s="18"/>
      <c r="H146" s="18"/>
      <c r="I146" s="16"/>
      <c r="J146" s="17"/>
      <c r="K146" s="17"/>
      <c r="L146" s="17"/>
      <c r="M146" s="17"/>
      <c r="N146" s="17"/>
      <c r="O146" s="17"/>
      <c r="P146" s="319"/>
      <c r="Q146" s="315"/>
      <c r="R146" s="17"/>
      <c r="S146" s="17"/>
      <c r="T146" s="17"/>
    </row>
    <row r="147" spans="1:20">
      <c r="A147" s="4">
        <v>143</v>
      </c>
      <c r="B147" s="16"/>
      <c r="C147" s="17"/>
      <c r="D147" s="17"/>
      <c r="E147" s="18"/>
      <c r="F147" s="17"/>
      <c r="G147" s="18"/>
      <c r="H147" s="18"/>
      <c r="I147" s="16"/>
      <c r="J147" s="17"/>
      <c r="K147" s="17"/>
      <c r="L147" s="17"/>
      <c r="M147" s="17"/>
      <c r="N147" s="17"/>
      <c r="O147" s="17"/>
      <c r="P147" s="314"/>
      <c r="Q147" s="316"/>
      <c r="R147" s="17"/>
      <c r="S147" s="17"/>
      <c r="T147" s="17"/>
    </row>
    <row r="148" spans="1:20">
      <c r="A148" s="4">
        <v>144</v>
      </c>
      <c r="B148" s="16"/>
      <c r="C148" s="17"/>
      <c r="D148" s="17"/>
      <c r="E148" s="18"/>
      <c r="F148" s="17"/>
      <c r="G148" s="18"/>
      <c r="H148" s="18"/>
      <c r="I148" s="16"/>
      <c r="J148" s="17"/>
      <c r="K148" s="17"/>
      <c r="L148" s="17"/>
      <c r="M148" s="17"/>
      <c r="N148" s="17"/>
      <c r="O148" s="17"/>
      <c r="P148" s="317"/>
      <c r="Q148" s="318"/>
      <c r="R148" s="17"/>
      <c r="S148" s="17"/>
      <c r="T148" s="17"/>
    </row>
    <row r="149" spans="1:20">
      <c r="A149" s="4">
        <v>145</v>
      </c>
      <c r="B149" s="16"/>
      <c r="C149" s="17"/>
      <c r="D149" s="17"/>
      <c r="E149" s="18"/>
      <c r="F149" s="17"/>
      <c r="G149" s="18"/>
      <c r="H149" s="18"/>
      <c r="I149" s="16"/>
      <c r="J149" s="17"/>
      <c r="K149" s="17"/>
      <c r="L149" s="17"/>
      <c r="M149" s="17"/>
      <c r="N149" s="17"/>
      <c r="O149" s="17"/>
      <c r="P149" s="315"/>
      <c r="Q149" s="315"/>
      <c r="R149" s="17"/>
      <c r="S149" s="17"/>
      <c r="T149" s="17"/>
    </row>
    <row r="150" spans="1:20">
      <c r="A150" s="4">
        <v>146</v>
      </c>
      <c r="B150" s="16"/>
      <c r="C150" s="17"/>
      <c r="D150" s="17"/>
      <c r="E150" s="18"/>
      <c r="F150" s="17"/>
      <c r="G150" s="18"/>
      <c r="H150" s="18"/>
      <c r="I150" s="16"/>
      <c r="J150" s="17"/>
      <c r="K150" s="17"/>
      <c r="L150" s="17"/>
      <c r="M150" s="17"/>
      <c r="N150" s="17"/>
      <c r="O150" s="17"/>
      <c r="P150" s="314"/>
      <c r="Q150" s="316"/>
      <c r="R150" s="17"/>
      <c r="S150" s="17"/>
      <c r="T150" s="17"/>
    </row>
    <row r="151" spans="1:20">
      <c r="A151" s="4">
        <v>147</v>
      </c>
      <c r="B151" s="16"/>
      <c r="C151" s="17"/>
      <c r="D151" s="17"/>
      <c r="E151" s="18"/>
      <c r="F151" s="17"/>
      <c r="G151" s="18"/>
      <c r="H151" s="18"/>
      <c r="I151" s="16"/>
      <c r="J151" s="17"/>
      <c r="K151" s="17"/>
      <c r="L151" s="17"/>
      <c r="M151" s="17"/>
      <c r="N151" s="17"/>
      <c r="O151" s="17"/>
      <c r="P151" s="317"/>
      <c r="Q151" s="318"/>
      <c r="R151" s="17"/>
      <c r="S151" s="17"/>
      <c r="T151" s="17"/>
    </row>
    <row r="152" spans="1:20">
      <c r="A152" s="4">
        <v>148</v>
      </c>
      <c r="B152" s="16"/>
      <c r="C152" s="17"/>
      <c r="D152" s="17"/>
      <c r="E152" s="18"/>
      <c r="F152" s="17"/>
      <c r="G152" s="18"/>
      <c r="H152" s="18"/>
      <c r="I152" s="16"/>
      <c r="J152" s="17"/>
      <c r="K152" s="17"/>
      <c r="L152" s="17"/>
      <c r="M152" s="17"/>
      <c r="N152" s="17"/>
      <c r="O152" s="17"/>
      <c r="P152" s="315"/>
      <c r="Q152" s="315"/>
      <c r="R152" s="17"/>
      <c r="S152" s="17"/>
      <c r="T152" s="17"/>
    </row>
    <row r="153" spans="1:20">
      <c r="A153" s="4">
        <v>149</v>
      </c>
      <c r="B153" s="16"/>
      <c r="C153" s="17"/>
      <c r="D153" s="17"/>
      <c r="E153" s="18"/>
      <c r="F153" s="17"/>
      <c r="G153" s="18"/>
      <c r="H153" s="18"/>
      <c r="I153" s="16"/>
      <c r="J153" s="17"/>
      <c r="K153" s="17"/>
      <c r="L153" s="17"/>
      <c r="M153" s="17"/>
      <c r="N153" s="17"/>
      <c r="O153" s="17"/>
      <c r="P153" s="314"/>
      <c r="Q153" s="316"/>
      <c r="R153" s="17"/>
      <c r="S153" s="17"/>
      <c r="T153" s="17"/>
    </row>
    <row r="154" spans="1:20">
      <c r="A154" s="4">
        <v>150</v>
      </c>
      <c r="B154" s="16"/>
      <c r="C154" s="17"/>
      <c r="D154" s="17"/>
      <c r="E154" s="18"/>
      <c r="F154" s="17"/>
      <c r="G154" s="18"/>
      <c r="H154" s="18"/>
      <c r="I154" s="16"/>
      <c r="J154" s="17"/>
      <c r="K154" s="17"/>
      <c r="L154" s="17"/>
      <c r="M154" s="17"/>
      <c r="N154" s="17"/>
      <c r="O154" s="17"/>
      <c r="P154" s="315"/>
      <c r="Q154" s="315"/>
      <c r="R154" s="17"/>
      <c r="S154" s="17"/>
      <c r="T154" s="17"/>
    </row>
    <row r="155" spans="1:20">
      <c r="A155" s="4">
        <v>151</v>
      </c>
      <c r="B155" s="16"/>
      <c r="C155" s="17"/>
      <c r="D155" s="17"/>
      <c r="E155" s="18"/>
      <c r="F155" s="17"/>
      <c r="G155" s="18"/>
      <c r="H155" s="18"/>
      <c r="I155" s="16"/>
      <c r="J155" s="17"/>
      <c r="K155" s="17"/>
      <c r="L155" s="17"/>
      <c r="M155" s="17"/>
      <c r="N155" s="17"/>
      <c r="O155" s="17"/>
      <c r="P155" s="314"/>
      <c r="Q155" s="316"/>
      <c r="R155" s="17"/>
      <c r="S155" s="17"/>
      <c r="T155" s="17"/>
    </row>
    <row r="156" spans="1:20">
      <c r="A156" s="4">
        <v>152</v>
      </c>
      <c r="B156" s="16"/>
      <c r="C156" s="17"/>
      <c r="D156" s="17"/>
      <c r="E156" s="18"/>
      <c r="F156" s="17"/>
      <c r="G156" s="18"/>
      <c r="H156" s="18"/>
      <c r="I156" s="16"/>
      <c r="J156" s="17"/>
      <c r="K156" s="17"/>
      <c r="L156" s="17"/>
      <c r="M156" s="17"/>
      <c r="N156" s="17"/>
      <c r="O156" s="17"/>
      <c r="P156" s="315"/>
      <c r="Q156" s="315"/>
      <c r="R156" s="17"/>
      <c r="S156" s="17"/>
      <c r="T156" s="17"/>
    </row>
    <row r="157" spans="1:20">
      <c r="A157" s="4">
        <v>153</v>
      </c>
      <c r="B157" s="16"/>
      <c r="C157" s="17"/>
      <c r="D157" s="17"/>
      <c r="E157" s="18"/>
      <c r="F157" s="17"/>
      <c r="G157" s="18"/>
      <c r="H157" s="18"/>
      <c r="I157" s="16"/>
      <c r="J157" s="17"/>
      <c r="K157" s="17"/>
      <c r="L157" s="17"/>
      <c r="M157" s="17"/>
      <c r="N157" s="17"/>
      <c r="O157" s="17"/>
      <c r="P157" s="314"/>
      <c r="Q157" s="316"/>
      <c r="R157" s="17"/>
      <c r="S157" s="17"/>
      <c r="T157" s="17"/>
    </row>
    <row r="158" spans="1:20">
      <c r="A158" s="4">
        <v>154</v>
      </c>
      <c r="B158" s="16"/>
      <c r="C158" s="17"/>
      <c r="D158" s="17"/>
      <c r="E158" s="18"/>
      <c r="F158" s="17"/>
      <c r="G158" s="18"/>
      <c r="H158" s="18"/>
      <c r="I158" s="16"/>
      <c r="J158" s="17"/>
      <c r="K158" s="17"/>
      <c r="L158" s="17"/>
      <c r="M158" s="17"/>
      <c r="N158" s="17"/>
      <c r="O158" s="17"/>
      <c r="P158" s="315"/>
      <c r="Q158" s="315"/>
      <c r="R158" s="17"/>
      <c r="S158" s="17"/>
      <c r="T158" s="17"/>
    </row>
    <row r="159" spans="1:20">
      <c r="A159" s="4">
        <v>155</v>
      </c>
      <c r="B159" s="16"/>
      <c r="C159" s="17"/>
      <c r="D159" s="17"/>
      <c r="E159" s="18"/>
      <c r="F159" s="17"/>
      <c r="G159" s="18"/>
      <c r="H159" s="18"/>
      <c r="I159" s="16"/>
      <c r="J159" s="17"/>
      <c r="K159" s="17"/>
      <c r="L159" s="17"/>
      <c r="M159" s="17"/>
      <c r="N159" s="17"/>
      <c r="O159" s="17"/>
      <c r="P159" s="314"/>
      <c r="Q159" s="316"/>
      <c r="R159" s="17"/>
      <c r="S159" s="17"/>
      <c r="T159" s="17"/>
    </row>
    <row r="160" spans="1:20">
      <c r="A160" s="4">
        <v>156</v>
      </c>
      <c r="B160" s="16"/>
      <c r="C160" s="17"/>
      <c r="D160" s="17"/>
      <c r="E160" s="18"/>
      <c r="F160" s="17"/>
      <c r="G160" s="18"/>
      <c r="H160" s="18"/>
      <c r="I160" s="16"/>
      <c r="J160" s="17"/>
      <c r="K160" s="17"/>
      <c r="L160" s="17"/>
      <c r="M160" s="17"/>
      <c r="N160" s="17"/>
      <c r="O160" s="17"/>
      <c r="P160" s="315"/>
      <c r="Q160" s="315"/>
      <c r="R160" s="17"/>
      <c r="S160" s="17"/>
      <c r="T160" s="17"/>
    </row>
    <row r="161" spans="1:20">
      <c r="A161" s="4">
        <v>157</v>
      </c>
      <c r="B161" s="16"/>
      <c r="C161" s="17"/>
      <c r="D161" s="17"/>
      <c r="E161" s="18"/>
      <c r="F161" s="17"/>
      <c r="G161" s="18"/>
      <c r="H161" s="18"/>
      <c r="I161" s="16"/>
      <c r="J161" s="17"/>
      <c r="K161" s="17"/>
      <c r="L161" s="17"/>
      <c r="M161" s="17"/>
      <c r="N161" s="17"/>
      <c r="O161" s="17"/>
      <c r="P161" s="314"/>
      <c r="Q161" s="316"/>
      <c r="R161" s="17"/>
      <c r="S161" s="17"/>
      <c r="T161" s="17"/>
    </row>
    <row r="162" spans="1:20">
      <c r="A162" s="4">
        <v>158</v>
      </c>
      <c r="B162" s="16"/>
      <c r="C162" s="17"/>
      <c r="D162" s="17"/>
      <c r="E162" s="18"/>
      <c r="F162" s="17"/>
      <c r="G162" s="18"/>
      <c r="H162" s="18"/>
      <c r="I162" s="16"/>
      <c r="J162" s="17"/>
      <c r="K162" s="17"/>
      <c r="L162" s="17"/>
      <c r="M162" s="17"/>
      <c r="N162" s="17"/>
      <c r="O162" s="17"/>
      <c r="P162" s="315"/>
      <c r="Q162" s="315"/>
      <c r="R162" s="17"/>
      <c r="S162" s="17"/>
      <c r="T162" s="17"/>
    </row>
    <row r="163" spans="1:20">
      <c r="A163" s="4">
        <v>159</v>
      </c>
      <c r="B163" s="16"/>
      <c r="C163" s="17"/>
      <c r="D163" s="17"/>
      <c r="E163" s="18"/>
      <c r="F163" s="17"/>
      <c r="G163" s="18"/>
      <c r="H163" s="18"/>
      <c r="I163" s="16"/>
      <c r="J163" s="17"/>
      <c r="K163" s="17"/>
      <c r="L163" s="17"/>
      <c r="M163" s="17"/>
      <c r="N163" s="17"/>
      <c r="O163" s="17"/>
      <c r="P163" s="248"/>
      <c r="Q163" s="246"/>
      <c r="R163" s="17"/>
      <c r="S163" s="17"/>
      <c r="T163" s="17"/>
    </row>
    <row r="164" spans="1:20">
      <c r="A164" s="4">
        <v>160</v>
      </c>
      <c r="B164" s="16"/>
      <c r="C164" s="17"/>
      <c r="D164" s="17"/>
      <c r="E164" s="18"/>
      <c r="F164" s="17"/>
      <c r="G164" s="18"/>
      <c r="H164" s="18"/>
      <c r="I164" s="16"/>
      <c r="J164" s="17"/>
      <c r="K164" s="17"/>
      <c r="L164" s="17"/>
      <c r="M164" s="17"/>
      <c r="N164" s="17"/>
      <c r="O164" s="17"/>
      <c r="P164" s="23"/>
      <c r="Q164" s="17"/>
      <c r="R164" s="17"/>
      <c r="S164" s="17"/>
      <c r="T164" s="17"/>
    </row>
    <row r="165" spans="1:20">
      <c r="A165" s="20" t="s">
        <v>11</v>
      </c>
      <c r="B165" s="40"/>
      <c r="C165" s="20">
        <f>COUNTIFS(C5:C164,"*")</f>
        <v>80</v>
      </c>
      <c r="D165" s="20"/>
      <c r="E165" s="12"/>
      <c r="F165" s="20"/>
      <c r="G165" s="20">
        <f>SUM(G5:G164)</f>
        <v>2669</v>
      </c>
      <c r="H165" s="20">
        <f>SUM(H5:H164)</f>
        <v>3399</v>
      </c>
      <c r="I165" s="20">
        <f>SUM(I5:I164)</f>
        <v>6641</v>
      </c>
      <c r="J165" s="20"/>
      <c r="K165" s="20"/>
      <c r="L165" s="20"/>
      <c r="M165" s="20"/>
      <c r="N165" s="20"/>
      <c r="O165" s="20"/>
      <c r="P165" s="13"/>
      <c r="Q165" s="20"/>
      <c r="R165" s="20"/>
      <c r="S165" s="20"/>
      <c r="T165" s="11"/>
    </row>
    <row r="166" spans="1:20">
      <c r="A166" s="45" t="s">
        <v>69</v>
      </c>
      <c r="B166" s="9">
        <f>COUNTIF(B$5:B$164,"Team 1")</f>
        <v>0</v>
      </c>
      <c r="C166" s="45" t="s">
        <v>29</v>
      </c>
      <c r="D166" s="9">
        <f>COUNTIF(D5:D164,"Anganwadi")</f>
        <v>28</v>
      </c>
    </row>
    <row r="167" spans="1:20">
      <c r="A167" s="45" t="s">
        <v>70</v>
      </c>
      <c r="B167" s="9">
        <f>COUNTIF(B$6:B$164,"Team 2")</f>
        <v>0</v>
      </c>
      <c r="C167" s="45" t="s">
        <v>27</v>
      </c>
      <c r="D167" s="9">
        <f>COUNTIF(D5:D164,"School")</f>
        <v>51</v>
      </c>
    </row>
  </sheetData>
  <sheetProtection password="CBE1" sheet="1" objects="1" scenarios="1" formatCells="0" deleteColumns="0" deleteRows="0"/>
  <mergeCells count="111">
    <mergeCell ref="B68:B69"/>
    <mergeCell ref="B70:B71"/>
    <mergeCell ref="B72:B73"/>
    <mergeCell ref="B74:B75"/>
    <mergeCell ref="B76:B77"/>
    <mergeCell ref="B78:B79"/>
    <mergeCell ref="B80:B81"/>
    <mergeCell ref="B82:B84"/>
    <mergeCell ref="T3:T4"/>
    <mergeCell ref="A2:C2"/>
    <mergeCell ref="L3:L4"/>
    <mergeCell ref="M3:M4"/>
    <mergeCell ref="N3:N4"/>
    <mergeCell ref="O3:O4"/>
    <mergeCell ref="P3:P4"/>
    <mergeCell ref="Q3:Q4"/>
    <mergeCell ref="B3:B4"/>
    <mergeCell ref="P121:P123"/>
    <mergeCell ref="Q121:Q123"/>
    <mergeCell ref="P124:P126"/>
    <mergeCell ref="Q124:Q126"/>
    <mergeCell ref="P127:P128"/>
    <mergeCell ref="Q127:Q128"/>
    <mergeCell ref="A1:S1"/>
    <mergeCell ref="A3:A4"/>
    <mergeCell ref="C3:C4"/>
    <mergeCell ref="D3:D4"/>
    <mergeCell ref="E3:E4"/>
    <mergeCell ref="F3:F4"/>
    <mergeCell ref="G3:I3"/>
    <mergeCell ref="J3:J4"/>
    <mergeCell ref="K3:K4"/>
    <mergeCell ref="R3:R4"/>
    <mergeCell ref="S3:S4"/>
    <mergeCell ref="B49:B50"/>
    <mergeCell ref="B52:B53"/>
    <mergeCell ref="B56:B57"/>
    <mergeCell ref="B58:B59"/>
    <mergeCell ref="B62:B63"/>
    <mergeCell ref="B64:B65"/>
    <mergeCell ref="B66:B67"/>
    <mergeCell ref="P135:P136"/>
    <mergeCell ref="Q135:Q136"/>
    <mergeCell ref="P137:P138"/>
    <mergeCell ref="Q137:Q138"/>
    <mergeCell ref="P139:P140"/>
    <mergeCell ref="Q139:Q140"/>
    <mergeCell ref="P129:P130"/>
    <mergeCell ref="Q129:Q130"/>
    <mergeCell ref="P131:P132"/>
    <mergeCell ref="Q131:Q132"/>
    <mergeCell ref="P133:P134"/>
    <mergeCell ref="Q133:Q134"/>
    <mergeCell ref="P150:P152"/>
    <mergeCell ref="Q150:Q152"/>
    <mergeCell ref="P153:P154"/>
    <mergeCell ref="Q153:Q154"/>
    <mergeCell ref="P141:P142"/>
    <mergeCell ref="Q141:Q142"/>
    <mergeCell ref="P143:P144"/>
    <mergeCell ref="Q143:Q144"/>
    <mergeCell ref="P145:P146"/>
    <mergeCell ref="Q145:Q146"/>
    <mergeCell ref="P161:P162"/>
    <mergeCell ref="Q161:Q162"/>
    <mergeCell ref="P42:P44"/>
    <mergeCell ref="Q42:Q44"/>
    <mergeCell ref="P45:P47"/>
    <mergeCell ref="Q45:Q47"/>
    <mergeCell ref="P48:P49"/>
    <mergeCell ref="Q48:Q49"/>
    <mergeCell ref="P50:P51"/>
    <mergeCell ref="Q50:Q51"/>
    <mergeCell ref="P52:P53"/>
    <mergeCell ref="Q52:Q53"/>
    <mergeCell ref="P54:P55"/>
    <mergeCell ref="Q54:Q55"/>
    <mergeCell ref="P56:P57"/>
    <mergeCell ref="Q56:Q57"/>
    <mergeCell ref="P155:P156"/>
    <mergeCell ref="Q155:Q156"/>
    <mergeCell ref="P157:P158"/>
    <mergeCell ref="Q157:Q158"/>
    <mergeCell ref="P159:P160"/>
    <mergeCell ref="Q159:Q160"/>
    <mergeCell ref="P147:P149"/>
    <mergeCell ref="Q147:Q149"/>
    <mergeCell ref="P64:P65"/>
    <mergeCell ref="Q64:Q65"/>
    <mergeCell ref="P66:P67"/>
    <mergeCell ref="Q66:Q67"/>
    <mergeCell ref="P68:P70"/>
    <mergeCell ref="Q68:Q70"/>
    <mergeCell ref="P58:P59"/>
    <mergeCell ref="Q58:Q59"/>
    <mergeCell ref="P60:P61"/>
    <mergeCell ref="Q60:Q61"/>
    <mergeCell ref="P62:P63"/>
    <mergeCell ref="Q62:Q63"/>
    <mergeCell ref="P78:P79"/>
    <mergeCell ref="Q78:Q79"/>
    <mergeCell ref="P80:P81"/>
    <mergeCell ref="Q80:Q81"/>
    <mergeCell ref="P82:P83"/>
    <mergeCell ref="Q82:Q83"/>
    <mergeCell ref="P71:P73"/>
    <mergeCell ref="Q71:Q73"/>
    <mergeCell ref="P74:P75"/>
    <mergeCell ref="Q74:Q75"/>
    <mergeCell ref="P76:P77"/>
    <mergeCell ref="Q76:Q77"/>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143" activePane="bottomRight" state="frozen"/>
      <selection pane="topRight" activeCell="C1" sqref="C1"/>
      <selection pane="bottomLeft" activeCell="A5" sqref="A5"/>
      <selection pane="bottomRight" activeCell="A5" sqref="A5:XFD173"/>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5" customWidth="1"/>
    <col min="6" max="6" width="17" style="1" customWidth="1"/>
    <col min="7" max="7" width="6.140625" style="15" customWidth="1"/>
    <col min="8" max="8" width="6.28515625" style="15"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56" t="s">
        <v>65</v>
      </c>
      <c r="B1" s="256"/>
      <c r="C1" s="256"/>
      <c r="D1" s="257"/>
      <c r="E1" s="257"/>
      <c r="F1" s="257"/>
      <c r="G1" s="257"/>
      <c r="H1" s="257"/>
      <c r="I1" s="257"/>
      <c r="J1" s="257"/>
      <c r="K1" s="257"/>
      <c r="L1" s="257"/>
      <c r="M1" s="257"/>
      <c r="N1" s="257"/>
      <c r="O1" s="257"/>
      <c r="P1" s="257"/>
      <c r="Q1" s="257"/>
      <c r="R1" s="257"/>
      <c r="S1" s="257"/>
    </row>
    <row r="2" spans="1:20">
      <c r="A2" s="258" t="s">
        <v>63</v>
      </c>
      <c r="B2" s="259"/>
      <c r="C2" s="259"/>
      <c r="D2" s="24">
        <v>43617</v>
      </c>
      <c r="E2" s="21"/>
      <c r="F2" s="21"/>
      <c r="G2" s="21"/>
      <c r="H2" s="21"/>
      <c r="I2" s="21"/>
      <c r="J2" s="21"/>
      <c r="K2" s="21"/>
      <c r="L2" s="21"/>
      <c r="M2" s="21"/>
      <c r="N2" s="21"/>
      <c r="O2" s="21"/>
      <c r="P2" s="21"/>
      <c r="Q2" s="21"/>
      <c r="R2" s="21"/>
      <c r="S2" s="21"/>
    </row>
    <row r="3" spans="1:20" ht="24" customHeight="1">
      <c r="A3" s="260" t="s">
        <v>14</v>
      </c>
      <c r="B3" s="261" t="s">
        <v>68</v>
      </c>
      <c r="C3" s="263" t="s">
        <v>7</v>
      </c>
      <c r="D3" s="263" t="s">
        <v>59</v>
      </c>
      <c r="E3" s="263" t="s">
        <v>16</v>
      </c>
      <c r="F3" s="264" t="s">
        <v>17</v>
      </c>
      <c r="G3" s="263" t="s">
        <v>8</v>
      </c>
      <c r="H3" s="263"/>
      <c r="I3" s="263"/>
      <c r="J3" s="263" t="s">
        <v>35</v>
      </c>
      <c r="K3" s="261" t="s">
        <v>37</v>
      </c>
      <c r="L3" s="261" t="s">
        <v>54</v>
      </c>
      <c r="M3" s="261" t="s">
        <v>55</v>
      </c>
      <c r="N3" s="261" t="s">
        <v>38</v>
      </c>
      <c r="O3" s="261" t="s">
        <v>39</v>
      </c>
      <c r="P3" s="260" t="s">
        <v>58</v>
      </c>
      <c r="Q3" s="263" t="s">
        <v>56</v>
      </c>
      <c r="R3" s="263" t="s">
        <v>36</v>
      </c>
      <c r="S3" s="263" t="s">
        <v>57</v>
      </c>
      <c r="T3" s="263" t="s">
        <v>13</v>
      </c>
    </row>
    <row r="4" spans="1:20" ht="25.5" customHeight="1">
      <c r="A4" s="260"/>
      <c r="B4" s="262"/>
      <c r="C4" s="263"/>
      <c r="D4" s="263"/>
      <c r="E4" s="263"/>
      <c r="F4" s="264"/>
      <c r="G4" s="22" t="s">
        <v>9</v>
      </c>
      <c r="H4" s="22" t="s">
        <v>10</v>
      </c>
      <c r="I4" s="22" t="s">
        <v>11</v>
      </c>
      <c r="J4" s="263"/>
      <c r="K4" s="265"/>
      <c r="L4" s="265"/>
      <c r="M4" s="265"/>
      <c r="N4" s="265"/>
      <c r="O4" s="265"/>
      <c r="P4" s="260"/>
      <c r="Q4" s="260"/>
      <c r="R4" s="263"/>
      <c r="S4" s="263"/>
      <c r="T4" s="263"/>
    </row>
    <row r="5" spans="1:20">
      <c r="A5" s="4">
        <v>1</v>
      </c>
      <c r="B5" s="17" t="s">
        <v>314</v>
      </c>
      <c r="C5" s="86" t="s">
        <v>315</v>
      </c>
      <c r="D5" s="17" t="s">
        <v>29</v>
      </c>
      <c r="E5" s="18">
        <v>1</v>
      </c>
      <c r="F5" s="17"/>
      <c r="G5" s="18">
        <v>32</v>
      </c>
      <c r="H5" s="18">
        <v>41</v>
      </c>
      <c r="I5" s="16">
        <v>73</v>
      </c>
      <c r="J5" s="88" t="s">
        <v>316</v>
      </c>
      <c r="K5" s="78" t="s">
        <v>317</v>
      </c>
      <c r="L5" s="92" t="s">
        <v>318</v>
      </c>
      <c r="M5" s="79">
        <v>9401452368</v>
      </c>
      <c r="N5" s="78" t="s">
        <v>319</v>
      </c>
      <c r="O5" s="78">
        <v>8253993892</v>
      </c>
      <c r="P5" s="23">
        <v>43617</v>
      </c>
      <c r="Q5" s="17" t="s">
        <v>686</v>
      </c>
      <c r="R5" s="17"/>
      <c r="S5" s="17"/>
      <c r="T5" s="17"/>
    </row>
    <row r="6" spans="1:20" ht="31.5">
      <c r="A6" s="4">
        <v>2</v>
      </c>
      <c r="B6" s="17" t="s">
        <v>314</v>
      </c>
      <c r="C6" s="117" t="s">
        <v>320</v>
      </c>
      <c r="D6" s="17" t="s">
        <v>27</v>
      </c>
      <c r="E6" s="118">
        <v>18080201901</v>
      </c>
      <c r="F6" s="17" t="s">
        <v>102</v>
      </c>
      <c r="G6" s="18">
        <v>46</v>
      </c>
      <c r="H6" s="18">
        <v>51</v>
      </c>
      <c r="I6" s="16">
        <v>97</v>
      </c>
      <c r="J6" s="67" t="s">
        <v>316</v>
      </c>
      <c r="K6" s="78" t="s">
        <v>317</v>
      </c>
      <c r="L6" s="92" t="s">
        <v>318</v>
      </c>
      <c r="M6" s="79">
        <v>9401452368</v>
      </c>
      <c r="N6" s="78" t="s">
        <v>319</v>
      </c>
      <c r="O6" s="78">
        <v>8253993892</v>
      </c>
      <c r="P6" s="23">
        <v>43617</v>
      </c>
      <c r="Q6" s="17" t="s">
        <v>686</v>
      </c>
      <c r="R6" s="17"/>
      <c r="S6" s="17"/>
      <c r="T6" s="17"/>
    </row>
    <row r="7" spans="1:20" ht="25.5">
      <c r="A7" s="4">
        <v>3</v>
      </c>
      <c r="B7" s="17" t="s">
        <v>321</v>
      </c>
      <c r="C7" s="86" t="s">
        <v>322</v>
      </c>
      <c r="D7" s="17" t="s">
        <v>29</v>
      </c>
      <c r="E7" s="18">
        <v>5</v>
      </c>
      <c r="F7" s="17"/>
      <c r="G7" s="18">
        <v>54</v>
      </c>
      <c r="H7" s="18">
        <v>41</v>
      </c>
      <c r="I7" s="16">
        <v>95</v>
      </c>
      <c r="J7" s="88" t="s">
        <v>323</v>
      </c>
      <c r="K7" s="78" t="s">
        <v>236</v>
      </c>
      <c r="L7" s="79" t="s">
        <v>237</v>
      </c>
      <c r="M7" s="79">
        <v>9577778289</v>
      </c>
      <c r="N7" s="78" t="s">
        <v>238</v>
      </c>
      <c r="O7" s="78"/>
      <c r="P7" s="23">
        <v>43617</v>
      </c>
      <c r="Q7" s="17" t="s">
        <v>686</v>
      </c>
      <c r="R7" s="17"/>
      <c r="S7" s="17"/>
      <c r="T7" s="17"/>
    </row>
    <row r="8" spans="1:20">
      <c r="A8" s="4">
        <v>4</v>
      </c>
      <c r="B8" s="17" t="s">
        <v>314</v>
      </c>
      <c r="C8" s="119" t="s">
        <v>324</v>
      </c>
      <c r="D8" s="17" t="s">
        <v>27</v>
      </c>
      <c r="E8" s="118">
        <v>18080201403</v>
      </c>
      <c r="F8" s="17" t="s">
        <v>102</v>
      </c>
      <c r="G8" s="18">
        <v>64</v>
      </c>
      <c r="H8" s="18">
        <v>56</v>
      </c>
      <c r="I8" s="16">
        <v>120</v>
      </c>
      <c r="J8" s="88" t="s">
        <v>325</v>
      </c>
      <c r="K8" s="78" t="s">
        <v>236</v>
      </c>
      <c r="L8" s="79" t="s">
        <v>326</v>
      </c>
      <c r="M8" s="79">
        <v>9854487762</v>
      </c>
      <c r="N8" s="78" t="s">
        <v>327</v>
      </c>
      <c r="O8" s="78">
        <v>8752975811</v>
      </c>
      <c r="P8" s="23">
        <v>43619</v>
      </c>
      <c r="Q8" s="17" t="s">
        <v>681</v>
      </c>
      <c r="R8" s="17"/>
      <c r="S8" s="17"/>
      <c r="T8" s="17"/>
    </row>
    <row r="9" spans="1:20" ht="25.5">
      <c r="A9" s="4">
        <v>5</v>
      </c>
      <c r="B9" s="17" t="s">
        <v>321</v>
      </c>
      <c r="C9" s="86" t="s">
        <v>328</v>
      </c>
      <c r="D9" s="17" t="s">
        <v>29</v>
      </c>
      <c r="E9" s="18">
        <v>21</v>
      </c>
      <c r="F9" s="17"/>
      <c r="G9" s="18">
        <v>42</v>
      </c>
      <c r="H9" s="18">
        <v>33</v>
      </c>
      <c r="I9" s="16">
        <v>75</v>
      </c>
      <c r="J9" s="88" t="s">
        <v>329</v>
      </c>
      <c r="K9" s="78" t="s">
        <v>236</v>
      </c>
      <c r="L9" s="79" t="s">
        <v>326</v>
      </c>
      <c r="M9" s="79">
        <v>9854487762</v>
      </c>
      <c r="N9" s="78" t="s">
        <v>327</v>
      </c>
      <c r="O9" s="78">
        <v>8752975811</v>
      </c>
      <c r="P9" s="23">
        <v>43619</v>
      </c>
      <c r="Q9" s="17" t="s">
        <v>681</v>
      </c>
      <c r="R9" s="17"/>
      <c r="S9" s="17"/>
      <c r="T9" s="17"/>
    </row>
    <row r="10" spans="1:20">
      <c r="A10" s="4">
        <v>6</v>
      </c>
      <c r="B10" s="17" t="s">
        <v>314</v>
      </c>
      <c r="C10" s="119" t="s">
        <v>330</v>
      </c>
      <c r="D10" s="17" t="s">
        <v>27</v>
      </c>
      <c r="E10" s="118">
        <v>18080224501</v>
      </c>
      <c r="F10" s="17" t="s">
        <v>102</v>
      </c>
      <c r="G10" s="18">
        <v>55</v>
      </c>
      <c r="H10" s="18">
        <v>48</v>
      </c>
      <c r="I10" s="16">
        <v>103</v>
      </c>
      <c r="J10" s="17"/>
      <c r="K10" s="78" t="s">
        <v>236</v>
      </c>
      <c r="L10" s="79" t="s">
        <v>237</v>
      </c>
      <c r="M10" s="79">
        <v>9577778289</v>
      </c>
      <c r="N10" s="78" t="s">
        <v>238</v>
      </c>
      <c r="O10" s="78"/>
      <c r="P10" s="23">
        <v>43620</v>
      </c>
      <c r="Q10" s="17" t="s">
        <v>682</v>
      </c>
      <c r="R10" s="17"/>
      <c r="S10" s="17"/>
      <c r="T10" s="17"/>
    </row>
    <row r="11" spans="1:20">
      <c r="A11" s="4">
        <v>7</v>
      </c>
      <c r="B11" s="17" t="s">
        <v>321</v>
      </c>
      <c r="C11" s="119" t="s">
        <v>331</v>
      </c>
      <c r="D11" s="17" t="s">
        <v>27</v>
      </c>
      <c r="E11" s="118">
        <v>18080225801</v>
      </c>
      <c r="F11" s="17" t="s">
        <v>102</v>
      </c>
      <c r="G11" s="18">
        <v>54</v>
      </c>
      <c r="H11" s="18">
        <v>42</v>
      </c>
      <c r="I11" s="16">
        <v>96</v>
      </c>
      <c r="J11" s="17"/>
      <c r="K11" s="78" t="s">
        <v>236</v>
      </c>
      <c r="L11" s="79" t="s">
        <v>237</v>
      </c>
      <c r="M11" s="79">
        <v>9577778289</v>
      </c>
      <c r="N11" s="78" t="s">
        <v>238</v>
      </c>
      <c r="O11" s="78"/>
      <c r="P11" s="23">
        <v>43620</v>
      </c>
      <c r="Q11" s="17" t="s">
        <v>682</v>
      </c>
      <c r="R11" s="17"/>
      <c r="S11" s="17"/>
      <c r="T11" s="17"/>
    </row>
    <row r="12" spans="1:20" ht="25.5">
      <c r="A12" s="4">
        <v>8</v>
      </c>
      <c r="B12" s="17" t="s">
        <v>314</v>
      </c>
      <c r="C12" s="86" t="s">
        <v>332</v>
      </c>
      <c r="D12" s="17" t="s">
        <v>29</v>
      </c>
      <c r="E12" s="18">
        <v>23</v>
      </c>
      <c r="F12" s="17"/>
      <c r="G12" s="18">
        <v>61</v>
      </c>
      <c r="H12" s="18">
        <v>46</v>
      </c>
      <c r="I12" s="16">
        <v>107</v>
      </c>
      <c r="J12" s="88" t="s">
        <v>333</v>
      </c>
      <c r="K12" s="78" t="s">
        <v>236</v>
      </c>
      <c r="L12" s="79" t="s">
        <v>237</v>
      </c>
      <c r="M12" s="79">
        <v>9577778289</v>
      </c>
      <c r="N12" s="78" t="s">
        <v>238</v>
      </c>
      <c r="O12" s="78"/>
      <c r="P12" s="23" t="s">
        <v>831</v>
      </c>
      <c r="Q12" s="17" t="s">
        <v>830</v>
      </c>
      <c r="R12" s="17"/>
      <c r="S12" s="17"/>
      <c r="T12" s="17"/>
    </row>
    <row r="13" spans="1:20" ht="31.5">
      <c r="A13" s="4">
        <v>9</v>
      </c>
      <c r="B13" s="17" t="s">
        <v>321</v>
      </c>
      <c r="C13" s="119" t="s">
        <v>334</v>
      </c>
      <c r="D13" s="17" t="s">
        <v>27</v>
      </c>
      <c r="E13" s="118">
        <v>18080224502</v>
      </c>
      <c r="F13" s="17" t="s">
        <v>102</v>
      </c>
      <c r="G13" s="18">
        <v>42</v>
      </c>
      <c r="H13" s="18">
        <v>31</v>
      </c>
      <c r="I13" s="16">
        <v>73</v>
      </c>
      <c r="J13" s="124">
        <v>9859018362</v>
      </c>
      <c r="K13" s="78" t="s">
        <v>236</v>
      </c>
      <c r="L13" s="79" t="s">
        <v>326</v>
      </c>
      <c r="M13" s="79">
        <v>9854487762</v>
      </c>
      <c r="N13" s="78" t="s">
        <v>327</v>
      </c>
      <c r="O13" s="78">
        <v>8752975811</v>
      </c>
      <c r="P13" s="23">
        <v>43622</v>
      </c>
      <c r="Q13" s="17" t="s">
        <v>830</v>
      </c>
      <c r="R13" s="17"/>
      <c r="S13" s="17"/>
      <c r="T13" s="17"/>
    </row>
    <row r="14" spans="1:20" ht="25.5">
      <c r="A14" s="4">
        <v>10</v>
      </c>
      <c r="B14" s="17" t="s">
        <v>314</v>
      </c>
      <c r="C14" s="86" t="s">
        <v>335</v>
      </c>
      <c r="D14" s="17" t="s">
        <v>29</v>
      </c>
      <c r="E14" s="18">
        <v>24</v>
      </c>
      <c r="F14" s="17"/>
      <c r="G14" s="18">
        <v>54</v>
      </c>
      <c r="H14" s="18">
        <v>61</v>
      </c>
      <c r="I14" s="16">
        <v>115</v>
      </c>
      <c r="J14" s="88" t="s">
        <v>336</v>
      </c>
      <c r="K14" s="78" t="s">
        <v>236</v>
      </c>
      <c r="L14" s="79" t="s">
        <v>237</v>
      </c>
      <c r="M14" s="79">
        <v>9577778289</v>
      </c>
      <c r="N14" s="78" t="s">
        <v>238</v>
      </c>
      <c r="O14" s="78" t="s">
        <v>238</v>
      </c>
      <c r="P14" s="23">
        <v>43623</v>
      </c>
      <c r="Q14" s="17" t="s">
        <v>685</v>
      </c>
      <c r="R14" s="17"/>
      <c r="S14" s="17"/>
      <c r="T14" s="17"/>
    </row>
    <row r="15" spans="1:20">
      <c r="A15" s="4">
        <v>11</v>
      </c>
      <c r="B15" s="17" t="s">
        <v>321</v>
      </c>
      <c r="C15" s="97" t="s">
        <v>337</v>
      </c>
      <c r="D15" s="17" t="s">
        <v>29</v>
      </c>
      <c r="E15" s="18">
        <v>104</v>
      </c>
      <c r="F15" s="17"/>
      <c r="G15" s="18">
        <v>60</v>
      </c>
      <c r="H15" s="18">
        <v>53</v>
      </c>
      <c r="I15" s="16">
        <v>113</v>
      </c>
      <c r="J15" s="88" t="s">
        <v>338</v>
      </c>
      <c r="K15" s="78" t="s">
        <v>339</v>
      </c>
      <c r="L15" s="79" t="s">
        <v>340</v>
      </c>
      <c r="M15" s="79">
        <v>9401452329</v>
      </c>
      <c r="N15" s="78" t="s">
        <v>341</v>
      </c>
      <c r="O15" s="78">
        <v>9613512836</v>
      </c>
      <c r="P15" s="23">
        <v>43623</v>
      </c>
      <c r="Q15" s="17" t="s">
        <v>685</v>
      </c>
      <c r="R15" s="17"/>
      <c r="S15" s="17"/>
      <c r="T15" s="17"/>
    </row>
    <row r="16" spans="1:20">
      <c r="A16" s="4">
        <v>12</v>
      </c>
      <c r="B16" s="17" t="s">
        <v>314</v>
      </c>
      <c r="C16" s="97" t="s">
        <v>342</v>
      </c>
      <c r="D16" s="17" t="s">
        <v>29</v>
      </c>
      <c r="E16" s="18">
        <v>105</v>
      </c>
      <c r="F16" s="17"/>
      <c r="G16" s="18">
        <v>75</v>
      </c>
      <c r="H16" s="18">
        <v>65</v>
      </c>
      <c r="I16" s="16">
        <v>140</v>
      </c>
      <c r="J16" s="88" t="s">
        <v>343</v>
      </c>
      <c r="K16" s="78" t="s">
        <v>339</v>
      </c>
      <c r="L16" s="79" t="s">
        <v>344</v>
      </c>
      <c r="M16" s="79">
        <v>7399117860</v>
      </c>
      <c r="N16" s="78" t="s">
        <v>345</v>
      </c>
      <c r="O16" s="78">
        <v>9864716792</v>
      </c>
      <c r="P16" s="23">
        <v>43624</v>
      </c>
      <c r="Q16" s="17" t="s">
        <v>832</v>
      </c>
      <c r="R16" s="17"/>
      <c r="S16" s="17"/>
      <c r="T16" s="17"/>
    </row>
    <row r="17" spans="1:20" ht="31.5">
      <c r="A17" s="4">
        <v>13</v>
      </c>
      <c r="B17" s="17" t="s">
        <v>321</v>
      </c>
      <c r="C17" s="119" t="s">
        <v>346</v>
      </c>
      <c r="D17" s="102" t="s">
        <v>27</v>
      </c>
      <c r="E17" s="118">
        <v>18080211403</v>
      </c>
      <c r="F17" s="120" t="s">
        <v>102</v>
      </c>
      <c r="G17" s="18">
        <v>55</v>
      </c>
      <c r="H17" s="18">
        <v>47</v>
      </c>
      <c r="I17" s="16">
        <v>102</v>
      </c>
      <c r="J17" s="88"/>
      <c r="K17" s="78" t="s">
        <v>339</v>
      </c>
      <c r="L17" s="79" t="s">
        <v>344</v>
      </c>
      <c r="M17" s="79">
        <v>7399117860</v>
      </c>
      <c r="N17" s="78" t="s">
        <v>345</v>
      </c>
      <c r="O17" s="78">
        <v>9864716792</v>
      </c>
      <c r="P17" s="23">
        <v>43624</v>
      </c>
      <c r="Q17" s="17" t="s">
        <v>832</v>
      </c>
      <c r="R17" s="17"/>
      <c r="S17" s="17"/>
      <c r="T17" s="17"/>
    </row>
    <row r="18" spans="1:20">
      <c r="A18" s="4">
        <v>14</v>
      </c>
      <c r="B18" s="17" t="s">
        <v>314</v>
      </c>
      <c r="C18" s="97" t="s">
        <v>347</v>
      </c>
      <c r="D18" s="102" t="s">
        <v>29</v>
      </c>
      <c r="E18" s="18">
        <v>106</v>
      </c>
      <c r="F18" s="102"/>
      <c r="G18" s="18">
        <v>45</v>
      </c>
      <c r="H18" s="18">
        <v>50</v>
      </c>
      <c r="I18" s="16">
        <v>95</v>
      </c>
      <c r="J18" s="88" t="s">
        <v>348</v>
      </c>
      <c r="K18" s="78" t="s">
        <v>339</v>
      </c>
      <c r="L18" s="79" t="s">
        <v>344</v>
      </c>
      <c r="M18" s="79">
        <v>7399117860</v>
      </c>
      <c r="N18" s="78" t="s">
        <v>345</v>
      </c>
      <c r="O18" s="78">
        <v>9864716792</v>
      </c>
      <c r="P18" s="23">
        <v>43626</v>
      </c>
      <c r="Q18" s="17" t="s">
        <v>681</v>
      </c>
      <c r="R18" s="17"/>
      <c r="S18" s="17"/>
      <c r="T18" s="17"/>
    </row>
    <row r="19" spans="1:20" ht="31.5">
      <c r="A19" s="4">
        <v>15</v>
      </c>
      <c r="B19" s="17" t="s">
        <v>321</v>
      </c>
      <c r="C19" s="119" t="s">
        <v>349</v>
      </c>
      <c r="D19" s="102" t="s">
        <v>27</v>
      </c>
      <c r="E19" s="118">
        <v>18080226704</v>
      </c>
      <c r="F19" s="120" t="s">
        <v>102</v>
      </c>
      <c r="G19" s="18">
        <v>72</v>
      </c>
      <c r="H19" s="18">
        <v>54</v>
      </c>
      <c r="I19" s="16">
        <v>129</v>
      </c>
      <c r="J19" s="88"/>
      <c r="K19" s="78" t="s">
        <v>254</v>
      </c>
      <c r="L19" s="79" t="s">
        <v>350</v>
      </c>
      <c r="M19" s="79">
        <v>9401452367</v>
      </c>
      <c r="N19" s="78" t="s">
        <v>351</v>
      </c>
      <c r="O19" s="78">
        <v>7399323361</v>
      </c>
      <c r="P19" s="23">
        <v>43626</v>
      </c>
      <c r="Q19" s="17" t="s">
        <v>681</v>
      </c>
      <c r="R19" s="17"/>
      <c r="S19" s="17"/>
      <c r="T19" s="17"/>
    </row>
    <row r="20" spans="1:20" ht="33">
      <c r="A20" s="4">
        <v>16</v>
      </c>
      <c r="B20" s="17" t="s">
        <v>352</v>
      </c>
      <c r="C20" s="121" t="s">
        <v>353</v>
      </c>
      <c r="D20" s="17" t="s">
        <v>27</v>
      </c>
      <c r="E20" s="18">
        <v>1808022503</v>
      </c>
      <c r="F20" s="17" t="s">
        <v>354</v>
      </c>
      <c r="G20" s="18">
        <v>469</v>
      </c>
      <c r="H20" s="18">
        <v>250</v>
      </c>
      <c r="I20" s="16">
        <v>719</v>
      </c>
      <c r="J20" s="63" t="s">
        <v>355</v>
      </c>
      <c r="K20" s="122" t="s">
        <v>356</v>
      </c>
      <c r="L20" s="57" t="s">
        <v>99</v>
      </c>
      <c r="M20" s="57">
        <v>9859524026</v>
      </c>
      <c r="N20" s="56" t="s">
        <v>100</v>
      </c>
      <c r="O20" s="56">
        <v>9707528308</v>
      </c>
      <c r="P20" s="23" t="s">
        <v>833</v>
      </c>
      <c r="Q20" s="17" t="s">
        <v>834</v>
      </c>
      <c r="R20" s="17"/>
      <c r="S20" s="17"/>
      <c r="T20" s="17"/>
    </row>
    <row r="21" spans="1:20">
      <c r="A21" s="4">
        <v>17</v>
      </c>
      <c r="B21" s="17" t="s">
        <v>314</v>
      </c>
      <c r="C21" s="52" t="s">
        <v>357</v>
      </c>
      <c r="D21" s="17" t="s">
        <v>29</v>
      </c>
      <c r="E21" s="18"/>
      <c r="F21" s="17"/>
      <c r="G21" s="18">
        <v>23</v>
      </c>
      <c r="H21" s="18">
        <v>17</v>
      </c>
      <c r="I21" s="16">
        <v>40</v>
      </c>
      <c r="J21" s="55" t="s">
        <v>358</v>
      </c>
      <c r="K21" s="122" t="s">
        <v>359</v>
      </c>
      <c r="L21" s="113" t="s">
        <v>360</v>
      </c>
      <c r="M21" s="113">
        <v>9435872538</v>
      </c>
      <c r="N21" s="123" t="s">
        <v>361</v>
      </c>
      <c r="O21" s="123">
        <v>9859926254</v>
      </c>
      <c r="P21" s="23">
        <v>43629</v>
      </c>
      <c r="Q21" s="17" t="s">
        <v>830</v>
      </c>
      <c r="R21" s="17"/>
      <c r="S21" s="17"/>
      <c r="T21" s="17"/>
    </row>
    <row r="22" spans="1:20">
      <c r="A22" s="4">
        <v>18</v>
      </c>
      <c r="B22" s="17" t="s">
        <v>314</v>
      </c>
      <c r="C22" s="121" t="s">
        <v>362</v>
      </c>
      <c r="D22" s="17" t="s">
        <v>27</v>
      </c>
      <c r="E22" s="18">
        <v>18080209103</v>
      </c>
      <c r="F22" s="17" t="s">
        <v>363</v>
      </c>
      <c r="G22" s="18">
        <v>53</v>
      </c>
      <c r="H22" s="18">
        <v>64</v>
      </c>
      <c r="I22" s="16">
        <v>117</v>
      </c>
      <c r="J22" s="124">
        <v>8753093479</v>
      </c>
      <c r="K22" s="125" t="s">
        <v>359</v>
      </c>
      <c r="L22" s="113" t="s">
        <v>360</v>
      </c>
      <c r="M22" s="113">
        <v>9435872538</v>
      </c>
      <c r="N22" s="123" t="s">
        <v>361</v>
      </c>
      <c r="O22" s="123">
        <v>9859926254</v>
      </c>
      <c r="P22" s="23">
        <v>43629</v>
      </c>
      <c r="Q22" s="17" t="s">
        <v>830</v>
      </c>
      <c r="R22" s="17"/>
      <c r="S22" s="17"/>
      <c r="T22" s="17"/>
    </row>
    <row r="23" spans="1:20">
      <c r="A23" s="4">
        <v>19</v>
      </c>
      <c r="B23" s="17" t="s">
        <v>321</v>
      </c>
      <c r="C23" s="121" t="s">
        <v>364</v>
      </c>
      <c r="D23" s="17" t="s">
        <v>27</v>
      </c>
      <c r="E23" s="18">
        <v>18080209102</v>
      </c>
      <c r="F23" s="17" t="s">
        <v>94</v>
      </c>
      <c r="G23" s="18">
        <v>44</v>
      </c>
      <c r="H23" s="18">
        <v>32</v>
      </c>
      <c r="I23" s="16">
        <v>76</v>
      </c>
      <c r="J23" s="124">
        <v>9859018362</v>
      </c>
      <c r="K23" s="125" t="s">
        <v>359</v>
      </c>
      <c r="L23" s="113" t="s">
        <v>360</v>
      </c>
      <c r="M23" s="113">
        <v>9435872538</v>
      </c>
      <c r="N23" s="123" t="s">
        <v>361</v>
      </c>
      <c r="O23" s="123">
        <v>9859926254</v>
      </c>
      <c r="P23" s="23">
        <v>43629</v>
      </c>
      <c r="Q23" s="17" t="s">
        <v>830</v>
      </c>
      <c r="R23" s="17"/>
      <c r="S23" s="17"/>
      <c r="T23" s="17"/>
    </row>
    <row r="24" spans="1:20" ht="25.5">
      <c r="A24" s="4">
        <v>20</v>
      </c>
      <c r="B24" s="17" t="s">
        <v>321</v>
      </c>
      <c r="C24" s="51" t="s">
        <v>835</v>
      </c>
      <c r="D24" s="17" t="s">
        <v>29</v>
      </c>
      <c r="E24" s="18"/>
      <c r="F24" s="17"/>
      <c r="G24" s="18">
        <v>22</v>
      </c>
      <c r="H24" s="18">
        <v>31</v>
      </c>
      <c r="I24" s="16">
        <v>53</v>
      </c>
      <c r="J24" s="124"/>
      <c r="K24" s="123" t="s">
        <v>365</v>
      </c>
      <c r="L24" s="126" t="s">
        <v>366</v>
      </c>
      <c r="M24" s="126">
        <v>9854456941</v>
      </c>
      <c r="N24" s="123" t="s">
        <v>367</v>
      </c>
      <c r="O24" s="123">
        <v>7399881279</v>
      </c>
      <c r="P24" s="23">
        <v>43629</v>
      </c>
      <c r="Q24" s="17" t="s">
        <v>830</v>
      </c>
      <c r="R24" s="17"/>
      <c r="S24" s="17"/>
      <c r="T24" s="17"/>
    </row>
    <row r="25" spans="1:20">
      <c r="A25" s="4">
        <v>21</v>
      </c>
      <c r="B25" s="17" t="s">
        <v>314</v>
      </c>
      <c r="C25" s="121" t="s">
        <v>368</v>
      </c>
      <c r="D25" s="17" t="s">
        <v>27</v>
      </c>
      <c r="E25" s="118">
        <v>18080221611</v>
      </c>
      <c r="F25" s="17" t="s">
        <v>102</v>
      </c>
      <c r="G25" s="18">
        <v>35</v>
      </c>
      <c r="H25" s="18">
        <v>28</v>
      </c>
      <c r="I25" s="16">
        <v>63</v>
      </c>
      <c r="J25" s="124">
        <v>9859634917</v>
      </c>
      <c r="K25" s="127"/>
      <c r="L25" s="127"/>
      <c r="M25" s="126">
        <v>9854456941</v>
      </c>
      <c r="N25" s="123" t="s">
        <v>367</v>
      </c>
      <c r="O25" s="123">
        <v>7399881279</v>
      </c>
      <c r="P25" s="23">
        <v>43630</v>
      </c>
      <c r="Q25" s="17" t="s">
        <v>685</v>
      </c>
      <c r="R25" s="17"/>
      <c r="S25" s="17"/>
      <c r="T25" s="17"/>
    </row>
    <row r="26" spans="1:20" ht="25.5">
      <c r="A26" s="4">
        <v>22</v>
      </c>
      <c r="B26" s="17" t="s">
        <v>314</v>
      </c>
      <c r="C26" s="51" t="s">
        <v>369</v>
      </c>
      <c r="D26" s="17" t="s">
        <v>29</v>
      </c>
      <c r="E26" s="18"/>
      <c r="F26" s="17"/>
      <c r="G26" s="18">
        <v>19</v>
      </c>
      <c r="H26" s="18">
        <v>34</v>
      </c>
      <c r="I26" s="16">
        <v>53</v>
      </c>
      <c r="J26" s="114">
        <v>7399960952</v>
      </c>
      <c r="K26" s="123" t="s">
        <v>365</v>
      </c>
      <c r="L26" s="126" t="s">
        <v>366</v>
      </c>
      <c r="M26" s="126">
        <v>9854456941</v>
      </c>
      <c r="N26" s="123" t="s">
        <v>370</v>
      </c>
      <c r="O26" s="123">
        <v>8751838261</v>
      </c>
      <c r="P26" s="23">
        <v>43630</v>
      </c>
      <c r="Q26" s="17" t="s">
        <v>685</v>
      </c>
      <c r="R26" s="17"/>
      <c r="S26" s="17"/>
      <c r="T26" s="17"/>
    </row>
    <row r="27" spans="1:20">
      <c r="A27" s="4">
        <v>23</v>
      </c>
      <c r="B27" s="17" t="s">
        <v>314</v>
      </c>
      <c r="C27" s="121" t="s">
        <v>371</v>
      </c>
      <c r="D27" s="17" t="s">
        <v>27</v>
      </c>
      <c r="E27" s="118">
        <v>18080221616</v>
      </c>
      <c r="F27" s="17" t="s">
        <v>102</v>
      </c>
      <c r="G27" s="18">
        <v>44</v>
      </c>
      <c r="H27" s="18">
        <v>34</v>
      </c>
      <c r="I27" s="16">
        <v>78</v>
      </c>
      <c r="J27" s="128">
        <v>7399584529</v>
      </c>
      <c r="K27" s="123" t="s">
        <v>365</v>
      </c>
      <c r="L27" s="126" t="s">
        <v>366</v>
      </c>
      <c r="M27" s="126">
        <v>9854456941</v>
      </c>
      <c r="N27" s="123" t="s">
        <v>370</v>
      </c>
      <c r="O27" s="123">
        <v>8751838261</v>
      </c>
      <c r="P27" s="23">
        <v>43630</v>
      </c>
      <c r="Q27" s="17" t="s">
        <v>685</v>
      </c>
      <c r="R27" s="17"/>
      <c r="S27" s="17"/>
      <c r="T27" s="17"/>
    </row>
    <row r="28" spans="1:20">
      <c r="A28" s="4">
        <v>24</v>
      </c>
      <c r="B28" s="17" t="s">
        <v>321</v>
      </c>
      <c r="C28" s="121" t="s">
        <v>372</v>
      </c>
      <c r="D28" s="17" t="s">
        <v>27</v>
      </c>
      <c r="E28" s="118">
        <v>18080221621</v>
      </c>
      <c r="F28" s="17" t="s">
        <v>102</v>
      </c>
      <c r="G28" s="18">
        <v>24</v>
      </c>
      <c r="H28" s="18">
        <v>30</v>
      </c>
      <c r="I28" s="16">
        <v>54</v>
      </c>
      <c r="J28" s="128">
        <v>7399584529</v>
      </c>
      <c r="K28" s="129" t="s">
        <v>373</v>
      </c>
      <c r="L28" s="113" t="s">
        <v>374</v>
      </c>
      <c r="M28" s="113">
        <v>9401452323</v>
      </c>
      <c r="N28" s="123" t="s">
        <v>375</v>
      </c>
      <c r="O28" s="130">
        <v>7399885277</v>
      </c>
      <c r="P28" s="23">
        <v>43630</v>
      </c>
      <c r="Q28" s="17" t="s">
        <v>685</v>
      </c>
      <c r="R28" s="17"/>
      <c r="S28" s="17"/>
      <c r="T28" s="17"/>
    </row>
    <row r="29" spans="1:20">
      <c r="A29" s="4">
        <v>25</v>
      </c>
      <c r="B29" s="17" t="s">
        <v>321</v>
      </c>
      <c r="C29" s="121" t="s">
        <v>376</v>
      </c>
      <c r="D29" s="17" t="s">
        <v>27</v>
      </c>
      <c r="E29" s="118">
        <v>18080221632</v>
      </c>
      <c r="F29" s="17" t="s">
        <v>102</v>
      </c>
      <c r="G29" s="18">
        <v>43</v>
      </c>
      <c r="H29" s="18">
        <v>33</v>
      </c>
      <c r="I29" s="16">
        <v>76</v>
      </c>
      <c r="J29" s="124">
        <v>9613757847</v>
      </c>
      <c r="K29" s="129" t="s">
        <v>373</v>
      </c>
      <c r="L29" s="113" t="s">
        <v>374</v>
      </c>
      <c r="M29" s="113">
        <v>9401452323</v>
      </c>
      <c r="N29" s="123" t="s">
        <v>375</v>
      </c>
      <c r="O29" s="130">
        <v>7399885277</v>
      </c>
      <c r="P29" s="23">
        <v>43630</v>
      </c>
      <c r="Q29" s="17" t="s">
        <v>685</v>
      </c>
      <c r="R29" s="17"/>
      <c r="S29" s="17"/>
      <c r="T29" s="17"/>
    </row>
    <row r="30" spans="1:20" ht="25.5">
      <c r="A30" s="4">
        <v>26</v>
      </c>
      <c r="B30" s="17" t="s">
        <v>314</v>
      </c>
      <c r="C30" s="51" t="s">
        <v>377</v>
      </c>
      <c r="D30" s="17" t="s">
        <v>29</v>
      </c>
      <c r="E30" s="18"/>
      <c r="F30" s="17"/>
      <c r="G30" s="18">
        <v>44</v>
      </c>
      <c r="H30" s="18">
        <v>24</v>
      </c>
      <c r="I30" s="16">
        <v>68</v>
      </c>
      <c r="J30" s="55"/>
      <c r="K30" s="129" t="s">
        <v>378</v>
      </c>
      <c r="L30" s="131" t="s">
        <v>379</v>
      </c>
      <c r="M30" s="131">
        <v>9854646859</v>
      </c>
      <c r="N30" s="125" t="s">
        <v>380</v>
      </c>
      <c r="O30" s="130">
        <v>9854846059</v>
      </c>
      <c r="P30" s="23">
        <v>43631</v>
      </c>
      <c r="Q30" s="17" t="s">
        <v>686</v>
      </c>
      <c r="R30" s="17"/>
      <c r="S30" s="17"/>
      <c r="T30" s="17"/>
    </row>
    <row r="31" spans="1:20">
      <c r="A31" s="4">
        <v>27</v>
      </c>
      <c r="B31" s="17" t="s">
        <v>314</v>
      </c>
      <c r="C31" s="121" t="s">
        <v>381</v>
      </c>
      <c r="D31" s="17" t="s">
        <v>27</v>
      </c>
      <c r="E31" s="118">
        <v>18080221643</v>
      </c>
      <c r="F31" s="17" t="s">
        <v>102</v>
      </c>
      <c r="G31" s="18">
        <v>17</v>
      </c>
      <c r="H31" s="18">
        <v>12</v>
      </c>
      <c r="I31" s="16">
        <v>29</v>
      </c>
      <c r="J31" s="124">
        <v>9859873143</v>
      </c>
      <c r="K31" s="123" t="s">
        <v>365</v>
      </c>
      <c r="L31" s="126" t="s">
        <v>366</v>
      </c>
      <c r="M31" s="126">
        <v>9854456941</v>
      </c>
      <c r="N31" s="123" t="s">
        <v>370</v>
      </c>
      <c r="O31" s="123">
        <v>8751838261</v>
      </c>
      <c r="P31" s="23">
        <v>43631</v>
      </c>
      <c r="Q31" s="17" t="s">
        <v>686</v>
      </c>
      <c r="R31" s="17"/>
      <c r="S31" s="17"/>
      <c r="T31" s="17"/>
    </row>
    <row r="32" spans="1:20">
      <c r="A32" s="4">
        <v>28</v>
      </c>
      <c r="B32" s="17" t="s">
        <v>321</v>
      </c>
      <c r="C32" s="51" t="s">
        <v>382</v>
      </c>
      <c r="D32" s="17" t="s">
        <v>29</v>
      </c>
      <c r="E32" s="18"/>
      <c r="F32" s="17"/>
      <c r="G32" s="18">
        <v>22</v>
      </c>
      <c r="H32" s="18">
        <v>18</v>
      </c>
      <c r="I32" s="16">
        <v>40</v>
      </c>
      <c r="J32" s="50"/>
      <c r="K32" s="123" t="s">
        <v>90</v>
      </c>
      <c r="L32" s="113" t="s">
        <v>99</v>
      </c>
      <c r="M32" s="113">
        <v>9859524026</v>
      </c>
      <c r="N32" s="56" t="s">
        <v>100</v>
      </c>
      <c r="O32" s="56">
        <v>9707528308</v>
      </c>
      <c r="P32" s="23">
        <v>43631</v>
      </c>
      <c r="Q32" s="17" t="s">
        <v>686</v>
      </c>
      <c r="R32" s="17"/>
      <c r="S32" s="17"/>
      <c r="T32" s="17"/>
    </row>
    <row r="33" spans="1:20">
      <c r="A33" s="4">
        <v>29</v>
      </c>
      <c r="B33" s="17" t="s">
        <v>321</v>
      </c>
      <c r="C33" s="121" t="s">
        <v>383</v>
      </c>
      <c r="D33" s="17" t="s">
        <v>27</v>
      </c>
      <c r="E33" s="118">
        <v>18080221617</v>
      </c>
      <c r="F33" s="17" t="s">
        <v>102</v>
      </c>
      <c r="G33" s="18">
        <v>11</v>
      </c>
      <c r="H33" s="18">
        <v>7</v>
      </c>
      <c r="I33" s="16">
        <v>18</v>
      </c>
      <c r="J33" s="88"/>
      <c r="K33" s="78"/>
      <c r="L33" s="79"/>
      <c r="M33" s="79"/>
      <c r="N33" s="78"/>
      <c r="O33" s="78"/>
      <c r="P33" s="23">
        <v>43631</v>
      </c>
      <c r="Q33" s="17" t="s">
        <v>686</v>
      </c>
      <c r="R33" s="17"/>
      <c r="S33" s="17"/>
      <c r="T33" s="17"/>
    </row>
    <row r="34" spans="1:20">
      <c r="A34" s="4">
        <v>30</v>
      </c>
      <c r="B34" s="17" t="s">
        <v>314</v>
      </c>
      <c r="C34" s="65" t="s">
        <v>384</v>
      </c>
      <c r="D34" s="102" t="s">
        <v>29</v>
      </c>
      <c r="E34" s="118">
        <v>15</v>
      </c>
      <c r="F34" s="102"/>
      <c r="G34" s="18">
        <v>43</v>
      </c>
      <c r="H34" s="18">
        <v>34</v>
      </c>
      <c r="I34" s="132">
        <v>86</v>
      </c>
      <c r="J34" s="67" t="s">
        <v>385</v>
      </c>
      <c r="K34" s="113" t="s">
        <v>386</v>
      </c>
      <c r="L34" s="113">
        <v>9401452322</v>
      </c>
      <c r="M34" s="113">
        <v>9401452322</v>
      </c>
      <c r="N34" s="123" t="s">
        <v>387</v>
      </c>
      <c r="O34" s="123">
        <v>9854469866</v>
      </c>
      <c r="P34" s="23">
        <v>43633</v>
      </c>
      <c r="Q34" s="17" t="s">
        <v>681</v>
      </c>
      <c r="R34" s="17"/>
      <c r="S34" s="17"/>
      <c r="T34" s="17"/>
    </row>
    <row r="35" spans="1:20">
      <c r="A35" s="4">
        <v>31</v>
      </c>
      <c r="B35" s="17" t="s">
        <v>321</v>
      </c>
      <c r="C35" s="65" t="s">
        <v>388</v>
      </c>
      <c r="D35" s="17" t="s">
        <v>29</v>
      </c>
      <c r="E35" s="18">
        <v>59</v>
      </c>
      <c r="F35" s="17"/>
      <c r="G35" s="18">
        <v>14</v>
      </c>
      <c r="H35" s="18">
        <v>16</v>
      </c>
      <c r="I35" s="133">
        <v>30</v>
      </c>
      <c r="J35" s="67" t="s">
        <v>389</v>
      </c>
      <c r="K35" s="125"/>
      <c r="L35" s="113"/>
      <c r="M35" s="113"/>
      <c r="N35" s="123"/>
      <c r="O35" s="50"/>
      <c r="P35" s="23">
        <v>43633</v>
      </c>
      <c r="Q35" s="17" t="s">
        <v>681</v>
      </c>
      <c r="R35" s="17"/>
      <c r="S35" s="17"/>
      <c r="T35" s="17"/>
    </row>
    <row r="36" spans="1:20" ht="25.5">
      <c r="A36" s="4">
        <v>32</v>
      </c>
      <c r="B36" s="17" t="s">
        <v>321</v>
      </c>
      <c r="C36" s="65" t="s">
        <v>390</v>
      </c>
      <c r="D36" s="17" t="s">
        <v>29</v>
      </c>
      <c r="E36" s="60">
        <v>61</v>
      </c>
      <c r="F36" s="17"/>
      <c r="G36" s="18">
        <v>24</v>
      </c>
      <c r="H36" s="18">
        <v>18</v>
      </c>
      <c r="I36" s="134">
        <v>42</v>
      </c>
      <c r="J36" s="67" t="s">
        <v>391</v>
      </c>
      <c r="K36" s="129" t="s">
        <v>373</v>
      </c>
      <c r="L36" s="113" t="s">
        <v>374</v>
      </c>
      <c r="M36" s="113">
        <v>9401452323</v>
      </c>
      <c r="N36" s="123" t="s">
        <v>375</v>
      </c>
      <c r="O36" s="130">
        <v>7399885277</v>
      </c>
      <c r="P36" s="23">
        <v>43633</v>
      </c>
      <c r="Q36" s="17" t="s">
        <v>681</v>
      </c>
      <c r="R36" s="17"/>
      <c r="S36" s="17"/>
      <c r="T36" s="17"/>
    </row>
    <row r="37" spans="1:20">
      <c r="A37" s="4">
        <v>33</v>
      </c>
      <c r="B37" s="17" t="s">
        <v>314</v>
      </c>
      <c r="C37" s="65" t="s">
        <v>392</v>
      </c>
      <c r="D37" s="17" t="s">
        <v>29</v>
      </c>
      <c r="E37" s="97">
        <v>63</v>
      </c>
      <c r="F37" s="17"/>
      <c r="G37" s="102">
        <v>32</v>
      </c>
      <c r="H37" s="18">
        <v>28</v>
      </c>
      <c r="I37" s="134">
        <v>50</v>
      </c>
      <c r="J37" s="67" t="s">
        <v>393</v>
      </c>
      <c r="K37" s="123"/>
      <c r="L37" s="131"/>
      <c r="M37" s="131"/>
      <c r="N37" s="123"/>
      <c r="O37" s="56"/>
      <c r="P37" s="23">
        <v>43634</v>
      </c>
      <c r="Q37" s="17" t="s">
        <v>688</v>
      </c>
      <c r="R37" s="17"/>
      <c r="S37" s="17"/>
      <c r="T37" s="17"/>
    </row>
    <row r="38" spans="1:20">
      <c r="A38" s="4">
        <v>34</v>
      </c>
      <c r="B38" s="17" t="s">
        <v>314</v>
      </c>
      <c r="C38" s="65" t="s">
        <v>394</v>
      </c>
      <c r="D38" s="17" t="s">
        <v>29</v>
      </c>
      <c r="E38" s="97">
        <v>64</v>
      </c>
      <c r="F38" s="17"/>
      <c r="G38" s="102">
        <v>25</v>
      </c>
      <c r="H38" s="18">
        <v>21</v>
      </c>
      <c r="I38" s="134">
        <v>46</v>
      </c>
      <c r="J38" s="67" t="s">
        <v>395</v>
      </c>
      <c r="K38" s="129" t="s">
        <v>373</v>
      </c>
      <c r="L38" s="113" t="s">
        <v>374</v>
      </c>
      <c r="M38" s="113">
        <v>9401452323</v>
      </c>
      <c r="N38" s="123" t="s">
        <v>375</v>
      </c>
      <c r="O38" s="130">
        <v>7399885277</v>
      </c>
      <c r="P38" s="23">
        <v>43634</v>
      </c>
      <c r="Q38" s="17" t="s">
        <v>688</v>
      </c>
      <c r="R38" s="17"/>
      <c r="S38" s="17"/>
      <c r="T38" s="17"/>
    </row>
    <row r="39" spans="1:20">
      <c r="A39" s="4">
        <v>35</v>
      </c>
      <c r="B39" s="17" t="s">
        <v>321</v>
      </c>
      <c r="C39" s="65" t="s">
        <v>396</v>
      </c>
      <c r="D39" s="17" t="s">
        <v>29</v>
      </c>
      <c r="E39" s="97">
        <v>67</v>
      </c>
      <c r="F39" s="17"/>
      <c r="G39" s="102">
        <v>27</v>
      </c>
      <c r="H39" s="18">
        <v>20</v>
      </c>
      <c r="I39" s="134">
        <v>47</v>
      </c>
      <c r="J39" s="67" t="s">
        <v>397</v>
      </c>
      <c r="K39" s="123"/>
      <c r="L39" s="131"/>
      <c r="M39" s="131"/>
      <c r="N39" s="123"/>
      <c r="O39" s="56"/>
      <c r="P39" s="23">
        <v>43634</v>
      </c>
      <c r="Q39" s="17" t="s">
        <v>688</v>
      </c>
      <c r="R39" s="17"/>
      <c r="S39" s="17"/>
      <c r="T39" s="17"/>
    </row>
    <row r="40" spans="1:20">
      <c r="A40" s="4">
        <v>36</v>
      </c>
      <c r="B40" s="17" t="s">
        <v>321</v>
      </c>
      <c r="C40" s="65" t="s">
        <v>398</v>
      </c>
      <c r="D40" s="17" t="s">
        <v>29</v>
      </c>
      <c r="E40" s="97">
        <v>68</v>
      </c>
      <c r="F40" s="17"/>
      <c r="G40" s="102">
        <v>34</v>
      </c>
      <c r="H40" s="18">
        <v>20</v>
      </c>
      <c r="I40" s="134">
        <v>54</v>
      </c>
      <c r="J40" s="67" t="s">
        <v>399</v>
      </c>
      <c r="K40" s="123"/>
      <c r="L40" s="131"/>
      <c r="M40" s="131"/>
      <c r="N40" s="123"/>
      <c r="O40" s="50"/>
      <c r="P40" s="23">
        <v>43634</v>
      </c>
      <c r="Q40" s="17" t="s">
        <v>688</v>
      </c>
      <c r="R40" s="17"/>
      <c r="S40" s="17"/>
      <c r="T40" s="17"/>
    </row>
    <row r="41" spans="1:20">
      <c r="A41" s="4">
        <v>37</v>
      </c>
      <c r="B41" s="17" t="s">
        <v>314</v>
      </c>
      <c r="C41" s="65" t="s">
        <v>400</v>
      </c>
      <c r="D41" s="50" t="s">
        <v>29</v>
      </c>
      <c r="E41" s="135">
        <v>69</v>
      </c>
      <c r="F41" s="50"/>
      <c r="G41" s="52">
        <v>22</v>
      </c>
      <c r="H41" s="75">
        <v>18</v>
      </c>
      <c r="I41" s="134">
        <v>30</v>
      </c>
      <c r="J41" s="67" t="s">
        <v>401</v>
      </c>
      <c r="K41" s="50"/>
      <c r="L41" s="50"/>
      <c r="M41" s="50"/>
      <c r="N41" s="50"/>
      <c r="O41" s="50"/>
      <c r="P41" s="23">
        <v>43635</v>
      </c>
      <c r="Q41" s="17" t="s">
        <v>683</v>
      </c>
      <c r="R41" s="17"/>
      <c r="S41" s="17"/>
      <c r="T41" s="17"/>
    </row>
    <row r="42" spans="1:20" ht="25.5">
      <c r="A42" s="4">
        <v>38</v>
      </c>
      <c r="B42" s="17" t="s">
        <v>321</v>
      </c>
      <c r="C42" s="65" t="s">
        <v>402</v>
      </c>
      <c r="D42" s="50" t="s">
        <v>29</v>
      </c>
      <c r="E42" s="60">
        <v>70</v>
      </c>
      <c r="F42" s="50"/>
      <c r="G42" s="53">
        <v>25</v>
      </c>
      <c r="H42" s="53">
        <v>21</v>
      </c>
      <c r="I42" s="134">
        <v>46</v>
      </c>
      <c r="J42" s="67" t="s">
        <v>403</v>
      </c>
      <c r="K42" s="129" t="s">
        <v>404</v>
      </c>
      <c r="L42" s="131" t="s">
        <v>405</v>
      </c>
      <c r="M42" s="131">
        <v>9401452361</v>
      </c>
      <c r="N42" s="125" t="s">
        <v>406</v>
      </c>
      <c r="O42" s="130">
        <v>9854991277</v>
      </c>
      <c r="P42" s="23">
        <v>43635</v>
      </c>
      <c r="Q42" s="17" t="s">
        <v>683</v>
      </c>
      <c r="R42" s="17"/>
      <c r="S42" s="17"/>
      <c r="T42" s="17"/>
    </row>
    <row r="43" spans="1:20">
      <c r="A43" s="4">
        <v>39</v>
      </c>
      <c r="B43" s="17" t="s">
        <v>314</v>
      </c>
      <c r="C43" s="65" t="s">
        <v>407</v>
      </c>
      <c r="D43" s="50" t="s">
        <v>29</v>
      </c>
      <c r="E43" s="135">
        <v>71</v>
      </c>
      <c r="F43" s="50"/>
      <c r="G43" s="52">
        <v>17</v>
      </c>
      <c r="H43" s="75">
        <v>13</v>
      </c>
      <c r="I43" s="134">
        <v>30</v>
      </c>
      <c r="J43" s="67"/>
      <c r="K43" s="129" t="s">
        <v>404</v>
      </c>
      <c r="L43" s="131" t="s">
        <v>405</v>
      </c>
      <c r="M43" s="131">
        <v>9401452361</v>
      </c>
      <c r="N43" s="56"/>
      <c r="O43" s="56"/>
      <c r="P43" s="23">
        <v>43636</v>
      </c>
      <c r="Q43" s="17" t="s">
        <v>737</v>
      </c>
      <c r="R43" s="17"/>
      <c r="S43" s="17"/>
      <c r="T43" s="17"/>
    </row>
    <row r="44" spans="1:20">
      <c r="A44" s="4">
        <v>40</v>
      </c>
      <c r="B44" s="17" t="s">
        <v>314</v>
      </c>
      <c r="C44" s="136" t="s">
        <v>408</v>
      </c>
      <c r="D44" s="17" t="s">
        <v>29</v>
      </c>
      <c r="E44" s="18">
        <v>72</v>
      </c>
      <c r="F44" s="17"/>
      <c r="G44" s="18">
        <v>22</v>
      </c>
      <c r="H44" s="18">
        <v>17</v>
      </c>
      <c r="I44" s="132">
        <v>39</v>
      </c>
      <c r="J44" s="137"/>
      <c r="K44" s="17"/>
      <c r="L44" s="17"/>
      <c r="M44" s="17"/>
      <c r="N44" s="17"/>
      <c r="O44" s="17"/>
      <c r="P44" s="23">
        <v>43636</v>
      </c>
      <c r="Q44" s="17" t="s">
        <v>737</v>
      </c>
      <c r="R44" s="17"/>
      <c r="S44" s="17"/>
      <c r="T44" s="17"/>
    </row>
    <row r="45" spans="1:20">
      <c r="A45" s="4">
        <v>41</v>
      </c>
      <c r="B45" s="17" t="s">
        <v>321</v>
      </c>
      <c r="C45" s="65" t="s">
        <v>409</v>
      </c>
      <c r="D45" s="17" t="s">
        <v>29</v>
      </c>
      <c r="E45" s="18">
        <v>128</v>
      </c>
      <c r="F45" s="17"/>
      <c r="G45" s="18">
        <v>31</v>
      </c>
      <c r="H45" s="18">
        <v>25</v>
      </c>
      <c r="I45" s="134">
        <v>56</v>
      </c>
      <c r="J45" s="138"/>
      <c r="K45" s="17"/>
      <c r="L45" s="17"/>
      <c r="M45" s="17"/>
      <c r="N45" s="17"/>
      <c r="O45" s="17"/>
      <c r="P45" s="23">
        <v>43636</v>
      </c>
      <c r="Q45" s="17" t="s">
        <v>737</v>
      </c>
      <c r="R45" s="17"/>
      <c r="S45" s="17"/>
      <c r="T45" s="17"/>
    </row>
    <row r="46" spans="1:20" ht="25.5">
      <c r="A46" s="4">
        <v>42</v>
      </c>
      <c r="B46" s="17" t="s">
        <v>314</v>
      </c>
      <c r="C46" s="65" t="s">
        <v>410</v>
      </c>
      <c r="D46" s="17" t="s">
        <v>29</v>
      </c>
      <c r="E46" s="18">
        <v>74</v>
      </c>
      <c r="F46" s="17"/>
      <c r="G46" s="18">
        <v>16</v>
      </c>
      <c r="H46" s="18">
        <v>9</v>
      </c>
      <c r="I46" s="134">
        <v>25</v>
      </c>
      <c r="J46" s="67" t="s">
        <v>411</v>
      </c>
      <c r="K46" s="129" t="s">
        <v>412</v>
      </c>
      <c r="L46" s="113" t="s">
        <v>413</v>
      </c>
      <c r="M46" s="113">
        <v>9401452336</v>
      </c>
      <c r="N46" s="123" t="s">
        <v>414</v>
      </c>
      <c r="O46" s="123">
        <v>9577151167</v>
      </c>
      <c r="P46" s="23">
        <v>43637</v>
      </c>
      <c r="Q46" s="17" t="s">
        <v>685</v>
      </c>
      <c r="R46" s="17"/>
      <c r="S46" s="17"/>
      <c r="T46" s="17"/>
    </row>
    <row r="47" spans="1:20">
      <c r="A47" s="4">
        <v>43</v>
      </c>
      <c r="B47" s="17" t="s">
        <v>314</v>
      </c>
      <c r="C47" s="65" t="s">
        <v>415</v>
      </c>
      <c r="D47" s="17" t="s">
        <v>29</v>
      </c>
      <c r="E47" s="18">
        <v>75</v>
      </c>
      <c r="F47" s="17"/>
      <c r="G47" s="18">
        <v>23</v>
      </c>
      <c r="H47" s="18">
        <v>29</v>
      </c>
      <c r="I47" s="134">
        <v>52</v>
      </c>
      <c r="J47" s="138"/>
      <c r="K47" s="129" t="s">
        <v>412</v>
      </c>
      <c r="L47" s="113" t="s">
        <v>413</v>
      </c>
      <c r="M47" s="113">
        <v>9401452336</v>
      </c>
      <c r="N47" s="123" t="s">
        <v>414</v>
      </c>
      <c r="O47" s="123">
        <v>9577151167</v>
      </c>
      <c r="P47" s="23">
        <v>43637</v>
      </c>
      <c r="Q47" s="17" t="s">
        <v>685</v>
      </c>
      <c r="R47" s="17"/>
      <c r="S47" s="17"/>
      <c r="T47" s="17"/>
    </row>
    <row r="48" spans="1:20" ht="25.5">
      <c r="A48" s="4">
        <v>44</v>
      </c>
      <c r="B48" s="17" t="s">
        <v>321</v>
      </c>
      <c r="C48" s="65" t="s">
        <v>416</v>
      </c>
      <c r="D48" s="17" t="s">
        <v>29</v>
      </c>
      <c r="E48" s="18">
        <v>76</v>
      </c>
      <c r="F48" s="17"/>
      <c r="G48" s="18">
        <v>22</v>
      </c>
      <c r="H48" s="18">
        <v>18</v>
      </c>
      <c r="I48" s="134">
        <v>40</v>
      </c>
      <c r="J48" s="138"/>
      <c r="K48" s="123" t="s">
        <v>365</v>
      </c>
      <c r="L48" s="126" t="s">
        <v>366</v>
      </c>
      <c r="M48" s="126">
        <v>9854456941</v>
      </c>
      <c r="N48" s="123" t="s">
        <v>367</v>
      </c>
      <c r="O48" s="123">
        <v>7399881279</v>
      </c>
      <c r="P48" s="23">
        <v>43637</v>
      </c>
      <c r="Q48" s="17" t="s">
        <v>685</v>
      </c>
      <c r="R48" s="17"/>
      <c r="S48" s="17"/>
      <c r="T48" s="17"/>
    </row>
    <row r="49" spans="1:20" ht="25.5">
      <c r="A49" s="4">
        <v>45</v>
      </c>
      <c r="B49" s="17" t="s">
        <v>321</v>
      </c>
      <c r="C49" s="65" t="s">
        <v>417</v>
      </c>
      <c r="D49" s="17" t="s">
        <v>29</v>
      </c>
      <c r="E49" s="18">
        <v>77</v>
      </c>
      <c r="F49" s="17"/>
      <c r="G49" s="18">
        <v>21</v>
      </c>
      <c r="H49" s="18">
        <v>16</v>
      </c>
      <c r="I49" s="134">
        <v>37</v>
      </c>
      <c r="J49" s="138"/>
      <c r="K49" s="17"/>
      <c r="L49" s="17"/>
      <c r="M49" s="17"/>
      <c r="N49" s="17"/>
      <c r="O49" s="17"/>
      <c r="P49" s="23">
        <v>43637</v>
      </c>
      <c r="Q49" s="17" t="s">
        <v>685</v>
      </c>
      <c r="R49" s="17"/>
      <c r="S49" s="17"/>
      <c r="T49" s="17"/>
    </row>
    <row r="50" spans="1:20">
      <c r="A50" s="4">
        <v>46</v>
      </c>
      <c r="B50" s="17" t="s">
        <v>314</v>
      </c>
      <c r="C50" s="65" t="s">
        <v>418</v>
      </c>
      <c r="D50" s="17" t="s">
        <v>29</v>
      </c>
      <c r="E50" s="18">
        <v>102</v>
      </c>
      <c r="F50" s="17"/>
      <c r="G50" s="18">
        <v>27</v>
      </c>
      <c r="H50" s="18">
        <v>17</v>
      </c>
      <c r="I50" s="133">
        <v>44</v>
      </c>
      <c r="J50" s="67" t="s">
        <v>419</v>
      </c>
      <c r="K50" s="123" t="s">
        <v>420</v>
      </c>
      <c r="L50" s="113" t="s">
        <v>421</v>
      </c>
      <c r="M50" s="113">
        <v>9957735234</v>
      </c>
      <c r="N50" s="123" t="s">
        <v>422</v>
      </c>
      <c r="O50" s="123">
        <v>9859444182</v>
      </c>
      <c r="P50" s="23">
        <v>43638</v>
      </c>
      <c r="Q50" s="17" t="s">
        <v>686</v>
      </c>
      <c r="R50" s="17"/>
      <c r="S50" s="17"/>
      <c r="T50" s="17"/>
    </row>
    <row r="51" spans="1:20" ht="25.5">
      <c r="A51" s="4">
        <v>47</v>
      </c>
      <c r="B51" s="17" t="s">
        <v>321</v>
      </c>
      <c r="C51" s="65" t="s">
        <v>423</v>
      </c>
      <c r="D51" s="17" t="s">
        <v>29</v>
      </c>
      <c r="E51" s="18">
        <v>103</v>
      </c>
      <c r="F51" s="17"/>
      <c r="G51" s="18">
        <v>21</v>
      </c>
      <c r="H51" s="18">
        <v>25</v>
      </c>
      <c r="I51" s="134">
        <v>46</v>
      </c>
      <c r="J51" s="67" t="s">
        <v>424</v>
      </c>
      <c r="K51" s="123" t="s">
        <v>420</v>
      </c>
      <c r="L51" s="113" t="s">
        <v>421</v>
      </c>
      <c r="M51" s="113">
        <v>9957735234</v>
      </c>
      <c r="N51" s="123" t="s">
        <v>422</v>
      </c>
      <c r="O51" s="123">
        <v>9859444182</v>
      </c>
      <c r="P51" s="23">
        <v>43638</v>
      </c>
      <c r="Q51" s="17" t="s">
        <v>686</v>
      </c>
      <c r="R51" s="17"/>
      <c r="S51" s="17"/>
      <c r="T51" s="17"/>
    </row>
    <row r="52" spans="1:20">
      <c r="A52" s="4">
        <v>48</v>
      </c>
      <c r="B52" s="17" t="s">
        <v>105</v>
      </c>
      <c r="C52" s="90" t="s">
        <v>425</v>
      </c>
      <c r="D52" s="17" t="s">
        <v>29</v>
      </c>
      <c r="E52" s="90">
        <v>121</v>
      </c>
      <c r="F52" s="17"/>
      <c r="G52" s="139">
        <v>47</v>
      </c>
      <c r="H52" s="18">
        <v>51</v>
      </c>
      <c r="I52" s="16">
        <v>98</v>
      </c>
      <c r="J52" s="77" t="s">
        <v>426</v>
      </c>
      <c r="K52" s="56" t="s">
        <v>292</v>
      </c>
      <c r="L52" s="131" t="s">
        <v>293</v>
      </c>
      <c r="M52" s="131" t="s">
        <v>294</v>
      </c>
      <c r="N52" s="56" t="s">
        <v>427</v>
      </c>
      <c r="O52" s="56">
        <v>9859758791</v>
      </c>
      <c r="P52" s="23">
        <v>43640</v>
      </c>
      <c r="Q52" s="17" t="s">
        <v>681</v>
      </c>
      <c r="R52" s="106"/>
      <c r="S52" s="106"/>
      <c r="T52" s="17"/>
    </row>
    <row r="53" spans="1:20">
      <c r="A53" s="4">
        <v>49</v>
      </c>
      <c r="B53" s="17" t="s">
        <v>96</v>
      </c>
      <c r="C53" s="90" t="s">
        <v>428</v>
      </c>
      <c r="D53" s="17" t="s">
        <v>29</v>
      </c>
      <c r="E53" s="90">
        <v>122</v>
      </c>
      <c r="F53" s="17"/>
      <c r="G53" s="139">
        <v>32</v>
      </c>
      <c r="H53" s="18">
        <v>26</v>
      </c>
      <c r="I53" s="16">
        <v>58</v>
      </c>
      <c r="J53" s="77" t="s">
        <v>429</v>
      </c>
      <c r="K53" s="56" t="s">
        <v>292</v>
      </c>
      <c r="L53" s="131" t="s">
        <v>293</v>
      </c>
      <c r="M53" s="131" t="s">
        <v>294</v>
      </c>
      <c r="N53" s="56" t="s">
        <v>427</v>
      </c>
      <c r="O53" s="56">
        <v>9859758791</v>
      </c>
      <c r="P53" s="23">
        <v>43640</v>
      </c>
      <c r="Q53" s="17" t="s">
        <v>681</v>
      </c>
      <c r="R53" s="106"/>
      <c r="S53" s="106"/>
      <c r="T53" s="17"/>
    </row>
    <row r="54" spans="1:20">
      <c r="A54" s="4">
        <v>50</v>
      </c>
      <c r="B54" s="17" t="s">
        <v>105</v>
      </c>
      <c r="C54" s="90" t="s">
        <v>430</v>
      </c>
      <c r="D54" s="17" t="s">
        <v>29</v>
      </c>
      <c r="E54" s="90">
        <v>324</v>
      </c>
      <c r="F54" s="17"/>
      <c r="G54" s="139">
        <v>44</v>
      </c>
      <c r="H54" s="18">
        <v>32</v>
      </c>
      <c r="I54" s="16">
        <v>76</v>
      </c>
      <c r="J54" s="77" t="s">
        <v>431</v>
      </c>
      <c r="K54" s="56" t="s">
        <v>292</v>
      </c>
      <c r="L54" s="131" t="s">
        <v>293</v>
      </c>
      <c r="M54" s="131" t="s">
        <v>294</v>
      </c>
      <c r="N54" s="56" t="s">
        <v>427</v>
      </c>
      <c r="O54" s="56">
        <v>9859758791</v>
      </c>
      <c r="P54" s="23">
        <v>43641</v>
      </c>
      <c r="Q54" s="17" t="s">
        <v>688</v>
      </c>
      <c r="R54" s="106"/>
      <c r="S54" s="106"/>
      <c r="T54" s="17"/>
    </row>
    <row r="55" spans="1:20">
      <c r="A55" s="4">
        <v>51</v>
      </c>
      <c r="B55" s="17" t="s">
        <v>96</v>
      </c>
      <c r="C55" s="90" t="s">
        <v>432</v>
      </c>
      <c r="D55" s="17" t="s">
        <v>29</v>
      </c>
      <c r="E55" s="90">
        <v>128</v>
      </c>
      <c r="F55" s="17"/>
      <c r="G55" s="139">
        <v>53</v>
      </c>
      <c r="H55" s="18">
        <v>32</v>
      </c>
      <c r="I55" s="16">
        <v>85</v>
      </c>
      <c r="J55" s="77" t="s">
        <v>433</v>
      </c>
      <c r="K55" s="56" t="s">
        <v>292</v>
      </c>
      <c r="L55" s="131" t="s">
        <v>293</v>
      </c>
      <c r="M55" s="131" t="s">
        <v>294</v>
      </c>
      <c r="N55" s="140" t="s">
        <v>434</v>
      </c>
      <c r="O55" s="50"/>
      <c r="P55" s="23">
        <v>43641</v>
      </c>
      <c r="Q55" s="17" t="s">
        <v>688</v>
      </c>
      <c r="R55" s="106"/>
      <c r="S55" s="106"/>
      <c r="T55" s="17"/>
    </row>
    <row r="56" spans="1:20">
      <c r="A56" s="4">
        <v>52</v>
      </c>
      <c r="B56" s="17" t="s">
        <v>105</v>
      </c>
      <c r="C56" s="90" t="s">
        <v>435</v>
      </c>
      <c r="D56" s="17" t="s">
        <v>29</v>
      </c>
      <c r="E56" s="90">
        <v>323</v>
      </c>
      <c r="F56" s="17"/>
      <c r="G56" s="139">
        <v>35</v>
      </c>
      <c r="H56" s="18">
        <v>29</v>
      </c>
      <c r="I56" s="16">
        <v>64</v>
      </c>
      <c r="J56" s="77" t="s">
        <v>436</v>
      </c>
      <c r="K56" s="56" t="s">
        <v>292</v>
      </c>
      <c r="L56" s="131" t="s">
        <v>293</v>
      </c>
      <c r="M56" s="131" t="s">
        <v>294</v>
      </c>
      <c r="N56" s="140" t="s">
        <v>434</v>
      </c>
      <c r="O56" s="50"/>
      <c r="P56" s="23">
        <v>43642</v>
      </c>
      <c r="Q56" s="17" t="s">
        <v>683</v>
      </c>
      <c r="R56" s="106"/>
      <c r="S56" s="106"/>
      <c r="T56" s="17"/>
    </row>
    <row r="57" spans="1:20">
      <c r="A57" s="4">
        <v>53</v>
      </c>
      <c r="B57" s="17" t="s">
        <v>96</v>
      </c>
      <c r="C57" s="90" t="s">
        <v>437</v>
      </c>
      <c r="D57" s="17" t="s">
        <v>29</v>
      </c>
      <c r="E57" s="90">
        <v>318</v>
      </c>
      <c r="F57" s="17"/>
      <c r="G57" s="139">
        <v>28</v>
      </c>
      <c r="H57" s="18">
        <v>31</v>
      </c>
      <c r="I57" s="16">
        <v>59</v>
      </c>
      <c r="J57" s="77" t="s">
        <v>438</v>
      </c>
      <c r="K57" s="56" t="s">
        <v>292</v>
      </c>
      <c r="L57" s="131" t="s">
        <v>293</v>
      </c>
      <c r="M57" s="131" t="s">
        <v>294</v>
      </c>
      <c r="N57" s="140" t="s">
        <v>434</v>
      </c>
      <c r="O57" s="50"/>
      <c r="P57" s="23">
        <v>43642</v>
      </c>
      <c r="Q57" s="17" t="s">
        <v>683</v>
      </c>
      <c r="R57" s="106"/>
      <c r="S57" s="106"/>
      <c r="T57" s="17"/>
    </row>
    <row r="58" spans="1:20" ht="31.5">
      <c r="A58" s="4">
        <v>54</v>
      </c>
      <c r="B58" s="50" t="s">
        <v>439</v>
      </c>
      <c r="C58" s="69" t="s">
        <v>440</v>
      </c>
      <c r="D58" s="50" t="s">
        <v>27</v>
      </c>
      <c r="E58" s="68">
        <v>18080213102</v>
      </c>
      <c r="F58" s="50"/>
      <c r="G58" s="53">
        <v>17</v>
      </c>
      <c r="H58" s="53">
        <v>21</v>
      </c>
      <c r="I58" s="54">
        <v>38</v>
      </c>
      <c r="J58" s="72" t="s">
        <v>441</v>
      </c>
      <c r="K58" s="56" t="s">
        <v>204</v>
      </c>
      <c r="L58" s="57" t="s">
        <v>110</v>
      </c>
      <c r="M58" s="57">
        <v>9401452348</v>
      </c>
      <c r="N58" s="56" t="s">
        <v>442</v>
      </c>
      <c r="O58" s="56">
        <v>9854487684</v>
      </c>
      <c r="P58" s="61">
        <v>43643</v>
      </c>
      <c r="Q58" s="50" t="s">
        <v>737</v>
      </c>
      <c r="R58" s="141"/>
      <c r="S58" s="106"/>
      <c r="T58" s="17"/>
    </row>
    <row r="59" spans="1:20">
      <c r="A59" s="4">
        <v>55</v>
      </c>
      <c r="B59" s="50" t="s">
        <v>96</v>
      </c>
      <c r="C59" s="73" t="s">
        <v>443</v>
      </c>
      <c r="D59" s="50" t="s">
        <v>29</v>
      </c>
      <c r="E59" s="73">
        <v>195</v>
      </c>
      <c r="F59" s="50"/>
      <c r="G59" s="66">
        <v>34</v>
      </c>
      <c r="H59" s="75">
        <v>31</v>
      </c>
      <c r="I59" s="54">
        <v>65</v>
      </c>
      <c r="J59" s="67" t="s">
        <v>444</v>
      </c>
      <c r="K59" s="56" t="s">
        <v>204</v>
      </c>
      <c r="L59" s="57" t="s">
        <v>110</v>
      </c>
      <c r="M59" s="57">
        <v>9401452348</v>
      </c>
      <c r="N59" s="56" t="s">
        <v>442</v>
      </c>
      <c r="O59" s="56">
        <v>9854487684</v>
      </c>
      <c r="P59" s="61">
        <v>43643</v>
      </c>
      <c r="Q59" s="50" t="s">
        <v>737</v>
      </c>
      <c r="R59" s="141"/>
      <c r="S59" s="106"/>
      <c r="T59" s="17"/>
    </row>
    <row r="60" spans="1:20" ht="31.5">
      <c r="A60" s="4">
        <v>56</v>
      </c>
      <c r="B60" s="50" t="s">
        <v>96</v>
      </c>
      <c r="C60" s="69" t="s">
        <v>445</v>
      </c>
      <c r="D60" s="50" t="s">
        <v>27</v>
      </c>
      <c r="E60" s="68">
        <v>18080213001</v>
      </c>
      <c r="F60" s="50"/>
      <c r="G60" s="53">
        <v>82</v>
      </c>
      <c r="H60" s="53">
        <v>93</v>
      </c>
      <c r="I60" s="54">
        <v>175</v>
      </c>
      <c r="J60" s="67" t="s">
        <v>446</v>
      </c>
      <c r="K60" s="56" t="s">
        <v>204</v>
      </c>
      <c r="L60" s="57" t="s">
        <v>110</v>
      </c>
      <c r="M60" s="57">
        <v>9401452348</v>
      </c>
      <c r="N60" s="56" t="s">
        <v>442</v>
      </c>
      <c r="O60" s="56">
        <v>9854487684</v>
      </c>
      <c r="P60" s="61">
        <v>43644</v>
      </c>
      <c r="Q60" s="50" t="s">
        <v>836</v>
      </c>
      <c r="R60" s="141"/>
      <c r="S60" s="106"/>
      <c r="T60" s="17"/>
    </row>
    <row r="61" spans="1:20">
      <c r="A61" s="4">
        <v>57</v>
      </c>
      <c r="B61" s="50" t="s">
        <v>439</v>
      </c>
      <c r="C61" s="73" t="s">
        <v>447</v>
      </c>
      <c r="D61" s="50" t="s">
        <v>29</v>
      </c>
      <c r="E61" s="73">
        <v>196</v>
      </c>
      <c r="F61" s="50"/>
      <c r="G61" s="66">
        <v>23</v>
      </c>
      <c r="H61" s="75">
        <v>17</v>
      </c>
      <c r="I61" s="54">
        <v>40</v>
      </c>
      <c r="J61" s="67" t="s">
        <v>448</v>
      </c>
      <c r="K61" s="123" t="s">
        <v>449</v>
      </c>
      <c r="L61" s="113" t="s">
        <v>450</v>
      </c>
      <c r="M61" s="113">
        <v>9401452346</v>
      </c>
      <c r="N61" s="125" t="s">
        <v>451</v>
      </c>
      <c r="O61" s="123">
        <v>9854845046</v>
      </c>
      <c r="P61" s="61">
        <v>43644</v>
      </c>
      <c r="Q61" s="50" t="s">
        <v>836</v>
      </c>
      <c r="R61" s="141"/>
      <c r="S61" s="106"/>
      <c r="T61" s="17"/>
    </row>
    <row r="62" spans="1:20" ht="31.5">
      <c r="A62" s="4">
        <v>58</v>
      </c>
      <c r="B62" s="50" t="s">
        <v>439</v>
      </c>
      <c r="C62" s="69" t="s">
        <v>452</v>
      </c>
      <c r="D62" s="50" t="s">
        <v>27</v>
      </c>
      <c r="E62" s="68">
        <v>18080204601</v>
      </c>
      <c r="F62" s="50"/>
      <c r="G62" s="53">
        <v>18</v>
      </c>
      <c r="H62" s="53">
        <v>20</v>
      </c>
      <c r="I62" s="54">
        <v>38</v>
      </c>
      <c r="J62" s="71" t="s">
        <v>453</v>
      </c>
      <c r="K62" s="123" t="s">
        <v>449</v>
      </c>
      <c r="L62" s="113" t="s">
        <v>450</v>
      </c>
      <c r="M62" s="113">
        <v>9401452346</v>
      </c>
      <c r="N62" s="125" t="s">
        <v>451</v>
      </c>
      <c r="O62" s="123">
        <v>9854845046</v>
      </c>
      <c r="P62" s="61">
        <v>43644</v>
      </c>
      <c r="Q62" s="50" t="s">
        <v>836</v>
      </c>
      <c r="R62" s="141"/>
      <c r="S62" s="106"/>
      <c r="T62" s="17"/>
    </row>
    <row r="63" spans="1:20">
      <c r="A63" s="4">
        <v>59</v>
      </c>
      <c r="B63" s="50" t="s">
        <v>96</v>
      </c>
      <c r="C63" s="73" t="s">
        <v>454</v>
      </c>
      <c r="D63" s="50" t="s">
        <v>29</v>
      </c>
      <c r="E63" s="73">
        <v>197</v>
      </c>
      <c r="F63" s="50"/>
      <c r="G63" s="66">
        <v>43</v>
      </c>
      <c r="H63" s="75">
        <v>31</v>
      </c>
      <c r="I63" s="54">
        <v>74</v>
      </c>
      <c r="J63" s="67" t="s">
        <v>455</v>
      </c>
      <c r="K63" s="123" t="s">
        <v>449</v>
      </c>
      <c r="L63" s="113" t="s">
        <v>450</v>
      </c>
      <c r="M63" s="113">
        <v>9401452346</v>
      </c>
      <c r="N63" s="125" t="s">
        <v>451</v>
      </c>
      <c r="O63" s="123">
        <v>9854845046</v>
      </c>
      <c r="P63" s="61">
        <v>43645</v>
      </c>
      <c r="Q63" s="50" t="s">
        <v>686</v>
      </c>
      <c r="R63" s="141"/>
      <c r="S63" s="106"/>
      <c r="T63" s="17"/>
    </row>
    <row r="64" spans="1:20">
      <c r="A64" s="4">
        <v>60</v>
      </c>
      <c r="B64" s="50" t="s">
        <v>69</v>
      </c>
      <c r="C64" s="69" t="s">
        <v>456</v>
      </c>
      <c r="D64" s="50" t="s">
        <v>27</v>
      </c>
      <c r="E64" s="68">
        <v>18080213002</v>
      </c>
      <c r="F64" s="50"/>
      <c r="G64" s="53">
        <v>58</v>
      </c>
      <c r="H64" s="53">
        <v>13</v>
      </c>
      <c r="I64" s="54">
        <v>71</v>
      </c>
      <c r="J64" s="71" t="s">
        <v>457</v>
      </c>
      <c r="K64" s="50"/>
      <c r="L64" s="50"/>
      <c r="M64" s="50"/>
      <c r="N64" s="50"/>
      <c r="O64" s="50"/>
      <c r="P64" s="61">
        <v>43645</v>
      </c>
      <c r="Q64" s="50" t="s">
        <v>686</v>
      </c>
      <c r="R64" s="141"/>
      <c r="S64" s="106"/>
      <c r="T64" s="17"/>
    </row>
    <row r="65" spans="1:20">
      <c r="A65" s="4">
        <v>61</v>
      </c>
      <c r="B65" s="16"/>
      <c r="C65" s="111"/>
      <c r="D65" s="17"/>
      <c r="E65" s="105"/>
      <c r="F65" s="17"/>
      <c r="G65" s="142"/>
      <c r="H65" s="142"/>
      <c r="I65" s="16"/>
      <c r="J65" s="143"/>
      <c r="K65" s="109"/>
      <c r="L65" s="109"/>
      <c r="M65" s="109"/>
      <c r="N65" s="17"/>
      <c r="O65" s="109"/>
      <c r="P65" s="23"/>
      <c r="Q65" s="17"/>
      <c r="R65" s="17"/>
      <c r="S65" s="17"/>
      <c r="T65" s="17"/>
    </row>
    <row r="66" spans="1:20">
      <c r="A66" s="4">
        <v>62</v>
      </c>
      <c r="B66" s="16"/>
      <c r="C66" s="111"/>
      <c r="D66" s="17"/>
      <c r="E66" s="105"/>
      <c r="F66" s="17"/>
      <c r="G66" s="142"/>
      <c r="H66" s="142"/>
      <c r="I66" s="16"/>
      <c r="J66" s="143"/>
      <c r="K66" s="109"/>
      <c r="L66" s="109"/>
      <c r="M66" s="109"/>
      <c r="N66" s="17"/>
      <c r="O66" s="109"/>
      <c r="P66" s="23"/>
      <c r="Q66" s="17"/>
      <c r="R66" s="17"/>
      <c r="S66" s="17"/>
      <c r="T66" s="17"/>
    </row>
    <row r="67" spans="1:20">
      <c r="A67" s="4">
        <v>63</v>
      </c>
      <c r="B67" s="16"/>
      <c r="C67" s="17"/>
      <c r="D67" s="17"/>
      <c r="E67" s="18"/>
      <c r="F67" s="17"/>
      <c r="G67" s="18"/>
      <c r="H67" s="18"/>
      <c r="I67" s="16"/>
      <c r="J67" s="17"/>
      <c r="K67" s="17"/>
      <c r="L67" s="17"/>
      <c r="M67" s="17"/>
      <c r="N67" s="17"/>
      <c r="O67" s="17"/>
      <c r="P67" s="23"/>
      <c r="Q67" s="17"/>
      <c r="R67" s="17"/>
      <c r="S67" s="17"/>
      <c r="T67" s="17"/>
    </row>
    <row r="68" spans="1:20">
      <c r="A68" s="4">
        <v>64</v>
      </c>
      <c r="B68" s="16"/>
      <c r="C68" s="17"/>
      <c r="D68" s="17"/>
      <c r="E68" s="18"/>
      <c r="F68" s="17"/>
      <c r="G68" s="18"/>
      <c r="H68" s="18"/>
      <c r="I68" s="16"/>
      <c r="J68" s="17"/>
      <c r="K68" s="17"/>
      <c r="L68" s="17"/>
      <c r="M68" s="17"/>
      <c r="N68" s="17"/>
      <c r="O68" s="17"/>
      <c r="P68" s="23"/>
      <c r="Q68" s="17"/>
      <c r="R68" s="17"/>
      <c r="S68" s="17"/>
      <c r="T68" s="17"/>
    </row>
    <row r="69" spans="1:20">
      <c r="A69" s="4">
        <v>65</v>
      </c>
      <c r="B69" s="16"/>
      <c r="C69" s="17"/>
      <c r="D69" s="17"/>
      <c r="E69" s="18"/>
      <c r="F69" s="17"/>
      <c r="G69" s="18"/>
      <c r="H69" s="18"/>
      <c r="I69" s="16">
        <f t="shared" ref="I69" si="0">+G69+H69</f>
        <v>0</v>
      </c>
      <c r="J69" s="17"/>
      <c r="K69" s="17"/>
      <c r="L69" s="17"/>
      <c r="M69" s="17"/>
      <c r="N69" s="17"/>
      <c r="O69" s="17"/>
      <c r="P69" s="23"/>
      <c r="Q69" s="17"/>
      <c r="R69" s="17"/>
      <c r="S69" s="17"/>
      <c r="T69" s="17"/>
    </row>
    <row r="70" spans="1:20">
      <c r="A70" s="4">
        <v>66</v>
      </c>
      <c r="B70" s="16"/>
      <c r="C70" s="17"/>
      <c r="D70" s="17"/>
      <c r="E70" s="18"/>
      <c r="F70" s="17"/>
      <c r="G70" s="18"/>
      <c r="H70" s="18"/>
      <c r="I70" s="16">
        <f t="shared" ref="I70" si="1">+G70+H70</f>
        <v>0</v>
      </c>
      <c r="J70" s="17"/>
      <c r="K70" s="17"/>
      <c r="L70" s="17"/>
      <c r="M70" s="17"/>
      <c r="N70" s="17"/>
      <c r="O70" s="17"/>
      <c r="P70" s="23"/>
      <c r="Q70" s="17"/>
      <c r="R70" s="17"/>
      <c r="S70" s="17"/>
      <c r="T70" s="17"/>
    </row>
    <row r="71" spans="1:20">
      <c r="A71" s="4">
        <v>67</v>
      </c>
      <c r="B71" s="16"/>
      <c r="C71" s="17"/>
      <c r="D71" s="17"/>
      <c r="E71" s="18"/>
      <c r="F71" s="17"/>
      <c r="G71" s="18"/>
      <c r="H71" s="18"/>
      <c r="I71" s="16">
        <f t="shared" ref="I71:I134" si="2">+G71+H71</f>
        <v>0</v>
      </c>
      <c r="J71" s="17"/>
      <c r="K71" s="17"/>
      <c r="L71" s="17"/>
      <c r="M71" s="17"/>
      <c r="N71" s="17"/>
      <c r="O71" s="17"/>
      <c r="P71" s="23"/>
      <c r="Q71" s="17"/>
      <c r="R71" s="17"/>
      <c r="S71" s="17"/>
      <c r="T71" s="17"/>
    </row>
    <row r="72" spans="1:20">
      <c r="A72" s="4">
        <v>68</v>
      </c>
      <c r="B72" s="16"/>
      <c r="C72" s="17"/>
      <c r="D72" s="17"/>
      <c r="E72" s="18"/>
      <c r="F72" s="17"/>
      <c r="G72" s="18"/>
      <c r="H72" s="18"/>
      <c r="I72" s="16">
        <f t="shared" si="2"/>
        <v>0</v>
      </c>
      <c r="J72" s="17"/>
      <c r="K72" s="17"/>
      <c r="L72" s="17"/>
      <c r="M72" s="17"/>
      <c r="N72" s="17"/>
      <c r="O72" s="17"/>
      <c r="P72" s="23"/>
      <c r="Q72" s="17"/>
      <c r="R72" s="17"/>
      <c r="S72" s="17"/>
      <c r="T72" s="17"/>
    </row>
    <row r="73" spans="1:20">
      <c r="A73" s="4">
        <v>69</v>
      </c>
      <c r="B73" s="16"/>
      <c r="C73" s="17"/>
      <c r="D73" s="17"/>
      <c r="E73" s="18"/>
      <c r="F73" s="17"/>
      <c r="G73" s="18"/>
      <c r="H73" s="18"/>
      <c r="I73" s="16">
        <f t="shared" si="2"/>
        <v>0</v>
      </c>
      <c r="J73" s="17"/>
      <c r="K73" s="17"/>
      <c r="L73" s="17"/>
      <c r="M73" s="17"/>
      <c r="N73" s="17"/>
      <c r="O73" s="17"/>
      <c r="P73" s="23"/>
      <c r="Q73" s="17"/>
      <c r="R73" s="17"/>
      <c r="S73" s="17"/>
      <c r="T73" s="17"/>
    </row>
    <row r="74" spans="1:20">
      <c r="A74" s="4">
        <v>70</v>
      </c>
      <c r="B74" s="16"/>
      <c r="C74" s="17"/>
      <c r="D74" s="17"/>
      <c r="E74" s="18"/>
      <c r="F74" s="17"/>
      <c r="G74" s="18"/>
      <c r="H74" s="18"/>
      <c r="I74" s="16">
        <f t="shared" si="2"/>
        <v>0</v>
      </c>
      <c r="J74" s="17"/>
      <c r="K74" s="17"/>
      <c r="L74" s="17"/>
      <c r="M74" s="17"/>
      <c r="N74" s="17"/>
      <c r="O74" s="17"/>
      <c r="P74" s="23"/>
      <c r="Q74" s="17"/>
      <c r="R74" s="17"/>
      <c r="S74" s="17"/>
      <c r="T74" s="17"/>
    </row>
    <row r="75" spans="1:20">
      <c r="A75" s="4">
        <v>71</v>
      </c>
      <c r="B75" s="16"/>
      <c r="C75" s="17"/>
      <c r="D75" s="17"/>
      <c r="E75" s="18"/>
      <c r="F75" s="17"/>
      <c r="G75" s="18"/>
      <c r="H75" s="18"/>
      <c r="I75" s="16">
        <f t="shared" si="2"/>
        <v>0</v>
      </c>
      <c r="J75" s="17"/>
      <c r="K75" s="17"/>
      <c r="L75" s="17"/>
      <c r="M75" s="17"/>
      <c r="N75" s="17"/>
      <c r="O75" s="17"/>
      <c r="P75" s="23"/>
      <c r="Q75" s="17"/>
      <c r="R75" s="17"/>
      <c r="S75" s="17"/>
      <c r="T75" s="17"/>
    </row>
    <row r="76" spans="1:20">
      <c r="A76" s="4">
        <v>72</v>
      </c>
      <c r="B76" s="16"/>
      <c r="C76" s="17"/>
      <c r="D76" s="17"/>
      <c r="E76" s="18"/>
      <c r="F76" s="17"/>
      <c r="G76" s="18"/>
      <c r="H76" s="18"/>
      <c r="I76" s="16">
        <f t="shared" si="2"/>
        <v>0</v>
      </c>
      <c r="J76" s="17"/>
      <c r="K76" s="17"/>
      <c r="L76" s="17"/>
      <c r="M76" s="17"/>
      <c r="N76" s="17"/>
      <c r="O76" s="17"/>
      <c r="P76" s="23"/>
      <c r="Q76" s="17"/>
      <c r="R76" s="17"/>
      <c r="S76" s="17"/>
      <c r="T76" s="17"/>
    </row>
    <row r="77" spans="1:20">
      <c r="A77" s="4">
        <v>73</v>
      </c>
      <c r="B77" s="16"/>
      <c r="C77" s="17"/>
      <c r="D77" s="17"/>
      <c r="E77" s="18"/>
      <c r="F77" s="17"/>
      <c r="G77" s="18"/>
      <c r="H77" s="18"/>
      <c r="I77" s="16">
        <f t="shared" si="2"/>
        <v>0</v>
      </c>
      <c r="J77" s="17"/>
      <c r="K77" s="17"/>
      <c r="L77" s="17"/>
      <c r="M77" s="17"/>
      <c r="N77" s="17"/>
      <c r="O77" s="17"/>
      <c r="P77" s="23"/>
      <c r="Q77" s="17"/>
      <c r="R77" s="17"/>
      <c r="S77" s="17"/>
      <c r="T77" s="17"/>
    </row>
    <row r="78" spans="1:20">
      <c r="A78" s="4">
        <v>74</v>
      </c>
      <c r="B78" s="16"/>
      <c r="C78" s="17"/>
      <c r="D78" s="17"/>
      <c r="E78" s="18"/>
      <c r="F78" s="17"/>
      <c r="G78" s="18"/>
      <c r="H78" s="18"/>
      <c r="I78" s="16">
        <f t="shared" si="2"/>
        <v>0</v>
      </c>
      <c r="J78" s="17"/>
      <c r="K78" s="17"/>
      <c r="L78" s="17"/>
      <c r="M78" s="17"/>
      <c r="N78" s="17"/>
      <c r="O78" s="17"/>
      <c r="P78" s="23"/>
      <c r="Q78" s="17"/>
      <c r="R78" s="17"/>
      <c r="S78" s="17"/>
      <c r="T78" s="17"/>
    </row>
    <row r="79" spans="1:20">
      <c r="A79" s="4">
        <v>75</v>
      </c>
      <c r="B79" s="16"/>
      <c r="C79" s="17"/>
      <c r="D79" s="17"/>
      <c r="E79" s="18"/>
      <c r="F79" s="17"/>
      <c r="G79" s="18"/>
      <c r="H79" s="18"/>
      <c r="I79" s="16">
        <f t="shared" si="2"/>
        <v>0</v>
      </c>
      <c r="J79" s="17"/>
      <c r="K79" s="17"/>
      <c r="L79" s="17"/>
      <c r="M79" s="17"/>
      <c r="N79" s="17"/>
      <c r="O79" s="17"/>
      <c r="P79" s="23"/>
      <c r="Q79" s="17"/>
      <c r="R79" s="17"/>
      <c r="S79" s="17"/>
      <c r="T79" s="17"/>
    </row>
    <row r="80" spans="1:20">
      <c r="A80" s="4">
        <v>76</v>
      </c>
      <c r="B80" s="16"/>
      <c r="C80" s="17"/>
      <c r="D80" s="17"/>
      <c r="E80" s="18"/>
      <c r="F80" s="17"/>
      <c r="G80" s="18"/>
      <c r="H80" s="18"/>
      <c r="I80" s="16">
        <f t="shared" si="2"/>
        <v>0</v>
      </c>
      <c r="J80" s="17"/>
      <c r="K80" s="17"/>
      <c r="L80" s="17"/>
      <c r="M80" s="17"/>
      <c r="N80" s="17"/>
      <c r="O80" s="17"/>
      <c r="P80" s="23"/>
      <c r="Q80" s="17"/>
      <c r="R80" s="17"/>
      <c r="S80" s="17"/>
      <c r="T80" s="17"/>
    </row>
    <row r="81" spans="1:20">
      <c r="A81" s="4">
        <v>77</v>
      </c>
      <c r="B81" s="16"/>
      <c r="C81" s="17"/>
      <c r="D81" s="17"/>
      <c r="E81" s="18"/>
      <c r="F81" s="17"/>
      <c r="G81" s="18"/>
      <c r="H81" s="18"/>
      <c r="I81" s="16">
        <f t="shared" si="2"/>
        <v>0</v>
      </c>
      <c r="J81" s="17"/>
      <c r="K81" s="17"/>
      <c r="L81" s="17"/>
      <c r="M81" s="17"/>
      <c r="N81" s="17"/>
      <c r="O81" s="17"/>
      <c r="P81" s="23"/>
      <c r="Q81" s="17"/>
      <c r="R81" s="17"/>
      <c r="S81" s="17"/>
      <c r="T81" s="17"/>
    </row>
    <row r="82" spans="1:20">
      <c r="A82" s="4">
        <v>78</v>
      </c>
      <c r="B82" s="16"/>
      <c r="C82" s="17"/>
      <c r="D82" s="17"/>
      <c r="E82" s="18"/>
      <c r="F82" s="17"/>
      <c r="G82" s="18"/>
      <c r="H82" s="18"/>
      <c r="I82" s="16">
        <f t="shared" si="2"/>
        <v>0</v>
      </c>
      <c r="J82" s="17"/>
      <c r="K82" s="17"/>
      <c r="L82" s="17"/>
      <c r="M82" s="17"/>
      <c r="N82" s="17"/>
      <c r="O82" s="17"/>
      <c r="P82" s="23"/>
      <c r="Q82" s="17"/>
      <c r="R82" s="17"/>
      <c r="S82" s="17"/>
      <c r="T82" s="17"/>
    </row>
    <row r="83" spans="1:20">
      <c r="A83" s="4">
        <v>79</v>
      </c>
      <c r="B83" s="16"/>
      <c r="C83" s="17"/>
      <c r="D83" s="17"/>
      <c r="E83" s="18"/>
      <c r="F83" s="17"/>
      <c r="G83" s="18"/>
      <c r="H83" s="18"/>
      <c r="I83" s="16">
        <f t="shared" si="2"/>
        <v>0</v>
      </c>
      <c r="J83" s="17"/>
      <c r="K83" s="17"/>
      <c r="L83" s="17"/>
      <c r="M83" s="17"/>
      <c r="N83" s="17"/>
      <c r="O83" s="17"/>
      <c r="P83" s="23"/>
      <c r="Q83" s="17"/>
      <c r="R83" s="17"/>
      <c r="S83" s="17"/>
      <c r="T83" s="17"/>
    </row>
    <row r="84" spans="1:20">
      <c r="A84" s="4">
        <v>80</v>
      </c>
      <c r="B84" s="16"/>
      <c r="C84" s="17"/>
      <c r="D84" s="17"/>
      <c r="E84" s="18"/>
      <c r="F84" s="17"/>
      <c r="G84" s="18"/>
      <c r="H84" s="18"/>
      <c r="I84" s="16">
        <f t="shared" si="2"/>
        <v>0</v>
      </c>
      <c r="J84" s="17"/>
      <c r="K84" s="17"/>
      <c r="L84" s="17"/>
      <c r="M84" s="17"/>
      <c r="N84" s="17"/>
      <c r="O84" s="17"/>
      <c r="P84" s="23"/>
      <c r="Q84" s="17"/>
      <c r="R84" s="17"/>
      <c r="S84" s="17"/>
      <c r="T84" s="17"/>
    </row>
    <row r="85" spans="1:20">
      <c r="A85" s="4">
        <v>81</v>
      </c>
      <c r="B85" s="16"/>
      <c r="C85" s="17"/>
      <c r="D85" s="17"/>
      <c r="E85" s="18"/>
      <c r="F85" s="17"/>
      <c r="G85" s="18"/>
      <c r="H85" s="18"/>
      <c r="I85" s="16">
        <f t="shared" si="2"/>
        <v>0</v>
      </c>
      <c r="J85" s="17"/>
      <c r="K85" s="17"/>
      <c r="L85" s="17"/>
      <c r="M85" s="17"/>
      <c r="N85" s="17"/>
      <c r="O85" s="17"/>
      <c r="P85" s="23"/>
      <c r="Q85" s="17"/>
      <c r="R85" s="17"/>
      <c r="S85" s="17"/>
      <c r="T85" s="17"/>
    </row>
    <row r="86" spans="1:20">
      <c r="A86" s="4">
        <v>82</v>
      </c>
      <c r="B86" s="16"/>
      <c r="C86" s="17"/>
      <c r="D86" s="17"/>
      <c r="E86" s="18"/>
      <c r="F86" s="17"/>
      <c r="G86" s="18"/>
      <c r="H86" s="18"/>
      <c r="I86" s="16">
        <f t="shared" si="2"/>
        <v>0</v>
      </c>
      <c r="J86" s="17"/>
      <c r="K86" s="17"/>
      <c r="L86" s="17"/>
      <c r="M86" s="17"/>
      <c r="N86" s="17"/>
      <c r="O86" s="17"/>
      <c r="P86" s="23"/>
      <c r="Q86" s="17"/>
      <c r="R86" s="17"/>
      <c r="S86" s="17"/>
      <c r="T86" s="17"/>
    </row>
    <row r="87" spans="1:20">
      <c r="A87" s="4">
        <v>83</v>
      </c>
      <c r="B87" s="16"/>
      <c r="C87" s="17"/>
      <c r="D87" s="17"/>
      <c r="E87" s="18"/>
      <c r="F87" s="17"/>
      <c r="G87" s="18"/>
      <c r="H87" s="18"/>
      <c r="I87" s="16">
        <f t="shared" si="2"/>
        <v>0</v>
      </c>
      <c r="J87" s="17"/>
      <c r="K87" s="17"/>
      <c r="L87" s="17"/>
      <c r="M87" s="17"/>
      <c r="N87" s="17"/>
      <c r="O87" s="17"/>
      <c r="P87" s="23"/>
      <c r="Q87" s="17"/>
      <c r="R87" s="17"/>
      <c r="S87" s="17"/>
      <c r="T87" s="17"/>
    </row>
    <row r="88" spans="1:20">
      <c r="A88" s="4">
        <v>84</v>
      </c>
      <c r="B88" s="16"/>
      <c r="C88" s="17"/>
      <c r="D88" s="17"/>
      <c r="E88" s="18"/>
      <c r="F88" s="17"/>
      <c r="G88" s="18"/>
      <c r="H88" s="18"/>
      <c r="I88" s="16">
        <f t="shared" si="2"/>
        <v>0</v>
      </c>
      <c r="J88" s="17"/>
      <c r="K88" s="17"/>
      <c r="L88" s="17"/>
      <c r="M88" s="17"/>
      <c r="N88" s="17"/>
      <c r="O88" s="17"/>
      <c r="P88" s="23"/>
      <c r="Q88" s="17"/>
      <c r="R88" s="17"/>
      <c r="S88" s="17"/>
      <c r="T88" s="17"/>
    </row>
    <row r="89" spans="1:20">
      <c r="A89" s="4">
        <v>85</v>
      </c>
      <c r="B89" s="16"/>
      <c r="C89" s="17"/>
      <c r="D89" s="17"/>
      <c r="E89" s="18"/>
      <c r="F89" s="17"/>
      <c r="G89" s="18"/>
      <c r="H89" s="18"/>
      <c r="I89" s="16">
        <f t="shared" si="2"/>
        <v>0</v>
      </c>
      <c r="J89" s="17"/>
      <c r="K89" s="17"/>
      <c r="L89" s="17"/>
      <c r="M89" s="17"/>
      <c r="N89" s="17"/>
      <c r="O89" s="17"/>
      <c r="P89" s="23"/>
      <c r="Q89" s="17"/>
      <c r="R89" s="17"/>
      <c r="S89" s="17"/>
      <c r="T89" s="17"/>
    </row>
    <row r="90" spans="1:20">
      <c r="A90" s="4">
        <v>86</v>
      </c>
      <c r="B90" s="16"/>
      <c r="C90" s="17"/>
      <c r="D90" s="17"/>
      <c r="E90" s="18"/>
      <c r="F90" s="17"/>
      <c r="G90" s="18"/>
      <c r="H90" s="18"/>
      <c r="I90" s="16">
        <f t="shared" si="2"/>
        <v>0</v>
      </c>
      <c r="J90" s="17"/>
      <c r="K90" s="17"/>
      <c r="L90" s="17"/>
      <c r="M90" s="17"/>
      <c r="N90" s="17"/>
      <c r="O90" s="17"/>
      <c r="P90" s="23"/>
      <c r="Q90" s="17"/>
      <c r="R90" s="17"/>
      <c r="S90" s="17"/>
      <c r="T90" s="17"/>
    </row>
    <row r="91" spans="1:20">
      <c r="A91" s="4">
        <v>87</v>
      </c>
      <c r="B91" s="16"/>
      <c r="C91" s="17"/>
      <c r="D91" s="17"/>
      <c r="E91" s="18"/>
      <c r="F91" s="17"/>
      <c r="G91" s="18"/>
      <c r="H91" s="18"/>
      <c r="I91" s="16">
        <f t="shared" si="2"/>
        <v>0</v>
      </c>
      <c r="J91" s="17"/>
      <c r="K91" s="17"/>
      <c r="L91" s="17"/>
      <c r="M91" s="17"/>
      <c r="N91" s="17"/>
      <c r="O91" s="17"/>
      <c r="P91" s="23"/>
      <c r="Q91" s="17"/>
      <c r="R91" s="17"/>
      <c r="S91" s="17"/>
      <c r="T91" s="17"/>
    </row>
    <row r="92" spans="1:20">
      <c r="A92" s="4">
        <v>88</v>
      </c>
      <c r="B92" s="16"/>
      <c r="C92" s="17"/>
      <c r="D92" s="17"/>
      <c r="E92" s="18"/>
      <c r="F92" s="17"/>
      <c r="G92" s="18"/>
      <c r="H92" s="18"/>
      <c r="I92" s="16">
        <f t="shared" si="2"/>
        <v>0</v>
      </c>
      <c r="J92" s="17"/>
      <c r="K92" s="17"/>
      <c r="L92" s="17"/>
      <c r="M92" s="17"/>
      <c r="N92" s="17"/>
      <c r="O92" s="17"/>
      <c r="P92" s="23"/>
      <c r="Q92" s="17"/>
      <c r="R92" s="17"/>
      <c r="S92" s="17"/>
      <c r="T92" s="17"/>
    </row>
    <row r="93" spans="1:20">
      <c r="A93" s="4">
        <v>89</v>
      </c>
      <c r="B93" s="16"/>
      <c r="C93" s="17"/>
      <c r="D93" s="17"/>
      <c r="E93" s="18"/>
      <c r="F93" s="17"/>
      <c r="G93" s="18"/>
      <c r="H93" s="18"/>
      <c r="I93" s="16">
        <f t="shared" si="2"/>
        <v>0</v>
      </c>
      <c r="J93" s="17"/>
      <c r="K93" s="17"/>
      <c r="L93" s="17"/>
      <c r="M93" s="17"/>
      <c r="N93" s="17"/>
      <c r="O93" s="17"/>
      <c r="P93" s="23"/>
      <c r="Q93" s="17"/>
      <c r="R93" s="17"/>
      <c r="S93" s="17"/>
      <c r="T93" s="17"/>
    </row>
    <row r="94" spans="1:20">
      <c r="A94" s="4">
        <v>90</v>
      </c>
      <c r="B94" s="16"/>
      <c r="C94" s="17"/>
      <c r="D94" s="17"/>
      <c r="E94" s="18"/>
      <c r="F94" s="17"/>
      <c r="G94" s="18"/>
      <c r="H94" s="18"/>
      <c r="I94" s="16">
        <f t="shared" si="2"/>
        <v>0</v>
      </c>
      <c r="J94" s="17"/>
      <c r="K94" s="17"/>
      <c r="L94" s="17"/>
      <c r="M94" s="17"/>
      <c r="N94" s="17"/>
      <c r="O94" s="17"/>
      <c r="P94" s="23"/>
      <c r="Q94" s="17"/>
      <c r="R94" s="17"/>
      <c r="S94" s="17"/>
      <c r="T94" s="17"/>
    </row>
    <row r="95" spans="1:20">
      <c r="A95" s="4">
        <v>91</v>
      </c>
      <c r="B95" s="16"/>
      <c r="C95" s="17"/>
      <c r="D95" s="17"/>
      <c r="E95" s="18"/>
      <c r="F95" s="17"/>
      <c r="G95" s="18"/>
      <c r="H95" s="18"/>
      <c r="I95" s="16">
        <f t="shared" si="2"/>
        <v>0</v>
      </c>
      <c r="J95" s="17"/>
      <c r="K95" s="17"/>
      <c r="L95" s="17"/>
      <c r="M95" s="17"/>
      <c r="N95" s="17"/>
      <c r="O95" s="17"/>
      <c r="P95" s="23"/>
      <c r="Q95" s="17"/>
      <c r="R95" s="17"/>
      <c r="S95" s="17"/>
      <c r="T95" s="17"/>
    </row>
    <row r="96" spans="1:20">
      <c r="A96" s="4">
        <v>92</v>
      </c>
      <c r="B96" s="16"/>
      <c r="C96" s="17"/>
      <c r="D96" s="17"/>
      <c r="E96" s="18"/>
      <c r="F96" s="17"/>
      <c r="G96" s="18"/>
      <c r="H96" s="18"/>
      <c r="I96" s="16">
        <f t="shared" si="2"/>
        <v>0</v>
      </c>
      <c r="J96" s="17"/>
      <c r="K96" s="17"/>
      <c r="L96" s="17"/>
      <c r="M96" s="17"/>
      <c r="N96" s="17"/>
      <c r="O96" s="17"/>
      <c r="P96" s="23"/>
      <c r="Q96" s="17"/>
      <c r="R96" s="17"/>
      <c r="S96" s="17"/>
      <c r="T96" s="17"/>
    </row>
    <row r="97" spans="1:20">
      <c r="A97" s="4">
        <v>93</v>
      </c>
      <c r="B97" s="16"/>
      <c r="C97" s="17"/>
      <c r="D97" s="17"/>
      <c r="E97" s="18"/>
      <c r="F97" s="17"/>
      <c r="G97" s="18"/>
      <c r="H97" s="18"/>
      <c r="I97" s="16">
        <f t="shared" si="2"/>
        <v>0</v>
      </c>
      <c r="J97" s="17"/>
      <c r="K97" s="17"/>
      <c r="L97" s="17"/>
      <c r="M97" s="17"/>
      <c r="N97" s="17"/>
      <c r="O97" s="17"/>
      <c r="P97" s="23"/>
      <c r="Q97" s="17"/>
      <c r="R97" s="17"/>
      <c r="S97" s="17"/>
      <c r="T97" s="17"/>
    </row>
    <row r="98" spans="1:20">
      <c r="A98" s="4">
        <v>94</v>
      </c>
      <c r="B98" s="16"/>
      <c r="C98" s="17"/>
      <c r="D98" s="17"/>
      <c r="E98" s="18"/>
      <c r="F98" s="17"/>
      <c r="G98" s="18"/>
      <c r="H98" s="18"/>
      <c r="I98" s="16">
        <f t="shared" si="2"/>
        <v>0</v>
      </c>
      <c r="J98" s="17"/>
      <c r="K98" s="17"/>
      <c r="L98" s="17"/>
      <c r="M98" s="17"/>
      <c r="N98" s="17"/>
      <c r="O98" s="17"/>
      <c r="P98" s="23"/>
      <c r="Q98" s="17"/>
      <c r="R98" s="17"/>
      <c r="S98" s="17"/>
      <c r="T98" s="17"/>
    </row>
    <row r="99" spans="1:20">
      <c r="A99" s="4">
        <v>95</v>
      </c>
      <c r="B99" s="16"/>
      <c r="C99" s="17"/>
      <c r="D99" s="17"/>
      <c r="E99" s="18"/>
      <c r="F99" s="17"/>
      <c r="G99" s="18"/>
      <c r="H99" s="18"/>
      <c r="I99" s="16">
        <f t="shared" si="2"/>
        <v>0</v>
      </c>
      <c r="J99" s="17"/>
      <c r="K99" s="17"/>
      <c r="L99" s="17"/>
      <c r="M99" s="17"/>
      <c r="N99" s="17"/>
      <c r="O99" s="17"/>
      <c r="P99" s="23"/>
      <c r="Q99" s="17"/>
      <c r="R99" s="17"/>
      <c r="S99" s="17"/>
      <c r="T99" s="17"/>
    </row>
    <row r="100" spans="1:20">
      <c r="A100" s="4">
        <v>96</v>
      </c>
      <c r="B100" s="16"/>
      <c r="C100" s="17"/>
      <c r="D100" s="17"/>
      <c r="E100" s="18"/>
      <c r="F100" s="17"/>
      <c r="G100" s="18"/>
      <c r="H100" s="18"/>
      <c r="I100" s="16">
        <f t="shared" si="2"/>
        <v>0</v>
      </c>
      <c r="J100" s="17"/>
      <c r="K100" s="17"/>
      <c r="L100" s="17"/>
      <c r="M100" s="17"/>
      <c r="N100" s="17"/>
      <c r="O100" s="17"/>
      <c r="P100" s="23"/>
      <c r="Q100" s="17"/>
      <c r="R100" s="17"/>
      <c r="S100" s="17"/>
      <c r="T100" s="17"/>
    </row>
    <row r="101" spans="1:20">
      <c r="A101" s="4">
        <v>97</v>
      </c>
      <c r="B101" s="16"/>
      <c r="C101" s="17"/>
      <c r="D101" s="17"/>
      <c r="E101" s="18"/>
      <c r="F101" s="17"/>
      <c r="G101" s="18"/>
      <c r="H101" s="18"/>
      <c r="I101" s="16">
        <f t="shared" si="2"/>
        <v>0</v>
      </c>
      <c r="J101" s="17"/>
      <c r="K101" s="17"/>
      <c r="L101" s="17"/>
      <c r="M101" s="17"/>
      <c r="N101" s="17"/>
      <c r="O101" s="17"/>
      <c r="P101" s="23"/>
      <c r="Q101" s="17"/>
      <c r="R101" s="17"/>
      <c r="S101" s="17"/>
      <c r="T101" s="17"/>
    </row>
    <row r="102" spans="1:20">
      <c r="A102" s="4">
        <v>98</v>
      </c>
      <c r="B102" s="16"/>
      <c r="C102" s="17"/>
      <c r="D102" s="17"/>
      <c r="E102" s="18"/>
      <c r="F102" s="17"/>
      <c r="G102" s="18"/>
      <c r="H102" s="18"/>
      <c r="I102" s="16">
        <f t="shared" si="2"/>
        <v>0</v>
      </c>
      <c r="J102" s="17"/>
      <c r="K102" s="17"/>
      <c r="L102" s="17"/>
      <c r="M102" s="17"/>
      <c r="N102" s="17"/>
      <c r="O102" s="17"/>
      <c r="P102" s="23"/>
      <c r="Q102" s="17"/>
      <c r="R102" s="17"/>
      <c r="S102" s="17"/>
      <c r="T102" s="17"/>
    </row>
    <row r="103" spans="1:20">
      <c r="A103" s="4">
        <v>99</v>
      </c>
      <c r="B103" s="16"/>
      <c r="C103" s="17"/>
      <c r="D103" s="17"/>
      <c r="E103" s="18"/>
      <c r="F103" s="17"/>
      <c r="G103" s="18"/>
      <c r="H103" s="18"/>
      <c r="I103" s="16">
        <f t="shared" si="2"/>
        <v>0</v>
      </c>
      <c r="J103" s="17"/>
      <c r="K103" s="17"/>
      <c r="L103" s="17"/>
      <c r="M103" s="17"/>
      <c r="N103" s="17"/>
      <c r="O103" s="17"/>
      <c r="P103" s="23"/>
      <c r="Q103" s="17"/>
      <c r="R103" s="17"/>
      <c r="S103" s="17"/>
      <c r="T103" s="17"/>
    </row>
    <row r="104" spans="1:20">
      <c r="A104" s="4">
        <v>100</v>
      </c>
      <c r="B104" s="16"/>
      <c r="C104" s="17"/>
      <c r="D104" s="17"/>
      <c r="E104" s="18"/>
      <c r="F104" s="17"/>
      <c r="G104" s="18"/>
      <c r="H104" s="18"/>
      <c r="I104" s="16">
        <f t="shared" si="2"/>
        <v>0</v>
      </c>
      <c r="J104" s="17"/>
      <c r="K104" s="17"/>
      <c r="L104" s="17"/>
      <c r="M104" s="17"/>
      <c r="N104" s="17"/>
      <c r="O104" s="17"/>
      <c r="P104" s="23"/>
      <c r="Q104" s="17"/>
      <c r="R104" s="17"/>
      <c r="S104" s="17"/>
      <c r="T104" s="17"/>
    </row>
    <row r="105" spans="1:20">
      <c r="A105" s="4">
        <v>101</v>
      </c>
      <c r="B105" s="16"/>
      <c r="C105" s="17"/>
      <c r="D105" s="17"/>
      <c r="E105" s="18"/>
      <c r="F105" s="17"/>
      <c r="G105" s="18"/>
      <c r="H105" s="18"/>
      <c r="I105" s="16">
        <f t="shared" si="2"/>
        <v>0</v>
      </c>
      <c r="J105" s="17"/>
      <c r="K105" s="17"/>
      <c r="L105" s="17"/>
      <c r="M105" s="17"/>
      <c r="N105" s="17"/>
      <c r="O105" s="17"/>
      <c r="P105" s="23"/>
      <c r="Q105" s="17"/>
      <c r="R105" s="17"/>
      <c r="S105" s="17"/>
      <c r="T105" s="17"/>
    </row>
    <row r="106" spans="1:20">
      <c r="A106" s="4">
        <v>102</v>
      </c>
      <c r="B106" s="16"/>
      <c r="C106" s="17"/>
      <c r="D106" s="17"/>
      <c r="E106" s="18"/>
      <c r="F106" s="17"/>
      <c r="G106" s="18"/>
      <c r="H106" s="18"/>
      <c r="I106" s="16">
        <f t="shared" si="2"/>
        <v>0</v>
      </c>
      <c r="J106" s="17"/>
      <c r="K106" s="17"/>
      <c r="L106" s="17"/>
      <c r="M106" s="17"/>
      <c r="N106" s="17"/>
      <c r="O106" s="17"/>
      <c r="P106" s="23"/>
      <c r="Q106" s="17"/>
      <c r="R106" s="17"/>
      <c r="S106" s="17"/>
      <c r="T106" s="17"/>
    </row>
    <row r="107" spans="1:20">
      <c r="A107" s="4">
        <v>103</v>
      </c>
      <c r="B107" s="16"/>
      <c r="C107" s="17"/>
      <c r="D107" s="17"/>
      <c r="E107" s="18"/>
      <c r="F107" s="17"/>
      <c r="G107" s="18"/>
      <c r="H107" s="18"/>
      <c r="I107" s="16">
        <f t="shared" si="2"/>
        <v>0</v>
      </c>
      <c r="J107" s="17"/>
      <c r="K107" s="17"/>
      <c r="L107" s="17"/>
      <c r="M107" s="17"/>
      <c r="N107" s="17"/>
      <c r="O107" s="17"/>
      <c r="P107" s="23"/>
      <c r="Q107" s="17"/>
      <c r="R107" s="17"/>
      <c r="S107" s="17"/>
      <c r="T107" s="17"/>
    </row>
    <row r="108" spans="1:20">
      <c r="A108" s="4">
        <v>104</v>
      </c>
      <c r="B108" s="16"/>
      <c r="C108" s="17"/>
      <c r="D108" s="17"/>
      <c r="E108" s="18"/>
      <c r="F108" s="17"/>
      <c r="G108" s="18"/>
      <c r="H108" s="18"/>
      <c r="I108" s="16">
        <f t="shared" si="2"/>
        <v>0</v>
      </c>
      <c r="J108" s="17"/>
      <c r="K108" s="17"/>
      <c r="L108" s="17"/>
      <c r="M108" s="17"/>
      <c r="N108" s="17"/>
      <c r="O108" s="17"/>
      <c r="P108" s="23"/>
      <c r="Q108" s="17"/>
      <c r="R108" s="17"/>
      <c r="S108" s="17"/>
      <c r="T108" s="17"/>
    </row>
    <row r="109" spans="1:20">
      <c r="A109" s="4">
        <v>105</v>
      </c>
      <c r="B109" s="16"/>
      <c r="C109" s="17"/>
      <c r="D109" s="17"/>
      <c r="E109" s="18"/>
      <c r="F109" s="17"/>
      <c r="G109" s="18"/>
      <c r="H109" s="18"/>
      <c r="I109" s="16">
        <f t="shared" si="2"/>
        <v>0</v>
      </c>
      <c r="J109" s="17"/>
      <c r="K109" s="17"/>
      <c r="L109" s="17"/>
      <c r="M109" s="17"/>
      <c r="N109" s="17"/>
      <c r="O109" s="17"/>
      <c r="P109" s="23"/>
      <c r="Q109" s="17"/>
      <c r="R109" s="17"/>
      <c r="S109" s="17"/>
      <c r="T109" s="17"/>
    </row>
    <row r="110" spans="1:20">
      <c r="A110" s="4">
        <v>106</v>
      </c>
      <c r="B110" s="16"/>
      <c r="C110" s="17"/>
      <c r="D110" s="17"/>
      <c r="E110" s="18"/>
      <c r="F110" s="17"/>
      <c r="G110" s="18"/>
      <c r="H110" s="18"/>
      <c r="I110" s="16">
        <f t="shared" si="2"/>
        <v>0</v>
      </c>
      <c r="J110" s="17"/>
      <c r="K110" s="17"/>
      <c r="L110" s="17"/>
      <c r="M110" s="17"/>
      <c r="N110" s="17"/>
      <c r="O110" s="17"/>
      <c r="P110" s="23"/>
      <c r="Q110" s="17"/>
      <c r="R110" s="17"/>
      <c r="S110" s="17"/>
      <c r="T110" s="17"/>
    </row>
    <row r="111" spans="1:20">
      <c r="A111" s="4">
        <v>107</v>
      </c>
      <c r="B111" s="16"/>
      <c r="C111" s="17"/>
      <c r="D111" s="17"/>
      <c r="E111" s="18"/>
      <c r="F111" s="17"/>
      <c r="G111" s="18"/>
      <c r="H111" s="18"/>
      <c r="I111" s="16">
        <f t="shared" si="2"/>
        <v>0</v>
      </c>
      <c r="J111" s="17"/>
      <c r="K111" s="17"/>
      <c r="L111" s="17"/>
      <c r="M111" s="17"/>
      <c r="N111" s="17"/>
      <c r="O111" s="17"/>
      <c r="P111" s="23"/>
      <c r="Q111" s="17"/>
      <c r="R111" s="17"/>
      <c r="S111" s="17"/>
      <c r="T111" s="17"/>
    </row>
    <row r="112" spans="1:20">
      <c r="A112" s="4">
        <v>108</v>
      </c>
      <c r="B112" s="16"/>
      <c r="C112" s="17"/>
      <c r="D112" s="17"/>
      <c r="E112" s="18"/>
      <c r="F112" s="17"/>
      <c r="G112" s="18"/>
      <c r="H112" s="18"/>
      <c r="I112" s="16">
        <f t="shared" si="2"/>
        <v>0</v>
      </c>
      <c r="J112" s="17"/>
      <c r="K112" s="17"/>
      <c r="L112" s="17"/>
      <c r="M112" s="17"/>
      <c r="N112" s="17"/>
      <c r="O112" s="17"/>
      <c r="P112" s="23"/>
      <c r="Q112" s="17"/>
      <c r="R112" s="17"/>
      <c r="S112" s="17"/>
      <c r="T112" s="17"/>
    </row>
    <row r="113" spans="1:20">
      <c r="A113" s="4">
        <v>109</v>
      </c>
      <c r="B113" s="16"/>
      <c r="C113" s="17"/>
      <c r="D113" s="17"/>
      <c r="E113" s="18"/>
      <c r="F113" s="17"/>
      <c r="G113" s="18"/>
      <c r="H113" s="18"/>
      <c r="I113" s="16">
        <f t="shared" si="2"/>
        <v>0</v>
      </c>
      <c r="J113" s="17"/>
      <c r="K113" s="17"/>
      <c r="L113" s="17"/>
      <c r="M113" s="17"/>
      <c r="N113" s="17"/>
      <c r="O113" s="17"/>
      <c r="P113" s="23"/>
      <c r="Q113" s="17"/>
      <c r="R113" s="17"/>
      <c r="S113" s="17"/>
      <c r="T113" s="17"/>
    </row>
    <row r="114" spans="1:20">
      <c r="A114" s="4">
        <v>110</v>
      </c>
      <c r="B114" s="16"/>
      <c r="C114" s="17"/>
      <c r="D114" s="17"/>
      <c r="E114" s="18"/>
      <c r="F114" s="17"/>
      <c r="G114" s="18"/>
      <c r="H114" s="18"/>
      <c r="I114" s="16">
        <f t="shared" si="2"/>
        <v>0</v>
      </c>
      <c r="J114" s="17"/>
      <c r="K114" s="17"/>
      <c r="L114" s="17"/>
      <c r="M114" s="17"/>
      <c r="N114" s="17"/>
      <c r="O114" s="17"/>
      <c r="P114" s="23"/>
      <c r="Q114" s="17"/>
      <c r="R114" s="17"/>
      <c r="S114" s="17"/>
      <c r="T114" s="17"/>
    </row>
    <row r="115" spans="1:20">
      <c r="A115" s="4">
        <v>111</v>
      </c>
      <c r="B115" s="16"/>
      <c r="C115" s="17"/>
      <c r="D115" s="17"/>
      <c r="E115" s="18"/>
      <c r="F115" s="17"/>
      <c r="G115" s="18"/>
      <c r="H115" s="18"/>
      <c r="I115" s="16">
        <f t="shared" si="2"/>
        <v>0</v>
      </c>
      <c r="J115" s="17"/>
      <c r="K115" s="17"/>
      <c r="L115" s="17"/>
      <c r="M115" s="17"/>
      <c r="N115" s="17"/>
      <c r="O115" s="17"/>
      <c r="P115" s="23"/>
      <c r="Q115" s="17"/>
      <c r="R115" s="17"/>
      <c r="S115" s="17"/>
      <c r="T115" s="17"/>
    </row>
    <row r="116" spans="1:20">
      <c r="A116" s="4">
        <v>112</v>
      </c>
      <c r="B116" s="16"/>
      <c r="C116" s="17"/>
      <c r="D116" s="17"/>
      <c r="E116" s="18"/>
      <c r="F116" s="17"/>
      <c r="G116" s="18"/>
      <c r="H116" s="18"/>
      <c r="I116" s="16">
        <f t="shared" si="2"/>
        <v>0</v>
      </c>
      <c r="J116" s="17"/>
      <c r="K116" s="17"/>
      <c r="L116" s="17"/>
      <c r="M116" s="17"/>
      <c r="N116" s="17"/>
      <c r="O116" s="17"/>
      <c r="P116" s="23"/>
      <c r="Q116" s="17"/>
      <c r="R116" s="17"/>
      <c r="S116" s="17"/>
      <c r="T116" s="17"/>
    </row>
    <row r="117" spans="1:20">
      <c r="A117" s="4">
        <v>113</v>
      </c>
      <c r="B117" s="16"/>
      <c r="C117" s="17"/>
      <c r="D117" s="17"/>
      <c r="E117" s="18"/>
      <c r="F117" s="17"/>
      <c r="G117" s="18"/>
      <c r="H117" s="18"/>
      <c r="I117" s="16">
        <f t="shared" si="2"/>
        <v>0</v>
      </c>
      <c r="J117" s="17"/>
      <c r="K117" s="17"/>
      <c r="L117" s="17"/>
      <c r="M117" s="17"/>
      <c r="N117" s="17"/>
      <c r="O117" s="17"/>
      <c r="P117" s="23"/>
      <c r="Q117" s="17"/>
      <c r="R117" s="17"/>
      <c r="S117" s="17"/>
      <c r="T117" s="17"/>
    </row>
    <row r="118" spans="1:20">
      <c r="A118" s="4">
        <v>114</v>
      </c>
      <c r="B118" s="16"/>
      <c r="C118" s="17"/>
      <c r="D118" s="17"/>
      <c r="E118" s="18"/>
      <c r="F118" s="17"/>
      <c r="G118" s="18"/>
      <c r="H118" s="18"/>
      <c r="I118" s="16">
        <f t="shared" si="2"/>
        <v>0</v>
      </c>
      <c r="J118" s="17"/>
      <c r="K118" s="17"/>
      <c r="L118" s="17"/>
      <c r="M118" s="17"/>
      <c r="N118" s="17"/>
      <c r="O118" s="17"/>
      <c r="P118" s="23"/>
      <c r="Q118" s="17"/>
      <c r="R118" s="17"/>
      <c r="S118" s="17"/>
      <c r="T118" s="17"/>
    </row>
    <row r="119" spans="1:20">
      <c r="A119" s="4">
        <v>115</v>
      </c>
      <c r="B119" s="16"/>
      <c r="C119" s="17"/>
      <c r="D119" s="17"/>
      <c r="E119" s="18"/>
      <c r="F119" s="17"/>
      <c r="G119" s="18"/>
      <c r="H119" s="18"/>
      <c r="I119" s="16">
        <f t="shared" si="2"/>
        <v>0</v>
      </c>
      <c r="J119" s="17"/>
      <c r="K119" s="17"/>
      <c r="L119" s="17"/>
      <c r="M119" s="17"/>
      <c r="N119" s="17"/>
      <c r="O119" s="17"/>
      <c r="P119" s="23"/>
      <c r="Q119" s="17"/>
      <c r="R119" s="17"/>
      <c r="S119" s="17"/>
      <c r="T119" s="17"/>
    </row>
    <row r="120" spans="1:20">
      <c r="A120" s="4">
        <v>116</v>
      </c>
      <c r="B120" s="16"/>
      <c r="C120" s="17"/>
      <c r="D120" s="17"/>
      <c r="E120" s="18"/>
      <c r="F120" s="17"/>
      <c r="G120" s="18"/>
      <c r="H120" s="18"/>
      <c r="I120" s="16">
        <f t="shared" si="2"/>
        <v>0</v>
      </c>
      <c r="J120" s="17"/>
      <c r="K120" s="17"/>
      <c r="L120" s="17"/>
      <c r="M120" s="17"/>
      <c r="N120" s="17"/>
      <c r="O120" s="17"/>
      <c r="P120" s="23"/>
      <c r="Q120" s="17"/>
      <c r="R120" s="17"/>
      <c r="S120" s="17"/>
      <c r="T120" s="17"/>
    </row>
    <row r="121" spans="1:20">
      <c r="A121" s="4">
        <v>117</v>
      </c>
      <c r="B121" s="16"/>
      <c r="C121" s="17"/>
      <c r="D121" s="17"/>
      <c r="E121" s="18"/>
      <c r="F121" s="17"/>
      <c r="G121" s="18"/>
      <c r="H121" s="18"/>
      <c r="I121" s="16">
        <f t="shared" si="2"/>
        <v>0</v>
      </c>
      <c r="J121" s="17"/>
      <c r="K121" s="17"/>
      <c r="L121" s="17"/>
      <c r="M121" s="17"/>
      <c r="N121" s="17"/>
      <c r="O121" s="17"/>
      <c r="P121" s="23"/>
      <c r="Q121" s="17"/>
      <c r="R121" s="17"/>
      <c r="S121" s="17"/>
      <c r="T121" s="17"/>
    </row>
    <row r="122" spans="1:20">
      <c r="A122" s="4">
        <v>118</v>
      </c>
      <c r="B122" s="16"/>
      <c r="C122" s="17"/>
      <c r="D122" s="17"/>
      <c r="E122" s="18"/>
      <c r="F122" s="17"/>
      <c r="G122" s="18"/>
      <c r="H122" s="18"/>
      <c r="I122" s="16">
        <f t="shared" si="2"/>
        <v>0</v>
      </c>
      <c r="J122" s="17"/>
      <c r="K122" s="17"/>
      <c r="L122" s="17"/>
      <c r="M122" s="17"/>
      <c r="N122" s="17"/>
      <c r="O122" s="17"/>
      <c r="P122" s="23"/>
      <c r="Q122" s="17"/>
      <c r="R122" s="17"/>
      <c r="S122" s="17"/>
      <c r="T122" s="17"/>
    </row>
    <row r="123" spans="1:20">
      <c r="A123" s="4">
        <v>119</v>
      </c>
      <c r="B123" s="16"/>
      <c r="C123" s="17"/>
      <c r="D123" s="17"/>
      <c r="E123" s="18"/>
      <c r="F123" s="17"/>
      <c r="G123" s="18"/>
      <c r="H123" s="18"/>
      <c r="I123" s="16">
        <f t="shared" si="2"/>
        <v>0</v>
      </c>
      <c r="J123" s="17"/>
      <c r="K123" s="17"/>
      <c r="L123" s="17"/>
      <c r="M123" s="17"/>
      <c r="N123" s="17"/>
      <c r="O123" s="17"/>
      <c r="P123" s="23"/>
      <c r="Q123" s="17"/>
      <c r="R123" s="17"/>
      <c r="S123" s="17"/>
      <c r="T123" s="17"/>
    </row>
    <row r="124" spans="1:20">
      <c r="A124" s="4">
        <v>120</v>
      </c>
      <c r="B124" s="16"/>
      <c r="C124" s="17"/>
      <c r="D124" s="17"/>
      <c r="E124" s="18"/>
      <c r="F124" s="17"/>
      <c r="G124" s="18"/>
      <c r="H124" s="18"/>
      <c r="I124" s="16">
        <f t="shared" si="2"/>
        <v>0</v>
      </c>
      <c r="J124" s="17"/>
      <c r="K124" s="17"/>
      <c r="L124" s="17"/>
      <c r="M124" s="17"/>
      <c r="N124" s="17"/>
      <c r="O124" s="17"/>
      <c r="P124" s="23"/>
      <c r="Q124" s="17"/>
      <c r="R124" s="17"/>
      <c r="S124" s="17"/>
      <c r="T124" s="17"/>
    </row>
    <row r="125" spans="1:20">
      <c r="A125" s="4">
        <v>121</v>
      </c>
      <c r="B125" s="16"/>
      <c r="C125" s="17"/>
      <c r="D125" s="17"/>
      <c r="E125" s="18"/>
      <c r="F125" s="17"/>
      <c r="G125" s="18"/>
      <c r="H125" s="18"/>
      <c r="I125" s="16">
        <f t="shared" si="2"/>
        <v>0</v>
      </c>
      <c r="J125" s="17"/>
      <c r="K125" s="17"/>
      <c r="L125" s="17"/>
      <c r="M125" s="17"/>
      <c r="N125" s="17"/>
      <c r="O125" s="17"/>
      <c r="P125" s="23"/>
      <c r="Q125" s="17"/>
      <c r="R125" s="17"/>
      <c r="S125" s="17"/>
      <c r="T125" s="17"/>
    </row>
    <row r="126" spans="1:20">
      <c r="A126" s="4">
        <v>122</v>
      </c>
      <c r="B126" s="16"/>
      <c r="C126" s="17"/>
      <c r="D126" s="17"/>
      <c r="E126" s="18"/>
      <c r="F126" s="17"/>
      <c r="G126" s="18"/>
      <c r="H126" s="18"/>
      <c r="I126" s="16">
        <f t="shared" si="2"/>
        <v>0</v>
      </c>
      <c r="J126" s="17"/>
      <c r="K126" s="17"/>
      <c r="L126" s="17"/>
      <c r="M126" s="17"/>
      <c r="N126" s="17"/>
      <c r="O126" s="17"/>
      <c r="P126" s="23"/>
      <c r="Q126" s="17"/>
      <c r="R126" s="17"/>
      <c r="S126" s="17"/>
      <c r="T126" s="17"/>
    </row>
    <row r="127" spans="1:20">
      <c r="A127" s="4">
        <v>123</v>
      </c>
      <c r="B127" s="16"/>
      <c r="C127" s="17"/>
      <c r="D127" s="17"/>
      <c r="E127" s="18"/>
      <c r="F127" s="17"/>
      <c r="G127" s="18"/>
      <c r="H127" s="18"/>
      <c r="I127" s="16">
        <f t="shared" si="2"/>
        <v>0</v>
      </c>
      <c r="J127" s="17"/>
      <c r="K127" s="17"/>
      <c r="L127" s="17"/>
      <c r="M127" s="17"/>
      <c r="N127" s="17"/>
      <c r="O127" s="17"/>
      <c r="P127" s="23"/>
      <c r="Q127" s="17"/>
      <c r="R127" s="17"/>
      <c r="S127" s="17"/>
      <c r="T127" s="17"/>
    </row>
    <row r="128" spans="1:20">
      <c r="A128" s="4">
        <v>124</v>
      </c>
      <c r="B128" s="16"/>
      <c r="C128" s="17"/>
      <c r="D128" s="17"/>
      <c r="E128" s="18"/>
      <c r="F128" s="17"/>
      <c r="G128" s="18"/>
      <c r="H128" s="18"/>
      <c r="I128" s="16">
        <f t="shared" si="2"/>
        <v>0</v>
      </c>
      <c r="J128" s="17"/>
      <c r="K128" s="17"/>
      <c r="L128" s="17"/>
      <c r="M128" s="17"/>
      <c r="N128" s="17"/>
      <c r="O128" s="17"/>
      <c r="P128" s="23"/>
      <c r="Q128" s="17"/>
      <c r="R128" s="17"/>
      <c r="S128" s="17"/>
      <c r="T128" s="17"/>
    </row>
    <row r="129" spans="1:20">
      <c r="A129" s="4">
        <v>125</v>
      </c>
      <c r="B129" s="16"/>
      <c r="C129" s="17"/>
      <c r="D129" s="17"/>
      <c r="E129" s="18"/>
      <c r="F129" s="17"/>
      <c r="G129" s="18"/>
      <c r="H129" s="18"/>
      <c r="I129" s="16">
        <f t="shared" si="2"/>
        <v>0</v>
      </c>
      <c r="J129" s="17"/>
      <c r="K129" s="17"/>
      <c r="L129" s="17"/>
      <c r="M129" s="17"/>
      <c r="N129" s="17"/>
      <c r="O129" s="17"/>
      <c r="P129" s="23"/>
      <c r="Q129" s="17"/>
      <c r="R129" s="17"/>
      <c r="S129" s="17"/>
      <c r="T129" s="17"/>
    </row>
    <row r="130" spans="1:20">
      <c r="A130" s="4">
        <v>126</v>
      </c>
      <c r="B130" s="16"/>
      <c r="C130" s="17"/>
      <c r="D130" s="17"/>
      <c r="E130" s="18"/>
      <c r="F130" s="17"/>
      <c r="G130" s="18"/>
      <c r="H130" s="18"/>
      <c r="I130" s="16">
        <f t="shared" si="2"/>
        <v>0</v>
      </c>
      <c r="J130" s="17"/>
      <c r="K130" s="17"/>
      <c r="L130" s="17"/>
      <c r="M130" s="17"/>
      <c r="N130" s="17"/>
      <c r="O130" s="17"/>
      <c r="P130" s="23"/>
      <c r="Q130" s="17"/>
      <c r="R130" s="17"/>
      <c r="S130" s="17"/>
      <c r="T130" s="17"/>
    </row>
    <row r="131" spans="1:20">
      <c r="A131" s="4">
        <v>127</v>
      </c>
      <c r="B131" s="16"/>
      <c r="C131" s="17"/>
      <c r="D131" s="17"/>
      <c r="E131" s="18"/>
      <c r="F131" s="17"/>
      <c r="G131" s="18"/>
      <c r="H131" s="18"/>
      <c r="I131" s="16">
        <f t="shared" si="2"/>
        <v>0</v>
      </c>
      <c r="J131" s="17"/>
      <c r="K131" s="17"/>
      <c r="L131" s="17"/>
      <c r="M131" s="17"/>
      <c r="N131" s="17"/>
      <c r="O131" s="17"/>
      <c r="P131" s="23"/>
      <c r="Q131" s="17"/>
      <c r="R131" s="17"/>
      <c r="S131" s="17"/>
      <c r="T131" s="17"/>
    </row>
    <row r="132" spans="1:20">
      <c r="A132" s="4">
        <v>128</v>
      </c>
      <c r="B132" s="16"/>
      <c r="C132" s="17"/>
      <c r="D132" s="17"/>
      <c r="E132" s="18"/>
      <c r="F132" s="17"/>
      <c r="G132" s="18"/>
      <c r="H132" s="18"/>
      <c r="I132" s="16">
        <f t="shared" si="2"/>
        <v>0</v>
      </c>
      <c r="J132" s="17"/>
      <c r="K132" s="17"/>
      <c r="L132" s="17"/>
      <c r="M132" s="17"/>
      <c r="N132" s="17"/>
      <c r="O132" s="17"/>
      <c r="P132" s="23"/>
      <c r="Q132" s="17"/>
      <c r="R132" s="17"/>
      <c r="S132" s="17"/>
      <c r="T132" s="17"/>
    </row>
    <row r="133" spans="1:20">
      <c r="A133" s="4">
        <v>129</v>
      </c>
      <c r="B133" s="16"/>
      <c r="C133" s="17"/>
      <c r="D133" s="17"/>
      <c r="E133" s="18"/>
      <c r="F133" s="17"/>
      <c r="G133" s="18"/>
      <c r="H133" s="18"/>
      <c r="I133" s="16">
        <f t="shared" si="2"/>
        <v>0</v>
      </c>
      <c r="J133" s="17"/>
      <c r="K133" s="17"/>
      <c r="L133" s="17"/>
      <c r="M133" s="17"/>
      <c r="N133" s="17"/>
      <c r="O133" s="17"/>
      <c r="P133" s="23"/>
      <c r="Q133" s="17"/>
      <c r="R133" s="17"/>
      <c r="S133" s="17"/>
      <c r="T133" s="17"/>
    </row>
    <row r="134" spans="1:20">
      <c r="A134" s="4">
        <v>130</v>
      </c>
      <c r="B134" s="16"/>
      <c r="C134" s="17"/>
      <c r="D134" s="17"/>
      <c r="E134" s="18"/>
      <c r="F134" s="17"/>
      <c r="G134" s="18"/>
      <c r="H134" s="18"/>
      <c r="I134" s="16">
        <f t="shared" si="2"/>
        <v>0</v>
      </c>
      <c r="J134" s="17"/>
      <c r="K134" s="17"/>
      <c r="L134" s="17"/>
      <c r="M134" s="17"/>
      <c r="N134" s="17"/>
      <c r="O134" s="17"/>
      <c r="P134" s="23"/>
      <c r="Q134" s="17"/>
      <c r="R134" s="17"/>
      <c r="S134" s="17"/>
      <c r="T134" s="17"/>
    </row>
    <row r="135" spans="1:20">
      <c r="A135" s="4">
        <v>131</v>
      </c>
      <c r="B135" s="16"/>
      <c r="C135" s="17"/>
      <c r="D135" s="17"/>
      <c r="E135" s="18"/>
      <c r="F135" s="17"/>
      <c r="G135" s="18"/>
      <c r="H135" s="18"/>
      <c r="I135" s="16">
        <f t="shared" ref="I135:I164" si="3">+G135+H135</f>
        <v>0</v>
      </c>
      <c r="J135" s="17"/>
      <c r="K135" s="17"/>
      <c r="L135" s="17"/>
      <c r="M135" s="17"/>
      <c r="N135" s="17"/>
      <c r="O135" s="17"/>
      <c r="P135" s="23"/>
      <c r="Q135" s="17"/>
      <c r="R135" s="17"/>
      <c r="S135" s="17"/>
      <c r="T135" s="17"/>
    </row>
    <row r="136" spans="1:20">
      <c r="A136" s="4">
        <v>132</v>
      </c>
      <c r="B136" s="16"/>
      <c r="C136" s="17"/>
      <c r="D136" s="17"/>
      <c r="E136" s="18"/>
      <c r="F136" s="17"/>
      <c r="G136" s="18"/>
      <c r="H136" s="18"/>
      <c r="I136" s="16">
        <f t="shared" si="3"/>
        <v>0</v>
      </c>
      <c r="J136" s="17"/>
      <c r="K136" s="17"/>
      <c r="L136" s="17"/>
      <c r="M136" s="17"/>
      <c r="N136" s="17"/>
      <c r="O136" s="17"/>
      <c r="P136" s="23"/>
      <c r="Q136" s="17"/>
      <c r="R136" s="17"/>
      <c r="S136" s="17"/>
      <c r="T136" s="17"/>
    </row>
    <row r="137" spans="1:20">
      <c r="A137" s="4">
        <v>133</v>
      </c>
      <c r="B137" s="16"/>
      <c r="C137" s="17"/>
      <c r="D137" s="17"/>
      <c r="E137" s="18"/>
      <c r="F137" s="17"/>
      <c r="G137" s="18"/>
      <c r="H137" s="18"/>
      <c r="I137" s="16">
        <f t="shared" si="3"/>
        <v>0</v>
      </c>
      <c r="J137" s="17"/>
      <c r="K137" s="17"/>
      <c r="L137" s="17"/>
      <c r="M137" s="17"/>
      <c r="N137" s="17"/>
      <c r="O137" s="17"/>
      <c r="P137" s="23"/>
      <c r="Q137" s="17"/>
      <c r="R137" s="17"/>
      <c r="S137" s="17"/>
      <c r="T137" s="17"/>
    </row>
    <row r="138" spans="1:20">
      <c r="A138" s="4">
        <v>134</v>
      </c>
      <c r="B138" s="16"/>
      <c r="C138" s="17"/>
      <c r="D138" s="17"/>
      <c r="E138" s="18"/>
      <c r="F138" s="17"/>
      <c r="G138" s="18"/>
      <c r="H138" s="18"/>
      <c r="I138" s="16">
        <f t="shared" si="3"/>
        <v>0</v>
      </c>
      <c r="J138" s="17"/>
      <c r="K138" s="17"/>
      <c r="L138" s="17"/>
      <c r="M138" s="17"/>
      <c r="N138" s="17"/>
      <c r="O138" s="17"/>
      <c r="P138" s="23"/>
      <c r="Q138" s="17"/>
      <c r="R138" s="17"/>
      <c r="S138" s="17"/>
      <c r="T138" s="17"/>
    </row>
    <row r="139" spans="1:20">
      <c r="A139" s="4">
        <v>135</v>
      </c>
      <c r="B139" s="16"/>
      <c r="C139" s="17"/>
      <c r="D139" s="17"/>
      <c r="E139" s="18"/>
      <c r="F139" s="17"/>
      <c r="G139" s="18"/>
      <c r="H139" s="18"/>
      <c r="I139" s="16">
        <f t="shared" si="3"/>
        <v>0</v>
      </c>
      <c r="J139" s="17"/>
      <c r="K139" s="17"/>
      <c r="L139" s="17"/>
      <c r="M139" s="17"/>
      <c r="N139" s="17"/>
      <c r="O139" s="17"/>
      <c r="P139" s="23"/>
      <c r="Q139" s="17"/>
      <c r="R139" s="17"/>
      <c r="S139" s="17"/>
      <c r="T139" s="17"/>
    </row>
    <row r="140" spans="1:20">
      <c r="A140" s="4">
        <v>136</v>
      </c>
      <c r="B140" s="16"/>
      <c r="C140" s="17"/>
      <c r="D140" s="17"/>
      <c r="E140" s="18"/>
      <c r="F140" s="17"/>
      <c r="G140" s="18"/>
      <c r="H140" s="18"/>
      <c r="I140" s="16">
        <f t="shared" si="3"/>
        <v>0</v>
      </c>
      <c r="J140" s="17"/>
      <c r="K140" s="17"/>
      <c r="L140" s="17"/>
      <c r="M140" s="17"/>
      <c r="N140" s="17"/>
      <c r="O140" s="17"/>
      <c r="P140" s="23"/>
      <c r="Q140" s="17"/>
      <c r="R140" s="17"/>
      <c r="S140" s="17"/>
      <c r="T140" s="17"/>
    </row>
    <row r="141" spans="1:20">
      <c r="A141" s="4">
        <v>137</v>
      </c>
      <c r="B141" s="16"/>
      <c r="C141" s="17"/>
      <c r="D141" s="17"/>
      <c r="E141" s="18"/>
      <c r="F141" s="17"/>
      <c r="G141" s="18"/>
      <c r="H141" s="18"/>
      <c r="I141" s="16">
        <f t="shared" si="3"/>
        <v>0</v>
      </c>
      <c r="J141" s="17"/>
      <c r="K141" s="17"/>
      <c r="L141" s="17"/>
      <c r="M141" s="17"/>
      <c r="N141" s="17"/>
      <c r="O141" s="17"/>
      <c r="P141" s="23"/>
      <c r="Q141" s="17"/>
      <c r="R141" s="17"/>
      <c r="S141" s="17"/>
      <c r="T141" s="17"/>
    </row>
    <row r="142" spans="1:20">
      <c r="A142" s="4">
        <v>138</v>
      </c>
      <c r="B142" s="16"/>
      <c r="C142" s="17"/>
      <c r="D142" s="17"/>
      <c r="E142" s="18"/>
      <c r="F142" s="17"/>
      <c r="G142" s="18"/>
      <c r="H142" s="18"/>
      <c r="I142" s="16">
        <f t="shared" si="3"/>
        <v>0</v>
      </c>
      <c r="J142" s="17"/>
      <c r="K142" s="17"/>
      <c r="L142" s="17"/>
      <c r="M142" s="17"/>
      <c r="N142" s="17"/>
      <c r="O142" s="17"/>
      <c r="P142" s="23"/>
      <c r="Q142" s="17"/>
      <c r="R142" s="17"/>
      <c r="S142" s="17"/>
      <c r="T142" s="17"/>
    </row>
    <row r="143" spans="1:20">
      <c r="A143" s="4">
        <v>139</v>
      </c>
      <c r="B143" s="16"/>
      <c r="C143" s="17"/>
      <c r="D143" s="17"/>
      <c r="E143" s="18"/>
      <c r="F143" s="17"/>
      <c r="G143" s="18"/>
      <c r="H143" s="18"/>
      <c r="I143" s="16">
        <f t="shared" si="3"/>
        <v>0</v>
      </c>
      <c r="J143" s="17"/>
      <c r="K143" s="17"/>
      <c r="L143" s="17"/>
      <c r="M143" s="17"/>
      <c r="N143" s="17"/>
      <c r="O143" s="17"/>
      <c r="P143" s="23"/>
      <c r="Q143" s="17"/>
      <c r="R143" s="17"/>
      <c r="S143" s="17"/>
      <c r="T143" s="17"/>
    </row>
    <row r="144" spans="1:20">
      <c r="A144" s="4">
        <v>140</v>
      </c>
      <c r="B144" s="16"/>
      <c r="C144" s="17"/>
      <c r="D144" s="17"/>
      <c r="E144" s="18"/>
      <c r="F144" s="17"/>
      <c r="G144" s="18"/>
      <c r="H144" s="18"/>
      <c r="I144" s="16">
        <f t="shared" si="3"/>
        <v>0</v>
      </c>
      <c r="J144" s="17"/>
      <c r="K144" s="17"/>
      <c r="L144" s="17"/>
      <c r="M144" s="17"/>
      <c r="N144" s="17"/>
      <c r="O144" s="17"/>
      <c r="P144" s="23"/>
      <c r="Q144" s="17"/>
      <c r="R144" s="17"/>
      <c r="S144" s="17"/>
      <c r="T144" s="17"/>
    </row>
    <row r="145" spans="1:20">
      <c r="A145" s="4">
        <v>141</v>
      </c>
      <c r="B145" s="16"/>
      <c r="C145" s="17"/>
      <c r="D145" s="17"/>
      <c r="E145" s="18"/>
      <c r="F145" s="17"/>
      <c r="G145" s="18"/>
      <c r="H145" s="18"/>
      <c r="I145" s="16">
        <f t="shared" si="3"/>
        <v>0</v>
      </c>
      <c r="J145" s="17"/>
      <c r="K145" s="17"/>
      <c r="L145" s="17"/>
      <c r="M145" s="17"/>
      <c r="N145" s="17"/>
      <c r="O145" s="17"/>
      <c r="P145" s="23"/>
      <c r="Q145" s="17"/>
      <c r="R145" s="17"/>
      <c r="S145" s="17"/>
      <c r="T145" s="17"/>
    </row>
    <row r="146" spans="1:20">
      <c r="A146" s="4">
        <v>142</v>
      </c>
      <c r="B146" s="16"/>
      <c r="C146" s="17"/>
      <c r="D146" s="17"/>
      <c r="E146" s="18"/>
      <c r="F146" s="17"/>
      <c r="G146" s="18"/>
      <c r="H146" s="18"/>
      <c r="I146" s="16">
        <f t="shared" si="3"/>
        <v>0</v>
      </c>
      <c r="J146" s="17"/>
      <c r="K146" s="17"/>
      <c r="L146" s="17"/>
      <c r="M146" s="17"/>
      <c r="N146" s="17"/>
      <c r="O146" s="17"/>
      <c r="P146" s="23"/>
      <c r="Q146" s="17"/>
      <c r="R146" s="17"/>
      <c r="S146" s="17"/>
      <c r="T146" s="17"/>
    </row>
    <row r="147" spans="1:20">
      <c r="A147" s="4">
        <v>143</v>
      </c>
      <c r="B147" s="16"/>
      <c r="C147" s="17"/>
      <c r="D147" s="17"/>
      <c r="E147" s="18"/>
      <c r="F147" s="17"/>
      <c r="G147" s="18"/>
      <c r="H147" s="18"/>
      <c r="I147" s="16">
        <f t="shared" si="3"/>
        <v>0</v>
      </c>
      <c r="J147" s="17"/>
      <c r="K147" s="17"/>
      <c r="L147" s="17"/>
      <c r="M147" s="17"/>
      <c r="N147" s="17"/>
      <c r="O147" s="17"/>
      <c r="P147" s="23"/>
      <c r="Q147" s="17"/>
      <c r="R147" s="17"/>
      <c r="S147" s="17"/>
      <c r="T147" s="17"/>
    </row>
    <row r="148" spans="1:20">
      <c r="A148" s="4">
        <v>144</v>
      </c>
      <c r="B148" s="16"/>
      <c r="C148" s="17"/>
      <c r="D148" s="17"/>
      <c r="E148" s="18"/>
      <c r="F148" s="17"/>
      <c r="G148" s="18"/>
      <c r="H148" s="18"/>
      <c r="I148" s="16">
        <f t="shared" si="3"/>
        <v>0</v>
      </c>
      <c r="J148" s="17"/>
      <c r="K148" s="17"/>
      <c r="L148" s="17"/>
      <c r="M148" s="17"/>
      <c r="N148" s="17"/>
      <c r="O148" s="17"/>
      <c r="P148" s="23"/>
      <c r="Q148" s="17"/>
      <c r="R148" s="17"/>
      <c r="S148" s="17"/>
      <c r="T148" s="17"/>
    </row>
    <row r="149" spans="1:20">
      <c r="A149" s="4">
        <v>145</v>
      </c>
      <c r="B149" s="16"/>
      <c r="C149" s="17"/>
      <c r="D149" s="17"/>
      <c r="E149" s="18"/>
      <c r="F149" s="17"/>
      <c r="G149" s="18"/>
      <c r="H149" s="18"/>
      <c r="I149" s="16">
        <f t="shared" si="3"/>
        <v>0</v>
      </c>
      <c r="J149" s="17"/>
      <c r="K149" s="17"/>
      <c r="L149" s="17"/>
      <c r="M149" s="17"/>
      <c r="N149" s="17"/>
      <c r="O149" s="17"/>
      <c r="P149" s="23"/>
      <c r="Q149" s="17"/>
      <c r="R149" s="17"/>
      <c r="S149" s="17"/>
      <c r="T149" s="17"/>
    </row>
    <row r="150" spans="1:20">
      <c r="A150" s="4">
        <v>146</v>
      </c>
      <c r="B150" s="16"/>
      <c r="C150" s="17"/>
      <c r="D150" s="17"/>
      <c r="E150" s="18"/>
      <c r="F150" s="17"/>
      <c r="G150" s="18"/>
      <c r="H150" s="18"/>
      <c r="I150" s="16">
        <f t="shared" si="3"/>
        <v>0</v>
      </c>
      <c r="J150" s="17"/>
      <c r="K150" s="17"/>
      <c r="L150" s="17"/>
      <c r="M150" s="17"/>
      <c r="N150" s="17"/>
      <c r="O150" s="17"/>
      <c r="P150" s="23"/>
      <c r="Q150" s="17"/>
      <c r="R150" s="17"/>
      <c r="S150" s="17"/>
      <c r="T150" s="17"/>
    </row>
    <row r="151" spans="1:20">
      <c r="A151" s="4">
        <v>147</v>
      </c>
      <c r="B151" s="16"/>
      <c r="C151" s="17"/>
      <c r="D151" s="17"/>
      <c r="E151" s="18"/>
      <c r="F151" s="17"/>
      <c r="G151" s="18"/>
      <c r="H151" s="18"/>
      <c r="I151" s="16">
        <f t="shared" si="3"/>
        <v>0</v>
      </c>
      <c r="J151" s="17"/>
      <c r="K151" s="17"/>
      <c r="L151" s="17"/>
      <c r="M151" s="17"/>
      <c r="N151" s="17"/>
      <c r="O151" s="17"/>
      <c r="P151" s="23"/>
      <c r="Q151" s="17"/>
      <c r="R151" s="17"/>
      <c r="S151" s="17"/>
      <c r="T151" s="17"/>
    </row>
    <row r="152" spans="1:20">
      <c r="A152" s="4">
        <v>148</v>
      </c>
      <c r="B152" s="16"/>
      <c r="C152" s="17"/>
      <c r="D152" s="17"/>
      <c r="E152" s="18"/>
      <c r="F152" s="17"/>
      <c r="G152" s="18"/>
      <c r="H152" s="18"/>
      <c r="I152" s="16">
        <f t="shared" si="3"/>
        <v>0</v>
      </c>
      <c r="J152" s="17"/>
      <c r="K152" s="17"/>
      <c r="L152" s="17"/>
      <c r="M152" s="17"/>
      <c r="N152" s="17"/>
      <c r="O152" s="17"/>
      <c r="P152" s="23"/>
      <c r="Q152" s="17"/>
      <c r="R152" s="17"/>
      <c r="S152" s="17"/>
      <c r="T152" s="17"/>
    </row>
    <row r="153" spans="1:20">
      <c r="A153" s="4">
        <v>149</v>
      </c>
      <c r="B153" s="16"/>
      <c r="C153" s="17"/>
      <c r="D153" s="17"/>
      <c r="E153" s="18"/>
      <c r="F153" s="17"/>
      <c r="G153" s="18"/>
      <c r="H153" s="18"/>
      <c r="I153" s="16">
        <f t="shared" si="3"/>
        <v>0</v>
      </c>
      <c r="J153" s="17"/>
      <c r="K153" s="17"/>
      <c r="L153" s="17"/>
      <c r="M153" s="17"/>
      <c r="N153" s="17"/>
      <c r="O153" s="17"/>
      <c r="P153" s="23"/>
      <c r="Q153" s="17"/>
      <c r="R153" s="17"/>
      <c r="S153" s="17"/>
      <c r="T153" s="17"/>
    </row>
    <row r="154" spans="1:20">
      <c r="A154" s="4">
        <v>150</v>
      </c>
      <c r="B154" s="16"/>
      <c r="C154" s="17"/>
      <c r="D154" s="17"/>
      <c r="E154" s="18"/>
      <c r="F154" s="17"/>
      <c r="G154" s="18"/>
      <c r="H154" s="18"/>
      <c r="I154" s="16">
        <f t="shared" si="3"/>
        <v>0</v>
      </c>
      <c r="J154" s="17"/>
      <c r="K154" s="17"/>
      <c r="L154" s="17"/>
      <c r="M154" s="17"/>
      <c r="N154" s="17"/>
      <c r="O154" s="17"/>
      <c r="P154" s="23"/>
      <c r="Q154" s="17"/>
      <c r="R154" s="17"/>
      <c r="S154" s="17"/>
      <c r="T154" s="17"/>
    </row>
    <row r="155" spans="1:20">
      <c r="A155" s="4">
        <v>151</v>
      </c>
      <c r="B155" s="16"/>
      <c r="C155" s="17"/>
      <c r="D155" s="17"/>
      <c r="E155" s="18"/>
      <c r="F155" s="17"/>
      <c r="G155" s="18"/>
      <c r="H155" s="18"/>
      <c r="I155" s="16">
        <f t="shared" si="3"/>
        <v>0</v>
      </c>
      <c r="J155" s="17"/>
      <c r="K155" s="17"/>
      <c r="L155" s="17"/>
      <c r="M155" s="17"/>
      <c r="N155" s="17"/>
      <c r="O155" s="17"/>
      <c r="P155" s="23"/>
      <c r="Q155" s="17"/>
      <c r="R155" s="17"/>
      <c r="S155" s="17"/>
      <c r="T155" s="17"/>
    </row>
    <row r="156" spans="1:20">
      <c r="A156" s="4">
        <v>152</v>
      </c>
      <c r="B156" s="16"/>
      <c r="C156" s="17"/>
      <c r="D156" s="17"/>
      <c r="E156" s="18"/>
      <c r="F156" s="17"/>
      <c r="G156" s="18"/>
      <c r="H156" s="18"/>
      <c r="I156" s="16">
        <f t="shared" si="3"/>
        <v>0</v>
      </c>
      <c r="J156" s="17"/>
      <c r="K156" s="17"/>
      <c r="L156" s="17"/>
      <c r="M156" s="17"/>
      <c r="N156" s="17"/>
      <c r="O156" s="17"/>
      <c r="P156" s="23"/>
      <c r="Q156" s="17"/>
      <c r="R156" s="17"/>
      <c r="S156" s="17"/>
      <c r="T156" s="17"/>
    </row>
    <row r="157" spans="1:20">
      <c r="A157" s="4">
        <v>153</v>
      </c>
      <c r="B157" s="16"/>
      <c r="C157" s="17"/>
      <c r="D157" s="17"/>
      <c r="E157" s="18"/>
      <c r="F157" s="17"/>
      <c r="G157" s="18"/>
      <c r="H157" s="18"/>
      <c r="I157" s="16">
        <f t="shared" si="3"/>
        <v>0</v>
      </c>
      <c r="J157" s="17"/>
      <c r="K157" s="17"/>
      <c r="L157" s="17"/>
      <c r="M157" s="17"/>
      <c r="N157" s="17"/>
      <c r="O157" s="17"/>
      <c r="P157" s="23"/>
      <c r="Q157" s="17"/>
      <c r="R157" s="17"/>
      <c r="S157" s="17"/>
      <c r="T157" s="17"/>
    </row>
    <row r="158" spans="1:20">
      <c r="A158" s="4">
        <v>154</v>
      </c>
      <c r="B158" s="16"/>
      <c r="C158" s="17"/>
      <c r="D158" s="17"/>
      <c r="E158" s="18"/>
      <c r="F158" s="17"/>
      <c r="G158" s="18"/>
      <c r="H158" s="18"/>
      <c r="I158" s="16">
        <f t="shared" si="3"/>
        <v>0</v>
      </c>
      <c r="J158" s="17"/>
      <c r="K158" s="17"/>
      <c r="L158" s="17"/>
      <c r="M158" s="17"/>
      <c r="N158" s="17"/>
      <c r="O158" s="17"/>
      <c r="P158" s="23"/>
      <c r="Q158" s="17"/>
      <c r="R158" s="17"/>
      <c r="S158" s="17"/>
      <c r="T158" s="17"/>
    </row>
    <row r="159" spans="1:20">
      <c r="A159" s="4">
        <v>155</v>
      </c>
      <c r="B159" s="16"/>
      <c r="C159" s="17"/>
      <c r="D159" s="17"/>
      <c r="E159" s="18"/>
      <c r="F159" s="17"/>
      <c r="G159" s="18"/>
      <c r="H159" s="18"/>
      <c r="I159" s="16">
        <f t="shared" si="3"/>
        <v>0</v>
      </c>
      <c r="J159" s="17"/>
      <c r="K159" s="17"/>
      <c r="L159" s="17"/>
      <c r="M159" s="17"/>
      <c r="N159" s="17"/>
      <c r="O159" s="17"/>
      <c r="P159" s="23"/>
      <c r="Q159" s="17"/>
      <c r="R159" s="17"/>
      <c r="S159" s="17"/>
      <c r="T159" s="17"/>
    </row>
    <row r="160" spans="1:20">
      <c r="A160" s="4">
        <v>156</v>
      </c>
      <c r="B160" s="16"/>
      <c r="C160" s="17"/>
      <c r="D160" s="17"/>
      <c r="E160" s="18"/>
      <c r="F160" s="17"/>
      <c r="G160" s="18"/>
      <c r="H160" s="18"/>
      <c r="I160" s="16">
        <f t="shared" si="3"/>
        <v>0</v>
      </c>
      <c r="J160" s="17"/>
      <c r="K160" s="17"/>
      <c r="L160" s="17"/>
      <c r="M160" s="17"/>
      <c r="N160" s="17"/>
      <c r="O160" s="17"/>
      <c r="P160" s="23"/>
      <c r="Q160" s="17"/>
      <c r="R160" s="17"/>
      <c r="S160" s="17"/>
      <c r="T160" s="17"/>
    </row>
    <row r="161" spans="1:20">
      <c r="A161" s="4">
        <v>157</v>
      </c>
      <c r="B161" s="16"/>
      <c r="C161" s="17"/>
      <c r="D161" s="17"/>
      <c r="E161" s="18"/>
      <c r="F161" s="17"/>
      <c r="G161" s="18"/>
      <c r="H161" s="18"/>
      <c r="I161" s="16">
        <f t="shared" si="3"/>
        <v>0</v>
      </c>
      <c r="J161" s="17"/>
      <c r="K161" s="17"/>
      <c r="L161" s="17"/>
      <c r="M161" s="17"/>
      <c r="N161" s="17"/>
      <c r="O161" s="17"/>
      <c r="P161" s="23"/>
      <c r="Q161" s="17"/>
      <c r="R161" s="17"/>
      <c r="S161" s="17"/>
      <c r="T161" s="17"/>
    </row>
    <row r="162" spans="1:20">
      <c r="A162" s="4">
        <v>158</v>
      </c>
      <c r="B162" s="16"/>
      <c r="C162" s="17"/>
      <c r="D162" s="17"/>
      <c r="E162" s="18"/>
      <c r="F162" s="17"/>
      <c r="G162" s="18"/>
      <c r="H162" s="18"/>
      <c r="I162" s="16">
        <f t="shared" si="3"/>
        <v>0</v>
      </c>
      <c r="J162" s="17"/>
      <c r="K162" s="17"/>
      <c r="L162" s="17"/>
      <c r="M162" s="17"/>
      <c r="N162" s="17"/>
      <c r="O162" s="17"/>
      <c r="P162" s="23"/>
      <c r="Q162" s="17"/>
      <c r="R162" s="17"/>
      <c r="S162" s="17"/>
      <c r="T162" s="17"/>
    </row>
    <row r="163" spans="1:20">
      <c r="A163" s="4">
        <v>159</v>
      </c>
      <c r="B163" s="16"/>
      <c r="C163" s="17"/>
      <c r="D163" s="17"/>
      <c r="E163" s="18"/>
      <c r="F163" s="17"/>
      <c r="G163" s="18"/>
      <c r="H163" s="18"/>
      <c r="I163" s="16">
        <f t="shared" si="3"/>
        <v>0</v>
      </c>
      <c r="J163" s="17"/>
      <c r="K163" s="17"/>
      <c r="L163" s="17"/>
      <c r="M163" s="17"/>
      <c r="N163" s="17"/>
      <c r="O163" s="17"/>
      <c r="P163" s="23"/>
      <c r="Q163" s="17"/>
      <c r="R163" s="17"/>
      <c r="S163" s="17"/>
      <c r="T163" s="17"/>
    </row>
    <row r="164" spans="1:20">
      <c r="A164" s="4">
        <v>160</v>
      </c>
      <c r="B164" s="16"/>
      <c r="C164" s="17"/>
      <c r="D164" s="17"/>
      <c r="E164" s="18"/>
      <c r="F164" s="17"/>
      <c r="G164" s="18"/>
      <c r="H164" s="18"/>
      <c r="I164" s="16">
        <f t="shared" si="3"/>
        <v>0</v>
      </c>
      <c r="J164" s="17"/>
      <c r="K164" s="17"/>
      <c r="L164" s="17"/>
      <c r="M164" s="17"/>
      <c r="N164" s="17"/>
      <c r="O164" s="17"/>
      <c r="P164" s="23"/>
      <c r="Q164" s="17"/>
      <c r="R164" s="17"/>
      <c r="S164" s="17"/>
      <c r="T164" s="17"/>
    </row>
    <row r="165" spans="1:20">
      <c r="A165" s="20" t="s">
        <v>11</v>
      </c>
      <c r="B165" s="40"/>
      <c r="C165" s="20">
        <f>COUNTIFS(C5:C164,"*")</f>
        <v>60</v>
      </c>
      <c r="D165" s="20"/>
      <c r="E165" s="12"/>
      <c r="F165" s="20"/>
      <c r="G165" s="20">
        <f>SUM(G5:G164)</f>
        <v>2641</v>
      </c>
      <c r="H165" s="20">
        <f>SUM(H5:H164)</f>
        <v>2125</v>
      </c>
      <c r="I165" s="20">
        <f>SUM(I5:I164)</f>
        <v>4758</v>
      </c>
      <c r="J165" s="20"/>
      <c r="K165" s="20"/>
      <c r="L165" s="20"/>
      <c r="M165" s="20"/>
      <c r="N165" s="20"/>
      <c r="O165" s="20"/>
      <c r="P165" s="13"/>
      <c r="Q165" s="20"/>
      <c r="R165" s="20"/>
      <c r="S165" s="20"/>
      <c r="T165" s="11"/>
    </row>
    <row r="166" spans="1:20">
      <c r="A166" s="45" t="s">
        <v>69</v>
      </c>
      <c r="B166" s="9">
        <f>COUNTIF(B$5:B$164,"Team 1")</f>
        <v>1</v>
      </c>
      <c r="C166" s="45" t="s">
        <v>29</v>
      </c>
      <c r="D166" s="9">
        <f>COUNTIF(D5:D164,"Anganwadi")</f>
        <v>40</v>
      </c>
    </row>
    <row r="167" spans="1:20">
      <c r="A167" s="45" t="s">
        <v>70</v>
      </c>
      <c r="B167" s="9">
        <f>COUNTIF(B$6:B$164,"Team 2")</f>
        <v>0</v>
      </c>
      <c r="C167" s="45" t="s">
        <v>27</v>
      </c>
      <c r="D167" s="9">
        <f>COUNTIF(D5:D164,"School")</f>
        <v>20</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162" activePane="bottomRight" state="frozen"/>
      <selection pane="topRight" activeCell="C1" sqref="C1"/>
      <selection pane="bottomLeft" activeCell="A5" sqref="A5"/>
      <selection pane="bottomRight" activeCell="I65" sqref="I65:I164"/>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5" customWidth="1"/>
    <col min="6" max="6" width="17" style="1" customWidth="1"/>
    <col min="7" max="7" width="6.140625" style="15" customWidth="1"/>
    <col min="8" max="8" width="6.28515625" style="15"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56" t="s">
        <v>65</v>
      </c>
      <c r="B1" s="256"/>
      <c r="C1" s="256"/>
      <c r="D1" s="257"/>
      <c r="E1" s="257"/>
      <c r="F1" s="257"/>
      <c r="G1" s="257"/>
      <c r="H1" s="257"/>
      <c r="I1" s="257"/>
      <c r="J1" s="257"/>
      <c r="K1" s="257"/>
      <c r="L1" s="257"/>
      <c r="M1" s="257"/>
      <c r="N1" s="257"/>
      <c r="O1" s="257"/>
      <c r="P1" s="257"/>
      <c r="Q1" s="257"/>
      <c r="R1" s="257"/>
      <c r="S1" s="257"/>
    </row>
    <row r="2" spans="1:20">
      <c r="A2" s="258" t="s">
        <v>63</v>
      </c>
      <c r="B2" s="259"/>
      <c r="C2" s="259"/>
      <c r="D2" s="24">
        <v>43647</v>
      </c>
      <c r="E2" s="21"/>
      <c r="F2" s="21"/>
      <c r="G2" s="21"/>
      <c r="H2" s="21"/>
      <c r="I2" s="21"/>
      <c r="J2" s="21"/>
      <c r="K2" s="21"/>
      <c r="L2" s="21"/>
      <c r="M2" s="21"/>
      <c r="N2" s="21"/>
      <c r="O2" s="21"/>
      <c r="P2" s="21"/>
      <c r="Q2" s="21"/>
      <c r="R2" s="21"/>
      <c r="S2" s="21"/>
    </row>
    <row r="3" spans="1:20" ht="24" customHeight="1">
      <c r="A3" s="260" t="s">
        <v>14</v>
      </c>
      <c r="B3" s="261" t="s">
        <v>68</v>
      </c>
      <c r="C3" s="263" t="s">
        <v>7</v>
      </c>
      <c r="D3" s="263" t="s">
        <v>59</v>
      </c>
      <c r="E3" s="263" t="s">
        <v>16</v>
      </c>
      <c r="F3" s="264" t="s">
        <v>17</v>
      </c>
      <c r="G3" s="263" t="s">
        <v>8</v>
      </c>
      <c r="H3" s="263"/>
      <c r="I3" s="263"/>
      <c r="J3" s="263" t="s">
        <v>35</v>
      </c>
      <c r="K3" s="261" t="s">
        <v>37</v>
      </c>
      <c r="L3" s="261" t="s">
        <v>54</v>
      </c>
      <c r="M3" s="261" t="s">
        <v>55</v>
      </c>
      <c r="N3" s="261" t="s">
        <v>38</v>
      </c>
      <c r="O3" s="261" t="s">
        <v>39</v>
      </c>
      <c r="P3" s="260" t="s">
        <v>58</v>
      </c>
      <c r="Q3" s="263" t="s">
        <v>56</v>
      </c>
      <c r="R3" s="263" t="s">
        <v>36</v>
      </c>
      <c r="S3" s="263" t="s">
        <v>57</v>
      </c>
      <c r="T3" s="263" t="s">
        <v>13</v>
      </c>
    </row>
    <row r="4" spans="1:20" ht="25.5" customHeight="1">
      <c r="A4" s="260"/>
      <c r="B4" s="262"/>
      <c r="C4" s="263"/>
      <c r="D4" s="263"/>
      <c r="E4" s="263"/>
      <c r="F4" s="264"/>
      <c r="G4" s="22" t="s">
        <v>9</v>
      </c>
      <c r="H4" s="22" t="s">
        <v>10</v>
      </c>
      <c r="I4" s="22" t="s">
        <v>11</v>
      </c>
      <c r="J4" s="263"/>
      <c r="K4" s="265"/>
      <c r="L4" s="265"/>
      <c r="M4" s="265"/>
      <c r="N4" s="265"/>
      <c r="O4" s="265"/>
      <c r="P4" s="260"/>
      <c r="Q4" s="260"/>
      <c r="R4" s="263"/>
      <c r="S4" s="263"/>
      <c r="T4" s="263"/>
    </row>
    <row r="5" spans="1:20">
      <c r="A5" s="4">
        <v>1</v>
      </c>
      <c r="B5" s="17" t="s">
        <v>105</v>
      </c>
      <c r="C5" s="90" t="s">
        <v>458</v>
      </c>
      <c r="D5" s="17" t="s">
        <v>29</v>
      </c>
      <c r="E5" s="139">
        <v>1</v>
      </c>
      <c r="F5" s="17"/>
      <c r="G5" s="139">
        <v>67</v>
      </c>
      <c r="H5" s="18">
        <v>53</v>
      </c>
      <c r="I5" s="16">
        <v>120</v>
      </c>
      <c r="J5" s="77" t="s">
        <v>459</v>
      </c>
      <c r="K5" s="64" t="s">
        <v>460</v>
      </c>
      <c r="L5" s="113" t="s">
        <v>461</v>
      </c>
      <c r="M5" s="113">
        <v>9613909423</v>
      </c>
      <c r="N5" s="56" t="s">
        <v>462</v>
      </c>
      <c r="O5" s="144">
        <v>9859087192</v>
      </c>
      <c r="P5" s="23">
        <v>43647</v>
      </c>
      <c r="Q5" s="17" t="s">
        <v>681</v>
      </c>
      <c r="R5" s="106"/>
      <c r="S5" s="106"/>
      <c r="T5" s="17"/>
    </row>
    <row r="6" spans="1:20">
      <c r="A6" s="4">
        <v>2</v>
      </c>
      <c r="B6" s="17" t="s">
        <v>96</v>
      </c>
      <c r="C6" s="90" t="s">
        <v>463</v>
      </c>
      <c r="D6" s="17" t="s">
        <v>29</v>
      </c>
      <c r="E6" s="139">
        <v>2</v>
      </c>
      <c r="F6" s="17"/>
      <c r="G6" s="139">
        <v>53</v>
      </c>
      <c r="H6" s="18">
        <v>44</v>
      </c>
      <c r="I6" s="16">
        <v>97</v>
      </c>
      <c r="J6" s="77" t="s">
        <v>464</v>
      </c>
      <c r="K6" s="64" t="s">
        <v>460</v>
      </c>
      <c r="L6" s="113" t="s">
        <v>461</v>
      </c>
      <c r="M6" s="113">
        <v>9613909423</v>
      </c>
      <c r="N6" s="56" t="s">
        <v>462</v>
      </c>
      <c r="O6" s="144">
        <v>9859087192</v>
      </c>
      <c r="P6" s="23">
        <v>43647</v>
      </c>
      <c r="Q6" s="17" t="s">
        <v>681</v>
      </c>
      <c r="R6" s="106"/>
      <c r="S6" s="106"/>
      <c r="T6" s="17"/>
    </row>
    <row r="7" spans="1:20">
      <c r="A7" s="4">
        <v>3</v>
      </c>
      <c r="B7" s="17" t="s">
        <v>105</v>
      </c>
      <c r="C7" s="90" t="s">
        <v>465</v>
      </c>
      <c r="D7" s="17" t="s">
        <v>29</v>
      </c>
      <c r="E7" s="139">
        <v>129</v>
      </c>
      <c r="F7" s="17"/>
      <c r="G7" s="139">
        <v>56</v>
      </c>
      <c r="H7" s="18">
        <v>63</v>
      </c>
      <c r="I7" s="16">
        <v>119</v>
      </c>
      <c r="J7" s="77" t="s">
        <v>466</v>
      </c>
      <c r="K7" s="64" t="s">
        <v>460</v>
      </c>
      <c r="L7" s="113" t="s">
        <v>461</v>
      </c>
      <c r="M7" s="113">
        <v>9613909423</v>
      </c>
      <c r="N7" s="56" t="s">
        <v>462</v>
      </c>
      <c r="O7" s="144">
        <v>9859087192</v>
      </c>
      <c r="P7" s="23">
        <v>43648</v>
      </c>
      <c r="Q7" s="17" t="s">
        <v>688</v>
      </c>
      <c r="R7" s="106"/>
      <c r="S7" s="106"/>
      <c r="T7" s="17"/>
    </row>
    <row r="8" spans="1:20">
      <c r="A8" s="4">
        <v>4</v>
      </c>
      <c r="B8" s="17" t="s">
        <v>96</v>
      </c>
      <c r="C8" s="90" t="s">
        <v>467</v>
      </c>
      <c r="D8" s="17" t="s">
        <v>29</v>
      </c>
      <c r="E8" s="139">
        <v>3</v>
      </c>
      <c r="F8" s="17"/>
      <c r="G8" s="139">
        <v>43</v>
      </c>
      <c r="H8" s="18">
        <v>37</v>
      </c>
      <c r="I8" s="16">
        <v>80</v>
      </c>
      <c r="J8" s="77" t="s">
        <v>468</v>
      </c>
      <c r="K8" s="64" t="s">
        <v>460</v>
      </c>
      <c r="L8" s="113" t="s">
        <v>469</v>
      </c>
      <c r="M8" s="113">
        <v>9401452064</v>
      </c>
      <c r="N8" s="56" t="s">
        <v>470</v>
      </c>
      <c r="O8" s="70">
        <v>8011747466</v>
      </c>
      <c r="P8" s="23">
        <v>43648</v>
      </c>
      <c r="Q8" s="17" t="s">
        <v>688</v>
      </c>
      <c r="R8" s="106"/>
      <c r="S8" s="106"/>
      <c r="T8" s="17"/>
    </row>
    <row r="9" spans="1:20">
      <c r="A9" s="4">
        <v>5</v>
      </c>
      <c r="B9" s="17" t="s">
        <v>105</v>
      </c>
      <c r="C9" s="90" t="s">
        <v>471</v>
      </c>
      <c r="D9" s="17" t="s">
        <v>29</v>
      </c>
      <c r="E9" s="139">
        <v>265</v>
      </c>
      <c r="F9" s="17"/>
      <c r="G9" s="139">
        <v>45</v>
      </c>
      <c r="H9" s="18">
        <v>29</v>
      </c>
      <c r="I9" s="16">
        <v>74</v>
      </c>
      <c r="J9" s="77" t="s">
        <v>472</v>
      </c>
      <c r="K9" s="50"/>
      <c r="L9" s="17"/>
      <c r="M9" s="17"/>
      <c r="N9" s="50"/>
      <c r="O9" s="50"/>
      <c r="P9" s="23">
        <v>43649</v>
      </c>
      <c r="Q9" s="17" t="s">
        <v>683</v>
      </c>
      <c r="R9" s="106"/>
      <c r="S9" s="106"/>
      <c r="T9" s="17"/>
    </row>
    <row r="10" spans="1:20">
      <c r="A10" s="4">
        <v>6</v>
      </c>
      <c r="B10" s="17" t="s">
        <v>96</v>
      </c>
      <c r="C10" s="90" t="s">
        <v>473</v>
      </c>
      <c r="D10" s="17" t="s">
        <v>29</v>
      </c>
      <c r="E10" s="139">
        <v>4</v>
      </c>
      <c r="F10" s="17"/>
      <c r="G10" s="139">
        <v>53</v>
      </c>
      <c r="H10" s="18">
        <v>33</v>
      </c>
      <c r="I10" s="16">
        <v>86</v>
      </c>
      <c r="J10" s="77" t="s">
        <v>468</v>
      </c>
      <c r="K10" s="64" t="s">
        <v>460</v>
      </c>
      <c r="L10" s="113" t="s">
        <v>469</v>
      </c>
      <c r="M10" s="113">
        <v>9401452064</v>
      </c>
      <c r="N10" s="56" t="s">
        <v>470</v>
      </c>
      <c r="O10" s="70">
        <v>8011747466</v>
      </c>
      <c r="P10" s="23">
        <v>43649</v>
      </c>
      <c r="Q10" s="17" t="s">
        <v>683</v>
      </c>
      <c r="R10" s="106"/>
      <c r="S10" s="106"/>
      <c r="T10" s="17"/>
    </row>
    <row r="11" spans="1:20">
      <c r="A11" s="4">
        <v>7</v>
      </c>
      <c r="B11" s="17" t="s">
        <v>105</v>
      </c>
      <c r="C11" s="90" t="s">
        <v>474</v>
      </c>
      <c r="D11" s="17" t="s">
        <v>29</v>
      </c>
      <c r="E11" s="139">
        <v>151</v>
      </c>
      <c r="F11" s="17"/>
      <c r="G11" s="139">
        <v>61</v>
      </c>
      <c r="H11" s="18">
        <v>49</v>
      </c>
      <c r="I11" s="16">
        <v>110</v>
      </c>
      <c r="J11" s="145"/>
      <c r="K11" s="64" t="s">
        <v>460</v>
      </c>
      <c r="L11" s="113" t="s">
        <v>469</v>
      </c>
      <c r="M11" s="113">
        <v>9401452064</v>
      </c>
      <c r="N11" s="56" t="s">
        <v>470</v>
      </c>
      <c r="O11" s="70">
        <v>8011747466</v>
      </c>
      <c r="P11" s="23">
        <v>43650</v>
      </c>
      <c r="Q11" s="17" t="s">
        <v>690</v>
      </c>
      <c r="R11" s="106"/>
      <c r="S11" s="106"/>
      <c r="T11" s="17"/>
    </row>
    <row r="12" spans="1:20">
      <c r="A12" s="4">
        <v>8</v>
      </c>
      <c r="B12" s="17" t="s">
        <v>96</v>
      </c>
      <c r="C12" s="90" t="s">
        <v>475</v>
      </c>
      <c r="D12" s="17" t="s">
        <v>29</v>
      </c>
      <c r="E12" s="139">
        <v>5</v>
      </c>
      <c r="F12" s="17"/>
      <c r="G12" s="139">
        <v>34</v>
      </c>
      <c r="H12" s="18">
        <v>26</v>
      </c>
      <c r="I12" s="16">
        <v>60</v>
      </c>
      <c r="J12" s="77" t="s">
        <v>476</v>
      </c>
      <c r="K12" s="64" t="s">
        <v>477</v>
      </c>
      <c r="L12" s="113" t="s">
        <v>478</v>
      </c>
      <c r="M12" s="113">
        <v>8876082091</v>
      </c>
      <c r="N12" s="56" t="s">
        <v>479</v>
      </c>
      <c r="O12" s="144">
        <v>7896568966</v>
      </c>
      <c r="P12" s="23">
        <v>43650</v>
      </c>
      <c r="Q12" s="17" t="s">
        <v>690</v>
      </c>
      <c r="R12" s="106"/>
      <c r="S12" s="106"/>
      <c r="T12" s="17"/>
    </row>
    <row r="13" spans="1:20">
      <c r="A13" s="4">
        <v>9</v>
      </c>
      <c r="B13" s="17" t="s">
        <v>105</v>
      </c>
      <c r="C13" s="90" t="s">
        <v>480</v>
      </c>
      <c r="D13" s="17" t="s">
        <v>29</v>
      </c>
      <c r="E13" s="139">
        <v>267</v>
      </c>
      <c r="F13" s="17"/>
      <c r="G13" s="139">
        <v>33</v>
      </c>
      <c r="H13" s="18">
        <v>42</v>
      </c>
      <c r="I13" s="16">
        <v>75</v>
      </c>
      <c r="J13" s="77" t="s">
        <v>481</v>
      </c>
      <c r="K13" s="64" t="s">
        <v>477</v>
      </c>
      <c r="L13" s="113" t="s">
        <v>478</v>
      </c>
      <c r="M13" s="113">
        <v>8876082091</v>
      </c>
      <c r="N13" s="56" t="s">
        <v>479</v>
      </c>
      <c r="O13" s="144">
        <v>7896568966</v>
      </c>
      <c r="P13" s="23">
        <v>43651</v>
      </c>
      <c r="Q13" s="17" t="s">
        <v>837</v>
      </c>
      <c r="R13" s="106"/>
      <c r="S13" s="106"/>
      <c r="T13" s="17"/>
    </row>
    <row r="14" spans="1:20">
      <c r="A14" s="4">
        <v>10</v>
      </c>
      <c r="B14" s="17" t="s">
        <v>96</v>
      </c>
      <c r="C14" s="90" t="s">
        <v>482</v>
      </c>
      <c r="D14" s="17" t="s">
        <v>29</v>
      </c>
      <c r="E14" s="139">
        <v>12</v>
      </c>
      <c r="F14" s="17"/>
      <c r="G14" s="139">
        <v>31</v>
      </c>
      <c r="H14" s="18">
        <v>37</v>
      </c>
      <c r="I14" s="16">
        <v>68</v>
      </c>
      <c r="J14" s="77" t="s">
        <v>483</v>
      </c>
      <c r="K14" s="64" t="s">
        <v>477</v>
      </c>
      <c r="L14" s="113" t="s">
        <v>478</v>
      </c>
      <c r="M14" s="113">
        <v>8876082091</v>
      </c>
      <c r="N14" s="56" t="s">
        <v>484</v>
      </c>
      <c r="O14" s="144">
        <v>967811546</v>
      </c>
      <c r="P14" s="23">
        <v>43651</v>
      </c>
      <c r="Q14" s="17" t="s">
        <v>837</v>
      </c>
      <c r="R14" s="106"/>
      <c r="S14" s="106"/>
      <c r="T14" s="17"/>
    </row>
    <row r="15" spans="1:20">
      <c r="A15" s="4">
        <v>11</v>
      </c>
      <c r="B15" s="17" t="s">
        <v>105</v>
      </c>
      <c r="C15" s="90" t="s">
        <v>485</v>
      </c>
      <c r="D15" s="17" t="s">
        <v>29</v>
      </c>
      <c r="E15" s="139">
        <v>13</v>
      </c>
      <c r="F15" s="17"/>
      <c r="G15" s="139">
        <v>27</v>
      </c>
      <c r="H15" s="18">
        <v>19</v>
      </c>
      <c r="I15" s="16">
        <v>46</v>
      </c>
      <c r="J15" s="77" t="s">
        <v>486</v>
      </c>
      <c r="K15" s="64" t="s">
        <v>477</v>
      </c>
      <c r="L15" s="113" t="s">
        <v>478</v>
      </c>
      <c r="M15" s="113">
        <v>8876082091</v>
      </c>
      <c r="N15" s="56" t="s">
        <v>484</v>
      </c>
      <c r="O15" s="144">
        <v>967811546</v>
      </c>
      <c r="P15" s="23">
        <v>43652</v>
      </c>
      <c r="Q15" s="17" t="s">
        <v>838</v>
      </c>
      <c r="R15" s="106"/>
      <c r="S15" s="106"/>
      <c r="T15" s="17"/>
    </row>
    <row r="16" spans="1:20" ht="30">
      <c r="A16" s="4">
        <v>12</v>
      </c>
      <c r="B16" s="17" t="s">
        <v>96</v>
      </c>
      <c r="C16" s="90" t="s">
        <v>487</v>
      </c>
      <c r="D16" s="17" t="s">
        <v>29</v>
      </c>
      <c r="E16" s="139">
        <v>331</v>
      </c>
      <c r="F16" s="17"/>
      <c r="G16" s="139">
        <v>45</v>
      </c>
      <c r="H16" s="18">
        <v>34</v>
      </c>
      <c r="I16" s="16">
        <v>79</v>
      </c>
      <c r="J16" s="77" t="s">
        <v>488</v>
      </c>
      <c r="K16" s="64" t="s">
        <v>477</v>
      </c>
      <c r="L16" s="113" t="s">
        <v>478</v>
      </c>
      <c r="M16" s="113">
        <v>8876082091</v>
      </c>
      <c r="N16" s="56" t="s">
        <v>484</v>
      </c>
      <c r="O16" s="144">
        <v>967811546</v>
      </c>
      <c r="P16" s="23">
        <v>43652</v>
      </c>
      <c r="Q16" s="17" t="s">
        <v>838</v>
      </c>
      <c r="R16" s="106"/>
      <c r="S16" s="106"/>
      <c r="T16" s="17"/>
    </row>
    <row r="17" spans="1:20">
      <c r="A17" s="4">
        <v>13</v>
      </c>
      <c r="B17" s="17" t="s">
        <v>105</v>
      </c>
      <c r="C17" s="90" t="s">
        <v>489</v>
      </c>
      <c r="D17" s="17" t="s">
        <v>29</v>
      </c>
      <c r="E17" s="139">
        <v>7</v>
      </c>
      <c r="F17" s="17"/>
      <c r="G17" s="139">
        <v>44</v>
      </c>
      <c r="H17" s="18">
        <v>32</v>
      </c>
      <c r="I17" s="16">
        <v>76</v>
      </c>
      <c r="J17" s="77" t="s">
        <v>490</v>
      </c>
      <c r="K17" s="64" t="s">
        <v>477</v>
      </c>
      <c r="L17" s="113" t="s">
        <v>478</v>
      </c>
      <c r="M17" s="113">
        <v>8876082091</v>
      </c>
      <c r="N17" s="56" t="s">
        <v>491</v>
      </c>
      <c r="O17" s="70">
        <v>9577039953</v>
      </c>
      <c r="P17" s="23">
        <v>43654</v>
      </c>
      <c r="Q17" s="17" t="s">
        <v>681</v>
      </c>
      <c r="R17" s="106"/>
      <c r="S17" s="106"/>
      <c r="T17" s="17"/>
    </row>
    <row r="18" spans="1:20">
      <c r="A18" s="4">
        <v>14</v>
      </c>
      <c r="B18" s="17" t="s">
        <v>96</v>
      </c>
      <c r="C18" s="90" t="s">
        <v>492</v>
      </c>
      <c r="D18" s="17" t="s">
        <v>29</v>
      </c>
      <c r="E18" s="139">
        <v>269</v>
      </c>
      <c r="F18" s="17"/>
      <c r="G18" s="139">
        <v>41</v>
      </c>
      <c r="H18" s="18">
        <v>39</v>
      </c>
      <c r="I18" s="16">
        <v>80</v>
      </c>
      <c r="J18" s="77" t="s">
        <v>493</v>
      </c>
      <c r="K18" s="64" t="s">
        <v>477</v>
      </c>
      <c r="L18" s="113" t="s">
        <v>478</v>
      </c>
      <c r="M18" s="113">
        <v>8876082091</v>
      </c>
      <c r="N18" s="56" t="s">
        <v>491</v>
      </c>
      <c r="O18" s="70">
        <v>9577039953</v>
      </c>
      <c r="P18" s="23">
        <v>43654</v>
      </c>
      <c r="Q18" s="17" t="s">
        <v>681</v>
      </c>
      <c r="R18" s="106"/>
      <c r="S18" s="106"/>
      <c r="T18" s="17"/>
    </row>
    <row r="19" spans="1:20">
      <c r="A19" s="4">
        <v>15</v>
      </c>
      <c r="B19" s="17" t="s">
        <v>105</v>
      </c>
      <c r="C19" s="90" t="s">
        <v>494</v>
      </c>
      <c r="D19" s="17" t="s">
        <v>29</v>
      </c>
      <c r="E19" s="139">
        <v>6</v>
      </c>
      <c r="F19" s="17"/>
      <c r="G19" s="139">
        <v>36</v>
      </c>
      <c r="H19" s="18">
        <v>43</v>
      </c>
      <c r="I19" s="16">
        <v>79</v>
      </c>
      <c r="J19" s="77" t="s">
        <v>495</v>
      </c>
      <c r="K19" s="50"/>
      <c r="L19" s="17"/>
      <c r="M19" s="17"/>
      <c r="N19" s="50"/>
      <c r="O19" s="50"/>
      <c r="P19" s="23">
        <v>43290</v>
      </c>
      <c r="Q19" s="17" t="s">
        <v>688</v>
      </c>
      <c r="R19" s="106"/>
      <c r="S19" s="106"/>
      <c r="T19" s="17"/>
    </row>
    <row r="20" spans="1:20">
      <c r="A20" s="4">
        <v>16</v>
      </c>
      <c r="B20" s="17" t="s">
        <v>96</v>
      </c>
      <c r="C20" s="90" t="s">
        <v>496</v>
      </c>
      <c r="D20" s="17" t="s">
        <v>29</v>
      </c>
      <c r="E20" s="139">
        <v>162</v>
      </c>
      <c r="F20" s="17"/>
      <c r="G20" s="139">
        <v>44</v>
      </c>
      <c r="H20" s="18">
        <v>51</v>
      </c>
      <c r="I20" s="16">
        <v>95</v>
      </c>
      <c r="J20" s="77" t="s">
        <v>497</v>
      </c>
      <c r="K20" s="50"/>
      <c r="L20" s="17"/>
      <c r="M20" s="17"/>
      <c r="N20" s="50"/>
      <c r="O20" s="50"/>
      <c r="P20" s="23">
        <v>43290</v>
      </c>
      <c r="Q20" s="17" t="s">
        <v>688</v>
      </c>
      <c r="R20" s="106"/>
      <c r="S20" s="106"/>
      <c r="T20" s="17"/>
    </row>
    <row r="21" spans="1:20">
      <c r="A21" s="4">
        <v>17</v>
      </c>
      <c r="B21" s="17" t="s">
        <v>105</v>
      </c>
      <c r="C21" s="90" t="s">
        <v>498</v>
      </c>
      <c r="D21" s="17" t="s">
        <v>29</v>
      </c>
      <c r="E21" s="139">
        <v>163</v>
      </c>
      <c r="F21" s="17"/>
      <c r="G21" s="139">
        <v>56</v>
      </c>
      <c r="H21" s="18">
        <v>63</v>
      </c>
      <c r="I21" s="16">
        <v>119</v>
      </c>
      <c r="J21" s="77" t="s">
        <v>499</v>
      </c>
      <c r="K21" s="50"/>
      <c r="L21" s="17"/>
      <c r="M21" s="17"/>
      <c r="N21" s="50"/>
      <c r="O21" s="50"/>
      <c r="P21" s="23">
        <v>43656</v>
      </c>
      <c r="Q21" s="17" t="s">
        <v>683</v>
      </c>
      <c r="R21" s="106"/>
      <c r="S21" s="106"/>
      <c r="T21" s="17"/>
    </row>
    <row r="22" spans="1:20" s="168" customFormat="1">
      <c r="A22" s="158">
        <v>18</v>
      </c>
      <c r="B22" s="159" t="s">
        <v>96</v>
      </c>
      <c r="C22" s="160" t="s">
        <v>500</v>
      </c>
      <c r="D22" s="159" t="s">
        <v>29</v>
      </c>
      <c r="E22" s="160">
        <v>123</v>
      </c>
      <c r="F22" s="159"/>
      <c r="G22" s="161">
        <v>65</v>
      </c>
      <c r="H22" s="162">
        <v>69</v>
      </c>
      <c r="I22" s="163">
        <v>134</v>
      </c>
      <c r="J22" s="164" t="s">
        <v>501</v>
      </c>
      <c r="K22" s="123" t="s">
        <v>241</v>
      </c>
      <c r="L22" s="165" t="s">
        <v>242</v>
      </c>
      <c r="M22" s="165">
        <v>7399332300</v>
      </c>
      <c r="N22" s="123" t="s">
        <v>243</v>
      </c>
      <c r="O22" s="123">
        <v>9864884390</v>
      </c>
      <c r="P22" s="23">
        <v>43656</v>
      </c>
      <c r="Q22" s="17" t="s">
        <v>683</v>
      </c>
      <c r="R22" s="167"/>
      <c r="S22" s="167"/>
      <c r="T22" s="159"/>
    </row>
    <row r="23" spans="1:20" s="168" customFormat="1">
      <c r="A23" s="158">
        <v>19</v>
      </c>
      <c r="B23" s="159" t="s">
        <v>105</v>
      </c>
      <c r="C23" s="160" t="s">
        <v>502</v>
      </c>
      <c r="D23" s="159" t="s">
        <v>29</v>
      </c>
      <c r="E23" s="160">
        <v>124</v>
      </c>
      <c r="F23" s="159"/>
      <c r="G23" s="161">
        <v>75</v>
      </c>
      <c r="H23" s="162">
        <v>68</v>
      </c>
      <c r="I23" s="169">
        <v>143</v>
      </c>
      <c r="J23" s="164" t="s">
        <v>503</v>
      </c>
      <c r="K23" s="123" t="s">
        <v>241</v>
      </c>
      <c r="L23" s="165" t="s">
        <v>242</v>
      </c>
      <c r="M23" s="165">
        <v>7399332300</v>
      </c>
      <c r="N23" s="123" t="s">
        <v>243</v>
      </c>
      <c r="O23" s="123">
        <v>9864884390</v>
      </c>
      <c r="P23" s="166">
        <v>43657</v>
      </c>
      <c r="Q23" s="159" t="s">
        <v>690</v>
      </c>
      <c r="R23" s="167"/>
      <c r="S23" s="167"/>
      <c r="T23" s="159"/>
    </row>
    <row r="24" spans="1:20" s="168" customFormat="1">
      <c r="A24" s="158">
        <v>20</v>
      </c>
      <c r="B24" s="159" t="s">
        <v>96</v>
      </c>
      <c r="C24" s="160" t="s">
        <v>504</v>
      </c>
      <c r="D24" s="159" t="s">
        <v>29</v>
      </c>
      <c r="E24" s="160">
        <v>125</v>
      </c>
      <c r="F24" s="159"/>
      <c r="G24" s="161">
        <v>78</v>
      </c>
      <c r="H24" s="162">
        <v>86</v>
      </c>
      <c r="I24" s="163">
        <v>164</v>
      </c>
      <c r="J24" s="164" t="s">
        <v>505</v>
      </c>
      <c r="K24" s="123" t="s">
        <v>241</v>
      </c>
      <c r="L24" s="165" t="s">
        <v>242</v>
      </c>
      <c r="M24" s="165">
        <v>7399332300</v>
      </c>
      <c r="N24" s="123" t="s">
        <v>243</v>
      </c>
      <c r="O24" s="123">
        <v>9864884390</v>
      </c>
      <c r="P24" s="166">
        <v>43657</v>
      </c>
      <c r="Q24" s="159" t="s">
        <v>690</v>
      </c>
      <c r="R24" s="167"/>
      <c r="S24" s="167"/>
      <c r="T24" s="159"/>
    </row>
    <row r="25" spans="1:20" s="168" customFormat="1">
      <c r="A25" s="158">
        <v>21</v>
      </c>
      <c r="B25" s="159" t="s">
        <v>105</v>
      </c>
      <c r="C25" s="160" t="s">
        <v>506</v>
      </c>
      <c r="D25" s="159" t="s">
        <v>29</v>
      </c>
      <c r="E25" s="160">
        <v>126</v>
      </c>
      <c r="F25" s="159"/>
      <c r="G25" s="161">
        <v>55</v>
      </c>
      <c r="H25" s="162">
        <v>49</v>
      </c>
      <c r="I25" s="163">
        <v>104</v>
      </c>
      <c r="J25" s="164" t="s">
        <v>507</v>
      </c>
      <c r="K25" s="123" t="s">
        <v>241</v>
      </c>
      <c r="L25" s="165" t="s">
        <v>242</v>
      </c>
      <c r="M25" s="165">
        <v>7399332300</v>
      </c>
      <c r="N25" s="123" t="s">
        <v>243</v>
      </c>
      <c r="O25" s="123">
        <v>9864884390</v>
      </c>
      <c r="P25" s="166">
        <v>43658</v>
      </c>
      <c r="Q25" s="159" t="s">
        <v>685</v>
      </c>
      <c r="R25" s="167"/>
      <c r="S25" s="167"/>
      <c r="T25" s="159"/>
    </row>
    <row r="26" spans="1:20" s="168" customFormat="1">
      <c r="A26" s="158">
        <v>22</v>
      </c>
      <c r="B26" s="159" t="s">
        <v>96</v>
      </c>
      <c r="C26" s="160" t="s">
        <v>508</v>
      </c>
      <c r="D26" s="159" t="s">
        <v>29</v>
      </c>
      <c r="E26" s="160">
        <v>325</v>
      </c>
      <c r="F26" s="159"/>
      <c r="G26" s="161">
        <v>33</v>
      </c>
      <c r="H26" s="162">
        <v>41</v>
      </c>
      <c r="I26" s="163">
        <v>74</v>
      </c>
      <c r="J26" s="164" t="s">
        <v>509</v>
      </c>
      <c r="K26" s="123" t="s">
        <v>241</v>
      </c>
      <c r="L26" s="165" t="s">
        <v>242</v>
      </c>
      <c r="M26" s="165">
        <v>7399332300</v>
      </c>
      <c r="N26" s="123" t="s">
        <v>243</v>
      </c>
      <c r="O26" s="123">
        <v>9864884390</v>
      </c>
      <c r="P26" s="166">
        <v>43658</v>
      </c>
      <c r="Q26" s="159" t="s">
        <v>685</v>
      </c>
      <c r="R26" s="167"/>
      <c r="S26" s="167"/>
      <c r="T26" s="159"/>
    </row>
    <row r="27" spans="1:20" s="168" customFormat="1">
      <c r="A27" s="158">
        <v>23</v>
      </c>
      <c r="B27" s="159" t="s">
        <v>105</v>
      </c>
      <c r="C27" s="160" t="s">
        <v>510</v>
      </c>
      <c r="D27" s="159" t="s">
        <v>29</v>
      </c>
      <c r="E27" s="160">
        <v>127</v>
      </c>
      <c r="F27" s="159"/>
      <c r="G27" s="161">
        <v>48</v>
      </c>
      <c r="H27" s="162">
        <v>57</v>
      </c>
      <c r="I27" s="163">
        <v>105</v>
      </c>
      <c r="J27" s="164" t="s">
        <v>511</v>
      </c>
      <c r="K27" s="123" t="s">
        <v>241</v>
      </c>
      <c r="L27" s="165" t="s">
        <v>242</v>
      </c>
      <c r="M27" s="165">
        <v>7399332300</v>
      </c>
      <c r="N27" s="123" t="s">
        <v>243</v>
      </c>
      <c r="O27" s="123">
        <v>9864884390</v>
      </c>
      <c r="P27" s="166">
        <v>43659</v>
      </c>
      <c r="Q27" s="159" t="s">
        <v>686</v>
      </c>
      <c r="R27" s="167"/>
      <c r="S27" s="167"/>
      <c r="T27" s="159"/>
    </row>
    <row r="28" spans="1:20" s="168" customFormat="1">
      <c r="A28" s="158">
        <v>24</v>
      </c>
      <c r="B28" s="159" t="s">
        <v>96</v>
      </c>
      <c r="C28" s="160" t="s">
        <v>512</v>
      </c>
      <c r="D28" s="159" t="s">
        <v>29</v>
      </c>
      <c r="E28" s="160">
        <v>319</v>
      </c>
      <c r="F28" s="159"/>
      <c r="G28" s="161">
        <v>56</v>
      </c>
      <c r="H28" s="162">
        <v>45</v>
      </c>
      <c r="I28" s="163">
        <v>101</v>
      </c>
      <c r="J28" s="164" t="s">
        <v>513</v>
      </c>
      <c r="K28" s="170" t="s">
        <v>514</v>
      </c>
      <c r="L28" s="171" t="s">
        <v>515</v>
      </c>
      <c r="M28" s="172">
        <v>9854713521</v>
      </c>
      <c r="N28" s="173" t="s">
        <v>516</v>
      </c>
      <c r="O28" s="173">
        <v>9854166427</v>
      </c>
      <c r="P28" s="166">
        <v>43659</v>
      </c>
      <c r="Q28" s="159" t="s">
        <v>686</v>
      </c>
      <c r="R28" s="167"/>
      <c r="S28" s="167"/>
      <c r="T28" s="159"/>
    </row>
    <row r="29" spans="1:20" s="168" customFormat="1">
      <c r="A29" s="158">
        <v>25</v>
      </c>
      <c r="B29" s="159" t="s">
        <v>105</v>
      </c>
      <c r="C29" s="160" t="s">
        <v>517</v>
      </c>
      <c r="D29" s="159" t="s">
        <v>29</v>
      </c>
      <c r="E29" s="160">
        <v>117</v>
      </c>
      <c r="F29" s="159"/>
      <c r="G29" s="161">
        <v>68</v>
      </c>
      <c r="H29" s="162">
        <v>45</v>
      </c>
      <c r="I29" s="163">
        <v>113</v>
      </c>
      <c r="J29" s="164" t="s">
        <v>518</v>
      </c>
      <c r="K29" s="123" t="s">
        <v>514</v>
      </c>
      <c r="L29" s="165" t="s">
        <v>519</v>
      </c>
      <c r="M29" s="165">
        <v>9859093382</v>
      </c>
      <c r="N29" s="123" t="s">
        <v>520</v>
      </c>
      <c r="O29" s="123">
        <v>9864550925</v>
      </c>
      <c r="P29" s="166">
        <v>43661</v>
      </c>
      <c r="Q29" s="159" t="s">
        <v>681</v>
      </c>
      <c r="R29" s="167"/>
      <c r="S29" s="167"/>
      <c r="T29" s="159"/>
    </row>
    <row r="30" spans="1:20" s="168" customFormat="1">
      <c r="A30" s="158">
        <v>26</v>
      </c>
      <c r="B30" s="159" t="s">
        <v>96</v>
      </c>
      <c r="C30" s="160" t="s">
        <v>521</v>
      </c>
      <c r="D30" s="159" t="s">
        <v>29</v>
      </c>
      <c r="E30" s="160">
        <v>320</v>
      </c>
      <c r="F30" s="159"/>
      <c r="G30" s="161">
        <v>45</v>
      </c>
      <c r="H30" s="162">
        <v>38</v>
      </c>
      <c r="I30" s="163">
        <v>83</v>
      </c>
      <c r="J30" s="164" t="s">
        <v>518</v>
      </c>
      <c r="K30" s="123" t="s">
        <v>514</v>
      </c>
      <c r="L30" s="165" t="s">
        <v>519</v>
      </c>
      <c r="M30" s="165">
        <v>9859093382</v>
      </c>
      <c r="N30" s="123" t="s">
        <v>520</v>
      </c>
      <c r="O30" s="123">
        <v>9864550925</v>
      </c>
      <c r="P30" s="166">
        <v>43661</v>
      </c>
      <c r="Q30" s="159" t="s">
        <v>681</v>
      </c>
      <c r="R30" s="167"/>
      <c r="S30" s="167"/>
      <c r="T30" s="159"/>
    </row>
    <row r="31" spans="1:20" s="168" customFormat="1">
      <c r="A31" s="158">
        <v>27</v>
      </c>
      <c r="B31" s="159" t="s">
        <v>105</v>
      </c>
      <c r="C31" s="160" t="s">
        <v>522</v>
      </c>
      <c r="D31" s="159" t="s">
        <v>29</v>
      </c>
      <c r="E31" s="160">
        <v>118</v>
      </c>
      <c r="F31" s="159"/>
      <c r="G31" s="161">
        <v>33</v>
      </c>
      <c r="H31" s="162">
        <v>41</v>
      </c>
      <c r="I31" s="163">
        <v>74</v>
      </c>
      <c r="J31" s="164" t="s">
        <v>523</v>
      </c>
      <c r="K31" s="123" t="s">
        <v>292</v>
      </c>
      <c r="L31" s="165" t="s">
        <v>293</v>
      </c>
      <c r="M31" s="165" t="s">
        <v>294</v>
      </c>
      <c r="N31" s="123" t="s">
        <v>524</v>
      </c>
      <c r="O31" s="123">
        <v>8402071557</v>
      </c>
      <c r="P31" s="166">
        <v>43662</v>
      </c>
      <c r="Q31" s="159" t="s">
        <v>688</v>
      </c>
      <c r="R31" s="167"/>
      <c r="S31" s="167"/>
      <c r="T31" s="159"/>
    </row>
    <row r="32" spans="1:20" s="168" customFormat="1">
      <c r="A32" s="158">
        <v>28</v>
      </c>
      <c r="B32" s="159" t="s">
        <v>96</v>
      </c>
      <c r="C32" s="160" t="s">
        <v>525</v>
      </c>
      <c r="D32" s="159" t="s">
        <v>29</v>
      </c>
      <c r="E32" s="160">
        <v>120</v>
      </c>
      <c r="F32" s="159"/>
      <c r="G32" s="161">
        <v>56</v>
      </c>
      <c r="H32" s="162">
        <v>47</v>
      </c>
      <c r="I32" s="163">
        <v>103</v>
      </c>
      <c r="J32" s="164" t="s">
        <v>526</v>
      </c>
      <c r="K32" s="123" t="s">
        <v>292</v>
      </c>
      <c r="L32" s="165" t="s">
        <v>293</v>
      </c>
      <c r="M32" s="165" t="s">
        <v>294</v>
      </c>
      <c r="N32" s="123" t="s">
        <v>527</v>
      </c>
      <c r="O32" s="123">
        <v>9859421491</v>
      </c>
      <c r="P32" s="166">
        <v>43662</v>
      </c>
      <c r="Q32" s="159" t="s">
        <v>688</v>
      </c>
      <c r="R32" s="167"/>
      <c r="S32" s="167"/>
      <c r="T32" s="159"/>
    </row>
    <row r="33" spans="1:20" s="168" customFormat="1">
      <c r="A33" s="158">
        <v>29</v>
      </c>
      <c r="B33" s="159" t="s">
        <v>105</v>
      </c>
      <c r="C33" s="160" t="s">
        <v>528</v>
      </c>
      <c r="D33" s="159" t="s">
        <v>29</v>
      </c>
      <c r="E33" s="160">
        <v>177</v>
      </c>
      <c r="F33" s="159"/>
      <c r="G33" s="161">
        <v>35</v>
      </c>
      <c r="H33" s="162">
        <v>29</v>
      </c>
      <c r="I33" s="163">
        <v>64</v>
      </c>
      <c r="J33" s="164" t="s">
        <v>529</v>
      </c>
      <c r="K33" s="125" t="s">
        <v>530</v>
      </c>
      <c r="L33" s="165" t="s">
        <v>531</v>
      </c>
      <c r="M33" s="165">
        <v>9957776475</v>
      </c>
      <c r="N33" s="123" t="s">
        <v>532</v>
      </c>
      <c r="O33" s="123">
        <v>9854482019</v>
      </c>
      <c r="P33" s="166">
        <v>43663</v>
      </c>
      <c r="Q33" s="159" t="s">
        <v>683</v>
      </c>
      <c r="R33" s="167"/>
      <c r="S33" s="167"/>
      <c r="T33" s="159"/>
    </row>
    <row r="34" spans="1:20" s="168" customFormat="1">
      <c r="A34" s="158">
        <v>30</v>
      </c>
      <c r="B34" s="159" t="s">
        <v>96</v>
      </c>
      <c r="C34" s="160" t="s">
        <v>533</v>
      </c>
      <c r="D34" s="159" t="s">
        <v>29</v>
      </c>
      <c r="E34" s="160">
        <v>291</v>
      </c>
      <c r="F34" s="159"/>
      <c r="G34" s="161">
        <v>45</v>
      </c>
      <c r="H34" s="162">
        <v>39</v>
      </c>
      <c r="I34" s="163">
        <v>84</v>
      </c>
      <c r="J34" s="164" t="s">
        <v>534</v>
      </c>
      <c r="K34" s="125" t="s">
        <v>530</v>
      </c>
      <c r="L34" s="165" t="s">
        <v>531</v>
      </c>
      <c r="M34" s="165">
        <v>9957776475</v>
      </c>
      <c r="N34" s="123" t="s">
        <v>532</v>
      </c>
      <c r="O34" s="123">
        <v>9854482019</v>
      </c>
      <c r="P34" s="166">
        <v>43663</v>
      </c>
      <c r="Q34" s="159" t="s">
        <v>683</v>
      </c>
      <c r="R34" s="167"/>
      <c r="S34" s="167"/>
      <c r="T34" s="159"/>
    </row>
    <row r="35" spans="1:20" s="168" customFormat="1" ht="30">
      <c r="A35" s="158">
        <v>31</v>
      </c>
      <c r="B35" s="159" t="s">
        <v>105</v>
      </c>
      <c r="C35" s="160" t="s">
        <v>535</v>
      </c>
      <c r="D35" s="159" t="s">
        <v>29</v>
      </c>
      <c r="E35" s="160">
        <v>295</v>
      </c>
      <c r="F35" s="159"/>
      <c r="G35" s="161">
        <v>41</v>
      </c>
      <c r="H35" s="162">
        <v>35</v>
      </c>
      <c r="I35" s="169">
        <v>76</v>
      </c>
      <c r="J35" s="164" t="s">
        <v>536</v>
      </c>
      <c r="K35" s="125" t="s">
        <v>530</v>
      </c>
      <c r="L35" s="165" t="s">
        <v>531</v>
      </c>
      <c r="M35" s="165">
        <v>9957776475</v>
      </c>
      <c r="N35" s="123" t="s">
        <v>532</v>
      </c>
      <c r="O35" s="123">
        <v>9854482019</v>
      </c>
      <c r="P35" s="166">
        <v>43664</v>
      </c>
      <c r="Q35" s="159" t="s">
        <v>737</v>
      </c>
      <c r="R35" s="167"/>
      <c r="S35" s="167"/>
      <c r="T35" s="159"/>
    </row>
    <row r="36" spans="1:20" s="168" customFormat="1">
      <c r="A36" s="158">
        <v>32</v>
      </c>
      <c r="B36" s="159" t="s">
        <v>96</v>
      </c>
      <c r="C36" s="160" t="s">
        <v>537</v>
      </c>
      <c r="D36" s="159" t="s">
        <v>29</v>
      </c>
      <c r="E36" s="160">
        <v>321</v>
      </c>
      <c r="F36" s="159"/>
      <c r="G36" s="161">
        <v>34</v>
      </c>
      <c r="H36" s="162">
        <v>28</v>
      </c>
      <c r="I36" s="163">
        <v>62</v>
      </c>
      <c r="J36" s="164" t="s">
        <v>538</v>
      </c>
      <c r="K36" s="125" t="s">
        <v>530</v>
      </c>
      <c r="L36" s="165" t="s">
        <v>531</v>
      </c>
      <c r="M36" s="165">
        <v>9957776475</v>
      </c>
      <c r="N36" s="123" t="s">
        <v>532</v>
      </c>
      <c r="O36" s="123">
        <v>9854482019</v>
      </c>
      <c r="P36" s="166">
        <v>43664</v>
      </c>
      <c r="Q36" s="159" t="s">
        <v>737</v>
      </c>
      <c r="R36" s="167"/>
      <c r="S36" s="167"/>
      <c r="T36" s="159"/>
    </row>
    <row r="37" spans="1:20" s="168" customFormat="1">
      <c r="A37" s="158">
        <v>33</v>
      </c>
      <c r="B37" s="159" t="s">
        <v>105</v>
      </c>
      <c r="C37" s="160" t="s">
        <v>539</v>
      </c>
      <c r="D37" s="159" t="s">
        <v>29</v>
      </c>
      <c r="E37" s="160">
        <v>322</v>
      </c>
      <c r="F37" s="159"/>
      <c r="G37" s="161">
        <v>32</v>
      </c>
      <c r="H37" s="162">
        <v>27</v>
      </c>
      <c r="I37" s="163">
        <v>59</v>
      </c>
      <c r="J37" s="164" t="s">
        <v>540</v>
      </c>
      <c r="K37" s="123" t="s">
        <v>292</v>
      </c>
      <c r="L37" s="174" t="s">
        <v>293</v>
      </c>
      <c r="M37" s="174" t="s">
        <v>294</v>
      </c>
      <c r="N37" s="130" t="s">
        <v>295</v>
      </c>
      <c r="O37" s="123"/>
      <c r="P37" s="166">
        <v>43665</v>
      </c>
      <c r="Q37" s="159" t="s">
        <v>685</v>
      </c>
      <c r="R37" s="167"/>
      <c r="S37" s="167"/>
      <c r="T37" s="159"/>
    </row>
    <row r="38" spans="1:20" s="168" customFormat="1">
      <c r="A38" s="158">
        <v>34</v>
      </c>
      <c r="B38" s="159" t="s">
        <v>96</v>
      </c>
      <c r="C38" s="160" t="s">
        <v>541</v>
      </c>
      <c r="D38" s="159" t="s">
        <v>29</v>
      </c>
      <c r="E38" s="160">
        <v>119</v>
      </c>
      <c r="F38" s="159"/>
      <c r="G38" s="161">
        <v>32</v>
      </c>
      <c r="H38" s="162">
        <v>31</v>
      </c>
      <c r="I38" s="163">
        <v>63</v>
      </c>
      <c r="J38" s="164" t="s">
        <v>542</v>
      </c>
      <c r="K38" s="123" t="s">
        <v>292</v>
      </c>
      <c r="L38" s="174" t="s">
        <v>293</v>
      </c>
      <c r="M38" s="174" t="s">
        <v>294</v>
      </c>
      <c r="N38" s="123" t="s">
        <v>427</v>
      </c>
      <c r="O38" s="123">
        <v>9859758791</v>
      </c>
      <c r="P38" s="166">
        <v>43665</v>
      </c>
      <c r="Q38" s="159" t="s">
        <v>685</v>
      </c>
      <c r="R38" s="167"/>
      <c r="S38" s="167"/>
      <c r="T38" s="159"/>
    </row>
    <row r="39" spans="1:20" s="168" customFormat="1">
      <c r="A39" s="158">
        <v>35</v>
      </c>
      <c r="B39" s="159" t="s">
        <v>105</v>
      </c>
      <c r="C39" s="160" t="s">
        <v>425</v>
      </c>
      <c r="D39" s="159" t="s">
        <v>29</v>
      </c>
      <c r="E39" s="160">
        <v>121</v>
      </c>
      <c r="F39" s="159"/>
      <c r="G39" s="161">
        <v>47</v>
      </c>
      <c r="H39" s="162">
        <v>51</v>
      </c>
      <c r="I39" s="163">
        <v>98</v>
      </c>
      <c r="J39" s="164" t="s">
        <v>426</v>
      </c>
      <c r="K39" s="123" t="s">
        <v>292</v>
      </c>
      <c r="L39" s="174" t="s">
        <v>293</v>
      </c>
      <c r="M39" s="174" t="s">
        <v>294</v>
      </c>
      <c r="N39" s="123" t="s">
        <v>427</v>
      </c>
      <c r="O39" s="123">
        <v>9859758791</v>
      </c>
      <c r="P39" s="166">
        <v>43666</v>
      </c>
      <c r="Q39" s="159" t="s">
        <v>686</v>
      </c>
      <c r="R39" s="167"/>
      <c r="S39" s="167"/>
      <c r="T39" s="159"/>
    </row>
    <row r="40" spans="1:20" s="168" customFormat="1">
      <c r="A40" s="158">
        <v>36</v>
      </c>
      <c r="B40" s="159" t="s">
        <v>96</v>
      </c>
      <c r="C40" s="160" t="s">
        <v>428</v>
      </c>
      <c r="D40" s="159" t="s">
        <v>29</v>
      </c>
      <c r="E40" s="160">
        <v>122</v>
      </c>
      <c r="F40" s="159"/>
      <c r="G40" s="161">
        <v>32</v>
      </c>
      <c r="H40" s="162">
        <v>26</v>
      </c>
      <c r="I40" s="163">
        <v>58</v>
      </c>
      <c r="J40" s="164" t="s">
        <v>429</v>
      </c>
      <c r="K40" s="123" t="s">
        <v>292</v>
      </c>
      <c r="L40" s="174" t="s">
        <v>293</v>
      </c>
      <c r="M40" s="174" t="s">
        <v>294</v>
      </c>
      <c r="N40" s="123" t="s">
        <v>427</v>
      </c>
      <c r="O40" s="123">
        <v>9859758791</v>
      </c>
      <c r="P40" s="166">
        <v>43666</v>
      </c>
      <c r="Q40" s="159" t="s">
        <v>686</v>
      </c>
      <c r="R40" s="167"/>
      <c r="S40" s="167"/>
      <c r="T40" s="159"/>
    </row>
    <row r="41" spans="1:20" s="168" customFormat="1">
      <c r="A41" s="158">
        <v>37</v>
      </c>
      <c r="B41" s="159" t="s">
        <v>105</v>
      </c>
      <c r="C41" s="160" t="s">
        <v>430</v>
      </c>
      <c r="D41" s="159" t="s">
        <v>29</v>
      </c>
      <c r="E41" s="160">
        <v>324</v>
      </c>
      <c r="F41" s="159"/>
      <c r="G41" s="161">
        <v>44</v>
      </c>
      <c r="H41" s="162">
        <v>32</v>
      </c>
      <c r="I41" s="163">
        <v>76</v>
      </c>
      <c r="J41" s="164" t="s">
        <v>431</v>
      </c>
      <c r="K41" s="123" t="s">
        <v>292</v>
      </c>
      <c r="L41" s="174" t="s">
        <v>293</v>
      </c>
      <c r="M41" s="174" t="s">
        <v>294</v>
      </c>
      <c r="N41" s="123" t="s">
        <v>427</v>
      </c>
      <c r="O41" s="123">
        <v>9859758791</v>
      </c>
      <c r="P41" s="166">
        <v>43668</v>
      </c>
      <c r="Q41" s="159" t="s">
        <v>681</v>
      </c>
      <c r="R41" s="167"/>
      <c r="S41" s="167"/>
      <c r="T41" s="159"/>
    </row>
    <row r="42" spans="1:20" s="168" customFormat="1">
      <c r="A42" s="158">
        <v>38</v>
      </c>
      <c r="B42" s="159" t="s">
        <v>96</v>
      </c>
      <c r="C42" s="160" t="s">
        <v>432</v>
      </c>
      <c r="D42" s="159" t="s">
        <v>29</v>
      </c>
      <c r="E42" s="160">
        <v>128</v>
      </c>
      <c r="F42" s="159"/>
      <c r="G42" s="161">
        <v>53</v>
      </c>
      <c r="H42" s="162">
        <v>32</v>
      </c>
      <c r="I42" s="163">
        <v>85</v>
      </c>
      <c r="J42" s="164" t="s">
        <v>433</v>
      </c>
      <c r="K42" s="123" t="s">
        <v>292</v>
      </c>
      <c r="L42" s="174" t="s">
        <v>293</v>
      </c>
      <c r="M42" s="174" t="s">
        <v>294</v>
      </c>
      <c r="N42" s="130" t="s">
        <v>434</v>
      </c>
      <c r="O42" s="159"/>
      <c r="P42" s="166">
        <v>43668</v>
      </c>
      <c r="Q42" s="159" t="s">
        <v>681</v>
      </c>
      <c r="R42" s="167"/>
      <c r="S42" s="167"/>
      <c r="T42" s="159"/>
    </row>
    <row r="43" spans="1:20" s="168" customFormat="1">
      <c r="A43" s="158">
        <v>39</v>
      </c>
      <c r="B43" s="159" t="s">
        <v>105</v>
      </c>
      <c r="C43" s="160" t="s">
        <v>435</v>
      </c>
      <c r="D43" s="159" t="s">
        <v>29</v>
      </c>
      <c r="E43" s="160">
        <v>323</v>
      </c>
      <c r="F43" s="159"/>
      <c r="G43" s="161">
        <v>35</v>
      </c>
      <c r="H43" s="162">
        <v>29</v>
      </c>
      <c r="I43" s="163">
        <v>64</v>
      </c>
      <c r="J43" s="164" t="s">
        <v>436</v>
      </c>
      <c r="K43" s="123" t="s">
        <v>292</v>
      </c>
      <c r="L43" s="174" t="s">
        <v>293</v>
      </c>
      <c r="M43" s="174" t="s">
        <v>294</v>
      </c>
      <c r="N43" s="130" t="s">
        <v>434</v>
      </c>
      <c r="O43" s="159"/>
      <c r="P43" s="166">
        <v>43669</v>
      </c>
      <c r="Q43" s="159" t="s">
        <v>688</v>
      </c>
      <c r="R43" s="167"/>
      <c r="S43" s="167"/>
      <c r="T43" s="159"/>
    </row>
    <row r="44" spans="1:20" s="168" customFormat="1">
      <c r="A44" s="158">
        <v>40</v>
      </c>
      <c r="B44" s="159" t="s">
        <v>96</v>
      </c>
      <c r="C44" s="160" t="s">
        <v>437</v>
      </c>
      <c r="D44" s="159" t="s">
        <v>29</v>
      </c>
      <c r="E44" s="160">
        <v>318</v>
      </c>
      <c r="F44" s="159"/>
      <c r="G44" s="161">
        <v>28</v>
      </c>
      <c r="H44" s="162">
        <v>31</v>
      </c>
      <c r="I44" s="163">
        <v>59</v>
      </c>
      <c r="J44" s="164" t="s">
        <v>438</v>
      </c>
      <c r="K44" s="123" t="s">
        <v>292</v>
      </c>
      <c r="L44" s="174" t="s">
        <v>293</v>
      </c>
      <c r="M44" s="174" t="s">
        <v>294</v>
      </c>
      <c r="N44" s="130" t="s">
        <v>434</v>
      </c>
      <c r="O44" s="159"/>
      <c r="P44" s="166">
        <v>43669</v>
      </c>
      <c r="Q44" s="159" t="s">
        <v>688</v>
      </c>
      <c r="R44" s="167"/>
      <c r="S44" s="167"/>
      <c r="T44" s="159"/>
    </row>
    <row r="45" spans="1:20">
      <c r="A45" s="4">
        <v>41</v>
      </c>
      <c r="B45" s="17" t="s">
        <v>105</v>
      </c>
      <c r="C45" s="90" t="s">
        <v>474</v>
      </c>
      <c r="D45" s="17" t="s">
        <v>29</v>
      </c>
      <c r="E45" s="139">
        <v>151</v>
      </c>
      <c r="F45" s="17"/>
      <c r="G45" s="139">
        <v>61</v>
      </c>
      <c r="H45" s="18">
        <v>49</v>
      </c>
      <c r="I45" s="16">
        <v>110</v>
      </c>
      <c r="J45" s="145"/>
      <c r="K45" s="64" t="s">
        <v>460</v>
      </c>
      <c r="L45" s="113" t="s">
        <v>469</v>
      </c>
      <c r="M45" s="113">
        <v>9401452064</v>
      </c>
      <c r="N45" s="56" t="s">
        <v>470</v>
      </c>
      <c r="O45" s="70">
        <v>8011747466</v>
      </c>
      <c r="P45" s="23">
        <v>43670</v>
      </c>
      <c r="Q45" s="17" t="s">
        <v>683</v>
      </c>
      <c r="R45" s="106"/>
      <c r="S45" s="106"/>
      <c r="T45" s="17"/>
    </row>
    <row r="46" spans="1:20">
      <c r="A46" s="4">
        <v>42</v>
      </c>
      <c r="B46" s="17" t="s">
        <v>96</v>
      </c>
      <c r="C46" s="90" t="s">
        <v>475</v>
      </c>
      <c r="D46" s="17" t="s">
        <v>29</v>
      </c>
      <c r="E46" s="139">
        <v>5</v>
      </c>
      <c r="F46" s="17"/>
      <c r="G46" s="139">
        <v>34</v>
      </c>
      <c r="H46" s="18">
        <v>26</v>
      </c>
      <c r="I46" s="16">
        <v>60</v>
      </c>
      <c r="J46" s="77" t="s">
        <v>476</v>
      </c>
      <c r="K46" s="64" t="s">
        <v>477</v>
      </c>
      <c r="L46" s="113" t="s">
        <v>478</v>
      </c>
      <c r="M46" s="113">
        <v>8876082091</v>
      </c>
      <c r="N46" s="56" t="s">
        <v>479</v>
      </c>
      <c r="O46" s="144">
        <v>7896568966</v>
      </c>
      <c r="P46" s="23">
        <v>43670</v>
      </c>
      <c r="Q46" s="17" t="s">
        <v>683</v>
      </c>
      <c r="R46" s="106"/>
      <c r="S46" s="106"/>
      <c r="T46" s="17"/>
    </row>
    <row r="47" spans="1:20">
      <c r="A47" s="4">
        <v>43</v>
      </c>
      <c r="B47" s="17" t="s">
        <v>105</v>
      </c>
      <c r="C47" s="90" t="s">
        <v>480</v>
      </c>
      <c r="D47" s="17" t="s">
        <v>29</v>
      </c>
      <c r="E47" s="139">
        <v>267</v>
      </c>
      <c r="F47" s="17"/>
      <c r="G47" s="139">
        <v>33</v>
      </c>
      <c r="H47" s="18">
        <v>42</v>
      </c>
      <c r="I47" s="16">
        <v>75</v>
      </c>
      <c r="J47" s="77" t="s">
        <v>481</v>
      </c>
      <c r="K47" s="64" t="s">
        <v>477</v>
      </c>
      <c r="L47" s="113" t="s">
        <v>478</v>
      </c>
      <c r="M47" s="113">
        <v>8876082091</v>
      </c>
      <c r="N47" s="56" t="s">
        <v>479</v>
      </c>
      <c r="O47" s="144">
        <v>7896568966</v>
      </c>
      <c r="P47" s="23">
        <v>43671</v>
      </c>
      <c r="Q47" s="17" t="s">
        <v>690</v>
      </c>
      <c r="R47" s="106"/>
      <c r="S47" s="106"/>
      <c r="T47" s="17"/>
    </row>
    <row r="48" spans="1:20">
      <c r="A48" s="4">
        <v>44</v>
      </c>
      <c r="B48" s="17" t="s">
        <v>96</v>
      </c>
      <c r="C48" s="90" t="s">
        <v>482</v>
      </c>
      <c r="D48" s="17" t="s">
        <v>29</v>
      </c>
      <c r="E48" s="139">
        <v>12</v>
      </c>
      <c r="F48" s="17"/>
      <c r="G48" s="139">
        <v>31</v>
      </c>
      <c r="H48" s="18">
        <v>37</v>
      </c>
      <c r="I48" s="16">
        <v>68</v>
      </c>
      <c r="J48" s="77" t="s">
        <v>483</v>
      </c>
      <c r="K48" s="64" t="s">
        <v>477</v>
      </c>
      <c r="L48" s="113" t="s">
        <v>478</v>
      </c>
      <c r="M48" s="113">
        <v>8876082091</v>
      </c>
      <c r="N48" s="56" t="s">
        <v>484</v>
      </c>
      <c r="O48" s="144">
        <v>967811546</v>
      </c>
      <c r="P48" s="23">
        <v>43671</v>
      </c>
      <c r="Q48" s="17" t="s">
        <v>690</v>
      </c>
      <c r="R48" s="106"/>
      <c r="S48" s="106"/>
      <c r="T48" s="17"/>
    </row>
    <row r="49" spans="1:20">
      <c r="A49" s="4">
        <v>45</v>
      </c>
      <c r="B49" s="183" t="s">
        <v>69</v>
      </c>
      <c r="C49" s="180" t="s">
        <v>702</v>
      </c>
      <c r="D49" s="50" t="s">
        <v>29</v>
      </c>
      <c r="E49" s="53">
        <v>309</v>
      </c>
      <c r="F49" s="50"/>
      <c r="G49" s="184">
        <v>23</v>
      </c>
      <c r="H49" s="53">
        <v>19</v>
      </c>
      <c r="I49" s="54">
        <f t="shared" ref="I49:I56" si="0">+G49+H49</f>
        <v>42</v>
      </c>
      <c r="J49" s="246">
        <v>9577145069</v>
      </c>
      <c r="K49" s="181" t="s">
        <v>705</v>
      </c>
      <c r="L49" s="180" t="s">
        <v>706</v>
      </c>
      <c r="M49" s="246">
        <v>9954866700</v>
      </c>
      <c r="N49" s="189" t="s">
        <v>104</v>
      </c>
      <c r="O49" s="189">
        <v>9707914497</v>
      </c>
      <c r="P49" s="23">
        <v>43672</v>
      </c>
      <c r="Q49" s="146" t="s">
        <v>685</v>
      </c>
      <c r="R49" s="106"/>
      <c r="S49" s="106"/>
      <c r="T49" s="17"/>
    </row>
    <row r="50" spans="1:20">
      <c r="A50" s="4">
        <v>46</v>
      </c>
      <c r="B50" s="183" t="s">
        <v>70</v>
      </c>
      <c r="C50" s="180" t="s">
        <v>703</v>
      </c>
      <c r="D50" s="50" t="s">
        <v>29</v>
      </c>
      <c r="E50" s="53">
        <v>239</v>
      </c>
      <c r="F50" s="50"/>
      <c r="G50" s="184">
        <v>28</v>
      </c>
      <c r="H50" s="53">
        <v>25</v>
      </c>
      <c r="I50" s="54">
        <f t="shared" si="0"/>
        <v>53</v>
      </c>
      <c r="J50" s="246">
        <v>9613910619</v>
      </c>
      <c r="K50" s="181" t="s">
        <v>705</v>
      </c>
      <c r="L50" s="180" t="s">
        <v>706</v>
      </c>
      <c r="M50" s="246">
        <v>9854552930</v>
      </c>
      <c r="N50" s="189" t="s">
        <v>104</v>
      </c>
      <c r="O50" s="189">
        <v>9707914497</v>
      </c>
      <c r="P50" s="23">
        <v>43672</v>
      </c>
      <c r="Q50" s="146" t="s">
        <v>685</v>
      </c>
      <c r="R50" s="106"/>
      <c r="S50" s="106"/>
      <c r="T50" s="17"/>
    </row>
    <row r="51" spans="1:20">
      <c r="A51" s="4">
        <v>47</v>
      </c>
      <c r="B51" s="183" t="s">
        <v>69</v>
      </c>
      <c r="C51" s="180" t="s">
        <v>704</v>
      </c>
      <c r="D51" s="50" t="s">
        <v>29</v>
      </c>
      <c r="E51" s="53">
        <v>56</v>
      </c>
      <c r="F51" s="50"/>
      <c r="G51" s="184">
        <v>34</v>
      </c>
      <c r="H51" s="53">
        <v>29</v>
      </c>
      <c r="I51" s="54">
        <f t="shared" si="0"/>
        <v>63</v>
      </c>
      <c r="J51" s="246">
        <v>7399444801</v>
      </c>
      <c r="K51" s="181" t="s">
        <v>705</v>
      </c>
      <c r="L51" s="180" t="s">
        <v>706</v>
      </c>
      <c r="M51" s="246">
        <v>9859493370</v>
      </c>
      <c r="N51" s="189" t="s">
        <v>110</v>
      </c>
      <c r="O51" s="189">
        <v>9508377484</v>
      </c>
      <c r="P51" s="23">
        <v>43673</v>
      </c>
      <c r="Q51" s="146" t="s">
        <v>686</v>
      </c>
      <c r="R51" s="106"/>
      <c r="S51" s="106"/>
      <c r="T51" s="17"/>
    </row>
    <row r="52" spans="1:20">
      <c r="A52" s="4">
        <v>48</v>
      </c>
      <c r="B52" s="350" t="s">
        <v>70</v>
      </c>
      <c r="C52" s="180" t="s">
        <v>720</v>
      </c>
      <c r="D52" s="50" t="s">
        <v>29</v>
      </c>
      <c r="E52" s="53">
        <v>186</v>
      </c>
      <c r="F52" s="50"/>
      <c r="G52" s="184">
        <v>27</v>
      </c>
      <c r="H52" s="53">
        <v>31</v>
      </c>
      <c r="I52" s="54">
        <f t="shared" si="0"/>
        <v>58</v>
      </c>
      <c r="J52" s="246">
        <v>9577140052</v>
      </c>
      <c r="K52" s="181" t="s">
        <v>722</v>
      </c>
      <c r="L52" s="180" t="s">
        <v>723</v>
      </c>
      <c r="M52" s="246">
        <v>9859160382</v>
      </c>
      <c r="N52" s="189" t="s">
        <v>100</v>
      </c>
      <c r="O52" s="189">
        <v>9707528308</v>
      </c>
      <c r="P52" s="23">
        <v>43673</v>
      </c>
      <c r="Q52" s="146" t="s">
        <v>686</v>
      </c>
      <c r="R52" s="106"/>
      <c r="S52" s="106"/>
      <c r="T52" s="17"/>
    </row>
    <row r="53" spans="1:20">
      <c r="A53" s="4">
        <v>49</v>
      </c>
      <c r="B53" s="350" t="s">
        <v>69</v>
      </c>
      <c r="C53" s="180" t="s">
        <v>724</v>
      </c>
      <c r="D53" s="50" t="s">
        <v>29</v>
      </c>
      <c r="E53" s="53">
        <v>71</v>
      </c>
      <c r="F53" s="50"/>
      <c r="G53" s="184">
        <v>19</v>
      </c>
      <c r="H53" s="53">
        <v>22</v>
      </c>
      <c r="I53" s="54">
        <f t="shared" si="0"/>
        <v>41</v>
      </c>
      <c r="J53" s="246">
        <v>9678993944</v>
      </c>
      <c r="K53" s="181" t="s">
        <v>728</v>
      </c>
      <c r="L53" s="180" t="s">
        <v>729</v>
      </c>
      <c r="M53" s="246">
        <v>9613080608</v>
      </c>
      <c r="N53" s="189" t="s">
        <v>100</v>
      </c>
      <c r="O53" s="189">
        <v>9707528308</v>
      </c>
      <c r="P53" s="23">
        <v>43675</v>
      </c>
      <c r="Q53" s="146" t="s">
        <v>681</v>
      </c>
      <c r="R53" s="106"/>
      <c r="S53" s="106"/>
      <c r="T53" s="17"/>
    </row>
    <row r="54" spans="1:20">
      <c r="A54" s="4">
        <v>50</v>
      </c>
      <c r="B54" s="350" t="s">
        <v>70</v>
      </c>
      <c r="C54" s="180" t="s">
        <v>725</v>
      </c>
      <c r="D54" s="50" t="s">
        <v>29</v>
      </c>
      <c r="E54" s="53">
        <v>108</v>
      </c>
      <c r="F54" s="50"/>
      <c r="G54" s="184">
        <v>23</v>
      </c>
      <c r="H54" s="53">
        <v>28</v>
      </c>
      <c r="I54" s="54">
        <f t="shared" si="0"/>
        <v>51</v>
      </c>
      <c r="J54" s="246">
        <v>9859019118</v>
      </c>
      <c r="K54" s="181" t="s">
        <v>728</v>
      </c>
      <c r="L54" s="180" t="s">
        <v>729</v>
      </c>
      <c r="M54" s="246">
        <v>9613080608</v>
      </c>
      <c r="N54" s="189" t="s">
        <v>119</v>
      </c>
      <c r="O54" s="189">
        <v>9706157416</v>
      </c>
      <c r="P54" s="23">
        <v>43675</v>
      </c>
      <c r="Q54" s="146" t="s">
        <v>681</v>
      </c>
      <c r="R54" s="106"/>
      <c r="S54" s="106"/>
      <c r="T54" s="17"/>
    </row>
    <row r="55" spans="1:20">
      <c r="A55" s="4">
        <v>51</v>
      </c>
      <c r="B55" s="350" t="s">
        <v>69</v>
      </c>
      <c r="C55" s="180" t="s">
        <v>726</v>
      </c>
      <c r="D55" s="50" t="s">
        <v>29</v>
      </c>
      <c r="E55" s="53">
        <v>222</v>
      </c>
      <c r="F55" s="50"/>
      <c r="G55" s="184">
        <v>25</v>
      </c>
      <c r="H55" s="53">
        <v>21</v>
      </c>
      <c r="I55" s="54">
        <f t="shared" si="0"/>
        <v>46</v>
      </c>
      <c r="J55" s="246">
        <v>8752860668</v>
      </c>
      <c r="K55" s="181" t="s">
        <v>728</v>
      </c>
      <c r="L55" s="180" t="s">
        <v>729</v>
      </c>
      <c r="M55" s="246">
        <v>9613080608</v>
      </c>
      <c r="N55" s="189" t="s">
        <v>123</v>
      </c>
      <c r="O55" s="189">
        <v>9613236166</v>
      </c>
      <c r="P55" s="23">
        <v>43676</v>
      </c>
      <c r="Q55" s="146" t="s">
        <v>688</v>
      </c>
      <c r="R55" s="106"/>
      <c r="S55" s="106"/>
      <c r="T55" s="17"/>
    </row>
    <row r="56" spans="1:20">
      <c r="A56" s="4">
        <v>52</v>
      </c>
      <c r="B56" s="350" t="s">
        <v>70</v>
      </c>
      <c r="C56" s="180" t="s">
        <v>727</v>
      </c>
      <c r="D56" s="50" t="s">
        <v>29</v>
      </c>
      <c r="E56" s="53">
        <v>324</v>
      </c>
      <c r="F56" s="50"/>
      <c r="G56" s="184">
        <v>22</v>
      </c>
      <c r="H56" s="53">
        <v>17</v>
      </c>
      <c r="I56" s="54">
        <f t="shared" si="0"/>
        <v>39</v>
      </c>
      <c r="J56" s="246">
        <v>9854574727</v>
      </c>
      <c r="K56" s="181" t="s">
        <v>728</v>
      </c>
      <c r="L56" s="180" t="s">
        <v>729</v>
      </c>
      <c r="M56" s="246">
        <v>9613080608</v>
      </c>
      <c r="N56" s="189" t="s">
        <v>126</v>
      </c>
      <c r="O56" s="189">
        <v>8753066380</v>
      </c>
      <c r="P56" s="23">
        <v>43676</v>
      </c>
      <c r="Q56" s="146" t="s">
        <v>688</v>
      </c>
      <c r="R56" s="106"/>
      <c r="S56" s="106"/>
      <c r="T56" s="17"/>
    </row>
    <row r="57" spans="1:20" ht="25.5">
      <c r="A57" s="4">
        <v>53</v>
      </c>
      <c r="B57" s="350" t="s">
        <v>69</v>
      </c>
      <c r="C57" s="76" t="s">
        <v>260</v>
      </c>
      <c r="D57" s="17" t="s">
        <v>29</v>
      </c>
      <c r="E57" s="18">
        <v>20</v>
      </c>
      <c r="F57" s="17"/>
      <c r="G57" s="18">
        <v>43</v>
      </c>
      <c r="H57" s="18">
        <v>37</v>
      </c>
      <c r="I57" s="16">
        <v>80</v>
      </c>
      <c r="J57" s="77" t="s">
        <v>261</v>
      </c>
      <c r="K57" s="78" t="s">
        <v>241</v>
      </c>
      <c r="L57" s="79" t="s">
        <v>246</v>
      </c>
      <c r="M57" s="79">
        <v>9864864704</v>
      </c>
      <c r="N57" s="78" t="s">
        <v>247</v>
      </c>
      <c r="O57" s="78">
        <v>8752000156</v>
      </c>
      <c r="P57" s="23">
        <v>43677</v>
      </c>
      <c r="Q57" s="146" t="s">
        <v>683</v>
      </c>
      <c r="R57" s="106"/>
      <c r="S57" s="106"/>
      <c r="T57" s="17"/>
    </row>
    <row r="58" spans="1:20">
      <c r="A58" s="4">
        <v>54</v>
      </c>
      <c r="B58" s="50" t="s">
        <v>70</v>
      </c>
      <c r="C58" s="97" t="s">
        <v>303</v>
      </c>
      <c r="D58" s="17" t="s">
        <v>29</v>
      </c>
      <c r="E58" s="97">
        <v>87</v>
      </c>
      <c r="F58" s="17"/>
      <c r="G58" s="102">
        <v>65</v>
      </c>
      <c r="H58" s="18"/>
      <c r="I58" s="16">
        <v>65</v>
      </c>
      <c r="J58" s="88" t="s">
        <v>304</v>
      </c>
      <c r="K58" s="91" t="s">
        <v>272</v>
      </c>
      <c r="L58" s="79" t="s">
        <v>273</v>
      </c>
      <c r="M58" s="92">
        <v>9854439526</v>
      </c>
      <c r="N58" s="78" t="s">
        <v>274</v>
      </c>
      <c r="O58" s="78">
        <v>9613237475</v>
      </c>
      <c r="P58" s="23">
        <v>43677</v>
      </c>
      <c r="Q58" s="146" t="s">
        <v>683</v>
      </c>
      <c r="R58" s="17"/>
      <c r="S58" s="17"/>
      <c r="T58" s="17"/>
    </row>
    <row r="59" spans="1:20">
      <c r="A59" s="4">
        <v>55</v>
      </c>
      <c r="B59" s="50"/>
      <c r="C59" s="73"/>
      <c r="D59" s="50"/>
      <c r="E59" s="73"/>
      <c r="F59" s="50"/>
      <c r="G59" s="66"/>
      <c r="H59" s="75"/>
      <c r="I59" s="54"/>
      <c r="J59" s="67"/>
      <c r="K59" s="56"/>
      <c r="L59" s="57"/>
      <c r="M59" s="57"/>
      <c r="N59" s="56"/>
      <c r="O59" s="56"/>
      <c r="P59" s="61"/>
      <c r="Q59" s="50"/>
      <c r="R59" s="17"/>
      <c r="S59" s="17"/>
      <c r="T59" s="17"/>
    </row>
    <row r="60" spans="1:20">
      <c r="A60" s="4">
        <v>56</v>
      </c>
      <c r="B60" s="50"/>
      <c r="C60" s="69"/>
      <c r="D60" s="50"/>
      <c r="E60" s="68"/>
      <c r="F60" s="50"/>
      <c r="G60" s="53"/>
      <c r="H60" s="53"/>
      <c r="I60" s="54"/>
      <c r="J60" s="67"/>
      <c r="K60" s="56"/>
      <c r="L60" s="57"/>
      <c r="M60" s="57"/>
      <c r="N60" s="56"/>
      <c r="O60" s="56"/>
      <c r="P60" s="61"/>
      <c r="Q60" s="50"/>
      <c r="R60" s="17"/>
      <c r="S60" s="17"/>
      <c r="T60" s="17"/>
    </row>
    <row r="61" spans="1:20">
      <c r="A61" s="4">
        <v>57</v>
      </c>
      <c r="B61" s="50"/>
      <c r="C61" s="73"/>
      <c r="D61" s="50"/>
      <c r="E61" s="73"/>
      <c r="F61" s="50"/>
      <c r="G61" s="66"/>
      <c r="H61" s="75"/>
      <c r="I61" s="54"/>
      <c r="J61" s="67"/>
      <c r="K61" s="123"/>
      <c r="L61" s="113"/>
      <c r="M61" s="113"/>
      <c r="N61" s="125"/>
      <c r="O61" s="123"/>
      <c r="P61" s="61"/>
      <c r="Q61" s="50"/>
      <c r="R61" s="17"/>
      <c r="S61" s="17"/>
      <c r="T61" s="17"/>
    </row>
    <row r="62" spans="1:20">
      <c r="A62" s="4">
        <v>58</v>
      </c>
      <c r="B62" s="50"/>
      <c r="C62" s="69"/>
      <c r="D62" s="50"/>
      <c r="E62" s="68"/>
      <c r="F62" s="50"/>
      <c r="G62" s="53"/>
      <c r="H62" s="53"/>
      <c r="I62" s="54"/>
      <c r="J62" s="71"/>
      <c r="K62" s="123"/>
      <c r="L62" s="113"/>
      <c r="M62" s="113"/>
      <c r="N62" s="125"/>
      <c r="O62" s="123"/>
      <c r="P62" s="61"/>
      <c r="Q62" s="50"/>
      <c r="R62" s="17"/>
      <c r="S62" s="17"/>
      <c r="T62" s="17"/>
    </row>
    <row r="63" spans="1:20">
      <c r="A63" s="4">
        <v>59</v>
      </c>
      <c r="B63" s="50"/>
      <c r="C63" s="73"/>
      <c r="D63" s="50"/>
      <c r="E63" s="73"/>
      <c r="F63" s="50"/>
      <c r="G63" s="66"/>
      <c r="H63" s="75"/>
      <c r="I63" s="54"/>
      <c r="J63" s="67"/>
      <c r="K63" s="123"/>
      <c r="L63" s="113"/>
      <c r="M63" s="113"/>
      <c r="N63" s="125"/>
      <c r="O63" s="123"/>
      <c r="P63" s="61"/>
      <c r="Q63" s="50"/>
      <c r="R63" s="17"/>
      <c r="S63" s="17"/>
      <c r="T63" s="17"/>
    </row>
    <row r="64" spans="1:20">
      <c r="A64" s="4">
        <v>60</v>
      </c>
      <c r="B64" s="50"/>
      <c r="C64" s="69"/>
      <c r="D64" s="50"/>
      <c r="E64" s="68"/>
      <c r="F64" s="50"/>
      <c r="G64" s="53"/>
      <c r="H64" s="53"/>
      <c r="I64" s="54"/>
      <c r="J64" s="71"/>
      <c r="K64" s="50"/>
      <c r="L64" s="50"/>
      <c r="M64" s="50"/>
      <c r="N64" s="50"/>
      <c r="O64" s="50"/>
      <c r="P64" s="61"/>
      <c r="Q64" s="50"/>
      <c r="R64" s="17"/>
      <c r="S64" s="17"/>
      <c r="T64" s="17"/>
    </row>
    <row r="65" spans="1:20">
      <c r="A65" s="4">
        <v>61</v>
      </c>
      <c r="B65" s="16"/>
      <c r="C65" s="17"/>
      <c r="D65" s="17"/>
      <c r="E65" s="18"/>
      <c r="F65" s="17"/>
      <c r="G65" s="18"/>
      <c r="H65" s="18"/>
      <c r="I65" s="16"/>
      <c r="J65" s="17"/>
      <c r="K65" s="17"/>
      <c r="L65" s="17"/>
      <c r="M65" s="17"/>
      <c r="N65" s="17"/>
      <c r="O65" s="17"/>
      <c r="P65" s="23"/>
      <c r="Q65" s="17"/>
      <c r="R65" s="17"/>
      <c r="S65" s="17"/>
      <c r="T65" s="17"/>
    </row>
    <row r="66" spans="1:20">
      <c r="A66" s="4">
        <v>62</v>
      </c>
      <c r="B66" s="16"/>
      <c r="C66" s="17"/>
      <c r="D66" s="17"/>
      <c r="E66" s="18"/>
      <c r="F66" s="17"/>
      <c r="G66" s="18"/>
      <c r="H66" s="18"/>
      <c r="I66" s="16"/>
      <c r="J66" s="17"/>
      <c r="K66" s="17"/>
      <c r="L66" s="17"/>
      <c r="M66" s="17"/>
      <c r="N66" s="17"/>
      <c r="O66" s="17"/>
      <c r="P66" s="23"/>
      <c r="Q66" s="17"/>
      <c r="R66" s="17"/>
      <c r="S66" s="17"/>
      <c r="T66" s="17"/>
    </row>
    <row r="67" spans="1:20">
      <c r="A67" s="4">
        <v>63</v>
      </c>
      <c r="B67" s="16"/>
      <c r="C67" s="17"/>
      <c r="D67" s="17"/>
      <c r="E67" s="18"/>
      <c r="F67" s="17"/>
      <c r="G67" s="18"/>
      <c r="H67" s="18"/>
      <c r="I67" s="16"/>
      <c r="J67" s="17"/>
      <c r="K67" s="17"/>
      <c r="L67" s="17"/>
      <c r="M67" s="17"/>
      <c r="N67" s="17"/>
      <c r="O67" s="17"/>
      <c r="P67" s="23"/>
      <c r="Q67" s="17"/>
      <c r="R67" s="17"/>
      <c r="S67" s="17"/>
      <c r="T67" s="17"/>
    </row>
    <row r="68" spans="1:20">
      <c r="A68" s="4">
        <v>64</v>
      </c>
      <c r="B68" s="16"/>
      <c r="C68" s="17"/>
      <c r="D68" s="17"/>
      <c r="E68" s="18"/>
      <c r="F68" s="17"/>
      <c r="G68" s="18"/>
      <c r="H68" s="18"/>
      <c r="I68" s="16"/>
      <c r="J68" s="17"/>
      <c r="K68" s="17"/>
      <c r="L68" s="17"/>
      <c r="M68" s="17"/>
      <c r="N68" s="17"/>
      <c r="O68" s="17"/>
      <c r="P68" s="23"/>
      <c r="Q68" s="17"/>
      <c r="R68" s="17"/>
      <c r="S68" s="17"/>
      <c r="T68" s="17"/>
    </row>
    <row r="69" spans="1:20">
      <c r="A69" s="4">
        <v>65</v>
      </c>
      <c r="B69" s="16"/>
      <c r="C69" s="17"/>
      <c r="D69" s="17"/>
      <c r="E69" s="18"/>
      <c r="F69" s="17"/>
      <c r="G69" s="18"/>
      <c r="H69" s="18"/>
      <c r="I69" s="16"/>
      <c r="J69" s="17"/>
      <c r="K69" s="17"/>
      <c r="L69" s="17"/>
      <c r="M69" s="17"/>
      <c r="N69" s="17"/>
      <c r="O69" s="17"/>
      <c r="P69" s="23"/>
      <c r="Q69" s="17"/>
      <c r="R69" s="17"/>
      <c r="S69" s="17"/>
      <c r="T69" s="17"/>
    </row>
    <row r="70" spans="1:20">
      <c r="A70" s="4">
        <v>66</v>
      </c>
      <c r="B70" s="16"/>
      <c r="C70" s="17"/>
      <c r="D70" s="17"/>
      <c r="E70" s="18"/>
      <c r="F70" s="17"/>
      <c r="G70" s="18"/>
      <c r="H70" s="18"/>
      <c r="I70" s="16"/>
      <c r="J70" s="17"/>
      <c r="K70" s="17"/>
      <c r="L70" s="17"/>
      <c r="M70" s="17"/>
      <c r="N70" s="17"/>
      <c r="O70" s="17"/>
      <c r="P70" s="23"/>
      <c r="Q70" s="17"/>
      <c r="R70" s="17"/>
      <c r="S70" s="17"/>
      <c r="T70" s="17"/>
    </row>
    <row r="71" spans="1:20">
      <c r="A71" s="4">
        <v>67</v>
      </c>
      <c r="B71" s="16"/>
      <c r="C71" s="17"/>
      <c r="D71" s="17"/>
      <c r="E71" s="18"/>
      <c r="F71" s="17"/>
      <c r="G71" s="18"/>
      <c r="H71" s="18"/>
      <c r="I71" s="16"/>
      <c r="J71" s="17"/>
      <c r="K71" s="17"/>
      <c r="L71" s="17"/>
      <c r="M71" s="17"/>
      <c r="N71" s="17"/>
      <c r="O71" s="17"/>
      <c r="P71" s="23"/>
      <c r="Q71" s="17"/>
      <c r="R71" s="17"/>
      <c r="S71" s="17"/>
      <c r="T71" s="17"/>
    </row>
    <row r="72" spans="1:20">
      <c r="A72" s="4">
        <v>68</v>
      </c>
      <c r="B72" s="16"/>
      <c r="C72" s="17"/>
      <c r="D72" s="17"/>
      <c r="E72" s="18"/>
      <c r="F72" s="17"/>
      <c r="G72" s="18"/>
      <c r="H72" s="18"/>
      <c r="I72" s="16"/>
      <c r="J72" s="17"/>
      <c r="K72" s="17"/>
      <c r="L72" s="17"/>
      <c r="M72" s="17"/>
      <c r="N72" s="17"/>
      <c r="O72" s="17"/>
      <c r="P72" s="23"/>
      <c r="Q72" s="17"/>
      <c r="R72" s="17"/>
      <c r="S72" s="17"/>
      <c r="T72" s="17"/>
    </row>
    <row r="73" spans="1:20">
      <c r="A73" s="4">
        <v>69</v>
      </c>
      <c r="B73" s="16"/>
      <c r="C73" s="17"/>
      <c r="D73" s="17"/>
      <c r="E73" s="18"/>
      <c r="F73" s="17"/>
      <c r="G73" s="18"/>
      <c r="H73" s="18"/>
      <c r="I73" s="16"/>
      <c r="J73" s="17"/>
      <c r="K73" s="17"/>
      <c r="L73" s="17"/>
      <c r="M73" s="17"/>
      <c r="N73" s="17"/>
      <c r="O73" s="17"/>
      <c r="P73" s="23"/>
      <c r="Q73" s="17"/>
      <c r="R73" s="17"/>
      <c r="S73" s="17"/>
      <c r="T73" s="17"/>
    </row>
    <row r="74" spans="1:20">
      <c r="A74" s="4">
        <v>70</v>
      </c>
      <c r="B74" s="16"/>
      <c r="C74" s="17"/>
      <c r="D74" s="17"/>
      <c r="E74" s="18"/>
      <c r="F74" s="17"/>
      <c r="G74" s="18"/>
      <c r="H74" s="18"/>
      <c r="I74" s="16"/>
      <c r="J74" s="17"/>
      <c r="K74" s="17"/>
      <c r="L74" s="17"/>
      <c r="M74" s="17"/>
      <c r="N74" s="17"/>
      <c r="O74" s="17"/>
      <c r="P74" s="23"/>
      <c r="Q74" s="17"/>
      <c r="R74" s="17"/>
      <c r="S74" s="17"/>
      <c r="T74" s="17"/>
    </row>
    <row r="75" spans="1:20">
      <c r="A75" s="4">
        <v>71</v>
      </c>
      <c r="B75" s="16"/>
      <c r="C75" s="17"/>
      <c r="D75" s="17"/>
      <c r="E75" s="18"/>
      <c r="F75" s="17"/>
      <c r="G75" s="18"/>
      <c r="H75" s="18"/>
      <c r="I75" s="16"/>
      <c r="J75" s="17"/>
      <c r="K75" s="17"/>
      <c r="L75" s="17"/>
      <c r="M75" s="17"/>
      <c r="N75" s="17"/>
      <c r="O75" s="17"/>
      <c r="P75" s="23"/>
      <c r="Q75" s="17"/>
      <c r="R75" s="17"/>
      <c r="S75" s="17"/>
      <c r="T75" s="17"/>
    </row>
    <row r="76" spans="1:20">
      <c r="A76" s="4">
        <v>72</v>
      </c>
      <c r="B76" s="16"/>
      <c r="C76" s="17"/>
      <c r="D76" s="17"/>
      <c r="E76" s="18"/>
      <c r="F76" s="17"/>
      <c r="G76" s="18"/>
      <c r="H76" s="18"/>
      <c r="I76" s="16"/>
      <c r="J76" s="17"/>
      <c r="K76" s="17"/>
      <c r="L76" s="17"/>
      <c r="M76" s="17"/>
      <c r="N76" s="17"/>
      <c r="O76" s="17"/>
      <c r="P76" s="23"/>
      <c r="Q76" s="17"/>
      <c r="R76" s="17"/>
      <c r="S76" s="17"/>
      <c r="T76" s="17"/>
    </row>
    <row r="77" spans="1:20">
      <c r="A77" s="4">
        <v>73</v>
      </c>
      <c r="B77" s="16"/>
      <c r="C77" s="17"/>
      <c r="D77" s="17"/>
      <c r="E77" s="18"/>
      <c r="F77" s="17"/>
      <c r="G77" s="18"/>
      <c r="H77" s="18"/>
      <c r="I77" s="16"/>
      <c r="J77" s="17"/>
      <c r="K77" s="17"/>
      <c r="L77" s="17"/>
      <c r="M77" s="17"/>
      <c r="N77" s="17"/>
      <c r="O77" s="17"/>
      <c r="P77" s="23"/>
      <c r="Q77" s="17"/>
      <c r="R77" s="17"/>
      <c r="S77" s="17"/>
      <c r="T77" s="17"/>
    </row>
    <row r="78" spans="1:20">
      <c r="A78" s="4">
        <v>74</v>
      </c>
      <c r="B78" s="16"/>
      <c r="C78" s="17"/>
      <c r="D78" s="17"/>
      <c r="E78" s="18"/>
      <c r="F78" s="17"/>
      <c r="G78" s="18"/>
      <c r="H78" s="18"/>
      <c r="I78" s="16"/>
      <c r="J78" s="17"/>
      <c r="K78" s="17"/>
      <c r="L78" s="17"/>
      <c r="M78" s="17"/>
      <c r="N78" s="17"/>
      <c r="O78" s="17"/>
      <c r="P78" s="23"/>
      <c r="Q78" s="17"/>
      <c r="R78" s="17"/>
      <c r="S78" s="17"/>
      <c r="T78" s="17"/>
    </row>
    <row r="79" spans="1:20">
      <c r="A79" s="4">
        <v>75</v>
      </c>
      <c r="B79" s="16"/>
      <c r="C79" s="17"/>
      <c r="D79" s="17"/>
      <c r="E79" s="18"/>
      <c r="F79" s="17"/>
      <c r="G79" s="18"/>
      <c r="H79" s="18"/>
      <c r="I79" s="16"/>
      <c r="J79" s="17"/>
      <c r="K79" s="17"/>
      <c r="L79" s="17"/>
      <c r="M79" s="17"/>
      <c r="N79" s="17"/>
      <c r="O79" s="17"/>
      <c r="P79" s="23"/>
      <c r="Q79" s="17"/>
      <c r="R79" s="17"/>
      <c r="S79" s="17"/>
      <c r="T79" s="17"/>
    </row>
    <row r="80" spans="1:20">
      <c r="A80" s="4">
        <v>76</v>
      </c>
      <c r="B80" s="16"/>
      <c r="C80" s="17"/>
      <c r="D80" s="17"/>
      <c r="E80" s="18"/>
      <c r="F80" s="17"/>
      <c r="G80" s="18"/>
      <c r="H80" s="18"/>
      <c r="I80" s="16"/>
      <c r="J80" s="17"/>
      <c r="K80" s="17"/>
      <c r="L80" s="17"/>
      <c r="M80" s="17"/>
      <c r="N80" s="17"/>
      <c r="O80" s="17"/>
      <c r="P80" s="23"/>
      <c r="Q80" s="17"/>
      <c r="R80" s="17"/>
      <c r="S80" s="17"/>
      <c r="T80" s="17"/>
    </row>
    <row r="81" spans="1:20">
      <c r="A81" s="4">
        <v>77</v>
      </c>
      <c r="B81" s="16"/>
      <c r="C81" s="17"/>
      <c r="D81" s="17"/>
      <c r="E81" s="18"/>
      <c r="F81" s="17"/>
      <c r="G81" s="18"/>
      <c r="H81" s="18"/>
      <c r="I81" s="16"/>
      <c r="J81" s="17"/>
      <c r="K81" s="17"/>
      <c r="L81" s="17"/>
      <c r="M81" s="17"/>
      <c r="N81" s="17"/>
      <c r="O81" s="17"/>
      <c r="P81" s="23"/>
      <c r="Q81" s="17"/>
      <c r="R81" s="17"/>
      <c r="S81" s="17"/>
      <c r="T81" s="17"/>
    </row>
    <row r="82" spans="1:20">
      <c r="A82" s="4">
        <v>78</v>
      </c>
      <c r="B82" s="16"/>
      <c r="C82" s="17"/>
      <c r="D82" s="17"/>
      <c r="E82" s="18"/>
      <c r="F82" s="17"/>
      <c r="G82" s="18"/>
      <c r="H82" s="18"/>
      <c r="I82" s="16"/>
      <c r="J82" s="17"/>
      <c r="K82" s="17"/>
      <c r="L82" s="17"/>
      <c r="M82" s="17"/>
      <c r="N82" s="17"/>
      <c r="O82" s="17"/>
      <c r="P82" s="23"/>
      <c r="Q82" s="17"/>
      <c r="R82" s="17"/>
      <c r="S82" s="17"/>
      <c r="T82" s="17"/>
    </row>
    <row r="83" spans="1:20">
      <c r="A83" s="4">
        <v>79</v>
      </c>
      <c r="B83" s="16"/>
      <c r="C83" s="17"/>
      <c r="D83" s="17"/>
      <c r="E83" s="18"/>
      <c r="F83" s="17"/>
      <c r="G83" s="18"/>
      <c r="H83" s="18"/>
      <c r="I83" s="16"/>
      <c r="J83" s="17"/>
      <c r="K83" s="17"/>
      <c r="L83" s="17"/>
      <c r="M83" s="17"/>
      <c r="N83" s="17"/>
      <c r="O83" s="17"/>
      <c r="P83" s="23"/>
      <c r="Q83" s="17"/>
      <c r="R83" s="17"/>
      <c r="S83" s="17"/>
      <c r="T83" s="17"/>
    </row>
    <row r="84" spans="1:20">
      <c r="A84" s="4">
        <v>80</v>
      </c>
      <c r="B84" s="16"/>
      <c r="C84" s="17"/>
      <c r="D84" s="17"/>
      <c r="E84" s="18"/>
      <c r="F84" s="17"/>
      <c r="G84" s="18"/>
      <c r="H84" s="18"/>
      <c r="I84" s="16"/>
      <c r="J84" s="17"/>
      <c r="K84" s="17"/>
      <c r="L84" s="17"/>
      <c r="M84" s="17"/>
      <c r="N84" s="17"/>
      <c r="O84" s="17"/>
      <c r="P84" s="23"/>
      <c r="Q84" s="17"/>
      <c r="R84" s="17"/>
      <c r="S84" s="17"/>
      <c r="T84" s="17"/>
    </row>
    <row r="85" spans="1:20">
      <c r="A85" s="4">
        <v>81</v>
      </c>
      <c r="B85" s="16"/>
      <c r="C85" s="17"/>
      <c r="D85" s="17"/>
      <c r="E85" s="18"/>
      <c r="F85" s="17"/>
      <c r="G85" s="18"/>
      <c r="H85" s="18"/>
      <c r="I85" s="16"/>
      <c r="J85" s="17"/>
      <c r="K85" s="17"/>
      <c r="L85" s="17"/>
      <c r="M85" s="17"/>
      <c r="N85" s="17"/>
      <c r="O85" s="17"/>
      <c r="P85" s="23"/>
      <c r="Q85" s="17"/>
      <c r="R85" s="17"/>
      <c r="S85" s="17"/>
      <c r="T85" s="17"/>
    </row>
    <row r="86" spans="1:20">
      <c r="A86" s="4">
        <v>82</v>
      </c>
      <c r="B86" s="16"/>
      <c r="C86" s="17"/>
      <c r="D86" s="17"/>
      <c r="E86" s="18"/>
      <c r="F86" s="17"/>
      <c r="G86" s="18"/>
      <c r="H86" s="18"/>
      <c r="I86" s="16"/>
      <c r="J86" s="17"/>
      <c r="K86" s="17"/>
      <c r="L86" s="17"/>
      <c r="M86" s="17"/>
      <c r="N86" s="17"/>
      <c r="O86" s="17"/>
      <c r="P86" s="23"/>
      <c r="Q86" s="17"/>
      <c r="R86" s="17"/>
      <c r="S86" s="17"/>
      <c r="T86" s="17"/>
    </row>
    <row r="87" spans="1:20">
      <c r="A87" s="4">
        <v>83</v>
      </c>
      <c r="B87" s="16"/>
      <c r="C87" s="17"/>
      <c r="D87" s="17"/>
      <c r="E87" s="18"/>
      <c r="F87" s="17"/>
      <c r="G87" s="18"/>
      <c r="H87" s="18"/>
      <c r="I87" s="16"/>
      <c r="J87" s="17"/>
      <c r="K87" s="17"/>
      <c r="L87" s="17"/>
      <c r="M87" s="17"/>
      <c r="N87" s="17"/>
      <c r="O87" s="17"/>
      <c r="P87" s="23"/>
      <c r="Q87" s="17"/>
      <c r="R87" s="17"/>
      <c r="S87" s="17"/>
      <c r="T87" s="17"/>
    </row>
    <row r="88" spans="1:20">
      <c r="A88" s="4">
        <v>84</v>
      </c>
      <c r="B88" s="16"/>
      <c r="C88" s="17"/>
      <c r="D88" s="17"/>
      <c r="E88" s="18"/>
      <c r="F88" s="17"/>
      <c r="G88" s="18"/>
      <c r="H88" s="18"/>
      <c r="I88" s="16"/>
      <c r="J88" s="17"/>
      <c r="K88" s="17"/>
      <c r="L88" s="17"/>
      <c r="M88" s="17"/>
      <c r="N88" s="17"/>
      <c r="O88" s="17"/>
      <c r="P88" s="23"/>
      <c r="Q88" s="17"/>
      <c r="R88" s="17"/>
      <c r="S88" s="17"/>
      <c r="T88" s="17"/>
    </row>
    <row r="89" spans="1:20">
      <c r="A89" s="4">
        <v>85</v>
      </c>
      <c r="B89" s="16"/>
      <c r="C89" s="17"/>
      <c r="D89" s="17"/>
      <c r="E89" s="18"/>
      <c r="F89" s="17"/>
      <c r="G89" s="18"/>
      <c r="H89" s="18"/>
      <c r="I89" s="16"/>
      <c r="J89" s="17"/>
      <c r="K89" s="17"/>
      <c r="L89" s="17"/>
      <c r="M89" s="17"/>
      <c r="N89" s="17"/>
      <c r="O89" s="17"/>
      <c r="P89" s="23"/>
      <c r="Q89" s="17"/>
      <c r="R89" s="17"/>
      <c r="S89" s="17"/>
      <c r="T89" s="17"/>
    </row>
    <row r="90" spans="1:20">
      <c r="A90" s="4">
        <v>86</v>
      </c>
      <c r="B90" s="16"/>
      <c r="C90" s="17"/>
      <c r="D90" s="17"/>
      <c r="E90" s="18"/>
      <c r="F90" s="17"/>
      <c r="G90" s="18"/>
      <c r="H90" s="18"/>
      <c r="I90" s="16"/>
      <c r="J90" s="17"/>
      <c r="K90" s="17"/>
      <c r="L90" s="17"/>
      <c r="M90" s="17"/>
      <c r="N90" s="17"/>
      <c r="O90" s="17"/>
      <c r="P90" s="23"/>
      <c r="Q90" s="17"/>
      <c r="R90" s="17"/>
      <c r="S90" s="17"/>
      <c r="T90" s="17"/>
    </row>
    <row r="91" spans="1:20">
      <c r="A91" s="4">
        <v>87</v>
      </c>
      <c r="B91" s="16"/>
      <c r="C91" s="17"/>
      <c r="D91" s="17"/>
      <c r="E91" s="18"/>
      <c r="F91" s="17"/>
      <c r="G91" s="18"/>
      <c r="H91" s="18"/>
      <c r="I91" s="16"/>
      <c r="J91" s="17"/>
      <c r="K91" s="17"/>
      <c r="L91" s="17"/>
      <c r="M91" s="17"/>
      <c r="N91" s="17"/>
      <c r="O91" s="17"/>
      <c r="P91" s="23"/>
      <c r="Q91" s="17"/>
      <c r="R91" s="17"/>
      <c r="S91" s="17"/>
      <c r="T91" s="17"/>
    </row>
    <row r="92" spans="1:20">
      <c r="A92" s="4">
        <v>88</v>
      </c>
      <c r="B92" s="16"/>
      <c r="C92" s="17"/>
      <c r="D92" s="17"/>
      <c r="E92" s="18"/>
      <c r="F92" s="17"/>
      <c r="G92" s="18"/>
      <c r="H92" s="18"/>
      <c r="I92" s="16"/>
      <c r="J92" s="17"/>
      <c r="K92" s="17"/>
      <c r="L92" s="17"/>
      <c r="M92" s="17"/>
      <c r="N92" s="17"/>
      <c r="O92" s="17"/>
      <c r="P92" s="23"/>
      <c r="Q92" s="17"/>
      <c r="R92" s="17"/>
      <c r="S92" s="17"/>
      <c r="T92" s="17"/>
    </row>
    <row r="93" spans="1:20">
      <c r="A93" s="4">
        <v>89</v>
      </c>
      <c r="B93" s="16"/>
      <c r="C93" s="17"/>
      <c r="D93" s="17"/>
      <c r="E93" s="18"/>
      <c r="F93" s="17"/>
      <c r="G93" s="18"/>
      <c r="H93" s="18"/>
      <c r="I93" s="16"/>
      <c r="J93" s="17"/>
      <c r="K93" s="17"/>
      <c r="L93" s="17"/>
      <c r="M93" s="17"/>
      <c r="N93" s="17"/>
      <c r="O93" s="17"/>
      <c r="P93" s="23"/>
      <c r="Q93" s="17"/>
      <c r="R93" s="17"/>
      <c r="S93" s="17"/>
      <c r="T93" s="17"/>
    </row>
    <row r="94" spans="1:20">
      <c r="A94" s="4">
        <v>90</v>
      </c>
      <c r="B94" s="16"/>
      <c r="C94" s="17"/>
      <c r="D94" s="17"/>
      <c r="E94" s="18"/>
      <c r="F94" s="17"/>
      <c r="G94" s="18"/>
      <c r="H94" s="18"/>
      <c r="I94" s="16"/>
      <c r="J94" s="17"/>
      <c r="K94" s="17"/>
      <c r="L94" s="17"/>
      <c r="M94" s="17"/>
      <c r="N94" s="17"/>
      <c r="O94" s="17"/>
      <c r="P94" s="23"/>
      <c r="Q94" s="17"/>
      <c r="R94" s="17"/>
      <c r="S94" s="17"/>
      <c r="T94" s="17"/>
    </row>
    <row r="95" spans="1:20">
      <c r="A95" s="4">
        <v>91</v>
      </c>
      <c r="B95" s="16"/>
      <c r="C95" s="17"/>
      <c r="D95" s="17"/>
      <c r="E95" s="18"/>
      <c r="F95" s="17"/>
      <c r="G95" s="18"/>
      <c r="H95" s="18"/>
      <c r="I95" s="16"/>
      <c r="J95" s="17"/>
      <c r="K95" s="17"/>
      <c r="L95" s="17"/>
      <c r="M95" s="17"/>
      <c r="N95" s="17"/>
      <c r="O95" s="17"/>
      <c r="P95" s="23"/>
      <c r="Q95" s="17"/>
      <c r="R95" s="17"/>
      <c r="S95" s="17"/>
      <c r="T95" s="17"/>
    </row>
    <row r="96" spans="1:20">
      <c r="A96" s="4">
        <v>92</v>
      </c>
      <c r="B96" s="16"/>
      <c r="C96" s="17"/>
      <c r="D96" s="17"/>
      <c r="E96" s="18"/>
      <c r="F96" s="17"/>
      <c r="G96" s="18"/>
      <c r="H96" s="18"/>
      <c r="I96" s="16"/>
      <c r="J96" s="17"/>
      <c r="K96" s="17"/>
      <c r="L96" s="17"/>
      <c r="M96" s="17"/>
      <c r="N96" s="17"/>
      <c r="O96" s="17"/>
      <c r="P96" s="23"/>
      <c r="Q96" s="17"/>
      <c r="R96" s="17"/>
      <c r="S96" s="17"/>
      <c r="T96" s="17"/>
    </row>
    <row r="97" spans="1:20">
      <c r="A97" s="4">
        <v>93</v>
      </c>
      <c r="B97" s="16"/>
      <c r="C97" s="17"/>
      <c r="D97" s="17"/>
      <c r="E97" s="18"/>
      <c r="F97" s="17"/>
      <c r="G97" s="18"/>
      <c r="H97" s="18"/>
      <c r="I97" s="16"/>
      <c r="J97" s="17"/>
      <c r="K97" s="17"/>
      <c r="L97" s="17"/>
      <c r="M97" s="17"/>
      <c r="N97" s="17"/>
      <c r="O97" s="17"/>
      <c r="P97" s="23"/>
      <c r="Q97" s="17"/>
      <c r="R97" s="17"/>
      <c r="S97" s="17"/>
      <c r="T97" s="17"/>
    </row>
    <row r="98" spans="1:20">
      <c r="A98" s="4">
        <v>94</v>
      </c>
      <c r="B98" s="16"/>
      <c r="C98" s="17"/>
      <c r="D98" s="17"/>
      <c r="E98" s="18"/>
      <c r="F98" s="17"/>
      <c r="G98" s="18"/>
      <c r="H98" s="18"/>
      <c r="I98" s="16"/>
      <c r="J98" s="17"/>
      <c r="K98" s="17"/>
      <c r="L98" s="17"/>
      <c r="M98" s="17"/>
      <c r="N98" s="17"/>
      <c r="O98" s="17"/>
      <c r="P98" s="23"/>
      <c r="Q98" s="17"/>
      <c r="R98" s="17"/>
      <c r="S98" s="17"/>
      <c r="T98" s="17"/>
    </row>
    <row r="99" spans="1:20">
      <c r="A99" s="4">
        <v>95</v>
      </c>
      <c r="B99" s="16"/>
      <c r="C99" s="17"/>
      <c r="D99" s="17"/>
      <c r="E99" s="18"/>
      <c r="F99" s="17"/>
      <c r="G99" s="18"/>
      <c r="H99" s="18"/>
      <c r="I99" s="16"/>
      <c r="J99" s="17"/>
      <c r="K99" s="17"/>
      <c r="L99" s="17"/>
      <c r="M99" s="17"/>
      <c r="N99" s="17"/>
      <c r="O99" s="17"/>
      <c r="P99" s="23"/>
      <c r="Q99" s="17"/>
      <c r="R99" s="17"/>
      <c r="S99" s="17"/>
      <c r="T99" s="17"/>
    </row>
    <row r="100" spans="1:20">
      <c r="A100" s="4">
        <v>96</v>
      </c>
      <c r="B100" s="16"/>
      <c r="C100" s="17"/>
      <c r="D100" s="17"/>
      <c r="E100" s="18"/>
      <c r="F100" s="17"/>
      <c r="G100" s="18"/>
      <c r="H100" s="18"/>
      <c r="I100" s="16"/>
      <c r="J100" s="17"/>
      <c r="K100" s="17"/>
      <c r="L100" s="17"/>
      <c r="M100" s="17"/>
      <c r="N100" s="17"/>
      <c r="O100" s="17"/>
      <c r="P100" s="23"/>
      <c r="Q100" s="17"/>
      <c r="R100" s="17"/>
      <c r="S100" s="17"/>
      <c r="T100" s="17"/>
    </row>
    <row r="101" spans="1:20">
      <c r="A101" s="4">
        <v>97</v>
      </c>
      <c r="B101" s="16"/>
      <c r="C101" s="17"/>
      <c r="D101" s="17"/>
      <c r="E101" s="18"/>
      <c r="F101" s="17"/>
      <c r="G101" s="18"/>
      <c r="H101" s="18"/>
      <c r="I101" s="16"/>
      <c r="J101" s="17"/>
      <c r="K101" s="17"/>
      <c r="L101" s="17"/>
      <c r="M101" s="17"/>
      <c r="N101" s="17"/>
      <c r="O101" s="17"/>
      <c r="P101" s="23"/>
      <c r="Q101" s="17"/>
      <c r="R101" s="17"/>
      <c r="S101" s="17"/>
      <c r="T101" s="17"/>
    </row>
    <row r="102" spans="1:20">
      <c r="A102" s="4">
        <v>98</v>
      </c>
      <c r="B102" s="16"/>
      <c r="C102" s="17"/>
      <c r="D102" s="17"/>
      <c r="E102" s="18"/>
      <c r="F102" s="17"/>
      <c r="G102" s="18"/>
      <c r="H102" s="18"/>
      <c r="I102" s="16"/>
      <c r="J102" s="17"/>
      <c r="K102" s="17"/>
      <c r="L102" s="17"/>
      <c r="M102" s="17"/>
      <c r="N102" s="17"/>
      <c r="O102" s="17"/>
      <c r="P102" s="23"/>
      <c r="Q102" s="17"/>
      <c r="R102" s="17"/>
      <c r="S102" s="17"/>
      <c r="T102" s="17"/>
    </row>
    <row r="103" spans="1:20">
      <c r="A103" s="4">
        <v>99</v>
      </c>
      <c r="B103" s="16"/>
      <c r="C103" s="17"/>
      <c r="D103" s="17"/>
      <c r="E103" s="18"/>
      <c r="F103" s="17"/>
      <c r="G103" s="18"/>
      <c r="H103" s="18"/>
      <c r="I103" s="16"/>
      <c r="J103" s="17"/>
      <c r="K103" s="17"/>
      <c r="L103" s="17"/>
      <c r="M103" s="17"/>
      <c r="N103" s="17"/>
      <c r="O103" s="17"/>
      <c r="P103" s="23"/>
      <c r="Q103" s="17"/>
      <c r="R103" s="17"/>
      <c r="S103" s="17"/>
      <c r="T103" s="17"/>
    </row>
    <row r="104" spans="1:20">
      <c r="A104" s="4">
        <v>100</v>
      </c>
      <c r="B104" s="16"/>
      <c r="C104" s="17"/>
      <c r="D104" s="17"/>
      <c r="E104" s="18"/>
      <c r="F104" s="17"/>
      <c r="G104" s="18"/>
      <c r="H104" s="18"/>
      <c r="I104" s="16"/>
      <c r="J104" s="17"/>
      <c r="K104" s="17"/>
      <c r="L104" s="17"/>
      <c r="M104" s="17"/>
      <c r="N104" s="17"/>
      <c r="O104" s="17"/>
      <c r="P104" s="23"/>
      <c r="Q104" s="17"/>
      <c r="R104" s="17"/>
      <c r="S104" s="17"/>
      <c r="T104" s="17"/>
    </row>
    <row r="105" spans="1:20">
      <c r="A105" s="4">
        <v>101</v>
      </c>
      <c r="B105" s="16"/>
      <c r="C105" s="17"/>
      <c r="D105" s="17"/>
      <c r="E105" s="18"/>
      <c r="F105" s="17"/>
      <c r="G105" s="18"/>
      <c r="H105" s="18"/>
      <c r="I105" s="16"/>
      <c r="J105" s="17"/>
      <c r="K105" s="17"/>
      <c r="L105" s="17"/>
      <c r="M105" s="17"/>
      <c r="N105" s="17"/>
      <c r="O105" s="17"/>
      <c r="P105" s="23"/>
      <c r="Q105" s="17"/>
      <c r="R105" s="17"/>
      <c r="S105" s="17"/>
      <c r="T105" s="17"/>
    </row>
    <row r="106" spans="1:20">
      <c r="A106" s="4">
        <v>102</v>
      </c>
      <c r="B106" s="16"/>
      <c r="C106" s="17"/>
      <c r="D106" s="17"/>
      <c r="E106" s="18"/>
      <c r="F106" s="17"/>
      <c r="G106" s="18"/>
      <c r="H106" s="18"/>
      <c r="I106" s="16"/>
      <c r="J106" s="17"/>
      <c r="K106" s="17"/>
      <c r="L106" s="17"/>
      <c r="M106" s="17"/>
      <c r="N106" s="17"/>
      <c r="O106" s="17"/>
      <c r="P106" s="23"/>
      <c r="Q106" s="17"/>
      <c r="R106" s="17"/>
      <c r="S106" s="17"/>
      <c r="T106" s="17"/>
    </row>
    <row r="107" spans="1:20">
      <c r="A107" s="4">
        <v>103</v>
      </c>
      <c r="B107" s="16"/>
      <c r="C107" s="17"/>
      <c r="D107" s="17"/>
      <c r="E107" s="18"/>
      <c r="F107" s="17"/>
      <c r="G107" s="18"/>
      <c r="H107" s="18"/>
      <c r="I107" s="16"/>
      <c r="J107" s="17"/>
      <c r="K107" s="17"/>
      <c r="L107" s="17"/>
      <c r="M107" s="17"/>
      <c r="N107" s="17"/>
      <c r="O107" s="17"/>
      <c r="P107" s="23"/>
      <c r="Q107" s="17"/>
      <c r="R107" s="17"/>
      <c r="S107" s="17"/>
      <c r="T107" s="17"/>
    </row>
    <row r="108" spans="1:20">
      <c r="A108" s="4">
        <v>104</v>
      </c>
      <c r="B108" s="16"/>
      <c r="C108" s="17"/>
      <c r="D108" s="17"/>
      <c r="E108" s="18"/>
      <c r="F108" s="17"/>
      <c r="G108" s="18"/>
      <c r="H108" s="18"/>
      <c r="I108" s="16"/>
      <c r="J108" s="17"/>
      <c r="K108" s="17"/>
      <c r="L108" s="17"/>
      <c r="M108" s="17"/>
      <c r="N108" s="17"/>
      <c r="O108" s="17"/>
      <c r="P108" s="23"/>
      <c r="Q108" s="17"/>
      <c r="R108" s="17"/>
      <c r="S108" s="17"/>
      <c r="T108" s="17"/>
    </row>
    <row r="109" spans="1:20">
      <c r="A109" s="4">
        <v>105</v>
      </c>
      <c r="B109" s="16"/>
      <c r="C109" s="17"/>
      <c r="D109" s="17"/>
      <c r="E109" s="18"/>
      <c r="F109" s="17"/>
      <c r="G109" s="18"/>
      <c r="H109" s="18"/>
      <c r="I109" s="16"/>
      <c r="J109" s="17"/>
      <c r="K109" s="17"/>
      <c r="L109" s="17"/>
      <c r="M109" s="17"/>
      <c r="N109" s="17"/>
      <c r="O109" s="17"/>
      <c r="P109" s="23"/>
      <c r="Q109" s="17"/>
      <c r="R109" s="17"/>
      <c r="S109" s="17"/>
      <c r="T109" s="17"/>
    </row>
    <row r="110" spans="1:20">
      <c r="A110" s="4">
        <v>106</v>
      </c>
      <c r="B110" s="16"/>
      <c r="C110" s="17"/>
      <c r="D110" s="17"/>
      <c r="E110" s="18"/>
      <c r="F110" s="17"/>
      <c r="G110" s="18"/>
      <c r="H110" s="18"/>
      <c r="I110" s="16"/>
      <c r="J110" s="17"/>
      <c r="K110" s="17"/>
      <c r="L110" s="17"/>
      <c r="M110" s="17"/>
      <c r="N110" s="17"/>
      <c r="O110" s="17"/>
      <c r="P110" s="23"/>
      <c r="Q110" s="17"/>
      <c r="R110" s="17"/>
      <c r="S110" s="17"/>
      <c r="T110" s="17"/>
    </row>
    <row r="111" spans="1:20">
      <c r="A111" s="4">
        <v>107</v>
      </c>
      <c r="B111" s="16"/>
      <c r="C111" s="17"/>
      <c r="D111" s="17"/>
      <c r="E111" s="18"/>
      <c r="F111" s="17"/>
      <c r="G111" s="18"/>
      <c r="H111" s="18"/>
      <c r="I111" s="16"/>
      <c r="J111" s="17"/>
      <c r="K111" s="17"/>
      <c r="L111" s="17"/>
      <c r="M111" s="17"/>
      <c r="N111" s="17"/>
      <c r="O111" s="17"/>
      <c r="P111" s="23"/>
      <c r="Q111" s="17"/>
      <c r="R111" s="17"/>
      <c r="S111" s="17"/>
      <c r="T111" s="17"/>
    </row>
    <row r="112" spans="1:20">
      <c r="A112" s="4">
        <v>108</v>
      </c>
      <c r="B112" s="16"/>
      <c r="C112" s="17"/>
      <c r="D112" s="17"/>
      <c r="E112" s="18"/>
      <c r="F112" s="17"/>
      <c r="G112" s="18"/>
      <c r="H112" s="18"/>
      <c r="I112" s="16"/>
      <c r="J112" s="17"/>
      <c r="K112" s="17"/>
      <c r="L112" s="17"/>
      <c r="M112" s="17"/>
      <c r="N112" s="17"/>
      <c r="O112" s="17"/>
      <c r="P112" s="23"/>
      <c r="Q112" s="17"/>
      <c r="R112" s="17"/>
      <c r="S112" s="17"/>
      <c r="T112" s="17"/>
    </row>
    <row r="113" spans="1:20">
      <c r="A113" s="4">
        <v>109</v>
      </c>
      <c r="B113" s="16"/>
      <c r="C113" s="17"/>
      <c r="D113" s="17"/>
      <c r="E113" s="18"/>
      <c r="F113" s="17"/>
      <c r="G113" s="18"/>
      <c r="H113" s="18"/>
      <c r="I113" s="16"/>
      <c r="J113" s="17"/>
      <c r="K113" s="17"/>
      <c r="L113" s="17"/>
      <c r="M113" s="17"/>
      <c r="N113" s="17"/>
      <c r="O113" s="17"/>
      <c r="P113" s="23"/>
      <c r="Q113" s="17"/>
      <c r="R113" s="17"/>
      <c r="S113" s="17"/>
      <c r="T113" s="17"/>
    </row>
    <row r="114" spans="1:20">
      <c r="A114" s="4">
        <v>110</v>
      </c>
      <c r="B114" s="16"/>
      <c r="C114" s="17"/>
      <c r="D114" s="17"/>
      <c r="E114" s="18"/>
      <c r="F114" s="17"/>
      <c r="G114" s="18"/>
      <c r="H114" s="18"/>
      <c r="I114" s="16"/>
      <c r="J114" s="17"/>
      <c r="K114" s="17"/>
      <c r="L114" s="17"/>
      <c r="M114" s="17"/>
      <c r="N114" s="17"/>
      <c r="O114" s="17"/>
      <c r="P114" s="23"/>
      <c r="Q114" s="17"/>
      <c r="R114" s="17"/>
      <c r="S114" s="17"/>
      <c r="T114" s="17"/>
    </row>
    <row r="115" spans="1:20">
      <c r="A115" s="4">
        <v>111</v>
      </c>
      <c r="B115" s="16"/>
      <c r="C115" s="17"/>
      <c r="D115" s="17"/>
      <c r="E115" s="18"/>
      <c r="F115" s="17"/>
      <c r="G115" s="18"/>
      <c r="H115" s="18"/>
      <c r="I115" s="16"/>
      <c r="J115" s="17"/>
      <c r="K115" s="17"/>
      <c r="L115" s="17"/>
      <c r="M115" s="17"/>
      <c r="N115" s="17"/>
      <c r="O115" s="17"/>
      <c r="P115" s="23"/>
      <c r="Q115" s="17"/>
      <c r="R115" s="17"/>
      <c r="S115" s="17"/>
      <c r="T115" s="17"/>
    </row>
    <row r="116" spans="1:20">
      <c r="A116" s="4">
        <v>112</v>
      </c>
      <c r="B116" s="16"/>
      <c r="C116" s="17"/>
      <c r="D116" s="17"/>
      <c r="E116" s="18"/>
      <c r="F116" s="17"/>
      <c r="G116" s="18"/>
      <c r="H116" s="18"/>
      <c r="I116" s="16"/>
      <c r="J116" s="17"/>
      <c r="K116" s="17"/>
      <c r="L116" s="17"/>
      <c r="M116" s="17"/>
      <c r="N116" s="17"/>
      <c r="O116" s="17"/>
      <c r="P116" s="23"/>
      <c r="Q116" s="17"/>
      <c r="R116" s="17"/>
      <c r="S116" s="17"/>
      <c r="T116" s="17"/>
    </row>
    <row r="117" spans="1:20">
      <c r="A117" s="4">
        <v>113</v>
      </c>
      <c r="B117" s="16"/>
      <c r="C117" s="17"/>
      <c r="D117" s="17"/>
      <c r="E117" s="18"/>
      <c r="F117" s="17"/>
      <c r="G117" s="18"/>
      <c r="H117" s="18"/>
      <c r="I117" s="16"/>
      <c r="J117" s="17"/>
      <c r="K117" s="17"/>
      <c r="L117" s="17"/>
      <c r="M117" s="17"/>
      <c r="N117" s="17"/>
      <c r="O117" s="17"/>
      <c r="P117" s="23"/>
      <c r="Q117" s="17"/>
      <c r="R117" s="17"/>
      <c r="S117" s="17"/>
      <c r="T117" s="17"/>
    </row>
    <row r="118" spans="1:20">
      <c r="A118" s="4">
        <v>114</v>
      </c>
      <c r="B118" s="16"/>
      <c r="C118" s="17"/>
      <c r="D118" s="17"/>
      <c r="E118" s="18"/>
      <c r="F118" s="17"/>
      <c r="G118" s="18"/>
      <c r="H118" s="18"/>
      <c r="I118" s="16"/>
      <c r="J118" s="17"/>
      <c r="K118" s="17"/>
      <c r="L118" s="17"/>
      <c r="M118" s="17"/>
      <c r="N118" s="17"/>
      <c r="O118" s="17"/>
      <c r="P118" s="23"/>
      <c r="Q118" s="17"/>
      <c r="R118" s="17"/>
      <c r="S118" s="17"/>
      <c r="T118" s="17"/>
    </row>
    <row r="119" spans="1:20">
      <c r="A119" s="4">
        <v>115</v>
      </c>
      <c r="B119" s="16"/>
      <c r="C119" s="17"/>
      <c r="D119" s="17"/>
      <c r="E119" s="18"/>
      <c r="F119" s="17"/>
      <c r="G119" s="18"/>
      <c r="H119" s="18"/>
      <c r="I119" s="16"/>
      <c r="J119" s="17"/>
      <c r="K119" s="17"/>
      <c r="L119" s="17"/>
      <c r="M119" s="17"/>
      <c r="N119" s="17"/>
      <c r="O119" s="17"/>
      <c r="P119" s="23"/>
      <c r="Q119" s="17"/>
      <c r="R119" s="17"/>
      <c r="S119" s="17"/>
      <c r="T119" s="17"/>
    </row>
    <row r="120" spans="1:20">
      <c r="A120" s="4">
        <v>116</v>
      </c>
      <c r="B120" s="16"/>
      <c r="C120" s="17"/>
      <c r="D120" s="17"/>
      <c r="E120" s="18"/>
      <c r="F120" s="17"/>
      <c r="G120" s="18"/>
      <c r="H120" s="18"/>
      <c r="I120" s="16"/>
      <c r="J120" s="17"/>
      <c r="K120" s="17"/>
      <c r="L120" s="17"/>
      <c r="M120" s="17"/>
      <c r="N120" s="17"/>
      <c r="O120" s="17"/>
      <c r="P120" s="23"/>
      <c r="Q120" s="17"/>
      <c r="R120" s="17"/>
      <c r="S120" s="17"/>
      <c r="T120" s="17"/>
    </row>
    <row r="121" spans="1:20">
      <c r="A121" s="4">
        <v>117</v>
      </c>
      <c r="B121" s="16"/>
      <c r="C121" s="17"/>
      <c r="D121" s="17"/>
      <c r="E121" s="18"/>
      <c r="F121" s="17"/>
      <c r="G121" s="18"/>
      <c r="H121" s="18"/>
      <c r="I121" s="16"/>
      <c r="J121" s="17"/>
      <c r="K121" s="17"/>
      <c r="L121" s="17"/>
      <c r="M121" s="17"/>
      <c r="N121" s="17"/>
      <c r="O121" s="17"/>
      <c r="P121" s="23"/>
      <c r="Q121" s="17"/>
      <c r="R121" s="17"/>
      <c r="S121" s="17"/>
      <c r="T121" s="17"/>
    </row>
    <row r="122" spans="1:20">
      <c r="A122" s="4">
        <v>118</v>
      </c>
      <c r="B122" s="16"/>
      <c r="C122" s="17"/>
      <c r="D122" s="17"/>
      <c r="E122" s="18"/>
      <c r="F122" s="17"/>
      <c r="G122" s="18"/>
      <c r="H122" s="18"/>
      <c r="I122" s="16"/>
      <c r="J122" s="17"/>
      <c r="K122" s="17"/>
      <c r="L122" s="17"/>
      <c r="M122" s="17"/>
      <c r="N122" s="17"/>
      <c r="O122" s="17"/>
      <c r="P122" s="23"/>
      <c r="Q122" s="17"/>
      <c r="R122" s="17"/>
      <c r="S122" s="17"/>
      <c r="T122" s="17"/>
    </row>
    <row r="123" spans="1:20">
      <c r="A123" s="4">
        <v>119</v>
      </c>
      <c r="B123" s="16"/>
      <c r="C123" s="17"/>
      <c r="D123" s="17"/>
      <c r="E123" s="18"/>
      <c r="F123" s="17"/>
      <c r="G123" s="18"/>
      <c r="H123" s="18"/>
      <c r="I123" s="16"/>
      <c r="J123" s="17"/>
      <c r="K123" s="17"/>
      <c r="L123" s="17"/>
      <c r="M123" s="17"/>
      <c r="N123" s="17"/>
      <c r="O123" s="17"/>
      <c r="P123" s="23"/>
      <c r="Q123" s="17"/>
      <c r="R123" s="17"/>
      <c r="S123" s="17"/>
      <c r="T123" s="17"/>
    </row>
    <row r="124" spans="1:20">
      <c r="A124" s="4">
        <v>120</v>
      </c>
      <c r="B124" s="16"/>
      <c r="C124" s="17"/>
      <c r="D124" s="17"/>
      <c r="E124" s="18"/>
      <c r="F124" s="17"/>
      <c r="G124" s="18"/>
      <c r="H124" s="18"/>
      <c r="I124" s="16"/>
      <c r="J124" s="17"/>
      <c r="K124" s="17"/>
      <c r="L124" s="17"/>
      <c r="M124" s="17"/>
      <c r="N124" s="17"/>
      <c r="O124" s="17"/>
      <c r="P124" s="23"/>
      <c r="Q124" s="17"/>
      <c r="R124" s="17"/>
      <c r="S124" s="17"/>
      <c r="T124" s="17"/>
    </row>
    <row r="125" spans="1:20">
      <c r="A125" s="4">
        <v>121</v>
      </c>
      <c r="B125" s="16"/>
      <c r="C125" s="17"/>
      <c r="D125" s="17"/>
      <c r="E125" s="18"/>
      <c r="F125" s="17"/>
      <c r="G125" s="18"/>
      <c r="H125" s="18"/>
      <c r="I125" s="16"/>
      <c r="J125" s="17"/>
      <c r="K125" s="17"/>
      <c r="L125" s="17"/>
      <c r="M125" s="17"/>
      <c r="N125" s="17"/>
      <c r="O125" s="17"/>
      <c r="P125" s="23"/>
      <c r="Q125" s="17"/>
      <c r="R125" s="17"/>
      <c r="S125" s="17"/>
      <c r="T125" s="17"/>
    </row>
    <row r="126" spans="1:20">
      <c r="A126" s="4">
        <v>122</v>
      </c>
      <c r="B126" s="16"/>
      <c r="C126" s="17"/>
      <c r="D126" s="17"/>
      <c r="E126" s="18"/>
      <c r="F126" s="17"/>
      <c r="G126" s="18"/>
      <c r="H126" s="18"/>
      <c r="I126" s="16"/>
      <c r="J126" s="17"/>
      <c r="K126" s="17"/>
      <c r="L126" s="17"/>
      <c r="M126" s="17"/>
      <c r="N126" s="17"/>
      <c r="O126" s="17"/>
      <c r="P126" s="23"/>
      <c r="Q126" s="17"/>
      <c r="R126" s="17"/>
      <c r="S126" s="17"/>
      <c r="T126" s="17"/>
    </row>
    <row r="127" spans="1:20">
      <c r="A127" s="4">
        <v>123</v>
      </c>
      <c r="B127" s="16"/>
      <c r="C127" s="17"/>
      <c r="D127" s="17"/>
      <c r="E127" s="18"/>
      <c r="F127" s="17"/>
      <c r="G127" s="18"/>
      <c r="H127" s="18"/>
      <c r="I127" s="16"/>
      <c r="J127" s="17"/>
      <c r="K127" s="17"/>
      <c r="L127" s="17"/>
      <c r="M127" s="17"/>
      <c r="N127" s="17"/>
      <c r="O127" s="17"/>
      <c r="P127" s="23"/>
      <c r="Q127" s="17"/>
      <c r="R127" s="17"/>
      <c r="S127" s="17"/>
      <c r="T127" s="17"/>
    </row>
    <row r="128" spans="1:20">
      <c r="A128" s="4">
        <v>124</v>
      </c>
      <c r="B128" s="16"/>
      <c r="C128" s="17"/>
      <c r="D128" s="17"/>
      <c r="E128" s="18"/>
      <c r="F128" s="17"/>
      <c r="G128" s="18"/>
      <c r="H128" s="18"/>
      <c r="I128" s="16"/>
      <c r="J128" s="17"/>
      <c r="K128" s="17"/>
      <c r="L128" s="17"/>
      <c r="M128" s="17"/>
      <c r="N128" s="17"/>
      <c r="O128" s="17"/>
      <c r="P128" s="23"/>
      <c r="Q128" s="17"/>
      <c r="R128" s="17"/>
      <c r="S128" s="17"/>
      <c r="T128" s="17"/>
    </row>
    <row r="129" spans="1:20">
      <c r="A129" s="4">
        <v>125</v>
      </c>
      <c r="B129" s="16"/>
      <c r="C129" s="17"/>
      <c r="D129" s="17"/>
      <c r="E129" s="18"/>
      <c r="F129" s="17"/>
      <c r="G129" s="18"/>
      <c r="H129" s="18"/>
      <c r="I129" s="16"/>
      <c r="J129" s="17"/>
      <c r="K129" s="17"/>
      <c r="L129" s="17"/>
      <c r="M129" s="17"/>
      <c r="N129" s="17"/>
      <c r="O129" s="17"/>
      <c r="P129" s="23"/>
      <c r="Q129" s="17"/>
      <c r="R129" s="17"/>
      <c r="S129" s="17"/>
      <c r="T129" s="17"/>
    </row>
    <row r="130" spans="1:20">
      <c r="A130" s="4">
        <v>126</v>
      </c>
      <c r="B130" s="16"/>
      <c r="C130" s="17"/>
      <c r="D130" s="17"/>
      <c r="E130" s="18"/>
      <c r="F130" s="17"/>
      <c r="G130" s="18"/>
      <c r="H130" s="18"/>
      <c r="I130" s="16"/>
      <c r="J130" s="17"/>
      <c r="K130" s="17"/>
      <c r="L130" s="17"/>
      <c r="M130" s="17"/>
      <c r="N130" s="17"/>
      <c r="O130" s="17"/>
      <c r="P130" s="23"/>
      <c r="Q130" s="17"/>
      <c r="R130" s="17"/>
      <c r="S130" s="17"/>
      <c r="T130" s="17"/>
    </row>
    <row r="131" spans="1:20">
      <c r="A131" s="4">
        <v>127</v>
      </c>
      <c r="B131" s="16"/>
      <c r="C131" s="17"/>
      <c r="D131" s="17"/>
      <c r="E131" s="18"/>
      <c r="F131" s="17"/>
      <c r="G131" s="18"/>
      <c r="H131" s="18"/>
      <c r="I131" s="16"/>
      <c r="J131" s="17"/>
      <c r="K131" s="17"/>
      <c r="L131" s="17"/>
      <c r="M131" s="17"/>
      <c r="N131" s="17"/>
      <c r="O131" s="17"/>
      <c r="P131" s="23"/>
      <c r="Q131" s="17"/>
      <c r="R131" s="17"/>
      <c r="S131" s="17"/>
      <c r="T131" s="17"/>
    </row>
    <row r="132" spans="1:20">
      <c r="A132" s="4">
        <v>128</v>
      </c>
      <c r="B132" s="16"/>
      <c r="C132" s="17"/>
      <c r="D132" s="17"/>
      <c r="E132" s="18"/>
      <c r="F132" s="17"/>
      <c r="G132" s="18"/>
      <c r="H132" s="18"/>
      <c r="I132" s="16"/>
      <c r="J132" s="17"/>
      <c r="K132" s="17"/>
      <c r="L132" s="17"/>
      <c r="M132" s="17"/>
      <c r="N132" s="17"/>
      <c r="O132" s="17"/>
      <c r="P132" s="23"/>
      <c r="Q132" s="17"/>
      <c r="R132" s="17"/>
      <c r="S132" s="17"/>
      <c r="T132" s="17"/>
    </row>
    <row r="133" spans="1:20">
      <c r="A133" s="4">
        <v>129</v>
      </c>
      <c r="B133" s="16"/>
      <c r="C133" s="17"/>
      <c r="D133" s="17"/>
      <c r="E133" s="18"/>
      <c r="F133" s="17"/>
      <c r="G133" s="18"/>
      <c r="H133" s="18"/>
      <c r="I133" s="16"/>
      <c r="J133" s="17"/>
      <c r="K133" s="17"/>
      <c r="L133" s="17"/>
      <c r="M133" s="17"/>
      <c r="N133" s="17"/>
      <c r="O133" s="17"/>
      <c r="P133" s="23"/>
      <c r="Q133" s="17"/>
      <c r="R133" s="17"/>
      <c r="S133" s="17"/>
      <c r="T133" s="17"/>
    </row>
    <row r="134" spans="1:20">
      <c r="A134" s="4">
        <v>130</v>
      </c>
      <c r="B134" s="16"/>
      <c r="C134" s="17"/>
      <c r="D134" s="17"/>
      <c r="E134" s="18"/>
      <c r="F134" s="17"/>
      <c r="G134" s="18"/>
      <c r="H134" s="18"/>
      <c r="I134" s="16"/>
      <c r="J134" s="17"/>
      <c r="K134" s="17"/>
      <c r="L134" s="17"/>
      <c r="M134" s="17"/>
      <c r="N134" s="17"/>
      <c r="O134" s="17"/>
      <c r="P134" s="23"/>
      <c r="Q134" s="17"/>
      <c r="R134" s="17"/>
      <c r="S134" s="17"/>
      <c r="T134" s="17"/>
    </row>
    <row r="135" spans="1:20">
      <c r="A135" s="4">
        <v>131</v>
      </c>
      <c r="B135" s="16"/>
      <c r="C135" s="17"/>
      <c r="D135" s="17"/>
      <c r="E135" s="18"/>
      <c r="F135" s="17"/>
      <c r="G135" s="18"/>
      <c r="H135" s="18"/>
      <c r="I135" s="16"/>
      <c r="J135" s="17"/>
      <c r="K135" s="17"/>
      <c r="L135" s="17"/>
      <c r="M135" s="17"/>
      <c r="N135" s="17"/>
      <c r="O135" s="17"/>
      <c r="P135" s="23"/>
      <c r="Q135" s="17"/>
      <c r="R135" s="17"/>
      <c r="S135" s="17"/>
      <c r="T135" s="17"/>
    </row>
    <row r="136" spans="1:20">
      <c r="A136" s="4">
        <v>132</v>
      </c>
      <c r="B136" s="16"/>
      <c r="C136" s="17"/>
      <c r="D136" s="17"/>
      <c r="E136" s="18"/>
      <c r="F136" s="17"/>
      <c r="G136" s="18"/>
      <c r="H136" s="18"/>
      <c r="I136" s="16"/>
      <c r="J136" s="17"/>
      <c r="K136" s="17"/>
      <c r="L136" s="17"/>
      <c r="M136" s="17"/>
      <c r="N136" s="17"/>
      <c r="O136" s="17"/>
      <c r="P136" s="23"/>
      <c r="Q136" s="17"/>
      <c r="R136" s="17"/>
      <c r="S136" s="17"/>
      <c r="T136" s="17"/>
    </row>
    <row r="137" spans="1:20">
      <c r="A137" s="4">
        <v>133</v>
      </c>
      <c r="B137" s="16"/>
      <c r="C137" s="17"/>
      <c r="D137" s="17"/>
      <c r="E137" s="18"/>
      <c r="F137" s="17"/>
      <c r="G137" s="18"/>
      <c r="H137" s="18"/>
      <c r="I137" s="16"/>
      <c r="J137" s="17"/>
      <c r="K137" s="17"/>
      <c r="L137" s="17"/>
      <c r="M137" s="17"/>
      <c r="N137" s="17"/>
      <c r="O137" s="17"/>
      <c r="P137" s="23"/>
      <c r="Q137" s="17"/>
      <c r="R137" s="17"/>
      <c r="S137" s="17"/>
      <c r="T137" s="17"/>
    </row>
    <row r="138" spans="1:20">
      <c r="A138" s="4">
        <v>134</v>
      </c>
      <c r="B138" s="16"/>
      <c r="C138" s="17"/>
      <c r="D138" s="17"/>
      <c r="E138" s="18"/>
      <c r="F138" s="17"/>
      <c r="G138" s="18"/>
      <c r="H138" s="18"/>
      <c r="I138" s="16"/>
      <c r="J138" s="17"/>
      <c r="K138" s="17"/>
      <c r="L138" s="17"/>
      <c r="M138" s="17"/>
      <c r="N138" s="17"/>
      <c r="O138" s="17"/>
      <c r="P138" s="23"/>
      <c r="Q138" s="17"/>
      <c r="R138" s="17"/>
      <c r="S138" s="17"/>
      <c r="T138" s="17"/>
    </row>
    <row r="139" spans="1:20">
      <c r="A139" s="4">
        <v>135</v>
      </c>
      <c r="B139" s="16"/>
      <c r="C139" s="17"/>
      <c r="D139" s="17"/>
      <c r="E139" s="18"/>
      <c r="F139" s="17"/>
      <c r="G139" s="18"/>
      <c r="H139" s="18"/>
      <c r="I139" s="16"/>
      <c r="J139" s="17"/>
      <c r="K139" s="17"/>
      <c r="L139" s="17"/>
      <c r="M139" s="17"/>
      <c r="N139" s="17"/>
      <c r="O139" s="17"/>
      <c r="P139" s="23"/>
      <c r="Q139" s="17"/>
      <c r="R139" s="17"/>
      <c r="S139" s="17"/>
      <c r="T139" s="17"/>
    </row>
    <row r="140" spans="1:20">
      <c r="A140" s="4">
        <v>136</v>
      </c>
      <c r="B140" s="16"/>
      <c r="C140" s="17"/>
      <c r="D140" s="17"/>
      <c r="E140" s="18"/>
      <c r="F140" s="17"/>
      <c r="G140" s="18"/>
      <c r="H140" s="18"/>
      <c r="I140" s="16"/>
      <c r="J140" s="17"/>
      <c r="K140" s="17"/>
      <c r="L140" s="17"/>
      <c r="M140" s="17"/>
      <c r="N140" s="17"/>
      <c r="O140" s="17"/>
      <c r="P140" s="23"/>
      <c r="Q140" s="17"/>
      <c r="R140" s="17"/>
      <c r="S140" s="17"/>
      <c r="T140" s="17"/>
    </row>
    <row r="141" spans="1:20">
      <c r="A141" s="4">
        <v>137</v>
      </c>
      <c r="B141" s="16"/>
      <c r="C141" s="17"/>
      <c r="D141" s="17"/>
      <c r="E141" s="18"/>
      <c r="F141" s="17"/>
      <c r="G141" s="18"/>
      <c r="H141" s="18"/>
      <c r="I141" s="16"/>
      <c r="J141" s="17"/>
      <c r="K141" s="17"/>
      <c r="L141" s="17"/>
      <c r="M141" s="17"/>
      <c r="N141" s="17"/>
      <c r="O141" s="17"/>
      <c r="P141" s="23"/>
      <c r="Q141" s="17"/>
      <c r="R141" s="17"/>
      <c r="S141" s="17"/>
      <c r="T141" s="17"/>
    </row>
    <row r="142" spans="1:20">
      <c r="A142" s="4">
        <v>138</v>
      </c>
      <c r="B142" s="16"/>
      <c r="C142" s="17"/>
      <c r="D142" s="17"/>
      <c r="E142" s="18"/>
      <c r="F142" s="17"/>
      <c r="G142" s="18"/>
      <c r="H142" s="18"/>
      <c r="I142" s="16"/>
      <c r="J142" s="17"/>
      <c r="K142" s="17"/>
      <c r="L142" s="17"/>
      <c r="M142" s="17"/>
      <c r="N142" s="17"/>
      <c r="O142" s="17"/>
      <c r="P142" s="23"/>
      <c r="Q142" s="17"/>
      <c r="R142" s="17"/>
      <c r="S142" s="17"/>
      <c r="T142" s="17"/>
    </row>
    <row r="143" spans="1:20">
      <c r="A143" s="4">
        <v>139</v>
      </c>
      <c r="B143" s="16"/>
      <c r="C143" s="17"/>
      <c r="D143" s="17"/>
      <c r="E143" s="18"/>
      <c r="F143" s="17"/>
      <c r="G143" s="18"/>
      <c r="H143" s="18"/>
      <c r="I143" s="16"/>
      <c r="J143" s="17"/>
      <c r="K143" s="17"/>
      <c r="L143" s="17"/>
      <c r="M143" s="17"/>
      <c r="N143" s="17"/>
      <c r="O143" s="17"/>
      <c r="P143" s="23"/>
      <c r="Q143" s="17"/>
      <c r="R143" s="17"/>
      <c r="S143" s="17"/>
      <c r="T143" s="17"/>
    </row>
    <row r="144" spans="1:20">
      <c r="A144" s="4">
        <v>140</v>
      </c>
      <c r="B144" s="16"/>
      <c r="C144" s="17"/>
      <c r="D144" s="17"/>
      <c r="E144" s="18"/>
      <c r="F144" s="17"/>
      <c r="G144" s="18"/>
      <c r="H144" s="18"/>
      <c r="I144" s="16"/>
      <c r="J144" s="17"/>
      <c r="K144" s="17"/>
      <c r="L144" s="17"/>
      <c r="M144" s="17"/>
      <c r="N144" s="17"/>
      <c r="O144" s="17"/>
      <c r="P144" s="23"/>
      <c r="Q144" s="17"/>
      <c r="R144" s="17"/>
      <c r="S144" s="17"/>
      <c r="T144" s="17"/>
    </row>
    <row r="145" spans="1:20">
      <c r="A145" s="4">
        <v>141</v>
      </c>
      <c r="B145" s="16"/>
      <c r="C145" s="17"/>
      <c r="D145" s="17"/>
      <c r="E145" s="18"/>
      <c r="F145" s="17"/>
      <c r="G145" s="18"/>
      <c r="H145" s="18"/>
      <c r="I145" s="16"/>
      <c r="J145" s="17"/>
      <c r="K145" s="17"/>
      <c r="L145" s="17"/>
      <c r="M145" s="17"/>
      <c r="N145" s="17"/>
      <c r="O145" s="17"/>
      <c r="P145" s="23"/>
      <c r="Q145" s="17"/>
      <c r="R145" s="17"/>
      <c r="S145" s="17"/>
      <c r="T145" s="17"/>
    </row>
    <row r="146" spans="1:20">
      <c r="A146" s="4">
        <v>142</v>
      </c>
      <c r="B146" s="16"/>
      <c r="C146" s="17"/>
      <c r="D146" s="17"/>
      <c r="E146" s="18"/>
      <c r="F146" s="17"/>
      <c r="G146" s="18"/>
      <c r="H146" s="18"/>
      <c r="I146" s="16"/>
      <c r="J146" s="17"/>
      <c r="K146" s="17"/>
      <c r="L146" s="17"/>
      <c r="M146" s="17"/>
      <c r="N146" s="17"/>
      <c r="O146" s="17"/>
      <c r="P146" s="23"/>
      <c r="Q146" s="17"/>
      <c r="R146" s="17"/>
      <c r="S146" s="17"/>
      <c r="T146" s="17"/>
    </row>
    <row r="147" spans="1:20">
      <c r="A147" s="4">
        <v>143</v>
      </c>
      <c r="B147" s="16"/>
      <c r="C147" s="17"/>
      <c r="D147" s="17"/>
      <c r="E147" s="18"/>
      <c r="F147" s="17"/>
      <c r="G147" s="18"/>
      <c r="H147" s="18"/>
      <c r="I147" s="16"/>
      <c r="J147" s="17"/>
      <c r="K147" s="17"/>
      <c r="L147" s="17"/>
      <c r="M147" s="17"/>
      <c r="N147" s="17"/>
      <c r="O147" s="17"/>
      <c r="P147" s="23"/>
      <c r="Q147" s="17"/>
      <c r="R147" s="17"/>
      <c r="S147" s="17"/>
      <c r="T147" s="17"/>
    </row>
    <row r="148" spans="1:20">
      <c r="A148" s="4">
        <v>144</v>
      </c>
      <c r="B148" s="16"/>
      <c r="C148" s="17"/>
      <c r="D148" s="17"/>
      <c r="E148" s="18"/>
      <c r="F148" s="17"/>
      <c r="G148" s="18"/>
      <c r="H148" s="18"/>
      <c r="I148" s="16"/>
      <c r="J148" s="17"/>
      <c r="K148" s="17"/>
      <c r="L148" s="17"/>
      <c r="M148" s="17"/>
      <c r="N148" s="17"/>
      <c r="O148" s="17"/>
      <c r="P148" s="23"/>
      <c r="Q148" s="17"/>
      <c r="R148" s="17"/>
      <c r="S148" s="17"/>
      <c r="T148" s="17"/>
    </row>
    <row r="149" spans="1:20">
      <c r="A149" s="4">
        <v>145</v>
      </c>
      <c r="B149" s="16"/>
      <c r="C149" s="17"/>
      <c r="D149" s="17"/>
      <c r="E149" s="18"/>
      <c r="F149" s="17"/>
      <c r="G149" s="18"/>
      <c r="H149" s="18"/>
      <c r="I149" s="16"/>
      <c r="J149" s="17"/>
      <c r="K149" s="17"/>
      <c r="L149" s="17"/>
      <c r="M149" s="17"/>
      <c r="N149" s="17"/>
      <c r="O149" s="17"/>
      <c r="P149" s="23"/>
      <c r="Q149" s="17"/>
      <c r="R149" s="17"/>
      <c r="S149" s="17"/>
      <c r="T149" s="17"/>
    </row>
    <row r="150" spans="1:20">
      <c r="A150" s="4">
        <v>146</v>
      </c>
      <c r="B150" s="16"/>
      <c r="C150" s="17"/>
      <c r="D150" s="17"/>
      <c r="E150" s="18"/>
      <c r="F150" s="17"/>
      <c r="G150" s="18"/>
      <c r="H150" s="18"/>
      <c r="I150" s="16"/>
      <c r="J150" s="17"/>
      <c r="K150" s="17"/>
      <c r="L150" s="17"/>
      <c r="M150" s="17"/>
      <c r="N150" s="17"/>
      <c r="O150" s="17"/>
      <c r="P150" s="23"/>
      <c r="Q150" s="17"/>
      <c r="R150" s="17"/>
      <c r="S150" s="17"/>
      <c r="T150" s="17"/>
    </row>
    <row r="151" spans="1:20">
      <c r="A151" s="4">
        <v>147</v>
      </c>
      <c r="B151" s="16"/>
      <c r="C151" s="17"/>
      <c r="D151" s="17"/>
      <c r="E151" s="18"/>
      <c r="F151" s="17"/>
      <c r="G151" s="18"/>
      <c r="H151" s="18"/>
      <c r="I151" s="16"/>
      <c r="J151" s="17"/>
      <c r="K151" s="17"/>
      <c r="L151" s="17"/>
      <c r="M151" s="17"/>
      <c r="N151" s="17"/>
      <c r="O151" s="17"/>
      <c r="P151" s="23"/>
      <c r="Q151" s="17"/>
      <c r="R151" s="17"/>
      <c r="S151" s="17"/>
      <c r="T151" s="17"/>
    </row>
    <row r="152" spans="1:20">
      <c r="A152" s="4">
        <v>148</v>
      </c>
      <c r="B152" s="16"/>
      <c r="C152" s="17"/>
      <c r="D152" s="17"/>
      <c r="E152" s="18"/>
      <c r="F152" s="17"/>
      <c r="G152" s="18"/>
      <c r="H152" s="18"/>
      <c r="I152" s="16"/>
      <c r="J152" s="17"/>
      <c r="K152" s="17"/>
      <c r="L152" s="17"/>
      <c r="M152" s="17"/>
      <c r="N152" s="17"/>
      <c r="O152" s="17"/>
      <c r="P152" s="23"/>
      <c r="Q152" s="17"/>
      <c r="R152" s="17"/>
      <c r="S152" s="17"/>
      <c r="T152" s="17"/>
    </row>
    <row r="153" spans="1:20">
      <c r="A153" s="4">
        <v>149</v>
      </c>
      <c r="B153" s="16"/>
      <c r="C153" s="17"/>
      <c r="D153" s="17"/>
      <c r="E153" s="18"/>
      <c r="F153" s="17"/>
      <c r="G153" s="18"/>
      <c r="H153" s="18"/>
      <c r="I153" s="16"/>
      <c r="J153" s="17"/>
      <c r="K153" s="17"/>
      <c r="L153" s="17"/>
      <c r="M153" s="17"/>
      <c r="N153" s="17"/>
      <c r="O153" s="17"/>
      <c r="P153" s="23"/>
      <c r="Q153" s="17"/>
      <c r="R153" s="17"/>
      <c r="S153" s="17"/>
      <c r="T153" s="17"/>
    </row>
    <row r="154" spans="1:20">
      <c r="A154" s="4">
        <v>150</v>
      </c>
      <c r="B154" s="16"/>
      <c r="C154" s="17"/>
      <c r="D154" s="17"/>
      <c r="E154" s="18"/>
      <c r="F154" s="17"/>
      <c r="G154" s="18"/>
      <c r="H154" s="18"/>
      <c r="I154" s="16"/>
      <c r="J154" s="17"/>
      <c r="K154" s="17"/>
      <c r="L154" s="17"/>
      <c r="M154" s="17"/>
      <c r="N154" s="17"/>
      <c r="O154" s="17"/>
      <c r="P154" s="23"/>
      <c r="Q154" s="17"/>
      <c r="R154" s="17"/>
      <c r="S154" s="17"/>
      <c r="T154" s="17"/>
    </row>
    <row r="155" spans="1:20">
      <c r="A155" s="4">
        <v>151</v>
      </c>
      <c r="B155" s="16"/>
      <c r="C155" s="17"/>
      <c r="D155" s="17"/>
      <c r="E155" s="18"/>
      <c r="F155" s="17"/>
      <c r="G155" s="18"/>
      <c r="H155" s="18"/>
      <c r="I155" s="16"/>
      <c r="J155" s="17"/>
      <c r="K155" s="17"/>
      <c r="L155" s="17"/>
      <c r="M155" s="17"/>
      <c r="N155" s="17"/>
      <c r="O155" s="17"/>
      <c r="P155" s="23"/>
      <c r="Q155" s="17"/>
      <c r="R155" s="17"/>
      <c r="S155" s="17"/>
      <c r="T155" s="17"/>
    </row>
    <row r="156" spans="1:20">
      <c r="A156" s="4">
        <v>152</v>
      </c>
      <c r="B156" s="16"/>
      <c r="C156" s="17"/>
      <c r="D156" s="17"/>
      <c r="E156" s="18"/>
      <c r="F156" s="17"/>
      <c r="G156" s="18"/>
      <c r="H156" s="18"/>
      <c r="I156" s="16"/>
      <c r="J156" s="17"/>
      <c r="K156" s="17"/>
      <c r="L156" s="17"/>
      <c r="M156" s="17"/>
      <c r="N156" s="17"/>
      <c r="O156" s="17"/>
      <c r="P156" s="23"/>
      <c r="Q156" s="17"/>
      <c r="R156" s="17"/>
      <c r="S156" s="17"/>
      <c r="T156" s="17"/>
    </row>
    <row r="157" spans="1:20">
      <c r="A157" s="4">
        <v>153</v>
      </c>
      <c r="B157" s="16"/>
      <c r="C157" s="17"/>
      <c r="D157" s="17"/>
      <c r="E157" s="18"/>
      <c r="F157" s="17"/>
      <c r="G157" s="18"/>
      <c r="H157" s="18"/>
      <c r="I157" s="16"/>
      <c r="J157" s="17"/>
      <c r="K157" s="17"/>
      <c r="L157" s="17"/>
      <c r="M157" s="17"/>
      <c r="N157" s="17"/>
      <c r="O157" s="17"/>
      <c r="P157" s="23"/>
      <c r="Q157" s="17"/>
      <c r="R157" s="17"/>
      <c r="S157" s="17"/>
      <c r="T157" s="17"/>
    </row>
    <row r="158" spans="1:20">
      <c r="A158" s="4">
        <v>154</v>
      </c>
      <c r="B158" s="16"/>
      <c r="C158" s="17"/>
      <c r="D158" s="17"/>
      <c r="E158" s="18"/>
      <c r="F158" s="17"/>
      <c r="G158" s="18"/>
      <c r="H158" s="18"/>
      <c r="I158" s="16"/>
      <c r="J158" s="17"/>
      <c r="K158" s="17"/>
      <c r="L158" s="17"/>
      <c r="M158" s="17"/>
      <c r="N158" s="17"/>
      <c r="O158" s="17"/>
      <c r="P158" s="23"/>
      <c r="Q158" s="17"/>
      <c r="R158" s="17"/>
      <c r="S158" s="17"/>
      <c r="T158" s="17"/>
    </row>
    <row r="159" spans="1:20">
      <c r="A159" s="4">
        <v>155</v>
      </c>
      <c r="B159" s="16"/>
      <c r="C159" s="17"/>
      <c r="D159" s="17"/>
      <c r="E159" s="18"/>
      <c r="F159" s="17"/>
      <c r="G159" s="18"/>
      <c r="H159" s="18"/>
      <c r="I159" s="16"/>
      <c r="J159" s="17"/>
      <c r="K159" s="17"/>
      <c r="L159" s="17"/>
      <c r="M159" s="17"/>
      <c r="N159" s="17"/>
      <c r="O159" s="17"/>
      <c r="P159" s="23"/>
      <c r="Q159" s="17"/>
      <c r="R159" s="17"/>
      <c r="S159" s="17"/>
      <c r="T159" s="17"/>
    </row>
    <row r="160" spans="1:20">
      <c r="A160" s="4">
        <v>156</v>
      </c>
      <c r="B160" s="16"/>
      <c r="C160" s="17"/>
      <c r="D160" s="17"/>
      <c r="E160" s="18"/>
      <c r="F160" s="17"/>
      <c r="G160" s="18"/>
      <c r="H160" s="18"/>
      <c r="I160" s="16"/>
      <c r="J160" s="17"/>
      <c r="K160" s="17"/>
      <c r="L160" s="17"/>
      <c r="M160" s="17"/>
      <c r="N160" s="17"/>
      <c r="O160" s="17"/>
      <c r="P160" s="23"/>
      <c r="Q160" s="17"/>
      <c r="R160" s="17"/>
      <c r="S160" s="17"/>
      <c r="T160" s="17"/>
    </row>
    <row r="161" spans="1:20">
      <c r="A161" s="4">
        <v>157</v>
      </c>
      <c r="B161" s="16"/>
      <c r="C161" s="17"/>
      <c r="D161" s="17"/>
      <c r="E161" s="18"/>
      <c r="F161" s="17"/>
      <c r="G161" s="18"/>
      <c r="H161" s="18"/>
      <c r="I161" s="16"/>
      <c r="J161" s="17"/>
      <c r="K161" s="17"/>
      <c r="L161" s="17"/>
      <c r="M161" s="17"/>
      <c r="N161" s="17"/>
      <c r="O161" s="17"/>
      <c r="P161" s="23"/>
      <c r="Q161" s="17"/>
      <c r="R161" s="17"/>
      <c r="S161" s="17"/>
      <c r="T161" s="17"/>
    </row>
    <row r="162" spans="1:20">
      <c r="A162" s="4">
        <v>158</v>
      </c>
      <c r="B162" s="16"/>
      <c r="C162" s="17"/>
      <c r="D162" s="17"/>
      <c r="E162" s="18"/>
      <c r="F162" s="17"/>
      <c r="G162" s="18"/>
      <c r="H162" s="18"/>
      <c r="I162" s="16"/>
      <c r="J162" s="17"/>
      <c r="K162" s="17"/>
      <c r="L162" s="17"/>
      <c r="M162" s="17"/>
      <c r="N162" s="17"/>
      <c r="O162" s="17"/>
      <c r="P162" s="23"/>
      <c r="Q162" s="17"/>
      <c r="R162" s="17"/>
      <c r="S162" s="17"/>
      <c r="T162" s="17"/>
    </row>
    <row r="163" spans="1:20">
      <c r="A163" s="4">
        <v>159</v>
      </c>
      <c r="B163" s="16"/>
      <c r="C163" s="17"/>
      <c r="D163" s="17"/>
      <c r="E163" s="18"/>
      <c r="F163" s="17"/>
      <c r="G163" s="18"/>
      <c r="H163" s="18"/>
      <c r="I163" s="16"/>
      <c r="J163" s="17"/>
      <c r="K163" s="17"/>
      <c r="L163" s="17"/>
      <c r="M163" s="17"/>
      <c r="N163" s="17"/>
      <c r="O163" s="17"/>
      <c r="P163" s="23"/>
      <c r="Q163" s="17"/>
      <c r="R163" s="17"/>
      <c r="S163" s="17"/>
      <c r="T163" s="17"/>
    </row>
    <row r="164" spans="1:20">
      <c r="A164" s="4">
        <v>160</v>
      </c>
      <c r="B164" s="16"/>
      <c r="C164" s="17"/>
      <c r="D164" s="17"/>
      <c r="E164" s="18"/>
      <c r="F164" s="17"/>
      <c r="G164" s="18"/>
      <c r="H164" s="18"/>
      <c r="I164" s="16"/>
      <c r="J164" s="17"/>
      <c r="K164" s="17"/>
      <c r="L164" s="17"/>
      <c r="M164" s="17"/>
      <c r="N164" s="17"/>
      <c r="O164" s="17"/>
      <c r="P164" s="23"/>
      <c r="Q164" s="17"/>
      <c r="R164" s="17"/>
      <c r="S164" s="17"/>
      <c r="T164" s="17"/>
    </row>
    <row r="165" spans="1:20">
      <c r="A165" s="20" t="s">
        <v>11</v>
      </c>
      <c r="B165" s="40"/>
      <c r="C165" s="20">
        <f>COUNTIFS(C5:C164,"*")</f>
        <v>54</v>
      </c>
      <c r="D165" s="20"/>
      <c r="E165" s="12"/>
      <c r="F165" s="20"/>
      <c r="G165" s="20">
        <f>SUM(G5:G164)</f>
        <v>2307</v>
      </c>
      <c r="H165" s="20">
        <f>SUM(H5:H164)</f>
        <v>2053</v>
      </c>
      <c r="I165" s="20">
        <f>SUM(I5:I164)</f>
        <v>4360</v>
      </c>
      <c r="J165" s="20"/>
      <c r="K165" s="20"/>
      <c r="L165" s="20"/>
      <c r="M165" s="20"/>
      <c r="N165" s="20"/>
      <c r="O165" s="20"/>
      <c r="P165" s="13"/>
      <c r="Q165" s="20"/>
      <c r="R165" s="20"/>
      <c r="S165" s="20"/>
      <c r="T165" s="11"/>
    </row>
    <row r="166" spans="1:20">
      <c r="A166" s="45" t="s">
        <v>69</v>
      </c>
      <c r="B166" s="9">
        <f>COUNTIF(B$5:B$164,"Team 1")</f>
        <v>5</v>
      </c>
      <c r="C166" s="45" t="s">
        <v>29</v>
      </c>
      <c r="D166" s="9">
        <f>COUNTIF(D5:D164,"Anganwadi")</f>
        <v>54</v>
      </c>
    </row>
    <row r="167" spans="1:20">
      <c r="A167" s="45" t="s">
        <v>70</v>
      </c>
      <c r="B167" s="9">
        <f>COUNTIF(B$6:B$164,"Team 2")</f>
        <v>5</v>
      </c>
      <c r="C167" s="45" t="s">
        <v>27</v>
      </c>
      <c r="D167" s="9">
        <f>COUNTIF(D5:D164,"School")</f>
        <v>0</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4" activePane="bottomRight" state="frozen"/>
      <selection pane="topRight" activeCell="C1" sqref="C1"/>
      <selection pane="bottomLeft" activeCell="A5" sqref="A5"/>
      <selection pane="bottomRight" activeCell="A5" sqref="A5:XFD68"/>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5" customWidth="1"/>
    <col min="6" max="6" width="17" style="1" customWidth="1"/>
    <col min="7" max="7" width="6.140625" style="15" customWidth="1"/>
    <col min="8" max="8" width="6.28515625" style="15"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56" t="s">
        <v>66</v>
      </c>
      <c r="B1" s="256"/>
      <c r="C1" s="256"/>
      <c r="D1" s="257"/>
      <c r="E1" s="257"/>
      <c r="F1" s="257"/>
      <c r="G1" s="257"/>
      <c r="H1" s="257"/>
      <c r="I1" s="257"/>
      <c r="J1" s="257"/>
      <c r="K1" s="257"/>
      <c r="L1" s="257"/>
      <c r="M1" s="257"/>
      <c r="N1" s="257"/>
      <c r="O1" s="257"/>
      <c r="P1" s="257"/>
      <c r="Q1" s="257"/>
      <c r="R1" s="257"/>
      <c r="S1" s="257"/>
    </row>
    <row r="2" spans="1:20">
      <c r="A2" s="258" t="s">
        <v>63</v>
      </c>
      <c r="B2" s="259"/>
      <c r="C2" s="259"/>
      <c r="D2" s="24">
        <v>43678</v>
      </c>
      <c r="E2" s="21"/>
      <c r="F2" s="21"/>
      <c r="G2" s="21"/>
      <c r="H2" s="21"/>
      <c r="I2" s="21"/>
      <c r="J2" s="21"/>
      <c r="K2" s="21"/>
      <c r="L2" s="21"/>
      <c r="M2" s="21"/>
      <c r="N2" s="21"/>
      <c r="O2" s="21"/>
      <c r="P2" s="21"/>
      <c r="Q2" s="21"/>
      <c r="R2" s="21"/>
      <c r="S2" s="21"/>
    </row>
    <row r="3" spans="1:20" ht="24" customHeight="1">
      <c r="A3" s="260" t="s">
        <v>14</v>
      </c>
      <c r="B3" s="261" t="s">
        <v>68</v>
      </c>
      <c r="C3" s="263" t="s">
        <v>7</v>
      </c>
      <c r="D3" s="263" t="s">
        <v>59</v>
      </c>
      <c r="E3" s="263" t="s">
        <v>16</v>
      </c>
      <c r="F3" s="264" t="s">
        <v>17</v>
      </c>
      <c r="G3" s="263" t="s">
        <v>8</v>
      </c>
      <c r="H3" s="263"/>
      <c r="I3" s="263"/>
      <c r="J3" s="263" t="s">
        <v>35</v>
      </c>
      <c r="K3" s="261" t="s">
        <v>37</v>
      </c>
      <c r="L3" s="261" t="s">
        <v>54</v>
      </c>
      <c r="M3" s="261" t="s">
        <v>55</v>
      </c>
      <c r="N3" s="261" t="s">
        <v>38</v>
      </c>
      <c r="O3" s="261" t="s">
        <v>39</v>
      </c>
      <c r="P3" s="260" t="s">
        <v>58</v>
      </c>
      <c r="Q3" s="263" t="s">
        <v>56</v>
      </c>
      <c r="R3" s="263" t="s">
        <v>36</v>
      </c>
      <c r="S3" s="263" t="s">
        <v>57</v>
      </c>
      <c r="T3" s="263" t="s">
        <v>13</v>
      </c>
    </row>
    <row r="4" spans="1:20" ht="25.5" customHeight="1">
      <c r="A4" s="260"/>
      <c r="B4" s="262"/>
      <c r="C4" s="263"/>
      <c r="D4" s="263"/>
      <c r="E4" s="263"/>
      <c r="F4" s="264"/>
      <c r="G4" s="22" t="s">
        <v>9</v>
      </c>
      <c r="H4" s="22" t="s">
        <v>10</v>
      </c>
      <c r="I4" s="22" t="s">
        <v>11</v>
      </c>
      <c r="J4" s="263"/>
      <c r="K4" s="265"/>
      <c r="L4" s="265"/>
      <c r="M4" s="265"/>
      <c r="N4" s="265"/>
      <c r="O4" s="265"/>
      <c r="P4" s="260"/>
      <c r="Q4" s="260"/>
      <c r="R4" s="263"/>
      <c r="S4" s="263"/>
      <c r="T4" s="263"/>
    </row>
    <row r="5" spans="1:20">
      <c r="A5" s="4">
        <v>1</v>
      </c>
      <c r="B5" s="50" t="s">
        <v>105</v>
      </c>
      <c r="C5" s="135" t="s">
        <v>543</v>
      </c>
      <c r="D5" s="50" t="s">
        <v>29</v>
      </c>
      <c r="E5" s="135">
        <v>90</v>
      </c>
      <c r="F5" s="50"/>
      <c r="G5" s="52">
        <v>48</v>
      </c>
      <c r="H5" s="75">
        <v>42</v>
      </c>
      <c r="I5" s="54">
        <v>90</v>
      </c>
      <c r="J5" s="55" t="s">
        <v>544</v>
      </c>
      <c r="K5" s="56" t="s">
        <v>280</v>
      </c>
      <c r="L5" s="57" t="s">
        <v>281</v>
      </c>
      <c r="M5" s="57">
        <v>9401452357</v>
      </c>
      <c r="N5" s="56" t="s">
        <v>545</v>
      </c>
      <c r="O5" s="56">
        <v>9957664281</v>
      </c>
      <c r="P5" s="23">
        <v>43678</v>
      </c>
      <c r="Q5" s="17" t="s">
        <v>737</v>
      </c>
      <c r="R5" s="106"/>
      <c r="S5" s="106"/>
      <c r="T5" s="17"/>
    </row>
    <row r="6" spans="1:20">
      <c r="A6" s="4">
        <v>2</v>
      </c>
      <c r="B6" s="50" t="s">
        <v>105</v>
      </c>
      <c r="C6" s="147" t="s">
        <v>546</v>
      </c>
      <c r="D6" s="50" t="s">
        <v>27</v>
      </c>
      <c r="E6" s="60">
        <v>18080221609</v>
      </c>
      <c r="F6" s="50" t="s">
        <v>102</v>
      </c>
      <c r="G6" s="53">
        <v>170</v>
      </c>
      <c r="H6" s="53">
        <v>149</v>
      </c>
      <c r="I6" s="54">
        <v>319</v>
      </c>
      <c r="J6" s="148" t="s">
        <v>547</v>
      </c>
      <c r="K6" s="56" t="s">
        <v>280</v>
      </c>
      <c r="L6" s="57" t="s">
        <v>281</v>
      </c>
      <c r="M6" s="57">
        <v>9401452357</v>
      </c>
      <c r="N6" s="56" t="s">
        <v>545</v>
      </c>
      <c r="O6" s="56">
        <v>9957664281</v>
      </c>
      <c r="P6" s="23">
        <v>43678</v>
      </c>
      <c r="Q6" s="17" t="s">
        <v>737</v>
      </c>
      <c r="R6" s="106"/>
      <c r="S6" s="106"/>
      <c r="T6" s="17"/>
    </row>
    <row r="7" spans="1:20">
      <c r="A7" s="4">
        <v>3</v>
      </c>
      <c r="B7" s="50" t="s">
        <v>96</v>
      </c>
      <c r="C7" s="135" t="s">
        <v>548</v>
      </c>
      <c r="D7" s="50" t="s">
        <v>29</v>
      </c>
      <c r="E7" s="135">
        <v>91</v>
      </c>
      <c r="F7" s="50"/>
      <c r="G7" s="52">
        <v>48</v>
      </c>
      <c r="H7" s="75">
        <v>42</v>
      </c>
      <c r="I7" s="54">
        <v>90</v>
      </c>
      <c r="J7" s="55" t="s">
        <v>549</v>
      </c>
      <c r="K7" s="56" t="s">
        <v>280</v>
      </c>
      <c r="L7" s="57" t="s">
        <v>281</v>
      </c>
      <c r="M7" s="57">
        <v>9401452357</v>
      </c>
      <c r="N7" s="56" t="s">
        <v>545</v>
      </c>
      <c r="O7" s="56">
        <v>9957664281</v>
      </c>
      <c r="P7" s="23">
        <v>43678</v>
      </c>
      <c r="Q7" s="17" t="s">
        <v>737</v>
      </c>
      <c r="R7" s="106"/>
      <c r="S7" s="106"/>
      <c r="T7" s="17"/>
    </row>
    <row r="8" spans="1:20" ht="31.5">
      <c r="A8" s="4">
        <v>4</v>
      </c>
      <c r="B8" s="50" t="s">
        <v>96</v>
      </c>
      <c r="C8" s="62" t="s">
        <v>550</v>
      </c>
      <c r="D8" s="50" t="s">
        <v>27</v>
      </c>
      <c r="E8" s="60">
        <v>18080221602</v>
      </c>
      <c r="F8" s="50" t="s">
        <v>102</v>
      </c>
      <c r="G8" s="53">
        <v>179</v>
      </c>
      <c r="H8" s="53">
        <v>147</v>
      </c>
      <c r="I8" s="54">
        <v>326</v>
      </c>
      <c r="J8" s="148" t="s">
        <v>547</v>
      </c>
      <c r="K8" s="56" t="s">
        <v>280</v>
      </c>
      <c r="L8" s="57" t="s">
        <v>281</v>
      </c>
      <c r="M8" s="57">
        <v>9401452357</v>
      </c>
      <c r="N8" s="56" t="s">
        <v>545</v>
      </c>
      <c r="O8" s="56">
        <v>9957664281</v>
      </c>
      <c r="P8" s="23">
        <v>43678</v>
      </c>
      <c r="Q8" s="17" t="s">
        <v>737</v>
      </c>
      <c r="R8" s="106"/>
      <c r="S8" s="106"/>
      <c r="T8" s="17"/>
    </row>
    <row r="9" spans="1:20">
      <c r="A9" s="4">
        <v>5</v>
      </c>
      <c r="B9" s="50" t="s">
        <v>105</v>
      </c>
      <c r="C9" s="135" t="s">
        <v>551</v>
      </c>
      <c r="D9" s="50" t="s">
        <v>29</v>
      </c>
      <c r="E9" s="135">
        <v>92</v>
      </c>
      <c r="F9" s="50"/>
      <c r="G9" s="52">
        <v>54</v>
      </c>
      <c r="H9" s="75">
        <v>48</v>
      </c>
      <c r="I9" s="54">
        <v>102</v>
      </c>
      <c r="J9" s="55" t="s">
        <v>552</v>
      </c>
      <c r="K9" s="56" t="s">
        <v>280</v>
      </c>
      <c r="L9" s="57" t="s">
        <v>281</v>
      </c>
      <c r="M9" s="57">
        <v>9401452357</v>
      </c>
      <c r="N9" s="56" t="s">
        <v>545</v>
      </c>
      <c r="O9" s="56">
        <v>9957664281</v>
      </c>
      <c r="P9" s="23">
        <v>43679</v>
      </c>
      <c r="Q9" s="17" t="s">
        <v>685</v>
      </c>
      <c r="R9" s="106"/>
      <c r="S9" s="106"/>
      <c r="T9" s="17"/>
    </row>
    <row r="10" spans="1:20" ht="31.5">
      <c r="A10" s="4">
        <v>6</v>
      </c>
      <c r="B10" s="50" t="s">
        <v>105</v>
      </c>
      <c r="C10" s="62" t="s">
        <v>553</v>
      </c>
      <c r="D10" s="50" t="s">
        <v>27</v>
      </c>
      <c r="E10" s="60">
        <v>18080221603</v>
      </c>
      <c r="F10" s="50" t="s">
        <v>102</v>
      </c>
      <c r="G10" s="53">
        <v>148</v>
      </c>
      <c r="H10" s="53">
        <v>126</v>
      </c>
      <c r="I10" s="54">
        <v>274</v>
      </c>
      <c r="J10" s="148" t="s">
        <v>554</v>
      </c>
      <c r="K10" s="56" t="s">
        <v>280</v>
      </c>
      <c r="L10" s="57" t="s">
        <v>281</v>
      </c>
      <c r="M10" s="57">
        <v>9401452357</v>
      </c>
      <c r="N10" s="56" t="s">
        <v>545</v>
      </c>
      <c r="O10" s="56">
        <v>9957664281</v>
      </c>
      <c r="P10" s="23">
        <v>43679</v>
      </c>
      <c r="Q10" s="17" t="s">
        <v>685</v>
      </c>
      <c r="R10" s="106"/>
      <c r="S10" s="106"/>
      <c r="T10" s="17"/>
    </row>
    <row r="11" spans="1:20">
      <c r="A11" s="4">
        <v>7</v>
      </c>
      <c r="B11" s="50" t="s">
        <v>96</v>
      </c>
      <c r="C11" s="135" t="s">
        <v>555</v>
      </c>
      <c r="D11" s="50" t="s">
        <v>29</v>
      </c>
      <c r="E11" s="135">
        <v>93</v>
      </c>
      <c r="F11" s="50"/>
      <c r="G11" s="52">
        <v>53</v>
      </c>
      <c r="H11" s="75">
        <v>45</v>
      </c>
      <c r="I11" s="54">
        <v>98</v>
      </c>
      <c r="J11" s="55" t="s">
        <v>556</v>
      </c>
      <c r="K11" s="56" t="s">
        <v>280</v>
      </c>
      <c r="L11" s="57" t="s">
        <v>281</v>
      </c>
      <c r="M11" s="57">
        <v>9401452357</v>
      </c>
      <c r="N11" s="56" t="s">
        <v>545</v>
      </c>
      <c r="O11" s="56">
        <v>9957664281</v>
      </c>
      <c r="P11" s="23">
        <v>43679</v>
      </c>
      <c r="Q11" s="17" t="s">
        <v>685</v>
      </c>
      <c r="R11" s="106"/>
      <c r="S11" s="106"/>
      <c r="T11" s="17"/>
    </row>
    <row r="12" spans="1:20">
      <c r="A12" s="4">
        <v>8</v>
      </c>
      <c r="B12" s="50" t="s">
        <v>96</v>
      </c>
      <c r="C12" s="149" t="s">
        <v>557</v>
      </c>
      <c r="D12" s="50" t="s">
        <v>27</v>
      </c>
      <c r="E12" s="53"/>
      <c r="F12" s="50" t="s">
        <v>102</v>
      </c>
      <c r="G12" s="53">
        <v>148</v>
      </c>
      <c r="H12" s="53">
        <v>152</v>
      </c>
      <c r="I12" s="150">
        <v>300</v>
      </c>
      <c r="J12" s="151">
        <v>9854319464</v>
      </c>
      <c r="K12" s="56" t="s">
        <v>280</v>
      </c>
      <c r="L12" s="57" t="s">
        <v>281</v>
      </c>
      <c r="M12" s="57">
        <v>9401452357</v>
      </c>
      <c r="N12" s="56" t="s">
        <v>545</v>
      </c>
      <c r="O12" s="56">
        <v>9957664281</v>
      </c>
      <c r="P12" s="23">
        <v>43679</v>
      </c>
      <c r="Q12" s="17" t="s">
        <v>685</v>
      </c>
      <c r="R12" s="106"/>
      <c r="S12" s="106"/>
      <c r="T12" s="17"/>
    </row>
    <row r="13" spans="1:20">
      <c r="A13" s="4">
        <v>9</v>
      </c>
      <c r="B13" s="50" t="s">
        <v>105</v>
      </c>
      <c r="C13" s="135" t="s">
        <v>558</v>
      </c>
      <c r="D13" s="50" t="s">
        <v>29</v>
      </c>
      <c r="E13" s="135">
        <v>95</v>
      </c>
      <c r="F13" s="50"/>
      <c r="G13" s="52">
        <v>44</v>
      </c>
      <c r="H13" s="75">
        <v>47</v>
      </c>
      <c r="I13" s="54">
        <v>91</v>
      </c>
      <c r="J13" s="55" t="s">
        <v>559</v>
      </c>
      <c r="K13" s="56" t="s">
        <v>280</v>
      </c>
      <c r="L13" s="57" t="s">
        <v>281</v>
      </c>
      <c r="M13" s="57">
        <v>9401452357</v>
      </c>
      <c r="N13" s="56" t="s">
        <v>545</v>
      </c>
      <c r="O13" s="56">
        <v>9957664281</v>
      </c>
      <c r="P13" s="23">
        <v>43680</v>
      </c>
      <c r="Q13" s="17" t="s">
        <v>686</v>
      </c>
      <c r="R13" s="106"/>
      <c r="S13" s="106"/>
      <c r="T13" s="17"/>
    </row>
    <row r="14" spans="1:20">
      <c r="A14" s="4">
        <v>10</v>
      </c>
      <c r="B14" s="50" t="s">
        <v>96</v>
      </c>
      <c r="C14" s="135" t="s">
        <v>560</v>
      </c>
      <c r="D14" s="50" t="s">
        <v>29</v>
      </c>
      <c r="E14" s="135">
        <v>145</v>
      </c>
      <c r="F14" s="50"/>
      <c r="G14" s="52">
        <v>67</v>
      </c>
      <c r="H14" s="75">
        <v>52</v>
      </c>
      <c r="I14" s="54">
        <v>119</v>
      </c>
      <c r="J14" s="55" t="s">
        <v>561</v>
      </c>
      <c r="K14" s="56" t="s">
        <v>280</v>
      </c>
      <c r="L14" s="57" t="s">
        <v>281</v>
      </c>
      <c r="M14" s="57">
        <v>9401452357</v>
      </c>
      <c r="N14" s="56" t="s">
        <v>545</v>
      </c>
      <c r="O14" s="56">
        <v>9957664281</v>
      </c>
      <c r="P14" s="23">
        <v>43680</v>
      </c>
      <c r="Q14" s="17" t="s">
        <v>686</v>
      </c>
      <c r="R14" s="106"/>
      <c r="S14" s="106"/>
      <c r="T14" s="17"/>
    </row>
    <row r="15" spans="1:20">
      <c r="A15" s="4">
        <v>11</v>
      </c>
      <c r="B15" s="50" t="s">
        <v>105</v>
      </c>
      <c r="C15" s="135" t="s">
        <v>562</v>
      </c>
      <c r="D15" s="50" t="s">
        <v>29</v>
      </c>
      <c r="E15" s="135">
        <v>173</v>
      </c>
      <c r="F15" s="50"/>
      <c r="G15" s="52">
        <v>56</v>
      </c>
      <c r="H15" s="75">
        <v>38</v>
      </c>
      <c r="I15" s="54">
        <v>94</v>
      </c>
      <c r="J15" s="55" t="s">
        <v>563</v>
      </c>
      <c r="K15" s="56" t="s">
        <v>280</v>
      </c>
      <c r="L15" s="57" t="s">
        <v>281</v>
      </c>
      <c r="M15" s="57">
        <v>9401452357</v>
      </c>
      <c r="N15" s="56" t="s">
        <v>545</v>
      </c>
      <c r="O15" s="56">
        <v>9957664281</v>
      </c>
      <c r="P15" s="23">
        <v>43682</v>
      </c>
      <c r="Q15" s="17" t="s">
        <v>681</v>
      </c>
      <c r="R15" s="106"/>
      <c r="S15" s="106"/>
      <c r="T15" s="17"/>
    </row>
    <row r="16" spans="1:20">
      <c r="A16" s="4">
        <v>12</v>
      </c>
      <c r="B16" s="50" t="s">
        <v>96</v>
      </c>
      <c r="C16" s="135" t="s">
        <v>564</v>
      </c>
      <c r="D16" s="50" t="s">
        <v>29</v>
      </c>
      <c r="E16" s="135">
        <v>290</v>
      </c>
      <c r="F16" s="50"/>
      <c r="G16" s="52">
        <v>43</v>
      </c>
      <c r="H16" s="75">
        <v>45</v>
      </c>
      <c r="I16" s="54">
        <v>88</v>
      </c>
      <c r="J16" s="55" t="s">
        <v>565</v>
      </c>
      <c r="K16" s="56" t="s">
        <v>280</v>
      </c>
      <c r="L16" s="57" t="s">
        <v>281</v>
      </c>
      <c r="M16" s="57">
        <v>9401452357</v>
      </c>
      <c r="N16" s="56" t="s">
        <v>545</v>
      </c>
      <c r="O16" s="56">
        <v>9957664281</v>
      </c>
      <c r="P16" s="23">
        <v>43682</v>
      </c>
      <c r="Q16" s="17" t="s">
        <v>681</v>
      </c>
      <c r="R16" s="106"/>
      <c r="S16" s="106"/>
      <c r="T16" s="17"/>
    </row>
    <row r="17" spans="1:20" ht="30">
      <c r="A17" s="4">
        <v>13</v>
      </c>
      <c r="B17" s="50" t="s">
        <v>105</v>
      </c>
      <c r="C17" s="135" t="s">
        <v>566</v>
      </c>
      <c r="D17" s="50" t="s">
        <v>29</v>
      </c>
      <c r="E17" s="135">
        <v>292</v>
      </c>
      <c r="F17" s="50"/>
      <c r="G17" s="52">
        <v>59</v>
      </c>
      <c r="H17" s="75">
        <v>54</v>
      </c>
      <c r="I17" s="54">
        <v>113</v>
      </c>
      <c r="J17" s="55" t="s">
        <v>567</v>
      </c>
      <c r="K17" s="56" t="s">
        <v>280</v>
      </c>
      <c r="L17" s="57" t="s">
        <v>281</v>
      </c>
      <c r="M17" s="57">
        <v>9401452357</v>
      </c>
      <c r="N17" s="56" t="s">
        <v>545</v>
      </c>
      <c r="O17" s="56">
        <v>9957664281</v>
      </c>
      <c r="P17" s="23">
        <v>43683</v>
      </c>
      <c r="Q17" s="17" t="s">
        <v>688</v>
      </c>
      <c r="R17" s="106"/>
      <c r="S17" s="106"/>
      <c r="T17" s="17"/>
    </row>
    <row r="18" spans="1:20">
      <c r="A18" s="4">
        <v>14</v>
      </c>
      <c r="B18" s="50" t="s">
        <v>96</v>
      </c>
      <c r="C18" s="135" t="s">
        <v>568</v>
      </c>
      <c r="D18" s="50" t="s">
        <v>29</v>
      </c>
      <c r="E18" s="135">
        <v>185</v>
      </c>
      <c r="F18" s="50"/>
      <c r="G18" s="52">
        <v>51</v>
      </c>
      <c r="H18" s="75">
        <v>42</v>
      </c>
      <c r="I18" s="54">
        <v>93</v>
      </c>
      <c r="J18" s="55" t="s">
        <v>569</v>
      </c>
      <c r="K18" s="50"/>
      <c r="L18" s="50"/>
      <c r="M18" s="50"/>
      <c r="N18" s="50"/>
      <c r="O18" s="50"/>
      <c r="P18" s="23">
        <v>43683</v>
      </c>
      <c r="Q18" s="17" t="s">
        <v>688</v>
      </c>
      <c r="R18" s="106"/>
      <c r="S18" s="106"/>
      <c r="T18" s="17"/>
    </row>
    <row r="19" spans="1:20" ht="31.5">
      <c r="A19" s="4">
        <v>15</v>
      </c>
      <c r="B19" s="50" t="s">
        <v>69</v>
      </c>
      <c r="C19" s="62" t="s">
        <v>570</v>
      </c>
      <c r="D19" s="50" t="s">
        <v>27</v>
      </c>
      <c r="E19" s="60">
        <v>18080213501</v>
      </c>
      <c r="F19" s="50" t="s">
        <v>102</v>
      </c>
      <c r="G19" s="53">
        <v>0</v>
      </c>
      <c r="H19" s="53">
        <v>811</v>
      </c>
      <c r="I19" s="54">
        <v>811</v>
      </c>
      <c r="J19" s="351">
        <v>9859041090</v>
      </c>
      <c r="K19" s="56" t="s">
        <v>204</v>
      </c>
      <c r="L19" s="57" t="s">
        <v>110</v>
      </c>
      <c r="M19" s="57">
        <v>9401452348</v>
      </c>
      <c r="N19" s="56" t="s">
        <v>442</v>
      </c>
      <c r="O19" s="56">
        <v>9854487684</v>
      </c>
      <c r="P19" s="23">
        <v>43684</v>
      </c>
      <c r="Q19" s="17" t="s">
        <v>839</v>
      </c>
      <c r="R19" s="106"/>
      <c r="S19" s="106"/>
      <c r="T19" s="17"/>
    </row>
    <row r="20" spans="1:20" ht="31.5">
      <c r="A20" s="4">
        <v>16</v>
      </c>
      <c r="B20" s="50" t="s">
        <v>96</v>
      </c>
      <c r="C20" s="62" t="s">
        <v>570</v>
      </c>
      <c r="D20" s="50" t="s">
        <v>27</v>
      </c>
      <c r="E20" s="60">
        <v>18080213501</v>
      </c>
      <c r="F20" s="50" t="s">
        <v>102</v>
      </c>
      <c r="G20" s="53">
        <v>0</v>
      </c>
      <c r="H20" s="53">
        <v>811</v>
      </c>
      <c r="I20" s="54">
        <v>811</v>
      </c>
      <c r="J20" s="351">
        <v>9859041090</v>
      </c>
      <c r="K20" s="56" t="s">
        <v>204</v>
      </c>
      <c r="L20" s="57" t="s">
        <v>110</v>
      </c>
      <c r="M20" s="57">
        <v>9401452348</v>
      </c>
      <c r="N20" s="56" t="s">
        <v>442</v>
      </c>
      <c r="O20" s="56">
        <v>9854487684</v>
      </c>
      <c r="P20" s="23">
        <v>43684</v>
      </c>
      <c r="Q20" s="17" t="s">
        <v>839</v>
      </c>
      <c r="R20" s="106"/>
      <c r="S20" s="106"/>
      <c r="T20" s="17"/>
    </row>
    <row r="21" spans="1:20" ht="31.5">
      <c r="A21" s="4">
        <v>17</v>
      </c>
      <c r="B21" s="50" t="s">
        <v>105</v>
      </c>
      <c r="C21" s="62" t="s">
        <v>570</v>
      </c>
      <c r="D21" s="50" t="s">
        <v>27</v>
      </c>
      <c r="E21" s="60">
        <v>18080213501</v>
      </c>
      <c r="F21" s="50" t="s">
        <v>102</v>
      </c>
      <c r="G21" s="53">
        <v>0</v>
      </c>
      <c r="H21" s="53">
        <v>811</v>
      </c>
      <c r="I21" s="54">
        <v>811</v>
      </c>
      <c r="J21" s="351">
        <v>9859041090</v>
      </c>
      <c r="K21" s="56" t="s">
        <v>204</v>
      </c>
      <c r="L21" s="57" t="s">
        <v>110</v>
      </c>
      <c r="M21" s="57">
        <v>9401452348</v>
      </c>
      <c r="N21" s="56" t="s">
        <v>442</v>
      </c>
      <c r="O21" s="56">
        <v>9854487684</v>
      </c>
      <c r="P21" s="23">
        <v>43685</v>
      </c>
      <c r="Q21" s="17" t="s">
        <v>690</v>
      </c>
      <c r="R21" s="106"/>
      <c r="S21" s="106"/>
      <c r="T21" s="17"/>
    </row>
    <row r="22" spans="1:20" ht="31.5">
      <c r="A22" s="4">
        <v>18</v>
      </c>
      <c r="B22" s="50" t="s">
        <v>96</v>
      </c>
      <c r="C22" s="62" t="s">
        <v>570</v>
      </c>
      <c r="D22" s="50" t="s">
        <v>27</v>
      </c>
      <c r="E22" s="60">
        <v>18080213501</v>
      </c>
      <c r="F22" s="50" t="s">
        <v>102</v>
      </c>
      <c r="G22" s="53">
        <v>0</v>
      </c>
      <c r="H22" s="53">
        <v>811</v>
      </c>
      <c r="I22" s="54">
        <v>811</v>
      </c>
      <c r="J22" s="351">
        <v>9859041090</v>
      </c>
      <c r="K22" s="56" t="s">
        <v>204</v>
      </c>
      <c r="L22" s="57" t="s">
        <v>110</v>
      </c>
      <c r="M22" s="57">
        <v>9401452348</v>
      </c>
      <c r="N22" s="56" t="s">
        <v>442</v>
      </c>
      <c r="O22" s="56">
        <v>9854487684</v>
      </c>
      <c r="P22" s="23">
        <v>43685</v>
      </c>
      <c r="Q22" s="17" t="s">
        <v>690</v>
      </c>
      <c r="R22" s="106"/>
      <c r="S22" s="106"/>
      <c r="T22" s="17"/>
    </row>
    <row r="23" spans="1:20" ht="31.5">
      <c r="A23" s="4">
        <v>19</v>
      </c>
      <c r="B23" s="50" t="s">
        <v>69</v>
      </c>
      <c r="C23" s="62" t="s">
        <v>570</v>
      </c>
      <c r="D23" s="50" t="s">
        <v>27</v>
      </c>
      <c r="E23" s="60">
        <v>18080213501</v>
      </c>
      <c r="F23" s="50" t="s">
        <v>102</v>
      </c>
      <c r="G23" s="53">
        <v>0</v>
      </c>
      <c r="H23" s="53">
        <v>811</v>
      </c>
      <c r="I23" s="54">
        <v>811</v>
      </c>
      <c r="J23" s="351">
        <v>9859041090</v>
      </c>
      <c r="K23" s="56" t="s">
        <v>204</v>
      </c>
      <c r="L23" s="57" t="s">
        <v>110</v>
      </c>
      <c r="M23" s="57">
        <v>9401452348</v>
      </c>
      <c r="N23" s="56" t="s">
        <v>442</v>
      </c>
      <c r="O23" s="56">
        <v>9854487684</v>
      </c>
      <c r="P23" s="23">
        <v>43686</v>
      </c>
      <c r="Q23" s="17" t="s">
        <v>685</v>
      </c>
      <c r="R23" s="106"/>
      <c r="S23" s="106"/>
      <c r="T23" s="17"/>
    </row>
    <row r="24" spans="1:20" ht="31.5">
      <c r="A24" s="4">
        <v>20</v>
      </c>
      <c r="B24" s="50" t="s">
        <v>70</v>
      </c>
      <c r="C24" s="62" t="s">
        <v>570</v>
      </c>
      <c r="D24" s="50" t="s">
        <v>27</v>
      </c>
      <c r="E24" s="60">
        <v>18080213501</v>
      </c>
      <c r="F24" s="50" t="s">
        <v>102</v>
      </c>
      <c r="G24" s="53">
        <v>0</v>
      </c>
      <c r="H24" s="53">
        <v>811</v>
      </c>
      <c r="I24" s="54">
        <v>811</v>
      </c>
      <c r="J24" s="351">
        <v>9859041090</v>
      </c>
      <c r="K24" s="56" t="s">
        <v>204</v>
      </c>
      <c r="L24" s="57" t="s">
        <v>110</v>
      </c>
      <c r="M24" s="57">
        <v>9401452348</v>
      </c>
      <c r="N24" s="56" t="s">
        <v>442</v>
      </c>
      <c r="O24" s="56">
        <v>9854487684</v>
      </c>
      <c r="P24" s="23">
        <v>43686</v>
      </c>
      <c r="Q24" s="17" t="s">
        <v>685</v>
      </c>
      <c r="R24" s="106"/>
      <c r="S24" s="106"/>
      <c r="T24" s="17"/>
    </row>
    <row r="25" spans="1:20" ht="31.5">
      <c r="A25" s="4">
        <v>21</v>
      </c>
      <c r="B25" s="50" t="s">
        <v>105</v>
      </c>
      <c r="C25" s="62" t="s">
        <v>578</v>
      </c>
      <c r="D25" s="50" t="s">
        <v>27</v>
      </c>
      <c r="E25" s="60">
        <v>18080213601</v>
      </c>
      <c r="F25" s="50"/>
      <c r="G25" s="53">
        <v>64</v>
      </c>
      <c r="H25" s="53">
        <v>55</v>
      </c>
      <c r="I25" s="54">
        <v>119</v>
      </c>
      <c r="J25" s="55" t="s">
        <v>579</v>
      </c>
      <c r="K25" s="56" t="s">
        <v>204</v>
      </c>
      <c r="L25" s="57" t="s">
        <v>110</v>
      </c>
      <c r="M25" s="57">
        <v>9401452348</v>
      </c>
      <c r="N25" s="56" t="s">
        <v>442</v>
      </c>
      <c r="O25" s="56">
        <v>9854487684</v>
      </c>
      <c r="P25" s="23">
        <v>43687</v>
      </c>
      <c r="Q25" s="17" t="s">
        <v>686</v>
      </c>
      <c r="R25" s="106"/>
      <c r="S25" s="106"/>
      <c r="T25" s="17"/>
    </row>
    <row r="26" spans="1:20" ht="30">
      <c r="A26" s="4">
        <v>22</v>
      </c>
      <c r="B26" s="50" t="s">
        <v>96</v>
      </c>
      <c r="C26" s="135" t="s">
        <v>580</v>
      </c>
      <c r="D26" s="50" t="s">
        <v>29</v>
      </c>
      <c r="E26" s="135">
        <v>189</v>
      </c>
      <c r="F26" s="50"/>
      <c r="G26" s="52">
        <v>44</v>
      </c>
      <c r="H26" s="75">
        <v>39</v>
      </c>
      <c r="I26" s="54">
        <v>83</v>
      </c>
      <c r="J26" s="55" t="s">
        <v>581</v>
      </c>
      <c r="K26" s="56" t="s">
        <v>204</v>
      </c>
      <c r="L26" s="57" t="s">
        <v>110</v>
      </c>
      <c r="M26" s="57">
        <v>9401452348</v>
      </c>
      <c r="N26" s="56" t="s">
        <v>442</v>
      </c>
      <c r="O26" s="56">
        <v>9854487684</v>
      </c>
      <c r="P26" s="23">
        <v>43687</v>
      </c>
      <c r="Q26" s="17" t="s">
        <v>686</v>
      </c>
      <c r="R26" s="106"/>
      <c r="S26" s="106"/>
      <c r="T26" s="17"/>
    </row>
    <row r="27" spans="1:20" ht="31.5">
      <c r="A27" s="4">
        <v>23</v>
      </c>
      <c r="B27" s="50" t="s">
        <v>69</v>
      </c>
      <c r="C27" s="59" t="s">
        <v>582</v>
      </c>
      <c r="D27" s="50" t="s">
        <v>27</v>
      </c>
      <c r="E27" s="60">
        <v>18080213003</v>
      </c>
      <c r="F27" s="50" t="s">
        <v>94</v>
      </c>
      <c r="G27" s="53">
        <v>74</v>
      </c>
      <c r="H27" s="53">
        <v>81</v>
      </c>
      <c r="I27" s="54">
        <v>155</v>
      </c>
      <c r="J27" s="148" t="s">
        <v>583</v>
      </c>
      <c r="K27" s="56" t="s">
        <v>204</v>
      </c>
      <c r="L27" s="57" t="s">
        <v>110</v>
      </c>
      <c r="M27" s="57">
        <v>9401452348</v>
      </c>
      <c r="N27" s="56" t="s">
        <v>442</v>
      </c>
      <c r="O27" s="56">
        <v>9854487684</v>
      </c>
      <c r="P27" s="23">
        <v>43690</v>
      </c>
      <c r="Q27" s="17" t="s">
        <v>688</v>
      </c>
      <c r="R27" s="106"/>
      <c r="S27" s="106"/>
      <c r="T27" s="17"/>
    </row>
    <row r="28" spans="1:20">
      <c r="A28" s="4">
        <v>24</v>
      </c>
      <c r="B28" s="50" t="s">
        <v>70</v>
      </c>
      <c r="C28" s="135" t="s">
        <v>584</v>
      </c>
      <c r="D28" s="50" t="s">
        <v>29</v>
      </c>
      <c r="E28" s="135">
        <v>190</v>
      </c>
      <c r="F28" s="50"/>
      <c r="G28" s="52">
        <v>34</v>
      </c>
      <c r="H28" s="75">
        <v>28</v>
      </c>
      <c r="I28" s="54">
        <v>62</v>
      </c>
      <c r="J28" s="55" t="s">
        <v>585</v>
      </c>
      <c r="K28" s="50"/>
      <c r="L28" s="50"/>
      <c r="M28" s="50"/>
      <c r="N28" s="50"/>
      <c r="O28" s="50"/>
      <c r="P28" s="23">
        <v>43690</v>
      </c>
      <c r="Q28" s="17" t="s">
        <v>688</v>
      </c>
      <c r="R28" s="106"/>
      <c r="S28" s="106"/>
      <c r="T28" s="17"/>
    </row>
    <row r="29" spans="1:20" ht="31.5">
      <c r="A29" s="4">
        <v>25</v>
      </c>
      <c r="B29" s="50" t="s">
        <v>105</v>
      </c>
      <c r="C29" s="152" t="s">
        <v>586</v>
      </c>
      <c r="D29" s="50" t="s">
        <v>27</v>
      </c>
      <c r="E29" s="60">
        <v>18080213504</v>
      </c>
      <c r="F29" s="50"/>
      <c r="G29" s="53">
        <v>0</v>
      </c>
      <c r="H29" s="53">
        <v>550</v>
      </c>
      <c r="I29" s="54">
        <v>550</v>
      </c>
      <c r="J29" s="250">
        <v>9401287575</v>
      </c>
      <c r="K29" s="56" t="s">
        <v>204</v>
      </c>
      <c r="L29" s="57" t="s">
        <v>110</v>
      </c>
      <c r="M29" s="57">
        <v>9401452348</v>
      </c>
      <c r="N29" s="56" t="s">
        <v>442</v>
      </c>
      <c r="O29" s="56">
        <v>9854487684</v>
      </c>
      <c r="P29" s="23">
        <v>43693</v>
      </c>
      <c r="Q29" s="17" t="s">
        <v>685</v>
      </c>
      <c r="R29" s="106"/>
      <c r="S29" s="106"/>
      <c r="T29" s="17"/>
    </row>
    <row r="30" spans="1:20" ht="31.5">
      <c r="A30" s="4">
        <v>26</v>
      </c>
      <c r="B30" s="50" t="s">
        <v>96</v>
      </c>
      <c r="C30" s="152" t="s">
        <v>586</v>
      </c>
      <c r="D30" s="50" t="s">
        <v>27</v>
      </c>
      <c r="E30" s="60">
        <v>18080213504</v>
      </c>
      <c r="F30" s="50"/>
      <c r="G30" s="53">
        <v>0</v>
      </c>
      <c r="H30" s="53">
        <v>550</v>
      </c>
      <c r="I30" s="54">
        <v>550</v>
      </c>
      <c r="J30" s="250">
        <v>9401287575</v>
      </c>
      <c r="K30" s="56" t="s">
        <v>204</v>
      </c>
      <c r="L30" s="57" t="s">
        <v>110</v>
      </c>
      <c r="M30" s="57">
        <v>9401452348</v>
      </c>
      <c r="N30" s="56" t="s">
        <v>442</v>
      </c>
      <c r="O30" s="56">
        <v>9854487684</v>
      </c>
      <c r="P30" s="23">
        <v>43693</v>
      </c>
      <c r="Q30" s="17" t="s">
        <v>685</v>
      </c>
      <c r="R30" s="106"/>
      <c r="S30" s="106"/>
      <c r="T30" s="17"/>
    </row>
    <row r="31" spans="1:20" ht="31.5">
      <c r="A31" s="4">
        <v>27</v>
      </c>
      <c r="B31" s="50" t="s">
        <v>69</v>
      </c>
      <c r="C31" s="152" t="s">
        <v>586</v>
      </c>
      <c r="D31" s="50" t="s">
        <v>27</v>
      </c>
      <c r="E31" s="60">
        <v>18080213504</v>
      </c>
      <c r="F31" s="50"/>
      <c r="G31" s="53">
        <v>0</v>
      </c>
      <c r="H31" s="53">
        <v>550</v>
      </c>
      <c r="I31" s="54">
        <v>550</v>
      </c>
      <c r="J31" s="250">
        <v>9401287575</v>
      </c>
      <c r="K31" s="56" t="s">
        <v>204</v>
      </c>
      <c r="L31" s="57" t="s">
        <v>110</v>
      </c>
      <c r="M31" s="57">
        <v>9401452348</v>
      </c>
      <c r="N31" s="56" t="s">
        <v>442</v>
      </c>
      <c r="O31" s="56">
        <v>9854487684</v>
      </c>
      <c r="P31" s="23">
        <v>43694</v>
      </c>
      <c r="Q31" s="17" t="s">
        <v>686</v>
      </c>
      <c r="R31" s="106"/>
      <c r="S31" s="106"/>
      <c r="T31" s="17"/>
    </row>
    <row r="32" spans="1:20" ht="31.5">
      <c r="A32" s="4">
        <v>28</v>
      </c>
      <c r="B32" s="50" t="s">
        <v>96</v>
      </c>
      <c r="C32" s="152" t="s">
        <v>586</v>
      </c>
      <c r="D32" s="50" t="s">
        <v>27</v>
      </c>
      <c r="E32" s="60">
        <v>18080213504</v>
      </c>
      <c r="F32" s="50"/>
      <c r="G32" s="53">
        <v>0</v>
      </c>
      <c r="H32" s="53">
        <v>550</v>
      </c>
      <c r="I32" s="54">
        <v>550</v>
      </c>
      <c r="J32" s="250">
        <v>9401287575</v>
      </c>
      <c r="K32" s="56" t="s">
        <v>204</v>
      </c>
      <c r="L32" s="57" t="s">
        <v>110</v>
      </c>
      <c r="M32" s="57">
        <v>9401452348</v>
      </c>
      <c r="N32" s="56" t="s">
        <v>442</v>
      </c>
      <c r="O32" s="56">
        <v>9854487684</v>
      </c>
      <c r="P32" s="23">
        <v>43694</v>
      </c>
      <c r="Q32" s="17" t="s">
        <v>686</v>
      </c>
      <c r="R32" s="106"/>
      <c r="S32" s="106"/>
      <c r="T32" s="17"/>
    </row>
    <row r="33" spans="1:20" ht="31.5">
      <c r="A33" s="4">
        <v>29</v>
      </c>
      <c r="B33" s="50" t="s">
        <v>69</v>
      </c>
      <c r="C33" s="152" t="s">
        <v>591</v>
      </c>
      <c r="D33" s="50" t="s">
        <v>27</v>
      </c>
      <c r="E33" s="60">
        <v>18080213402</v>
      </c>
      <c r="F33" s="50"/>
      <c r="G33" s="53">
        <v>237</v>
      </c>
      <c r="H33" s="53">
        <v>221</v>
      </c>
      <c r="I33" s="54">
        <v>458</v>
      </c>
      <c r="J33" s="351">
        <v>8399896244</v>
      </c>
      <c r="K33" s="56" t="s">
        <v>204</v>
      </c>
      <c r="L33" s="57" t="s">
        <v>110</v>
      </c>
      <c r="M33" s="57">
        <v>9401452348</v>
      </c>
      <c r="N33" s="56" t="s">
        <v>442</v>
      </c>
      <c r="O33" s="56">
        <v>9854487684</v>
      </c>
      <c r="P33" s="153">
        <v>43696</v>
      </c>
      <c r="Q33" s="17" t="s">
        <v>681</v>
      </c>
      <c r="R33" s="106"/>
      <c r="S33" s="106"/>
      <c r="T33" s="17"/>
    </row>
    <row r="34" spans="1:20" ht="31.5">
      <c r="A34" s="4">
        <v>30</v>
      </c>
      <c r="B34" s="50" t="s">
        <v>70</v>
      </c>
      <c r="C34" s="152" t="s">
        <v>591</v>
      </c>
      <c r="D34" s="50" t="s">
        <v>27</v>
      </c>
      <c r="E34" s="60">
        <v>18080213402</v>
      </c>
      <c r="F34" s="50"/>
      <c r="G34" s="53">
        <v>237</v>
      </c>
      <c r="H34" s="53">
        <v>221</v>
      </c>
      <c r="I34" s="54">
        <v>458</v>
      </c>
      <c r="J34" s="351">
        <v>8399896244</v>
      </c>
      <c r="K34" s="56" t="s">
        <v>204</v>
      </c>
      <c r="L34" s="57" t="s">
        <v>110</v>
      </c>
      <c r="M34" s="57">
        <v>9401452348</v>
      </c>
      <c r="N34" s="56" t="s">
        <v>442</v>
      </c>
      <c r="O34" s="56">
        <v>9854487684</v>
      </c>
      <c r="P34" s="153">
        <v>43696</v>
      </c>
      <c r="Q34" s="17" t="s">
        <v>681</v>
      </c>
      <c r="R34" s="106"/>
      <c r="S34" s="106"/>
      <c r="T34" s="17"/>
    </row>
    <row r="35" spans="1:20" ht="31.5">
      <c r="A35" s="4">
        <v>31</v>
      </c>
      <c r="B35" s="50" t="s">
        <v>69</v>
      </c>
      <c r="C35" s="152" t="s">
        <v>591</v>
      </c>
      <c r="D35" s="50" t="s">
        <v>27</v>
      </c>
      <c r="E35" s="60">
        <v>18080213402</v>
      </c>
      <c r="F35" s="50"/>
      <c r="G35" s="53">
        <v>237</v>
      </c>
      <c r="H35" s="53">
        <v>221</v>
      </c>
      <c r="I35" s="54">
        <v>458</v>
      </c>
      <c r="J35" s="351">
        <v>8399896244</v>
      </c>
      <c r="K35" s="56" t="s">
        <v>204</v>
      </c>
      <c r="L35" s="57" t="s">
        <v>110</v>
      </c>
      <c r="M35" s="57">
        <v>9401452348</v>
      </c>
      <c r="N35" s="56" t="s">
        <v>442</v>
      </c>
      <c r="O35" s="56">
        <v>9854487684</v>
      </c>
      <c r="P35" s="23">
        <v>43698</v>
      </c>
      <c r="Q35" s="17" t="s">
        <v>839</v>
      </c>
      <c r="R35" s="106"/>
      <c r="S35" s="106"/>
      <c r="T35" s="17"/>
    </row>
    <row r="36" spans="1:20" ht="31.5">
      <c r="A36" s="4">
        <v>32</v>
      </c>
      <c r="B36" s="16" t="s">
        <v>70</v>
      </c>
      <c r="C36" s="152" t="s">
        <v>591</v>
      </c>
      <c r="D36" s="50" t="s">
        <v>27</v>
      </c>
      <c r="E36" s="60">
        <v>18080213402</v>
      </c>
      <c r="F36" s="50"/>
      <c r="G36" s="53">
        <v>237</v>
      </c>
      <c r="H36" s="53">
        <v>221</v>
      </c>
      <c r="I36" s="54">
        <v>458</v>
      </c>
      <c r="J36" s="351">
        <v>8399896244</v>
      </c>
      <c r="K36" s="56" t="s">
        <v>204</v>
      </c>
      <c r="L36" s="57" t="s">
        <v>110</v>
      </c>
      <c r="M36" s="57">
        <v>9401452348</v>
      </c>
      <c r="N36" s="56" t="s">
        <v>442</v>
      </c>
      <c r="O36" s="56">
        <v>9854487684</v>
      </c>
      <c r="P36" s="23">
        <v>43698</v>
      </c>
      <c r="Q36" s="17" t="s">
        <v>839</v>
      </c>
      <c r="R36" s="106"/>
      <c r="S36" s="106"/>
      <c r="T36" s="17"/>
    </row>
    <row r="37" spans="1:20">
      <c r="A37" s="4">
        <v>33</v>
      </c>
      <c r="B37" s="16" t="s">
        <v>69</v>
      </c>
      <c r="C37" s="135" t="s">
        <v>572</v>
      </c>
      <c r="D37" s="50" t="s">
        <v>29</v>
      </c>
      <c r="E37" s="135">
        <v>187</v>
      </c>
      <c r="F37" s="50"/>
      <c r="G37" s="52">
        <v>67</v>
      </c>
      <c r="H37" s="75">
        <v>30</v>
      </c>
      <c r="I37" s="54">
        <v>97</v>
      </c>
      <c r="J37" s="55" t="s">
        <v>573</v>
      </c>
      <c r="K37" s="50"/>
      <c r="L37" s="50"/>
      <c r="M37" s="50"/>
      <c r="N37" s="50"/>
      <c r="O37" s="50"/>
      <c r="P37" s="23">
        <v>43699</v>
      </c>
      <c r="Q37" s="17" t="s">
        <v>737</v>
      </c>
      <c r="R37" s="106"/>
      <c r="S37" s="106"/>
      <c r="T37" s="17"/>
    </row>
    <row r="38" spans="1:20" ht="31.5">
      <c r="A38" s="4">
        <v>34</v>
      </c>
      <c r="B38" s="16" t="s">
        <v>69</v>
      </c>
      <c r="C38" s="62" t="s">
        <v>574</v>
      </c>
      <c r="D38" s="50" t="s">
        <v>27</v>
      </c>
      <c r="E38" s="60">
        <v>18080213101</v>
      </c>
      <c r="F38" s="50"/>
      <c r="G38" s="53">
        <v>12</v>
      </c>
      <c r="H38" s="53">
        <v>17</v>
      </c>
      <c r="I38" s="54">
        <v>29</v>
      </c>
      <c r="J38" s="148" t="s">
        <v>575</v>
      </c>
      <c r="K38" s="50"/>
      <c r="L38" s="50"/>
      <c r="M38" s="50"/>
      <c r="N38" s="50"/>
      <c r="O38" s="50"/>
      <c r="P38" s="23">
        <v>43699</v>
      </c>
      <c r="Q38" s="17" t="s">
        <v>737</v>
      </c>
      <c r="R38" s="106"/>
      <c r="S38" s="106"/>
      <c r="T38" s="17"/>
    </row>
    <row r="39" spans="1:20">
      <c r="A39" s="4">
        <v>35</v>
      </c>
      <c r="B39" s="16" t="s">
        <v>70</v>
      </c>
      <c r="C39" s="135" t="s">
        <v>576</v>
      </c>
      <c r="D39" s="50" t="s">
        <v>29</v>
      </c>
      <c r="E39" s="135">
        <v>188</v>
      </c>
      <c r="F39" s="50"/>
      <c r="G39" s="52">
        <v>89</v>
      </c>
      <c r="H39" s="75"/>
      <c r="I39" s="54">
        <v>89</v>
      </c>
      <c r="J39" s="55" t="s">
        <v>577</v>
      </c>
      <c r="K39" s="56" t="s">
        <v>204</v>
      </c>
      <c r="L39" s="57" t="s">
        <v>110</v>
      </c>
      <c r="M39" s="57">
        <v>9401452348</v>
      </c>
      <c r="N39" s="56" t="s">
        <v>442</v>
      </c>
      <c r="O39" s="56">
        <v>9854487684</v>
      </c>
      <c r="P39" s="23">
        <v>43699</v>
      </c>
      <c r="Q39" s="17" t="s">
        <v>737</v>
      </c>
      <c r="R39" s="106"/>
      <c r="S39" s="106"/>
      <c r="T39" s="17"/>
    </row>
    <row r="40" spans="1:20" ht="31.5">
      <c r="A40" s="4">
        <v>36</v>
      </c>
      <c r="B40" s="16" t="s">
        <v>69</v>
      </c>
      <c r="C40" s="152" t="s">
        <v>587</v>
      </c>
      <c r="D40" s="50" t="s">
        <v>27</v>
      </c>
      <c r="E40" s="60">
        <v>18080204402</v>
      </c>
      <c r="F40" s="50"/>
      <c r="G40" s="53">
        <v>156</v>
      </c>
      <c r="H40" s="53">
        <v>127</v>
      </c>
      <c r="I40" s="54">
        <v>283</v>
      </c>
      <c r="J40" s="63" t="s">
        <v>588</v>
      </c>
      <c r="K40" s="56" t="s">
        <v>204</v>
      </c>
      <c r="L40" s="57" t="s">
        <v>110</v>
      </c>
      <c r="M40" s="57">
        <v>9401452348</v>
      </c>
      <c r="N40" s="56" t="s">
        <v>442</v>
      </c>
      <c r="O40" s="56">
        <v>9854487684</v>
      </c>
      <c r="P40" s="141">
        <v>43700</v>
      </c>
      <c r="Q40" s="17" t="s">
        <v>685</v>
      </c>
      <c r="R40" s="106"/>
      <c r="S40" s="106"/>
      <c r="T40" s="17"/>
    </row>
    <row r="41" spans="1:20" ht="31.5">
      <c r="A41" s="4">
        <v>37</v>
      </c>
      <c r="B41" s="16" t="s">
        <v>70</v>
      </c>
      <c r="C41" s="152" t="s">
        <v>587</v>
      </c>
      <c r="D41" s="50" t="s">
        <v>27</v>
      </c>
      <c r="E41" s="60">
        <v>18080204402</v>
      </c>
      <c r="F41" s="50"/>
      <c r="G41" s="53">
        <v>156</v>
      </c>
      <c r="H41" s="53">
        <v>127</v>
      </c>
      <c r="I41" s="54">
        <v>283</v>
      </c>
      <c r="J41" s="63" t="s">
        <v>588</v>
      </c>
      <c r="K41" s="56" t="s">
        <v>204</v>
      </c>
      <c r="L41" s="57" t="s">
        <v>110</v>
      </c>
      <c r="M41" s="57">
        <v>9401452348</v>
      </c>
      <c r="N41" s="56" t="s">
        <v>442</v>
      </c>
      <c r="O41" s="56">
        <v>9854487684</v>
      </c>
      <c r="P41" s="141">
        <v>43700</v>
      </c>
      <c r="Q41" s="17" t="s">
        <v>685</v>
      </c>
      <c r="R41" s="106"/>
      <c r="S41" s="106"/>
      <c r="T41" s="17"/>
    </row>
    <row r="42" spans="1:20" ht="31.5">
      <c r="A42" s="4">
        <v>38</v>
      </c>
      <c r="B42" s="16" t="s">
        <v>69</v>
      </c>
      <c r="C42" s="62" t="s">
        <v>594</v>
      </c>
      <c r="D42" s="50" t="s">
        <v>27</v>
      </c>
      <c r="E42" s="60">
        <v>18080213401</v>
      </c>
      <c r="F42" s="50"/>
      <c r="G42" s="53">
        <v>130</v>
      </c>
      <c r="H42" s="53">
        <v>110</v>
      </c>
      <c r="I42" s="54">
        <v>240</v>
      </c>
      <c r="J42" s="148" t="s">
        <v>595</v>
      </c>
      <c r="K42" s="56" t="s">
        <v>204</v>
      </c>
      <c r="L42" s="57" t="s">
        <v>110</v>
      </c>
      <c r="M42" s="57">
        <v>9401452348</v>
      </c>
      <c r="N42" s="56" t="s">
        <v>442</v>
      </c>
      <c r="O42" s="56">
        <v>9854487684</v>
      </c>
      <c r="P42" s="141">
        <v>43703</v>
      </c>
      <c r="Q42" s="17" t="s">
        <v>681</v>
      </c>
      <c r="R42" s="106"/>
      <c r="S42" s="106"/>
      <c r="T42" s="17"/>
    </row>
    <row r="43" spans="1:20" ht="31.5">
      <c r="A43" s="4">
        <v>39</v>
      </c>
      <c r="B43" s="16" t="s">
        <v>70</v>
      </c>
      <c r="C43" s="62" t="s">
        <v>594</v>
      </c>
      <c r="D43" s="50" t="s">
        <v>27</v>
      </c>
      <c r="E43" s="60">
        <v>18080213401</v>
      </c>
      <c r="F43" s="50"/>
      <c r="G43" s="53">
        <v>130</v>
      </c>
      <c r="H43" s="53">
        <v>110</v>
      </c>
      <c r="I43" s="54">
        <v>240</v>
      </c>
      <c r="J43" s="148" t="s">
        <v>595</v>
      </c>
      <c r="K43" s="56" t="s">
        <v>204</v>
      </c>
      <c r="L43" s="57" t="s">
        <v>110</v>
      </c>
      <c r="M43" s="57">
        <v>9401452348</v>
      </c>
      <c r="N43" s="56" t="s">
        <v>442</v>
      </c>
      <c r="O43" s="56">
        <v>9854487684</v>
      </c>
      <c r="P43" s="141">
        <v>43703</v>
      </c>
      <c r="Q43" s="17" t="s">
        <v>681</v>
      </c>
      <c r="R43" s="106"/>
      <c r="S43" s="106"/>
      <c r="T43" s="17"/>
    </row>
    <row r="44" spans="1:20" ht="30">
      <c r="A44" s="4">
        <v>40</v>
      </c>
      <c r="B44" s="16" t="s">
        <v>69</v>
      </c>
      <c r="C44" s="135" t="s">
        <v>840</v>
      </c>
      <c r="D44" s="50" t="s">
        <v>29</v>
      </c>
      <c r="E44" s="135">
        <v>186</v>
      </c>
      <c r="F44" s="50"/>
      <c r="G44" s="52">
        <v>47</v>
      </c>
      <c r="H44" s="75">
        <v>37</v>
      </c>
      <c r="I44" s="54">
        <v>84</v>
      </c>
      <c r="J44" s="55" t="s">
        <v>571</v>
      </c>
      <c r="K44" s="56" t="s">
        <v>204</v>
      </c>
      <c r="L44" s="57" t="s">
        <v>110</v>
      </c>
      <c r="M44" s="57">
        <v>9401452348</v>
      </c>
      <c r="N44" s="56" t="s">
        <v>442</v>
      </c>
      <c r="O44" s="56">
        <v>9854487684</v>
      </c>
      <c r="P44" s="141">
        <v>43704</v>
      </c>
      <c r="Q44" s="17" t="s">
        <v>688</v>
      </c>
      <c r="R44" s="106"/>
      <c r="S44" s="106"/>
      <c r="T44" s="17"/>
    </row>
    <row r="45" spans="1:20">
      <c r="A45" s="4">
        <v>41</v>
      </c>
      <c r="B45" s="16" t="s">
        <v>70</v>
      </c>
      <c r="C45" s="135" t="s">
        <v>589</v>
      </c>
      <c r="D45" s="50" t="s">
        <v>29</v>
      </c>
      <c r="E45" s="135">
        <v>192</v>
      </c>
      <c r="F45" s="50"/>
      <c r="G45" s="52">
        <v>27</v>
      </c>
      <c r="H45" s="75">
        <v>23</v>
      </c>
      <c r="I45" s="54">
        <v>50</v>
      </c>
      <c r="J45" s="55" t="s">
        <v>590</v>
      </c>
      <c r="K45" s="56" t="s">
        <v>204</v>
      </c>
      <c r="L45" s="57" t="s">
        <v>110</v>
      </c>
      <c r="M45" s="57">
        <v>9401452348</v>
      </c>
      <c r="N45" s="56" t="s">
        <v>442</v>
      </c>
      <c r="O45" s="56">
        <v>9854487684</v>
      </c>
      <c r="P45" s="141">
        <v>43704</v>
      </c>
      <c r="Q45" s="17" t="s">
        <v>688</v>
      </c>
      <c r="R45" s="106"/>
      <c r="S45" s="106"/>
      <c r="T45" s="17"/>
    </row>
    <row r="46" spans="1:20">
      <c r="A46" s="4">
        <v>42</v>
      </c>
      <c r="B46" s="16" t="s">
        <v>69</v>
      </c>
      <c r="C46" s="135" t="s">
        <v>592</v>
      </c>
      <c r="D46" s="50" t="s">
        <v>29</v>
      </c>
      <c r="E46" s="135">
        <v>193</v>
      </c>
      <c r="F46" s="50"/>
      <c r="G46" s="52">
        <v>34</v>
      </c>
      <c r="H46" s="75">
        <v>31</v>
      </c>
      <c r="I46" s="54">
        <v>65</v>
      </c>
      <c r="J46" s="55" t="s">
        <v>593</v>
      </c>
      <c r="K46" s="56" t="s">
        <v>204</v>
      </c>
      <c r="L46" s="57" t="s">
        <v>110</v>
      </c>
      <c r="M46" s="57">
        <v>9401452348</v>
      </c>
      <c r="N46" s="56" t="s">
        <v>442</v>
      </c>
      <c r="O46" s="56">
        <v>9854487684</v>
      </c>
      <c r="P46" s="141">
        <v>43705</v>
      </c>
      <c r="Q46" s="17" t="s">
        <v>839</v>
      </c>
      <c r="R46" s="106"/>
      <c r="S46" s="106"/>
      <c r="T46" s="17"/>
    </row>
    <row r="47" spans="1:20">
      <c r="A47" s="4">
        <v>43</v>
      </c>
      <c r="B47" s="16" t="s">
        <v>70</v>
      </c>
      <c r="C47" s="352" t="s">
        <v>841</v>
      </c>
      <c r="D47" s="353" t="s">
        <v>29</v>
      </c>
      <c r="E47" s="355" t="s">
        <v>847</v>
      </c>
      <c r="F47" s="17"/>
      <c r="G47" s="107">
        <v>23</v>
      </c>
      <c r="H47" s="107">
        <v>27</v>
      </c>
      <c r="I47" s="16">
        <v>50</v>
      </c>
      <c r="J47" s="355" t="s">
        <v>569</v>
      </c>
      <c r="K47" s="56" t="s">
        <v>204</v>
      </c>
      <c r="L47" s="57" t="s">
        <v>110</v>
      </c>
      <c r="M47" s="57">
        <v>9401452348</v>
      </c>
      <c r="N47" s="56" t="s">
        <v>442</v>
      </c>
      <c r="O47" s="56">
        <v>9854487684</v>
      </c>
      <c r="P47" s="141">
        <v>43705</v>
      </c>
      <c r="Q47" s="17" t="s">
        <v>839</v>
      </c>
      <c r="R47" s="106"/>
      <c r="S47" s="106"/>
      <c r="T47" s="17"/>
    </row>
    <row r="48" spans="1:20" ht="25.5">
      <c r="A48" s="4">
        <v>44</v>
      </c>
      <c r="B48" s="16" t="s">
        <v>69</v>
      </c>
      <c r="C48" s="352" t="s">
        <v>840</v>
      </c>
      <c r="D48" s="354" t="s">
        <v>29</v>
      </c>
      <c r="E48" s="355" t="s">
        <v>848</v>
      </c>
      <c r="F48" s="17"/>
      <c r="G48" s="107">
        <v>27</v>
      </c>
      <c r="H48" s="107">
        <v>29</v>
      </c>
      <c r="I48" s="16">
        <v>56</v>
      </c>
      <c r="J48" s="355" t="s">
        <v>571</v>
      </c>
      <c r="K48" s="56" t="s">
        <v>204</v>
      </c>
      <c r="L48" s="57" t="s">
        <v>110</v>
      </c>
      <c r="M48" s="57">
        <v>9401452348</v>
      </c>
      <c r="N48" s="56" t="s">
        <v>442</v>
      </c>
      <c r="O48" s="56">
        <v>9854487684</v>
      </c>
      <c r="P48" s="141">
        <v>43706</v>
      </c>
      <c r="Q48" s="17" t="s">
        <v>690</v>
      </c>
      <c r="R48" s="106"/>
      <c r="S48" s="106"/>
      <c r="T48" s="17"/>
    </row>
    <row r="49" spans="1:20">
      <c r="A49" s="4">
        <v>45</v>
      </c>
      <c r="B49" s="16" t="s">
        <v>70</v>
      </c>
      <c r="C49" s="352" t="s">
        <v>842</v>
      </c>
      <c r="D49" s="354" t="s">
        <v>29</v>
      </c>
      <c r="E49" s="355" t="s">
        <v>849</v>
      </c>
      <c r="F49" s="17"/>
      <c r="G49" s="18">
        <v>32</v>
      </c>
      <c r="H49" s="18">
        <v>29</v>
      </c>
      <c r="I49" s="16">
        <f t="shared" ref="I49:I70" si="0">+G49+H49</f>
        <v>61</v>
      </c>
      <c r="J49" s="355" t="s">
        <v>573</v>
      </c>
      <c r="K49" s="56" t="s">
        <v>204</v>
      </c>
      <c r="L49" s="57" t="s">
        <v>110</v>
      </c>
      <c r="M49" s="57">
        <v>9401452348</v>
      </c>
      <c r="N49" s="56" t="s">
        <v>442</v>
      </c>
      <c r="O49" s="56">
        <v>9854487684</v>
      </c>
      <c r="P49" s="141">
        <v>43706</v>
      </c>
      <c r="Q49" s="17" t="s">
        <v>690</v>
      </c>
      <c r="R49" s="17"/>
      <c r="S49" s="17"/>
      <c r="T49" s="17"/>
    </row>
    <row r="50" spans="1:20">
      <c r="A50" s="4">
        <v>46</v>
      </c>
      <c r="B50" s="16" t="s">
        <v>69</v>
      </c>
      <c r="C50" s="352" t="s">
        <v>843</v>
      </c>
      <c r="D50" s="354" t="s">
        <v>29</v>
      </c>
      <c r="E50" s="355" t="s">
        <v>850</v>
      </c>
      <c r="F50" s="17"/>
      <c r="G50" s="18">
        <v>27</v>
      </c>
      <c r="H50" s="18">
        <v>22</v>
      </c>
      <c r="I50" s="16">
        <f t="shared" si="0"/>
        <v>49</v>
      </c>
      <c r="J50" s="355" t="s">
        <v>577</v>
      </c>
      <c r="K50" s="56" t="s">
        <v>204</v>
      </c>
      <c r="L50" s="57" t="s">
        <v>110</v>
      </c>
      <c r="M50" s="57">
        <v>9401452348</v>
      </c>
      <c r="N50" s="56" t="s">
        <v>442</v>
      </c>
      <c r="O50" s="56">
        <v>9854487684</v>
      </c>
      <c r="P50" s="23">
        <v>43707</v>
      </c>
      <c r="Q50" s="17" t="s">
        <v>685</v>
      </c>
      <c r="R50" s="17"/>
      <c r="S50" s="17"/>
      <c r="T50" s="17"/>
    </row>
    <row r="51" spans="1:20">
      <c r="A51" s="4">
        <v>47</v>
      </c>
      <c r="B51" s="16" t="s">
        <v>70</v>
      </c>
      <c r="C51" s="352" t="s">
        <v>844</v>
      </c>
      <c r="D51" s="354" t="s">
        <v>29</v>
      </c>
      <c r="E51" s="355" t="s">
        <v>851</v>
      </c>
      <c r="F51" s="17"/>
      <c r="G51" s="18">
        <v>21</v>
      </c>
      <c r="H51" s="18">
        <v>28</v>
      </c>
      <c r="I51" s="16">
        <f t="shared" si="0"/>
        <v>49</v>
      </c>
      <c r="J51" s="355" t="s">
        <v>581</v>
      </c>
      <c r="K51" s="56" t="s">
        <v>204</v>
      </c>
      <c r="L51" s="57" t="s">
        <v>110</v>
      </c>
      <c r="M51" s="57">
        <v>9401452348</v>
      </c>
      <c r="N51" s="56" t="s">
        <v>442</v>
      </c>
      <c r="O51" s="56">
        <v>9854487684</v>
      </c>
      <c r="P51" s="23">
        <v>43707</v>
      </c>
      <c r="Q51" s="17" t="s">
        <v>685</v>
      </c>
      <c r="R51" s="17"/>
      <c r="S51" s="17"/>
      <c r="T51" s="17"/>
    </row>
    <row r="52" spans="1:20">
      <c r="A52" s="4">
        <v>48</v>
      </c>
      <c r="B52" s="16" t="s">
        <v>69</v>
      </c>
      <c r="C52" s="352" t="s">
        <v>845</v>
      </c>
      <c r="D52" s="354" t="s">
        <v>29</v>
      </c>
      <c r="E52" s="355" t="s">
        <v>852</v>
      </c>
      <c r="F52" s="17"/>
      <c r="G52" s="18">
        <v>17</v>
      </c>
      <c r="H52" s="18">
        <v>19</v>
      </c>
      <c r="I52" s="16">
        <f t="shared" si="0"/>
        <v>36</v>
      </c>
      <c r="J52" s="355" t="s">
        <v>585</v>
      </c>
      <c r="K52" s="56" t="s">
        <v>204</v>
      </c>
      <c r="L52" s="57" t="s">
        <v>110</v>
      </c>
      <c r="M52" s="57">
        <v>9401452348</v>
      </c>
      <c r="N52" s="56" t="s">
        <v>442</v>
      </c>
      <c r="O52" s="56">
        <v>9854487684</v>
      </c>
      <c r="P52" s="23">
        <v>43708</v>
      </c>
      <c r="Q52" s="17" t="s">
        <v>686</v>
      </c>
      <c r="R52" s="17"/>
      <c r="S52" s="17"/>
      <c r="T52" s="17"/>
    </row>
    <row r="53" spans="1:20">
      <c r="A53" s="4">
        <v>49</v>
      </c>
      <c r="B53" s="16" t="s">
        <v>70</v>
      </c>
      <c r="C53" s="352" t="s">
        <v>589</v>
      </c>
      <c r="D53" s="354" t="s">
        <v>29</v>
      </c>
      <c r="E53" s="355" t="s">
        <v>853</v>
      </c>
      <c r="F53" s="17"/>
      <c r="G53" s="18">
        <v>22</v>
      </c>
      <c r="H53" s="18">
        <v>26</v>
      </c>
      <c r="I53" s="16">
        <f t="shared" si="0"/>
        <v>48</v>
      </c>
      <c r="J53" s="355" t="s">
        <v>846</v>
      </c>
      <c r="K53" s="56" t="s">
        <v>204</v>
      </c>
      <c r="L53" s="57" t="s">
        <v>110</v>
      </c>
      <c r="M53" s="57">
        <v>9401452348</v>
      </c>
      <c r="N53" s="56" t="s">
        <v>442</v>
      </c>
      <c r="O53" s="56">
        <v>9854487684</v>
      </c>
      <c r="P53" s="23">
        <v>43708</v>
      </c>
      <c r="Q53" s="17" t="s">
        <v>686</v>
      </c>
      <c r="R53" s="17"/>
      <c r="S53" s="17"/>
      <c r="T53" s="17"/>
    </row>
    <row r="54" spans="1:20">
      <c r="A54" s="4">
        <v>50</v>
      </c>
      <c r="B54" s="16"/>
      <c r="C54" s="352"/>
      <c r="D54" s="354"/>
      <c r="E54" s="355"/>
      <c r="F54" s="17"/>
      <c r="G54" s="18"/>
      <c r="H54" s="18"/>
      <c r="I54" s="16">
        <f t="shared" si="0"/>
        <v>0</v>
      </c>
      <c r="J54" s="355"/>
      <c r="K54" s="17"/>
      <c r="L54" s="17"/>
      <c r="M54" s="17"/>
      <c r="N54" s="17"/>
      <c r="O54" s="17"/>
      <c r="P54" s="23"/>
      <c r="Q54" s="17"/>
      <c r="R54" s="17"/>
      <c r="S54" s="17"/>
      <c r="T54" s="17"/>
    </row>
    <row r="55" spans="1:20">
      <c r="A55" s="4">
        <v>51</v>
      </c>
      <c r="B55" s="16"/>
      <c r="C55" s="17"/>
      <c r="D55" s="17"/>
      <c r="E55" s="18"/>
      <c r="F55" s="17"/>
      <c r="G55" s="18"/>
      <c r="H55" s="18"/>
      <c r="I55" s="16">
        <f t="shared" si="0"/>
        <v>0</v>
      </c>
      <c r="J55" s="17"/>
      <c r="K55" s="17"/>
      <c r="L55" s="17"/>
      <c r="M55" s="17"/>
      <c r="N55" s="17"/>
      <c r="O55" s="17"/>
      <c r="P55" s="23"/>
      <c r="Q55" s="17"/>
      <c r="R55" s="17"/>
      <c r="S55" s="17"/>
      <c r="T55" s="17"/>
    </row>
    <row r="56" spans="1:20">
      <c r="A56" s="4">
        <v>52</v>
      </c>
      <c r="B56" s="16"/>
      <c r="C56" s="17"/>
      <c r="D56" s="17"/>
      <c r="E56" s="18"/>
      <c r="F56" s="17"/>
      <c r="G56" s="18"/>
      <c r="H56" s="18"/>
      <c r="I56" s="16">
        <f t="shared" si="0"/>
        <v>0</v>
      </c>
      <c r="J56" s="17"/>
      <c r="K56" s="17"/>
      <c r="L56" s="17"/>
      <c r="M56" s="17"/>
      <c r="N56" s="17"/>
      <c r="O56" s="17"/>
      <c r="P56" s="23"/>
      <c r="Q56" s="17"/>
      <c r="R56" s="17"/>
      <c r="S56" s="17"/>
      <c r="T56" s="17"/>
    </row>
    <row r="57" spans="1:20">
      <c r="A57" s="4">
        <v>53</v>
      </c>
      <c r="B57" s="16"/>
      <c r="C57" s="17"/>
      <c r="D57" s="17"/>
      <c r="E57" s="18"/>
      <c r="F57" s="17"/>
      <c r="G57" s="18"/>
      <c r="H57" s="18"/>
      <c r="I57" s="16">
        <f t="shared" si="0"/>
        <v>0</v>
      </c>
      <c r="J57" s="17"/>
      <c r="K57" s="17"/>
      <c r="L57" s="17"/>
      <c r="M57" s="17"/>
      <c r="N57" s="17"/>
      <c r="O57" s="17"/>
      <c r="P57" s="23"/>
      <c r="Q57" s="17"/>
      <c r="R57" s="17"/>
      <c r="S57" s="17"/>
      <c r="T57" s="17"/>
    </row>
    <row r="58" spans="1:20">
      <c r="A58" s="4">
        <v>54</v>
      </c>
      <c r="B58" s="16"/>
      <c r="C58" s="17"/>
      <c r="D58" s="17"/>
      <c r="E58" s="18"/>
      <c r="F58" s="17"/>
      <c r="G58" s="18"/>
      <c r="H58" s="18"/>
      <c r="I58" s="16">
        <f t="shared" si="0"/>
        <v>0</v>
      </c>
      <c r="J58" s="17"/>
      <c r="K58" s="17"/>
      <c r="L58" s="17"/>
      <c r="M58" s="17"/>
      <c r="N58" s="17"/>
      <c r="O58" s="17"/>
      <c r="P58" s="23"/>
      <c r="Q58" s="17"/>
      <c r="R58" s="17"/>
      <c r="S58" s="17"/>
      <c r="T58" s="17"/>
    </row>
    <row r="59" spans="1:20">
      <c r="A59" s="4">
        <v>55</v>
      </c>
      <c r="B59" s="16"/>
      <c r="C59" s="17"/>
      <c r="D59" s="17"/>
      <c r="E59" s="18"/>
      <c r="F59" s="17"/>
      <c r="G59" s="18"/>
      <c r="H59" s="18"/>
      <c r="I59" s="16">
        <f t="shared" si="0"/>
        <v>0</v>
      </c>
      <c r="J59" s="17"/>
      <c r="K59" s="17"/>
      <c r="L59" s="17"/>
      <c r="M59" s="17"/>
      <c r="N59" s="17"/>
      <c r="O59" s="17"/>
      <c r="P59" s="23"/>
      <c r="Q59" s="17"/>
      <c r="R59" s="17"/>
      <c r="S59" s="17"/>
      <c r="T59" s="17"/>
    </row>
    <row r="60" spans="1:20">
      <c r="A60" s="4">
        <v>56</v>
      </c>
      <c r="B60" s="16"/>
      <c r="C60" s="17"/>
      <c r="D60" s="17"/>
      <c r="E60" s="18"/>
      <c r="F60" s="17"/>
      <c r="G60" s="18"/>
      <c r="H60" s="18"/>
      <c r="I60" s="16">
        <f t="shared" si="0"/>
        <v>0</v>
      </c>
      <c r="J60" s="17"/>
      <c r="K60" s="17"/>
      <c r="L60" s="17"/>
      <c r="M60" s="17"/>
      <c r="N60" s="17"/>
      <c r="O60" s="17"/>
      <c r="P60" s="23"/>
      <c r="Q60" s="17"/>
      <c r="R60" s="17"/>
      <c r="S60" s="17"/>
      <c r="T60" s="17"/>
    </row>
    <row r="61" spans="1:20">
      <c r="A61" s="4">
        <v>57</v>
      </c>
      <c r="B61" s="16"/>
      <c r="C61" s="17"/>
      <c r="D61" s="17"/>
      <c r="E61" s="18"/>
      <c r="F61" s="17"/>
      <c r="G61" s="18"/>
      <c r="H61" s="18"/>
      <c r="I61" s="16">
        <f t="shared" si="0"/>
        <v>0</v>
      </c>
      <c r="J61" s="17"/>
      <c r="K61" s="17"/>
      <c r="L61" s="17"/>
      <c r="M61" s="17"/>
      <c r="N61" s="17"/>
      <c r="O61" s="17"/>
      <c r="P61" s="23"/>
      <c r="Q61" s="17"/>
      <c r="R61" s="17"/>
      <c r="S61" s="17"/>
      <c r="T61" s="17"/>
    </row>
    <row r="62" spans="1:20">
      <c r="A62" s="4">
        <v>58</v>
      </c>
      <c r="B62" s="16"/>
      <c r="C62" s="17"/>
      <c r="D62" s="17"/>
      <c r="E62" s="18"/>
      <c r="F62" s="17"/>
      <c r="G62" s="18"/>
      <c r="H62" s="18"/>
      <c r="I62" s="16">
        <f t="shared" si="0"/>
        <v>0</v>
      </c>
      <c r="J62" s="17"/>
      <c r="K62" s="17"/>
      <c r="L62" s="17"/>
      <c r="M62" s="17"/>
      <c r="N62" s="17"/>
      <c r="O62" s="17"/>
      <c r="P62" s="23"/>
      <c r="Q62" s="17"/>
      <c r="R62" s="17"/>
      <c r="S62" s="17"/>
      <c r="T62" s="17"/>
    </row>
    <row r="63" spans="1:20">
      <c r="A63" s="4">
        <v>59</v>
      </c>
      <c r="B63" s="16"/>
      <c r="C63" s="17"/>
      <c r="D63" s="17"/>
      <c r="E63" s="18"/>
      <c r="F63" s="17"/>
      <c r="G63" s="18"/>
      <c r="H63" s="18"/>
      <c r="I63" s="16">
        <f t="shared" si="0"/>
        <v>0</v>
      </c>
      <c r="J63" s="17"/>
      <c r="K63" s="17"/>
      <c r="L63" s="17"/>
      <c r="M63" s="17"/>
      <c r="N63" s="17"/>
      <c r="O63" s="17"/>
      <c r="P63" s="23"/>
      <c r="Q63" s="17"/>
      <c r="R63" s="17"/>
      <c r="S63" s="17"/>
      <c r="T63" s="17"/>
    </row>
    <row r="64" spans="1:20">
      <c r="A64" s="4">
        <v>60</v>
      </c>
      <c r="B64" s="16"/>
      <c r="C64" s="17"/>
      <c r="D64" s="17"/>
      <c r="E64" s="18"/>
      <c r="F64" s="17"/>
      <c r="G64" s="18"/>
      <c r="H64" s="18"/>
      <c r="I64" s="16">
        <f t="shared" si="0"/>
        <v>0</v>
      </c>
      <c r="J64" s="17"/>
      <c r="K64" s="17"/>
      <c r="L64" s="17"/>
      <c r="M64" s="17"/>
      <c r="N64" s="17"/>
      <c r="O64" s="17"/>
      <c r="P64" s="23"/>
      <c r="Q64" s="17"/>
      <c r="R64" s="17"/>
      <c r="S64" s="17"/>
      <c r="T64" s="17"/>
    </row>
    <row r="65" spans="1:20">
      <c r="A65" s="4">
        <v>61</v>
      </c>
      <c r="B65" s="16"/>
      <c r="C65" s="17"/>
      <c r="D65" s="17"/>
      <c r="E65" s="18"/>
      <c r="F65" s="17"/>
      <c r="G65" s="18"/>
      <c r="H65" s="18"/>
      <c r="I65" s="16">
        <f t="shared" si="0"/>
        <v>0</v>
      </c>
      <c r="J65" s="17"/>
      <c r="K65" s="17"/>
      <c r="L65" s="17"/>
      <c r="M65" s="17"/>
      <c r="N65" s="17"/>
      <c r="O65" s="17"/>
      <c r="P65" s="23"/>
      <c r="Q65" s="17"/>
      <c r="R65" s="17"/>
      <c r="S65" s="17"/>
      <c r="T65" s="17"/>
    </row>
    <row r="66" spans="1:20">
      <c r="A66" s="4">
        <v>62</v>
      </c>
      <c r="B66" s="16"/>
      <c r="C66" s="17"/>
      <c r="D66" s="17"/>
      <c r="E66" s="18"/>
      <c r="F66" s="17"/>
      <c r="G66" s="18"/>
      <c r="H66" s="18"/>
      <c r="I66" s="16">
        <f t="shared" si="0"/>
        <v>0</v>
      </c>
      <c r="J66" s="17"/>
      <c r="K66" s="17"/>
      <c r="L66" s="17"/>
      <c r="M66" s="17"/>
      <c r="N66" s="17"/>
      <c r="O66" s="17"/>
      <c r="P66" s="23"/>
      <c r="Q66" s="17"/>
      <c r="R66" s="17"/>
      <c r="S66" s="17"/>
      <c r="T66" s="17"/>
    </row>
    <row r="67" spans="1:20">
      <c r="A67" s="4">
        <v>63</v>
      </c>
      <c r="B67" s="16"/>
      <c r="C67" s="17"/>
      <c r="D67" s="17"/>
      <c r="E67" s="18"/>
      <c r="F67" s="17"/>
      <c r="G67" s="18"/>
      <c r="H67" s="18"/>
      <c r="I67" s="16">
        <f t="shared" si="0"/>
        <v>0</v>
      </c>
      <c r="J67" s="17"/>
      <c r="K67" s="17"/>
      <c r="L67" s="17"/>
      <c r="M67" s="17"/>
      <c r="N67" s="17"/>
      <c r="O67" s="17"/>
      <c r="P67" s="23"/>
      <c r="Q67" s="17"/>
      <c r="R67" s="17"/>
      <c r="S67" s="17"/>
      <c r="T67" s="17"/>
    </row>
    <row r="68" spans="1:20">
      <c r="A68" s="4">
        <v>64</v>
      </c>
      <c r="B68" s="16"/>
      <c r="C68" s="17"/>
      <c r="D68" s="17"/>
      <c r="E68" s="18"/>
      <c r="F68" s="17"/>
      <c r="G68" s="18"/>
      <c r="H68" s="18"/>
      <c r="I68" s="16">
        <f t="shared" si="0"/>
        <v>0</v>
      </c>
      <c r="J68" s="17"/>
      <c r="K68" s="17"/>
      <c r="L68" s="17"/>
      <c r="M68" s="17"/>
      <c r="N68" s="17"/>
      <c r="O68" s="17"/>
      <c r="P68" s="23"/>
      <c r="Q68" s="17"/>
      <c r="R68" s="17"/>
      <c r="S68" s="17"/>
      <c r="T68" s="17"/>
    </row>
    <row r="69" spans="1:20">
      <c r="A69" s="4">
        <v>65</v>
      </c>
      <c r="B69" s="16"/>
      <c r="C69" s="17"/>
      <c r="D69" s="17"/>
      <c r="E69" s="18"/>
      <c r="F69" s="17"/>
      <c r="G69" s="18"/>
      <c r="H69" s="18"/>
      <c r="I69" s="16">
        <f t="shared" si="0"/>
        <v>0</v>
      </c>
      <c r="J69" s="17"/>
      <c r="K69" s="17"/>
      <c r="L69" s="17"/>
      <c r="M69" s="17"/>
      <c r="N69" s="17"/>
      <c r="O69" s="17"/>
      <c r="P69" s="23"/>
      <c r="Q69" s="17"/>
      <c r="R69" s="17"/>
      <c r="S69" s="17"/>
      <c r="T69" s="17"/>
    </row>
    <row r="70" spans="1:20">
      <c r="A70" s="4">
        <v>66</v>
      </c>
      <c r="B70" s="16"/>
      <c r="C70" s="17"/>
      <c r="D70" s="17"/>
      <c r="E70" s="18"/>
      <c r="F70" s="17"/>
      <c r="G70" s="18"/>
      <c r="H70" s="18"/>
      <c r="I70" s="16">
        <f t="shared" si="0"/>
        <v>0</v>
      </c>
      <c r="J70" s="17"/>
      <c r="K70" s="17"/>
      <c r="L70" s="17"/>
      <c r="M70" s="17"/>
      <c r="N70" s="17"/>
      <c r="O70" s="17"/>
      <c r="P70" s="23"/>
      <c r="Q70" s="17"/>
      <c r="R70" s="17"/>
      <c r="S70" s="17"/>
      <c r="T70" s="17"/>
    </row>
    <row r="71" spans="1:20">
      <c r="A71" s="4">
        <v>67</v>
      </c>
      <c r="B71" s="16"/>
      <c r="C71" s="17"/>
      <c r="D71" s="17"/>
      <c r="E71" s="18"/>
      <c r="F71" s="17"/>
      <c r="G71" s="18"/>
      <c r="H71" s="18"/>
      <c r="I71" s="16">
        <f t="shared" ref="I71:I164" si="1">+G71+H71</f>
        <v>0</v>
      </c>
      <c r="J71" s="17"/>
      <c r="K71" s="17"/>
      <c r="L71" s="17"/>
      <c r="M71" s="17"/>
      <c r="N71" s="17"/>
      <c r="O71" s="17"/>
      <c r="P71" s="23"/>
      <c r="Q71" s="17"/>
      <c r="R71" s="17"/>
      <c r="S71" s="17"/>
      <c r="T71" s="17"/>
    </row>
    <row r="72" spans="1:20">
      <c r="A72" s="4">
        <v>68</v>
      </c>
      <c r="B72" s="16"/>
      <c r="C72" s="17"/>
      <c r="D72" s="17"/>
      <c r="E72" s="18"/>
      <c r="F72" s="17"/>
      <c r="G72" s="18"/>
      <c r="H72" s="18"/>
      <c r="I72" s="16">
        <f t="shared" si="1"/>
        <v>0</v>
      </c>
      <c r="J72" s="17"/>
      <c r="K72" s="17"/>
      <c r="L72" s="17"/>
      <c r="M72" s="17"/>
      <c r="N72" s="17"/>
      <c r="O72" s="17"/>
      <c r="P72" s="23"/>
      <c r="Q72" s="17"/>
      <c r="R72" s="17"/>
      <c r="S72" s="17"/>
      <c r="T72" s="17"/>
    </row>
    <row r="73" spans="1:20">
      <c r="A73" s="4">
        <v>69</v>
      </c>
      <c r="B73" s="16"/>
      <c r="C73" s="17"/>
      <c r="D73" s="17"/>
      <c r="E73" s="18"/>
      <c r="F73" s="17"/>
      <c r="G73" s="18"/>
      <c r="H73" s="18"/>
      <c r="I73" s="16">
        <f t="shared" si="1"/>
        <v>0</v>
      </c>
      <c r="J73" s="17"/>
      <c r="K73" s="17"/>
      <c r="L73" s="17"/>
      <c r="M73" s="17"/>
      <c r="N73" s="17"/>
      <c r="O73" s="17"/>
      <c r="P73" s="23"/>
      <c r="Q73" s="17"/>
      <c r="R73" s="17"/>
      <c r="S73" s="17"/>
      <c r="T73" s="17"/>
    </row>
    <row r="74" spans="1:20">
      <c r="A74" s="4">
        <v>70</v>
      </c>
      <c r="B74" s="16"/>
      <c r="C74" s="17"/>
      <c r="D74" s="17"/>
      <c r="E74" s="18"/>
      <c r="F74" s="17"/>
      <c r="G74" s="18"/>
      <c r="H74" s="18"/>
      <c r="I74" s="16">
        <f t="shared" si="1"/>
        <v>0</v>
      </c>
      <c r="J74" s="17"/>
      <c r="K74" s="17"/>
      <c r="L74" s="17"/>
      <c r="M74" s="17"/>
      <c r="N74" s="17"/>
      <c r="O74" s="17"/>
      <c r="P74" s="23"/>
      <c r="Q74" s="17"/>
      <c r="R74" s="17"/>
      <c r="S74" s="17"/>
      <c r="T74" s="17"/>
    </row>
    <row r="75" spans="1:20">
      <c r="A75" s="4">
        <v>71</v>
      </c>
      <c r="B75" s="16"/>
      <c r="C75" s="17"/>
      <c r="D75" s="17"/>
      <c r="E75" s="18"/>
      <c r="F75" s="17"/>
      <c r="G75" s="18"/>
      <c r="H75" s="18"/>
      <c r="I75" s="16">
        <f t="shared" si="1"/>
        <v>0</v>
      </c>
      <c r="J75" s="17"/>
      <c r="K75" s="17"/>
      <c r="L75" s="17"/>
      <c r="M75" s="17"/>
      <c r="N75" s="17"/>
      <c r="O75" s="17"/>
      <c r="P75" s="23"/>
      <c r="Q75" s="17"/>
      <c r="R75" s="17"/>
      <c r="S75" s="17"/>
      <c r="T75" s="17"/>
    </row>
    <row r="76" spans="1:20">
      <c r="A76" s="4">
        <v>72</v>
      </c>
      <c r="B76" s="16"/>
      <c r="C76" s="17"/>
      <c r="D76" s="17"/>
      <c r="E76" s="18"/>
      <c r="F76" s="17"/>
      <c r="G76" s="18"/>
      <c r="H76" s="18"/>
      <c r="I76" s="16">
        <f t="shared" si="1"/>
        <v>0</v>
      </c>
      <c r="J76" s="17"/>
      <c r="K76" s="17"/>
      <c r="L76" s="17"/>
      <c r="M76" s="17"/>
      <c r="N76" s="17"/>
      <c r="O76" s="17"/>
      <c r="P76" s="23"/>
      <c r="Q76" s="17"/>
      <c r="R76" s="17"/>
      <c r="S76" s="17"/>
      <c r="T76" s="17"/>
    </row>
    <row r="77" spans="1:20">
      <c r="A77" s="4">
        <v>73</v>
      </c>
      <c r="B77" s="16"/>
      <c r="C77" s="17"/>
      <c r="D77" s="17"/>
      <c r="E77" s="18"/>
      <c r="F77" s="17"/>
      <c r="G77" s="18"/>
      <c r="H77" s="18"/>
      <c r="I77" s="16">
        <f t="shared" si="1"/>
        <v>0</v>
      </c>
      <c r="J77" s="17"/>
      <c r="K77" s="17"/>
      <c r="L77" s="17"/>
      <c r="M77" s="17"/>
      <c r="N77" s="17"/>
      <c r="O77" s="17"/>
      <c r="P77" s="23"/>
      <c r="Q77" s="17"/>
      <c r="R77" s="17"/>
      <c r="S77" s="17"/>
      <c r="T77" s="17"/>
    </row>
    <row r="78" spans="1:20">
      <c r="A78" s="4">
        <v>74</v>
      </c>
      <c r="B78" s="16"/>
      <c r="C78" s="17"/>
      <c r="D78" s="17"/>
      <c r="E78" s="18"/>
      <c r="F78" s="17"/>
      <c r="G78" s="18"/>
      <c r="H78" s="18"/>
      <c r="I78" s="16">
        <f t="shared" si="1"/>
        <v>0</v>
      </c>
      <c r="J78" s="17"/>
      <c r="K78" s="17"/>
      <c r="L78" s="17"/>
      <c r="M78" s="17"/>
      <c r="N78" s="17"/>
      <c r="O78" s="17"/>
      <c r="P78" s="23"/>
      <c r="Q78" s="17"/>
      <c r="R78" s="17"/>
      <c r="S78" s="17"/>
      <c r="T78" s="17"/>
    </row>
    <row r="79" spans="1:20">
      <c r="A79" s="4">
        <v>75</v>
      </c>
      <c r="B79" s="16"/>
      <c r="C79" s="17"/>
      <c r="D79" s="17"/>
      <c r="E79" s="18"/>
      <c r="F79" s="17"/>
      <c r="G79" s="18"/>
      <c r="H79" s="18"/>
      <c r="I79" s="16">
        <f t="shared" si="1"/>
        <v>0</v>
      </c>
      <c r="J79" s="17"/>
      <c r="K79" s="17"/>
      <c r="L79" s="17"/>
      <c r="M79" s="17"/>
      <c r="N79" s="17"/>
      <c r="O79" s="17"/>
      <c r="P79" s="23"/>
      <c r="Q79" s="17"/>
      <c r="R79" s="17"/>
      <c r="S79" s="17"/>
      <c r="T79" s="17"/>
    </row>
    <row r="80" spans="1:20">
      <c r="A80" s="4">
        <v>76</v>
      </c>
      <c r="B80" s="16"/>
      <c r="C80" s="17"/>
      <c r="D80" s="17"/>
      <c r="E80" s="18"/>
      <c r="F80" s="17"/>
      <c r="G80" s="18"/>
      <c r="H80" s="18"/>
      <c r="I80" s="16">
        <f t="shared" si="1"/>
        <v>0</v>
      </c>
      <c r="J80" s="17"/>
      <c r="K80" s="17"/>
      <c r="L80" s="17"/>
      <c r="M80" s="17"/>
      <c r="N80" s="17"/>
      <c r="O80" s="17"/>
      <c r="P80" s="23"/>
      <c r="Q80" s="17"/>
      <c r="R80" s="17"/>
      <c r="S80" s="17"/>
      <c r="T80" s="17"/>
    </row>
    <row r="81" spans="1:20">
      <c r="A81" s="4">
        <v>77</v>
      </c>
      <c r="B81" s="16"/>
      <c r="C81" s="17"/>
      <c r="D81" s="17"/>
      <c r="E81" s="18"/>
      <c r="F81" s="17"/>
      <c r="G81" s="18"/>
      <c r="H81" s="18"/>
      <c r="I81" s="16">
        <f t="shared" si="1"/>
        <v>0</v>
      </c>
      <c r="J81" s="17"/>
      <c r="K81" s="17"/>
      <c r="L81" s="17"/>
      <c r="M81" s="17"/>
      <c r="N81" s="17"/>
      <c r="O81" s="17"/>
      <c r="P81" s="23"/>
      <c r="Q81" s="17"/>
      <c r="R81" s="17"/>
      <c r="S81" s="17"/>
      <c r="T81" s="17"/>
    </row>
    <row r="82" spans="1:20">
      <c r="A82" s="4">
        <v>78</v>
      </c>
      <c r="B82" s="16"/>
      <c r="C82" s="17"/>
      <c r="D82" s="17"/>
      <c r="E82" s="18"/>
      <c r="F82" s="17"/>
      <c r="G82" s="18"/>
      <c r="H82" s="18"/>
      <c r="I82" s="16">
        <f t="shared" si="1"/>
        <v>0</v>
      </c>
      <c r="J82" s="17"/>
      <c r="K82" s="17"/>
      <c r="L82" s="17"/>
      <c r="M82" s="17"/>
      <c r="N82" s="17"/>
      <c r="O82" s="17"/>
      <c r="P82" s="23"/>
      <c r="Q82" s="17"/>
      <c r="R82" s="17"/>
      <c r="S82" s="17"/>
      <c r="T82" s="17"/>
    </row>
    <row r="83" spans="1:20">
      <c r="A83" s="4">
        <v>79</v>
      </c>
      <c r="B83" s="16"/>
      <c r="C83" s="17"/>
      <c r="D83" s="17"/>
      <c r="E83" s="18"/>
      <c r="F83" s="17"/>
      <c r="G83" s="18"/>
      <c r="H83" s="18"/>
      <c r="I83" s="16">
        <f t="shared" si="1"/>
        <v>0</v>
      </c>
      <c r="J83" s="17"/>
      <c r="K83" s="17"/>
      <c r="L83" s="17"/>
      <c r="M83" s="17"/>
      <c r="N83" s="17"/>
      <c r="O83" s="17"/>
      <c r="P83" s="23"/>
      <c r="Q83" s="17"/>
      <c r="R83" s="17"/>
      <c r="S83" s="17"/>
      <c r="T83" s="17"/>
    </row>
    <row r="84" spans="1:20">
      <c r="A84" s="4">
        <v>80</v>
      </c>
      <c r="B84" s="16"/>
      <c r="C84" s="17"/>
      <c r="D84" s="17"/>
      <c r="E84" s="18"/>
      <c r="F84" s="17"/>
      <c r="G84" s="18"/>
      <c r="H84" s="18"/>
      <c r="I84" s="16">
        <f t="shared" si="1"/>
        <v>0</v>
      </c>
      <c r="J84" s="17"/>
      <c r="K84" s="17"/>
      <c r="L84" s="17"/>
      <c r="M84" s="17"/>
      <c r="N84" s="17"/>
      <c r="O84" s="17"/>
      <c r="P84" s="23"/>
      <c r="Q84" s="17"/>
      <c r="R84" s="17"/>
      <c r="S84" s="17"/>
      <c r="T84" s="17"/>
    </row>
    <row r="85" spans="1:20">
      <c r="A85" s="4">
        <v>81</v>
      </c>
      <c r="B85" s="16"/>
      <c r="C85" s="17"/>
      <c r="D85" s="17"/>
      <c r="E85" s="18"/>
      <c r="F85" s="17"/>
      <c r="G85" s="18"/>
      <c r="H85" s="18"/>
      <c r="I85" s="16">
        <f t="shared" si="1"/>
        <v>0</v>
      </c>
      <c r="J85" s="17"/>
      <c r="K85" s="17"/>
      <c r="L85" s="17"/>
      <c r="M85" s="17"/>
      <c r="N85" s="17"/>
      <c r="O85" s="17"/>
      <c r="P85" s="23"/>
      <c r="Q85" s="17"/>
      <c r="R85" s="17"/>
      <c r="S85" s="17"/>
      <c r="T85" s="17"/>
    </row>
    <row r="86" spans="1:20">
      <c r="A86" s="4">
        <v>82</v>
      </c>
      <c r="B86" s="16"/>
      <c r="C86" s="17"/>
      <c r="D86" s="17"/>
      <c r="E86" s="18"/>
      <c r="F86" s="17"/>
      <c r="G86" s="18"/>
      <c r="H86" s="18"/>
      <c r="I86" s="16">
        <f t="shared" si="1"/>
        <v>0</v>
      </c>
      <c r="J86" s="17"/>
      <c r="K86" s="17"/>
      <c r="L86" s="17"/>
      <c r="M86" s="17"/>
      <c r="N86" s="17"/>
      <c r="O86" s="17"/>
      <c r="P86" s="23"/>
      <c r="Q86" s="17"/>
      <c r="R86" s="17"/>
      <c r="S86" s="17"/>
      <c r="T86" s="17"/>
    </row>
    <row r="87" spans="1:20">
      <c r="A87" s="4">
        <v>83</v>
      </c>
      <c r="B87" s="16"/>
      <c r="C87" s="17"/>
      <c r="D87" s="17"/>
      <c r="E87" s="18"/>
      <c r="F87" s="17"/>
      <c r="G87" s="18"/>
      <c r="H87" s="18"/>
      <c r="I87" s="16">
        <f t="shared" si="1"/>
        <v>0</v>
      </c>
      <c r="J87" s="17"/>
      <c r="K87" s="17"/>
      <c r="L87" s="17"/>
      <c r="M87" s="17"/>
      <c r="N87" s="17"/>
      <c r="O87" s="17"/>
      <c r="P87" s="23"/>
      <c r="Q87" s="17"/>
      <c r="R87" s="17"/>
      <c r="S87" s="17"/>
      <c r="T87" s="17"/>
    </row>
    <row r="88" spans="1:20">
      <c r="A88" s="4">
        <v>84</v>
      </c>
      <c r="B88" s="16"/>
      <c r="C88" s="17"/>
      <c r="D88" s="17"/>
      <c r="E88" s="18"/>
      <c r="F88" s="17"/>
      <c r="G88" s="18"/>
      <c r="H88" s="18"/>
      <c r="I88" s="16">
        <f t="shared" si="1"/>
        <v>0</v>
      </c>
      <c r="J88" s="17"/>
      <c r="K88" s="17"/>
      <c r="L88" s="17"/>
      <c r="M88" s="17"/>
      <c r="N88" s="17"/>
      <c r="O88" s="17"/>
      <c r="P88" s="23"/>
      <c r="Q88" s="17"/>
      <c r="R88" s="17"/>
      <c r="S88" s="17"/>
      <c r="T88" s="17"/>
    </row>
    <row r="89" spans="1:20">
      <c r="A89" s="4">
        <v>85</v>
      </c>
      <c r="B89" s="16"/>
      <c r="C89" s="17"/>
      <c r="D89" s="17"/>
      <c r="E89" s="18"/>
      <c r="F89" s="17"/>
      <c r="G89" s="18"/>
      <c r="H89" s="18"/>
      <c r="I89" s="16">
        <f t="shared" si="1"/>
        <v>0</v>
      </c>
      <c r="J89" s="17"/>
      <c r="K89" s="17"/>
      <c r="L89" s="17"/>
      <c r="M89" s="17"/>
      <c r="N89" s="17"/>
      <c r="O89" s="17"/>
      <c r="P89" s="23"/>
      <c r="Q89" s="17"/>
      <c r="R89" s="17"/>
      <c r="S89" s="17"/>
      <c r="T89" s="17"/>
    </row>
    <row r="90" spans="1:20">
      <c r="A90" s="4">
        <v>86</v>
      </c>
      <c r="B90" s="16"/>
      <c r="C90" s="17"/>
      <c r="D90" s="17"/>
      <c r="E90" s="18"/>
      <c r="F90" s="17"/>
      <c r="G90" s="18"/>
      <c r="H90" s="18"/>
      <c r="I90" s="16">
        <f t="shared" si="1"/>
        <v>0</v>
      </c>
      <c r="J90" s="17"/>
      <c r="K90" s="17"/>
      <c r="L90" s="17"/>
      <c r="M90" s="17"/>
      <c r="N90" s="17"/>
      <c r="O90" s="17"/>
      <c r="P90" s="23"/>
      <c r="Q90" s="17"/>
      <c r="R90" s="17"/>
      <c r="S90" s="17"/>
      <c r="T90" s="17"/>
    </row>
    <row r="91" spans="1:20">
      <c r="A91" s="4">
        <v>87</v>
      </c>
      <c r="B91" s="16"/>
      <c r="C91" s="17"/>
      <c r="D91" s="17"/>
      <c r="E91" s="18"/>
      <c r="F91" s="17"/>
      <c r="G91" s="18"/>
      <c r="H91" s="18"/>
      <c r="I91" s="16">
        <f t="shared" si="1"/>
        <v>0</v>
      </c>
      <c r="J91" s="17"/>
      <c r="K91" s="17"/>
      <c r="L91" s="17"/>
      <c r="M91" s="17"/>
      <c r="N91" s="17"/>
      <c r="O91" s="17"/>
      <c r="P91" s="23"/>
      <c r="Q91" s="17"/>
      <c r="R91" s="17"/>
      <c r="S91" s="17"/>
      <c r="T91" s="17"/>
    </row>
    <row r="92" spans="1:20">
      <c r="A92" s="4">
        <v>88</v>
      </c>
      <c r="B92" s="16"/>
      <c r="C92" s="17"/>
      <c r="D92" s="17"/>
      <c r="E92" s="18"/>
      <c r="F92" s="17"/>
      <c r="G92" s="18"/>
      <c r="H92" s="18"/>
      <c r="I92" s="16">
        <f t="shared" si="1"/>
        <v>0</v>
      </c>
      <c r="J92" s="17"/>
      <c r="K92" s="17"/>
      <c r="L92" s="17"/>
      <c r="M92" s="17"/>
      <c r="N92" s="17"/>
      <c r="O92" s="17"/>
      <c r="P92" s="23"/>
      <c r="Q92" s="17"/>
      <c r="R92" s="17"/>
      <c r="S92" s="17"/>
      <c r="T92" s="17"/>
    </row>
    <row r="93" spans="1:20">
      <c r="A93" s="4">
        <v>89</v>
      </c>
      <c r="B93" s="16"/>
      <c r="C93" s="17"/>
      <c r="D93" s="17"/>
      <c r="E93" s="18"/>
      <c r="F93" s="17"/>
      <c r="G93" s="18"/>
      <c r="H93" s="18"/>
      <c r="I93" s="16">
        <f t="shared" si="1"/>
        <v>0</v>
      </c>
      <c r="J93" s="17"/>
      <c r="K93" s="17"/>
      <c r="L93" s="17"/>
      <c r="M93" s="17"/>
      <c r="N93" s="17"/>
      <c r="O93" s="17"/>
      <c r="P93" s="23"/>
      <c r="Q93" s="17"/>
      <c r="R93" s="17"/>
      <c r="S93" s="17"/>
      <c r="T93" s="17"/>
    </row>
    <row r="94" spans="1:20">
      <c r="A94" s="4">
        <v>90</v>
      </c>
      <c r="B94" s="16"/>
      <c r="C94" s="17"/>
      <c r="D94" s="17"/>
      <c r="E94" s="18"/>
      <c r="F94" s="17"/>
      <c r="G94" s="18"/>
      <c r="H94" s="18"/>
      <c r="I94" s="16">
        <f t="shared" si="1"/>
        <v>0</v>
      </c>
      <c r="J94" s="17"/>
      <c r="K94" s="17"/>
      <c r="L94" s="17"/>
      <c r="M94" s="17"/>
      <c r="N94" s="17"/>
      <c r="O94" s="17"/>
      <c r="P94" s="23"/>
      <c r="Q94" s="17"/>
      <c r="R94" s="17"/>
      <c r="S94" s="17"/>
      <c r="T94" s="17"/>
    </row>
    <row r="95" spans="1:20">
      <c r="A95" s="4">
        <v>91</v>
      </c>
      <c r="B95" s="16"/>
      <c r="C95" s="17"/>
      <c r="D95" s="17"/>
      <c r="E95" s="18"/>
      <c r="F95" s="17"/>
      <c r="G95" s="18"/>
      <c r="H95" s="18"/>
      <c r="I95" s="16">
        <f t="shared" si="1"/>
        <v>0</v>
      </c>
      <c r="J95" s="17"/>
      <c r="K95" s="17"/>
      <c r="L95" s="17"/>
      <c r="M95" s="17"/>
      <c r="N95" s="17"/>
      <c r="O95" s="17"/>
      <c r="P95" s="23"/>
      <c r="Q95" s="17"/>
      <c r="R95" s="17"/>
      <c r="S95" s="17"/>
      <c r="T95" s="17"/>
    </row>
    <row r="96" spans="1:20">
      <c r="A96" s="4">
        <v>92</v>
      </c>
      <c r="B96" s="16"/>
      <c r="C96" s="17"/>
      <c r="D96" s="17"/>
      <c r="E96" s="18"/>
      <c r="F96" s="17"/>
      <c r="G96" s="18"/>
      <c r="H96" s="18"/>
      <c r="I96" s="16">
        <f t="shared" si="1"/>
        <v>0</v>
      </c>
      <c r="J96" s="17"/>
      <c r="K96" s="17"/>
      <c r="L96" s="17"/>
      <c r="M96" s="17"/>
      <c r="N96" s="17"/>
      <c r="O96" s="17"/>
      <c r="P96" s="23"/>
      <c r="Q96" s="17"/>
      <c r="R96" s="17"/>
      <c r="S96" s="17"/>
      <c r="T96" s="17"/>
    </row>
    <row r="97" spans="1:20">
      <c r="A97" s="4">
        <v>93</v>
      </c>
      <c r="B97" s="16"/>
      <c r="C97" s="17"/>
      <c r="D97" s="17"/>
      <c r="E97" s="18"/>
      <c r="F97" s="17"/>
      <c r="G97" s="18"/>
      <c r="H97" s="18"/>
      <c r="I97" s="16">
        <f t="shared" si="1"/>
        <v>0</v>
      </c>
      <c r="J97" s="17"/>
      <c r="K97" s="17"/>
      <c r="L97" s="17"/>
      <c r="M97" s="17"/>
      <c r="N97" s="17"/>
      <c r="O97" s="17"/>
      <c r="P97" s="23"/>
      <c r="Q97" s="17"/>
      <c r="R97" s="17"/>
      <c r="S97" s="17"/>
      <c r="T97" s="17"/>
    </row>
    <row r="98" spans="1:20">
      <c r="A98" s="4">
        <v>94</v>
      </c>
      <c r="B98" s="16"/>
      <c r="C98" s="17"/>
      <c r="D98" s="17"/>
      <c r="E98" s="18"/>
      <c r="F98" s="17"/>
      <c r="G98" s="18"/>
      <c r="H98" s="18"/>
      <c r="I98" s="16">
        <f t="shared" si="1"/>
        <v>0</v>
      </c>
      <c r="J98" s="17"/>
      <c r="K98" s="17"/>
      <c r="L98" s="17"/>
      <c r="M98" s="17"/>
      <c r="N98" s="17"/>
      <c r="O98" s="17"/>
      <c r="P98" s="23"/>
      <c r="Q98" s="17"/>
      <c r="R98" s="17"/>
      <c r="S98" s="17"/>
      <c r="T98" s="17"/>
    </row>
    <row r="99" spans="1:20">
      <c r="A99" s="4">
        <v>95</v>
      </c>
      <c r="B99" s="16"/>
      <c r="C99" s="17"/>
      <c r="D99" s="17"/>
      <c r="E99" s="18"/>
      <c r="F99" s="17"/>
      <c r="G99" s="18"/>
      <c r="H99" s="18"/>
      <c r="I99" s="16">
        <f t="shared" si="1"/>
        <v>0</v>
      </c>
      <c r="J99" s="17"/>
      <c r="K99" s="17"/>
      <c r="L99" s="17"/>
      <c r="M99" s="17"/>
      <c r="N99" s="17"/>
      <c r="O99" s="17"/>
      <c r="P99" s="23"/>
      <c r="Q99" s="17"/>
      <c r="R99" s="17"/>
      <c r="S99" s="17"/>
      <c r="T99" s="17"/>
    </row>
    <row r="100" spans="1:20">
      <c r="A100" s="4">
        <v>96</v>
      </c>
      <c r="B100" s="16"/>
      <c r="C100" s="17"/>
      <c r="D100" s="17"/>
      <c r="E100" s="18"/>
      <c r="F100" s="17"/>
      <c r="G100" s="18"/>
      <c r="H100" s="18"/>
      <c r="I100" s="16">
        <f t="shared" si="1"/>
        <v>0</v>
      </c>
      <c r="J100" s="17"/>
      <c r="K100" s="17"/>
      <c r="L100" s="17"/>
      <c r="M100" s="17"/>
      <c r="N100" s="17"/>
      <c r="O100" s="17"/>
      <c r="P100" s="23"/>
      <c r="Q100" s="17"/>
      <c r="R100" s="17"/>
      <c r="S100" s="17"/>
      <c r="T100" s="17"/>
    </row>
    <row r="101" spans="1:20">
      <c r="A101" s="4">
        <v>97</v>
      </c>
      <c r="B101" s="16"/>
      <c r="C101" s="17"/>
      <c r="D101" s="17"/>
      <c r="E101" s="18"/>
      <c r="F101" s="17"/>
      <c r="G101" s="18"/>
      <c r="H101" s="18"/>
      <c r="I101" s="16">
        <f t="shared" si="1"/>
        <v>0</v>
      </c>
      <c r="J101" s="17"/>
      <c r="K101" s="17"/>
      <c r="L101" s="17"/>
      <c r="M101" s="17"/>
      <c r="N101" s="17"/>
      <c r="O101" s="17"/>
      <c r="P101" s="23"/>
      <c r="Q101" s="17"/>
      <c r="R101" s="17"/>
      <c r="S101" s="17"/>
      <c r="T101" s="17"/>
    </row>
    <row r="102" spans="1:20">
      <c r="A102" s="4">
        <v>98</v>
      </c>
      <c r="B102" s="16"/>
      <c r="C102" s="17"/>
      <c r="D102" s="17"/>
      <c r="E102" s="18"/>
      <c r="F102" s="17"/>
      <c r="G102" s="18"/>
      <c r="H102" s="18"/>
      <c r="I102" s="16">
        <f t="shared" si="1"/>
        <v>0</v>
      </c>
      <c r="J102" s="17"/>
      <c r="K102" s="17"/>
      <c r="L102" s="17"/>
      <c r="M102" s="17"/>
      <c r="N102" s="17"/>
      <c r="O102" s="17"/>
      <c r="P102" s="23"/>
      <c r="Q102" s="17"/>
      <c r="R102" s="17"/>
      <c r="S102" s="17"/>
      <c r="T102" s="17"/>
    </row>
    <row r="103" spans="1:20">
      <c r="A103" s="4">
        <v>99</v>
      </c>
      <c r="B103" s="16"/>
      <c r="C103" s="17"/>
      <c r="D103" s="17"/>
      <c r="E103" s="18"/>
      <c r="F103" s="17"/>
      <c r="G103" s="18"/>
      <c r="H103" s="18"/>
      <c r="I103" s="16">
        <f t="shared" si="1"/>
        <v>0</v>
      </c>
      <c r="J103" s="17"/>
      <c r="K103" s="17"/>
      <c r="L103" s="17"/>
      <c r="M103" s="17"/>
      <c r="N103" s="17"/>
      <c r="O103" s="17"/>
      <c r="P103" s="23"/>
      <c r="Q103" s="17"/>
      <c r="R103" s="17"/>
      <c r="S103" s="17"/>
      <c r="T103" s="17"/>
    </row>
    <row r="104" spans="1:20">
      <c r="A104" s="4">
        <v>100</v>
      </c>
      <c r="B104" s="16"/>
      <c r="C104" s="17"/>
      <c r="D104" s="17"/>
      <c r="E104" s="18"/>
      <c r="F104" s="17"/>
      <c r="G104" s="18"/>
      <c r="H104" s="18"/>
      <c r="I104" s="16">
        <f t="shared" si="1"/>
        <v>0</v>
      </c>
      <c r="J104" s="17"/>
      <c r="K104" s="17"/>
      <c r="L104" s="17"/>
      <c r="M104" s="17"/>
      <c r="N104" s="17"/>
      <c r="O104" s="17"/>
      <c r="P104" s="23"/>
      <c r="Q104" s="17"/>
      <c r="R104" s="17"/>
      <c r="S104" s="17"/>
      <c r="T104" s="17"/>
    </row>
    <row r="105" spans="1:20">
      <c r="A105" s="4">
        <v>101</v>
      </c>
      <c r="B105" s="16"/>
      <c r="C105" s="17"/>
      <c r="D105" s="17"/>
      <c r="E105" s="18"/>
      <c r="F105" s="17"/>
      <c r="G105" s="18"/>
      <c r="H105" s="18"/>
      <c r="I105" s="16">
        <f t="shared" si="1"/>
        <v>0</v>
      </c>
      <c r="J105" s="17"/>
      <c r="K105" s="17"/>
      <c r="L105" s="17"/>
      <c r="M105" s="17"/>
      <c r="N105" s="17"/>
      <c r="O105" s="17"/>
      <c r="P105" s="23"/>
      <c r="Q105" s="17"/>
      <c r="R105" s="17"/>
      <c r="S105" s="17"/>
      <c r="T105" s="17"/>
    </row>
    <row r="106" spans="1:20">
      <c r="A106" s="4">
        <v>102</v>
      </c>
      <c r="B106" s="16"/>
      <c r="C106" s="17"/>
      <c r="D106" s="17"/>
      <c r="E106" s="18"/>
      <c r="F106" s="17"/>
      <c r="G106" s="18"/>
      <c r="H106" s="18"/>
      <c r="I106" s="16">
        <f t="shared" si="1"/>
        <v>0</v>
      </c>
      <c r="J106" s="17"/>
      <c r="K106" s="17"/>
      <c r="L106" s="17"/>
      <c r="M106" s="17"/>
      <c r="N106" s="17"/>
      <c r="O106" s="17"/>
      <c r="P106" s="23"/>
      <c r="Q106" s="17"/>
      <c r="R106" s="17"/>
      <c r="S106" s="17"/>
      <c r="T106" s="17"/>
    </row>
    <row r="107" spans="1:20">
      <c r="A107" s="4">
        <v>103</v>
      </c>
      <c r="B107" s="16"/>
      <c r="C107" s="17"/>
      <c r="D107" s="17"/>
      <c r="E107" s="18"/>
      <c r="F107" s="17"/>
      <c r="G107" s="18"/>
      <c r="H107" s="18"/>
      <c r="I107" s="16">
        <f t="shared" si="1"/>
        <v>0</v>
      </c>
      <c r="J107" s="17"/>
      <c r="K107" s="17"/>
      <c r="L107" s="17"/>
      <c r="M107" s="17"/>
      <c r="N107" s="17"/>
      <c r="O107" s="17"/>
      <c r="P107" s="23"/>
      <c r="Q107" s="17"/>
      <c r="R107" s="17"/>
      <c r="S107" s="17"/>
      <c r="T107" s="17"/>
    </row>
    <row r="108" spans="1:20">
      <c r="A108" s="4">
        <v>104</v>
      </c>
      <c r="B108" s="16"/>
      <c r="C108" s="17"/>
      <c r="D108" s="17"/>
      <c r="E108" s="18"/>
      <c r="F108" s="17"/>
      <c r="G108" s="18"/>
      <c r="H108" s="18"/>
      <c r="I108" s="16">
        <f t="shared" si="1"/>
        <v>0</v>
      </c>
      <c r="J108" s="17"/>
      <c r="K108" s="17"/>
      <c r="L108" s="17"/>
      <c r="M108" s="17"/>
      <c r="N108" s="17"/>
      <c r="O108" s="17"/>
      <c r="P108" s="23"/>
      <c r="Q108" s="17"/>
      <c r="R108" s="17"/>
      <c r="S108" s="17"/>
      <c r="T108" s="17"/>
    </row>
    <row r="109" spans="1:20">
      <c r="A109" s="4">
        <v>105</v>
      </c>
      <c r="B109" s="16"/>
      <c r="C109" s="17"/>
      <c r="D109" s="17"/>
      <c r="E109" s="18"/>
      <c r="F109" s="17"/>
      <c r="G109" s="18"/>
      <c r="H109" s="18"/>
      <c r="I109" s="16">
        <f t="shared" si="1"/>
        <v>0</v>
      </c>
      <c r="J109" s="17"/>
      <c r="K109" s="17"/>
      <c r="L109" s="17"/>
      <c r="M109" s="17"/>
      <c r="N109" s="17"/>
      <c r="O109" s="17"/>
      <c r="P109" s="23"/>
      <c r="Q109" s="17"/>
      <c r="R109" s="17"/>
      <c r="S109" s="17"/>
      <c r="T109" s="17"/>
    </row>
    <row r="110" spans="1:20">
      <c r="A110" s="4">
        <v>106</v>
      </c>
      <c r="B110" s="16"/>
      <c r="C110" s="17"/>
      <c r="D110" s="17"/>
      <c r="E110" s="18"/>
      <c r="F110" s="17"/>
      <c r="G110" s="18"/>
      <c r="H110" s="18"/>
      <c r="I110" s="16">
        <f t="shared" si="1"/>
        <v>0</v>
      </c>
      <c r="J110" s="17"/>
      <c r="K110" s="17"/>
      <c r="L110" s="17"/>
      <c r="M110" s="17"/>
      <c r="N110" s="17"/>
      <c r="O110" s="17"/>
      <c r="P110" s="23"/>
      <c r="Q110" s="17"/>
      <c r="R110" s="17"/>
      <c r="S110" s="17"/>
      <c r="T110" s="17"/>
    </row>
    <row r="111" spans="1:20">
      <c r="A111" s="4">
        <v>107</v>
      </c>
      <c r="B111" s="16"/>
      <c r="C111" s="17"/>
      <c r="D111" s="17"/>
      <c r="E111" s="18"/>
      <c r="F111" s="17"/>
      <c r="G111" s="18"/>
      <c r="H111" s="18"/>
      <c r="I111" s="16">
        <f t="shared" si="1"/>
        <v>0</v>
      </c>
      <c r="J111" s="17"/>
      <c r="K111" s="17"/>
      <c r="L111" s="17"/>
      <c r="M111" s="17"/>
      <c r="N111" s="17"/>
      <c r="O111" s="17"/>
      <c r="P111" s="23"/>
      <c r="Q111" s="17"/>
      <c r="R111" s="17"/>
      <c r="S111" s="17"/>
      <c r="T111" s="17"/>
    </row>
    <row r="112" spans="1:20">
      <c r="A112" s="4">
        <v>108</v>
      </c>
      <c r="B112" s="16"/>
      <c r="C112" s="17"/>
      <c r="D112" s="17"/>
      <c r="E112" s="18"/>
      <c r="F112" s="17"/>
      <c r="G112" s="18"/>
      <c r="H112" s="18"/>
      <c r="I112" s="16">
        <f t="shared" si="1"/>
        <v>0</v>
      </c>
      <c r="J112" s="17"/>
      <c r="K112" s="17"/>
      <c r="L112" s="17"/>
      <c r="M112" s="17"/>
      <c r="N112" s="17"/>
      <c r="O112" s="17"/>
      <c r="P112" s="23"/>
      <c r="Q112" s="17"/>
      <c r="R112" s="17"/>
      <c r="S112" s="17"/>
      <c r="T112" s="17"/>
    </row>
    <row r="113" spans="1:20">
      <c r="A113" s="4">
        <v>109</v>
      </c>
      <c r="B113" s="16"/>
      <c r="C113" s="17"/>
      <c r="D113" s="17"/>
      <c r="E113" s="18"/>
      <c r="F113" s="17"/>
      <c r="G113" s="18"/>
      <c r="H113" s="18"/>
      <c r="I113" s="16">
        <f t="shared" si="1"/>
        <v>0</v>
      </c>
      <c r="J113" s="17"/>
      <c r="K113" s="17"/>
      <c r="L113" s="17"/>
      <c r="M113" s="17"/>
      <c r="N113" s="17"/>
      <c r="O113" s="17"/>
      <c r="P113" s="23"/>
      <c r="Q113" s="17"/>
      <c r="R113" s="17"/>
      <c r="S113" s="17"/>
      <c r="T113" s="17"/>
    </row>
    <row r="114" spans="1:20">
      <c r="A114" s="4">
        <v>110</v>
      </c>
      <c r="B114" s="16"/>
      <c r="C114" s="17"/>
      <c r="D114" s="17"/>
      <c r="E114" s="18"/>
      <c r="F114" s="17"/>
      <c r="G114" s="18"/>
      <c r="H114" s="18"/>
      <c r="I114" s="16">
        <f t="shared" si="1"/>
        <v>0</v>
      </c>
      <c r="J114" s="17"/>
      <c r="K114" s="17"/>
      <c r="L114" s="17"/>
      <c r="M114" s="17"/>
      <c r="N114" s="17"/>
      <c r="O114" s="17"/>
      <c r="P114" s="23"/>
      <c r="Q114" s="17"/>
      <c r="R114" s="17"/>
      <c r="S114" s="17"/>
      <c r="T114" s="17"/>
    </row>
    <row r="115" spans="1:20">
      <c r="A115" s="4">
        <v>111</v>
      </c>
      <c r="B115" s="16"/>
      <c r="C115" s="17"/>
      <c r="D115" s="17"/>
      <c r="E115" s="18"/>
      <c r="F115" s="17"/>
      <c r="G115" s="18"/>
      <c r="H115" s="18"/>
      <c r="I115" s="16">
        <f t="shared" si="1"/>
        <v>0</v>
      </c>
      <c r="J115" s="17"/>
      <c r="K115" s="17"/>
      <c r="L115" s="17"/>
      <c r="M115" s="17"/>
      <c r="N115" s="17"/>
      <c r="O115" s="17"/>
      <c r="P115" s="23"/>
      <c r="Q115" s="17"/>
      <c r="R115" s="17"/>
      <c r="S115" s="17"/>
      <c r="T115" s="17"/>
    </row>
    <row r="116" spans="1:20">
      <c r="A116" s="4">
        <v>112</v>
      </c>
      <c r="B116" s="16"/>
      <c r="C116" s="17"/>
      <c r="D116" s="17"/>
      <c r="E116" s="18"/>
      <c r="F116" s="17"/>
      <c r="G116" s="18"/>
      <c r="H116" s="18"/>
      <c r="I116" s="16">
        <f t="shared" si="1"/>
        <v>0</v>
      </c>
      <c r="J116" s="17"/>
      <c r="K116" s="17"/>
      <c r="L116" s="17"/>
      <c r="M116" s="17"/>
      <c r="N116" s="17"/>
      <c r="O116" s="17"/>
      <c r="P116" s="23"/>
      <c r="Q116" s="17"/>
      <c r="R116" s="17"/>
      <c r="S116" s="17"/>
      <c r="T116" s="17"/>
    </row>
    <row r="117" spans="1:20">
      <c r="A117" s="4">
        <v>113</v>
      </c>
      <c r="B117" s="16"/>
      <c r="C117" s="17"/>
      <c r="D117" s="17"/>
      <c r="E117" s="18"/>
      <c r="F117" s="17"/>
      <c r="G117" s="18"/>
      <c r="H117" s="18"/>
      <c r="I117" s="16">
        <f t="shared" si="1"/>
        <v>0</v>
      </c>
      <c r="J117" s="17"/>
      <c r="K117" s="17"/>
      <c r="L117" s="17"/>
      <c r="M117" s="17"/>
      <c r="N117" s="17"/>
      <c r="O117" s="17"/>
      <c r="P117" s="23"/>
      <c r="Q117" s="17"/>
      <c r="R117" s="17"/>
      <c r="S117" s="17"/>
      <c r="T117" s="17"/>
    </row>
    <row r="118" spans="1:20">
      <c r="A118" s="4">
        <v>114</v>
      </c>
      <c r="B118" s="16"/>
      <c r="C118" s="17"/>
      <c r="D118" s="17"/>
      <c r="E118" s="18"/>
      <c r="F118" s="17"/>
      <c r="G118" s="18"/>
      <c r="H118" s="18"/>
      <c r="I118" s="16">
        <f t="shared" si="1"/>
        <v>0</v>
      </c>
      <c r="J118" s="17"/>
      <c r="K118" s="17"/>
      <c r="L118" s="17"/>
      <c r="M118" s="17"/>
      <c r="N118" s="17"/>
      <c r="O118" s="17"/>
      <c r="P118" s="23"/>
      <c r="Q118" s="17"/>
      <c r="R118" s="17"/>
      <c r="S118" s="17"/>
      <c r="T118" s="17"/>
    </row>
    <row r="119" spans="1:20">
      <c r="A119" s="4">
        <v>115</v>
      </c>
      <c r="B119" s="16"/>
      <c r="C119" s="17"/>
      <c r="D119" s="17"/>
      <c r="E119" s="18"/>
      <c r="F119" s="17"/>
      <c r="G119" s="18"/>
      <c r="H119" s="18"/>
      <c r="I119" s="16">
        <f t="shared" si="1"/>
        <v>0</v>
      </c>
      <c r="J119" s="17"/>
      <c r="K119" s="17"/>
      <c r="L119" s="17"/>
      <c r="M119" s="17"/>
      <c r="N119" s="17"/>
      <c r="O119" s="17"/>
      <c r="P119" s="23"/>
      <c r="Q119" s="17"/>
      <c r="R119" s="17"/>
      <c r="S119" s="17"/>
      <c r="T119" s="17"/>
    </row>
    <row r="120" spans="1:20">
      <c r="A120" s="4">
        <v>116</v>
      </c>
      <c r="B120" s="16"/>
      <c r="C120" s="17"/>
      <c r="D120" s="17"/>
      <c r="E120" s="18"/>
      <c r="F120" s="17"/>
      <c r="G120" s="18"/>
      <c r="H120" s="18"/>
      <c r="I120" s="16">
        <f t="shared" si="1"/>
        <v>0</v>
      </c>
      <c r="J120" s="17"/>
      <c r="K120" s="17"/>
      <c r="L120" s="17"/>
      <c r="M120" s="17"/>
      <c r="N120" s="17"/>
      <c r="O120" s="17"/>
      <c r="P120" s="23"/>
      <c r="Q120" s="17"/>
      <c r="R120" s="17"/>
      <c r="S120" s="17"/>
      <c r="T120" s="17"/>
    </row>
    <row r="121" spans="1:20">
      <c r="A121" s="4">
        <v>117</v>
      </c>
      <c r="B121" s="16"/>
      <c r="C121" s="17"/>
      <c r="D121" s="17"/>
      <c r="E121" s="18"/>
      <c r="F121" s="17"/>
      <c r="G121" s="18"/>
      <c r="H121" s="18"/>
      <c r="I121" s="16">
        <f t="shared" si="1"/>
        <v>0</v>
      </c>
      <c r="J121" s="17"/>
      <c r="K121" s="17"/>
      <c r="L121" s="17"/>
      <c r="M121" s="17"/>
      <c r="N121" s="17"/>
      <c r="O121" s="17"/>
      <c r="P121" s="23"/>
      <c r="Q121" s="17"/>
      <c r="R121" s="17"/>
      <c r="S121" s="17"/>
      <c r="T121" s="17"/>
    </row>
    <row r="122" spans="1:20">
      <c r="A122" s="4">
        <v>118</v>
      </c>
      <c r="B122" s="16"/>
      <c r="C122" s="17"/>
      <c r="D122" s="17"/>
      <c r="E122" s="18"/>
      <c r="F122" s="17"/>
      <c r="G122" s="18"/>
      <c r="H122" s="18"/>
      <c r="I122" s="16">
        <f t="shared" si="1"/>
        <v>0</v>
      </c>
      <c r="J122" s="17"/>
      <c r="K122" s="17"/>
      <c r="L122" s="17"/>
      <c r="M122" s="17"/>
      <c r="N122" s="17"/>
      <c r="O122" s="17"/>
      <c r="P122" s="23"/>
      <c r="Q122" s="17"/>
      <c r="R122" s="17"/>
      <c r="S122" s="17"/>
      <c r="T122" s="17"/>
    </row>
    <row r="123" spans="1:20">
      <c r="A123" s="4">
        <v>119</v>
      </c>
      <c r="B123" s="16"/>
      <c r="C123" s="17"/>
      <c r="D123" s="17"/>
      <c r="E123" s="18"/>
      <c r="F123" s="17"/>
      <c r="G123" s="18"/>
      <c r="H123" s="18"/>
      <c r="I123" s="16">
        <f t="shared" si="1"/>
        <v>0</v>
      </c>
      <c r="J123" s="17"/>
      <c r="K123" s="17"/>
      <c r="L123" s="17"/>
      <c r="M123" s="17"/>
      <c r="N123" s="17"/>
      <c r="O123" s="17"/>
      <c r="P123" s="23"/>
      <c r="Q123" s="17"/>
      <c r="R123" s="17"/>
      <c r="S123" s="17"/>
      <c r="T123" s="17"/>
    </row>
    <row r="124" spans="1:20">
      <c r="A124" s="4">
        <v>120</v>
      </c>
      <c r="B124" s="16"/>
      <c r="C124" s="17"/>
      <c r="D124" s="17"/>
      <c r="E124" s="18"/>
      <c r="F124" s="17"/>
      <c r="G124" s="18"/>
      <c r="H124" s="18"/>
      <c r="I124" s="16">
        <f t="shared" si="1"/>
        <v>0</v>
      </c>
      <c r="J124" s="17"/>
      <c r="K124" s="17"/>
      <c r="L124" s="17"/>
      <c r="M124" s="17"/>
      <c r="N124" s="17"/>
      <c r="O124" s="17"/>
      <c r="P124" s="23"/>
      <c r="Q124" s="17"/>
      <c r="R124" s="17"/>
      <c r="S124" s="17"/>
      <c r="T124" s="17"/>
    </row>
    <row r="125" spans="1:20">
      <c r="A125" s="4">
        <v>121</v>
      </c>
      <c r="B125" s="16"/>
      <c r="C125" s="17"/>
      <c r="D125" s="17"/>
      <c r="E125" s="18"/>
      <c r="F125" s="17"/>
      <c r="G125" s="18"/>
      <c r="H125" s="18"/>
      <c r="I125" s="16">
        <f t="shared" si="1"/>
        <v>0</v>
      </c>
      <c r="J125" s="17"/>
      <c r="K125" s="17"/>
      <c r="L125" s="17"/>
      <c r="M125" s="17"/>
      <c r="N125" s="17"/>
      <c r="O125" s="17"/>
      <c r="P125" s="23"/>
      <c r="Q125" s="17"/>
      <c r="R125" s="17"/>
      <c r="S125" s="17"/>
      <c r="T125" s="17"/>
    </row>
    <row r="126" spans="1:20">
      <c r="A126" s="4">
        <v>122</v>
      </c>
      <c r="B126" s="16"/>
      <c r="C126" s="17"/>
      <c r="D126" s="17"/>
      <c r="E126" s="18"/>
      <c r="F126" s="17"/>
      <c r="G126" s="18"/>
      <c r="H126" s="18"/>
      <c r="I126" s="16">
        <f t="shared" si="1"/>
        <v>0</v>
      </c>
      <c r="J126" s="17"/>
      <c r="K126" s="17"/>
      <c r="L126" s="17"/>
      <c r="M126" s="17"/>
      <c r="N126" s="17"/>
      <c r="O126" s="17"/>
      <c r="P126" s="23"/>
      <c r="Q126" s="17"/>
      <c r="R126" s="17"/>
      <c r="S126" s="17"/>
      <c r="T126" s="17"/>
    </row>
    <row r="127" spans="1:20">
      <c r="A127" s="4">
        <v>123</v>
      </c>
      <c r="B127" s="16"/>
      <c r="C127" s="17"/>
      <c r="D127" s="17"/>
      <c r="E127" s="18"/>
      <c r="F127" s="17"/>
      <c r="G127" s="18"/>
      <c r="H127" s="18"/>
      <c r="I127" s="16">
        <f t="shared" si="1"/>
        <v>0</v>
      </c>
      <c r="J127" s="17"/>
      <c r="K127" s="17"/>
      <c r="L127" s="17"/>
      <c r="M127" s="17"/>
      <c r="N127" s="17"/>
      <c r="O127" s="17"/>
      <c r="P127" s="23"/>
      <c r="Q127" s="17"/>
      <c r="R127" s="17"/>
      <c r="S127" s="17"/>
      <c r="T127" s="17"/>
    </row>
    <row r="128" spans="1:20">
      <c r="A128" s="4">
        <v>124</v>
      </c>
      <c r="B128" s="16"/>
      <c r="C128" s="17"/>
      <c r="D128" s="17"/>
      <c r="E128" s="18"/>
      <c r="F128" s="17"/>
      <c r="G128" s="18"/>
      <c r="H128" s="18"/>
      <c r="I128" s="16">
        <f t="shared" si="1"/>
        <v>0</v>
      </c>
      <c r="J128" s="17"/>
      <c r="K128" s="17"/>
      <c r="L128" s="17"/>
      <c r="M128" s="17"/>
      <c r="N128" s="17"/>
      <c r="O128" s="17"/>
      <c r="P128" s="23"/>
      <c r="Q128" s="17"/>
      <c r="R128" s="17"/>
      <c r="S128" s="17"/>
      <c r="T128" s="17"/>
    </row>
    <row r="129" spans="1:20">
      <c r="A129" s="4">
        <v>125</v>
      </c>
      <c r="B129" s="16"/>
      <c r="C129" s="17"/>
      <c r="D129" s="17"/>
      <c r="E129" s="18"/>
      <c r="F129" s="17"/>
      <c r="G129" s="18"/>
      <c r="H129" s="18"/>
      <c r="I129" s="16">
        <f t="shared" si="1"/>
        <v>0</v>
      </c>
      <c r="J129" s="17"/>
      <c r="K129" s="17"/>
      <c r="L129" s="17"/>
      <c r="M129" s="17"/>
      <c r="N129" s="17"/>
      <c r="O129" s="17"/>
      <c r="P129" s="23"/>
      <c r="Q129" s="17"/>
      <c r="R129" s="17"/>
      <c r="S129" s="17"/>
      <c r="T129" s="17"/>
    </row>
    <row r="130" spans="1:20">
      <c r="A130" s="4">
        <v>126</v>
      </c>
      <c r="B130" s="16"/>
      <c r="C130" s="17"/>
      <c r="D130" s="17"/>
      <c r="E130" s="18"/>
      <c r="F130" s="17"/>
      <c r="G130" s="18"/>
      <c r="H130" s="18"/>
      <c r="I130" s="16">
        <f t="shared" si="1"/>
        <v>0</v>
      </c>
      <c r="J130" s="17"/>
      <c r="K130" s="17"/>
      <c r="L130" s="17"/>
      <c r="M130" s="17"/>
      <c r="N130" s="17"/>
      <c r="O130" s="17"/>
      <c r="P130" s="23"/>
      <c r="Q130" s="17"/>
      <c r="R130" s="17"/>
      <c r="S130" s="17"/>
      <c r="T130" s="17"/>
    </row>
    <row r="131" spans="1:20">
      <c r="A131" s="4">
        <v>127</v>
      </c>
      <c r="B131" s="16"/>
      <c r="C131" s="17"/>
      <c r="D131" s="17"/>
      <c r="E131" s="18"/>
      <c r="F131" s="17"/>
      <c r="G131" s="18"/>
      <c r="H131" s="18"/>
      <c r="I131" s="16">
        <f t="shared" si="1"/>
        <v>0</v>
      </c>
      <c r="J131" s="17"/>
      <c r="K131" s="17"/>
      <c r="L131" s="17"/>
      <c r="M131" s="17"/>
      <c r="N131" s="17"/>
      <c r="O131" s="17"/>
      <c r="P131" s="23"/>
      <c r="Q131" s="17"/>
      <c r="R131" s="17"/>
      <c r="S131" s="17"/>
      <c r="T131" s="17"/>
    </row>
    <row r="132" spans="1:20">
      <c r="A132" s="4">
        <v>128</v>
      </c>
      <c r="B132" s="16"/>
      <c r="C132" s="17"/>
      <c r="D132" s="17"/>
      <c r="E132" s="18"/>
      <c r="F132" s="17"/>
      <c r="G132" s="18"/>
      <c r="H132" s="18"/>
      <c r="I132" s="16">
        <f t="shared" si="1"/>
        <v>0</v>
      </c>
      <c r="J132" s="17"/>
      <c r="K132" s="17"/>
      <c r="L132" s="17"/>
      <c r="M132" s="17"/>
      <c r="N132" s="17"/>
      <c r="O132" s="17"/>
      <c r="P132" s="23"/>
      <c r="Q132" s="17"/>
      <c r="R132" s="17"/>
      <c r="S132" s="17"/>
      <c r="T132" s="17"/>
    </row>
    <row r="133" spans="1:20">
      <c r="A133" s="4">
        <v>129</v>
      </c>
      <c r="B133" s="16"/>
      <c r="C133" s="17"/>
      <c r="D133" s="17"/>
      <c r="E133" s="18"/>
      <c r="F133" s="17"/>
      <c r="G133" s="18"/>
      <c r="H133" s="18"/>
      <c r="I133" s="16">
        <f t="shared" si="1"/>
        <v>0</v>
      </c>
      <c r="J133" s="17"/>
      <c r="K133" s="17"/>
      <c r="L133" s="17"/>
      <c r="M133" s="17"/>
      <c r="N133" s="17"/>
      <c r="O133" s="17"/>
      <c r="P133" s="23"/>
      <c r="Q133" s="17"/>
      <c r="R133" s="17"/>
      <c r="S133" s="17"/>
      <c r="T133" s="17"/>
    </row>
    <row r="134" spans="1:20">
      <c r="A134" s="4">
        <v>130</v>
      </c>
      <c r="B134" s="16"/>
      <c r="C134" s="17"/>
      <c r="D134" s="17"/>
      <c r="E134" s="18"/>
      <c r="F134" s="17"/>
      <c r="G134" s="18"/>
      <c r="H134" s="18"/>
      <c r="I134" s="16">
        <f t="shared" si="1"/>
        <v>0</v>
      </c>
      <c r="J134" s="17"/>
      <c r="K134" s="17"/>
      <c r="L134" s="17"/>
      <c r="M134" s="17"/>
      <c r="N134" s="17"/>
      <c r="O134" s="17"/>
      <c r="P134" s="23"/>
      <c r="Q134" s="17"/>
      <c r="R134" s="17"/>
      <c r="S134" s="17"/>
      <c r="T134" s="17"/>
    </row>
    <row r="135" spans="1:20">
      <c r="A135" s="4">
        <v>131</v>
      </c>
      <c r="B135" s="16"/>
      <c r="C135" s="17"/>
      <c r="D135" s="17"/>
      <c r="E135" s="18"/>
      <c r="F135" s="17"/>
      <c r="G135" s="18"/>
      <c r="H135" s="18"/>
      <c r="I135" s="16">
        <f t="shared" si="1"/>
        <v>0</v>
      </c>
      <c r="J135" s="17"/>
      <c r="K135" s="17"/>
      <c r="L135" s="17"/>
      <c r="M135" s="17"/>
      <c r="N135" s="17"/>
      <c r="O135" s="17"/>
      <c r="P135" s="23"/>
      <c r="Q135" s="17"/>
      <c r="R135" s="17"/>
      <c r="S135" s="17"/>
      <c r="T135" s="17"/>
    </row>
    <row r="136" spans="1:20">
      <c r="A136" s="4">
        <v>132</v>
      </c>
      <c r="B136" s="16"/>
      <c r="C136" s="17"/>
      <c r="D136" s="17"/>
      <c r="E136" s="18"/>
      <c r="F136" s="17"/>
      <c r="G136" s="18"/>
      <c r="H136" s="18"/>
      <c r="I136" s="16">
        <f t="shared" si="1"/>
        <v>0</v>
      </c>
      <c r="J136" s="17"/>
      <c r="K136" s="17"/>
      <c r="L136" s="17"/>
      <c r="M136" s="17"/>
      <c r="N136" s="17"/>
      <c r="O136" s="17"/>
      <c r="P136" s="23"/>
      <c r="Q136" s="17"/>
      <c r="R136" s="17"/>
      <c r="S136" s="17"/>
      <c r="T136" s="17"/>
    </row>
    <row r="137" spans="1:20">
      <c r="A137" s="4">
        <v>133</v>
      </c>
      <c r="B137" s="16"/>
      <c r="C137" s="17"/>
      <c r="D137" s="17"/>
      <c r="E137" s="18"/>
      <c r="F137" s="17"/>
      <c r="G137" s="18"/>
      <c r="H137" s="18"/>
      <c r="I137" s="16">
        <f t="shared" si="1"/>
        <v>0</v>
      </c>
      <c r="J137" s="17"/>
      <c r="K137" s="17"/>
      <c r="L137" s="17"/>
      <c r="M137" s="17"/>
      <c r="N137" s="17"/>
      <c r="O137" s="17"/>
      <c r="P137" s="23"/>
      <c r="Q137" s="17"/>
      <c r="R137" s="17"/>
      <c r="S137" s="17"/>
      <c r="T137" s="17"/>
    </row>
    <row r="138" spans="1:20">
      <c r="A138" s="4">
        <v>134</v>
      </c>
      <c r="B138" s="16"/>
      <c r="C138" s="17"/>
      <c r="D138" s="17"/>
      <c r="E138" s="18"/>
      <c r="F138" s="17"/>
      <c r="G138" s="18"/>
      <c r="H138" s="18"/>
      <c r="I138" s="16">
        <f t="shared" si="1"/>
        <v>0</v>
      </c>
      <c r="J138" s="17"/>
      <c r="K138" s="17"/>
      <c r="L138" s="17"/>
      <c r="M138" s="17"/>
      <c r="N138" s="17"/>
      <c r="O138" s="17"/>
      <c r="P138" s="23"/>
      <c r="Q138" s="17"/>
      <c r="R138" s="17"/>
      <c r="S138" s="17"/>
      <c r="T138" s="17"/>
    </row>
    <row r="139" spans="1:20">
      <c r="A139" s="4">
        <v>135</v>
      </c>
      <c r="B139" s="16"/>
      <c r="C139" s="17"/>
      <c r="D139" s="17"/>
      <c r="E139" s="18"/>
      <c r="F139" s="17"/>
      <c r="G139" s="18"/>
      <c r="H139" s="18"/>
      <c r="I139" s="16">
        <f t="shared" si="1"/>
        <v>0</v>
      </c>
      <c r="J139" s="17"/>
      <c r="K139" s="17"/>
      <c r="L139" s="17"/>
      <c r="M139" s="17"/>
      <c r="N139" s="17"/>
      <c r="O139" s="17"/>
      <c r="P139" s="23"/>
      <c r="Q139" s="17"/>
      <c r="R139" s="17"/>
      <c r="S139" s="17"/>
      <c r="T139" s="17"/>
    </row>
    <row r="140" spans="1:20">
      <c r="A140" s="4">
        <v>136</v>
      </c>
      <c r="B140" s="16"/>
      <c r="C140" s="17"/>
      <c r="D140" s="17"/>
      <c r="E140" s="18"/>
      <c r="F140" s="17"/>
      <c r="G140" s="18"/>
      <c r="H140" s="18"/>
      <c r="I140" s="16">
        <f t="shared" si="1"/>
        <v>0</v>
      </c>
      <c r="J140" s="17"/>
      <c r="K140" s="17"/>
      <c r="L140" s="17"/>
      <c r="M140" s="17"/>
      <c r="N140" s="17"/>
      <c r="O140" s="17"/>
      <c r="P140" s="23"/>
      <c r="Q140" s="17"/>
      <c r="R140" s="17"/>
      <c r="S140" s="17"/>
      <c r="T140" s="17"/>
    </row>
    <row r="141" spans="1:20">
      <c r="A141" s="4">
        <v>137</v>
      </c>
      <c r="B141" s="16"/>
      <c r="C141" s="17"/>
      <c r="D141" s="17"/>
      <c r="E141" s="18"/>
      <c r="F141" s="17"/>
      <c r="G141" s="18"/>
      <c r="H141" s="18"/>
      <c r="I141" s="16">
        <f t="shared" si="1"/>
        <v>0</v>
      </c>
      <c r="J141" s="17"/>
      <c r="K141" s="17"/>
      <c r="L141" s="17"/>
      <c r="M141" s="17"/>
      <c r="N141" s="17"/>
      <c r="O141" s="17"/>
      <c r="P141" s="23"/>
      <c r="Q141" s="17"/>
      <c r="R141" s="17"/>
      <c r="S141" s="17"/>
      <c r="T141" s="17"/>
    </row>
    <row r="142" spans="1:20">
      <c r="A142" s="4">
        <v>138</v>
      </c>
      <c r="B142" s="16"/>
      <c r="C142" s="17"/>
      <c r="D142" s="17"/>
      <c r="E142" s="18"/>
      <c r="F142" s="17"/>
      <c r="G142" s="18"/>
      <c r="H142" s="18"/>
      <c r="I142" s="16">
        <f t="shared" si="1"/>
        <v>0</v>
      </c>
      <c r="J142" s="17"/>
      <c r="K142" s="17"/>
      <c r="L142" s="17"/>
      <c r="M142" s="17"/>
      <c r="N142" s="17"/>
      <c r="O142" s="17"/>
      <c r="P142" s="23"/>
      <c r="Q142" s="17"/>
      <c r="R142" s="17"/>
      <c r="S142" s="17"/>
      <c r="T142" s="17"/>
    </row>
    <row r="143" spans="1:20">
      <c r="A143" s="4">
        <v>139</v>
      </c>
      <c r="B143" s="16"/>
      <c r="C143" s="17"/>
      <c r="D143" s="17"/>
      <c r="E143" s="18"/>
      <c r="F143" s="17"/>
      <c r="G143" s="18"/>
      <c r="H143" s="18"/>
      <c r="I143" s="16">
        <f t="shared" si="1"/>
        <v>0</v>
      </c>
      <c r="J143" s="17"/>
      <c r="K143" s="17"/>
      <c r="L143" s="17"/>
      <c r="M143" s="17"/>
      <c r="N143" s="17"/>
      <c r="O143" s="17"/>
      <c r="P143" s="23"/>
      <c r="Q143" s="17"/>
      <c r="R143" s="17"/>
      <c r="S143" s="17"/>
      <c r="T143" s="17"/>
    </row>
    <row r="144" spans="1:20">
      <c r="A144" s="4">
        <v>140</v>
      </c>
      <c r="B144" s="16"/>
      <c r="C144" s="17"/>
      <c r="D144" s="17"/>
      <c r="E144" s="18"/>
      <c r="F144" s="17"/>
      <c r="G144" s="18"/>
      <c r="H144" s="18"/>
      <c r="I144" s="16">
        <f t="shared" si="1"/>
        <v>0</v>
      </c>
      <c r="J144" s="17"/>
      <c r="K144" s="17"/>
      <c r="L144" s="17"/>
      <c r="M144" s="17"/>
      <c r="N144" s="17"/>
      <c r="O144" s="17"/>
      <c r="P144" s="23"/>
      <c r="Q144" s="17"/>
      <c r="R144" s="17"/>
      <c r="S144" s="17"/>
      <c r="T144" s="17"/>
    </row>
    <row r="145" spans="1:20">
      <c r="A145" s="4">
        <v>141</v>
      </c>
      <c r="B145" s="16"/>
      <c r="C145" s="17"/>
      <c r="D145" s="17"/>
      <c r="E145" s="18"/>
      <c r="F145" s="17"/>
      <c r="G145" s="18"/>
      <c r="H145" s="18"/>
      <c r="I145" s="16">
        <f t="shared" si="1"/>
        <v>0</v>
      </c>
      <c r="J145" s="17"/>
      <c r="K145" s="17"/>
      <c r="L145" s="17"/>
      <c r="M145" s="17"/>
      <c r="N145" s="17"/>
      <c r="O145" s="17"/>
      <c r="P145" s="23"/>
      <c r="Q145" s="17"/>
      <c r="R145" s="17"/>
      <c r="S145" s="17"/>
      <c r="T145" s="17"/>
    </row>
    <row r="146" spans="1:20">
      <c r="A146" s="4">
        <v>142</v>
      </c>
      <c r="B146" s="16"/>
      <c r="C146" s="17"/>
      <c r="D146" s="17"/>
      <c r="E146" s="18"/>
      <c r="F146" s="17"/>
      <c r="G146" s="18"/>
      <c r="H146" s="18"/>
      <c r="I146" s="16">
        <f t="shared" si="1"/>
        <v>0</v>
      </c>
      <c r="J146" s="17"/>
      <c r="K146" s="17"/>
      <c r="L146" s="17"/>
      <c r="M146" s="17"/>
      <c r="N146" s="17"/>
      <c r="O146" s="17"/>
      <c r="P146" s="23"/>
      <c r="Q146" s="17"/>
      <c r="R146" s="17"/>
      <c r="S146" s="17"/>
      <c r="T146" s="17"/>
    </row>
    <row r="147" spans="1:20">
      <c r="A147" s="4">
        <v>143</v>
      </c>
      <c r="B147" s="16"/>
      <c r="C147" s="17"/>
      <c r="D147" s="17"/>
      <c r="E147" s="18"/>
      <c r="F147" s="17"/>
      <c r="G147" s="18"/>
      <c r="H147" s="18"/>
      <c r="I147" s="16">
        <f t="shared" si="1"/>
        <v>0</v>
      </c>
      <c r="J147" s="17"/>
      <c r="K147" s="17"/>
      <c r="L147" s="17"/>
      <c r="M147" s="17"/>
      <c r="N147" s="17"/>
      <c r="O147" s="17"/>
      <c r="P147" s="23"/>
      <c r="Q147" s="17"/>
      <c r="R147" s="17"/>
      <c r="S147" s="17"/>
      <c r="T147" s="17"/>
    </row>
    <row r="148" spans="1:20">
      <c r="A148" s="4">
        <v>144</v>
      </c>
      <c r="B148" s="16"/>
      <c r="C148" s="17"/>
      <c r="D148" s="17"/>
      <c r="E148" s="18"/>
      <c r="F148" s="17"/>
      <c r="G148" s="18"/>
      <c r="H148" s="18"/>
      <c r="I148" s="16">
        <f t="shared" si="1"/>
        <v>0</v>
      </c>
      <c r="J148" s="17"/>
      <c r="K148" s="17"/>
      <c r="L148" s="17"/>
      <c r="M148" s="17"/>
      <c r="N148" s="17"/>
      <c r="O148" s="17"/>
      <c r="P148" s="23"/>
      <c r="Q148" s="17"/>
      <c r="R148" s="17"/>
      <c r="S148" s="17"/>
      <c r="T148" s="17"/>
    </row>
    <row r="149" spans="1:20">
      <c r="A149" s="4">
        <v>145</v>
      </c>
      <c r="B149" s="16"/>
      <c r="C149" s="17"/>
      <c r="D149" s="17"/>
      <c r="E149" s="18"/>
      <c r="F149" s="17"/>
      <c r="G149" s="18"/>
      <c r="H149" s="18"/>
      <c r="I149" s="16">
        <f t="shared" si="1"/>
        <v>0</v>
      </c>
      <c r="J149" s="17"/>
      <c r="K149" s="17"/>
      <c r="L149" s="17"/>
      <c r="M149" s="17"/>
      <c r="N149" s="17"/>
      <c r="O149" s="17"/>
      <c r="P149" s="23"/>
      <c r="Q149" s="17"/>
      <c r="R149" s="17"/>
      <c r="S149" s="17"/>
      <c r="T149" s="17"/>
    </row>
    <row r="150" spans="1:20">
      <c r="A150" s="4">
        <v>146</v>
      </c>
      <c r="B150" s="16"/>
      <c r="C150" s="17"/>
      <c r="D150" s="17"/>
      <c r="E150" s="18"/>
      <c r="F150" s="17"/>
      <c r="G150" s="18"/>
      <c r="H150" s="18"/>
      <c r="I150" s="16">
        <f t="shared" si="1"/>
        <v>0</v>
      </c>
      <c r="J150" s="17"/>
      <c r="K150" s="17"/>
      <c r="L150" s="17"/>
      <c r="M150" s="17"/>
      <c r="N150" s="17"/>
      <c r="O150" s="17"/>
      <c r="P150" s="23"/>
      <c r="Q150" s="17"/>
      <c r="R150" s="17"/>
      <c r="S150" s="17"/>
      <c r="T150" s="17"/>
    </row>
    <row r="151" spans="1:20">
      <c r="A151" s="4">
        <v>147</v>
      </c>
      <c r="B151" s="16"/>
      <c r="C151" s="17"/>
      <c r="D151" s="17"/>
      <c r="E151" s="18"/>
      <c r="F151" s="17"/>
      <c r="G151" s="18"/>
      <c r="H151" s="18"/>
      <c r="I151" s="16">
        <f t="shared" si="1"/>
        <v>0</v>
      </c>
      <c r="J151" s="17"/>
      <c r="K151" s="17"/>
      <c r="L151" s="17"/>
      <c r="M151" s="17"/>
      <c r="N151" s="17"/>
      <c r="O151" s="17"/>
      <c r="P151" s="23"/>
      <c r="Q151" s="17"/>
      <c r="R151" s="17"/>
      <c r="S151" s="17"/>
      <c r="T151" s="17"/>
    </row>
    <row r="152" spans="1:20">
      <c r="A152" s="4">
        <v>148</v>
      </c>
      <c r="B152" s="16"/>
      <c r="C152" s="17"/>
      <c r="D152" s="17"/>
      <c r="E152" s="18"/>
      <c r="F152" s="17"/>
      <c r="G152" s="18"/>
      <c r="H152" s="18"/>
      <c r="I152" s="16">
        <f t="shared" si="1"/>
        <v>0</v>
      </c>
      <c r="J152" s="17"/>
      <c r="K152" s="17"/>
      <c r="L152" s="17"/>
      <c r="M152" s="17"/>
      <c r="N152" s="17"/>
      <c r="O152" s="17"/>
      <c r="P152" s="23"/>
      <c r="Q152" s="17"/>
      <c r="R152" s="17"/>
      <c r="S152" s="17"/>
      <c r="T152" s="17"/>
    </row>
    <row r="153" spans="1:20">
      <c r="A153" s="4">
        <v>149</v>
      </c>
      <c r="B153" s="16"/>
      <c r="C153" s="17"/>
      <c r="D153" s="17"/>
      <c r="E153" s="18"/>
      <c r="F153" s="17"/>
      <c r="G153" s="18"/>
      <c r="H153" s="18"/>
      <c r="I153" s="16">
        <f t="shared" si="1"/>
        <v>0</v>
      </c>
      <c r="J153" s="17"/>
      <c r="K153" s="17"/>
      <c r="L153" s="17"/>
      <c r="M153" s="17"/>
      <c r="N153" s="17"/>
      <c r="O153" s="17"/>
      <c r="P153" s="23"/>
      <c r="Q153" s="17"/>
      <c r="R153" s="17"/>
      <c r="S153" s="17"/>
      <c r="T153" s="17"/>
    </row>
    <row r="154" spans="1:20">
      <c r="A154" s="4">
        <v>150</v>
      </c>
      <c r="B154" s="16"/>
      <c r="C154" s="17"/>
      <c r="D154" s="17"/>
      <c r="E154" s="18"/>
      <c r="F154" s="17"/>
      <c r="G154" s="18"/>
      <c r="H154" s="18"/>
      <c r="I154" s="16">
        <f t="shared" si="1"/>
        <v>0</v>
      </c>
      <c r="J154" s="17"/>
      <c r="K154" s="17"/>
      <c r="L154" s="17"/>
      <c r="M154" s="17"/>
      <c r="N154" s="17"/>
      <c r="O154" s="17"/>
      <c r="P154" s="23"/>
      <c r="Q154" s="17"/>
      <c r="R154" s="17"/>
      <c r="S154" s="17"/>
      <c r="T154" s="17"/>
    </row>
    <row r="155" spans="1:20">
      <c r="A155" s="4">
        <v>151</v>
      </c>
      <c r="B155" s="16"/>
      <c r="C155" s="17"/>
      <c r="D155" s="17"/>
      <c r="E155" s="18"/>
      <c r="F155" s="17"/>
      <c r="G155" s="18"/>
      <c r="H155" s="18"/>
      <c r="I155" s="16">
        <f t="shared" si="1"/>
        <v>0</v>
      </c>
      <c r="J155" s="17"/>
      <c r="K155" s="17"/>
      <c r="L155" s="17"/>
      <c r="M155" s="17"/>
      <c r="N155" s="17"/>
      <c r="O155" s="17"/>
      <c r="P155" s="23"/>
      <c r="Q155" s="17"/>
      <c r="R155" s="17"/>
      <c r="S155" s="17"/>
      <c r="T155" s="17"/>
    </row>
    <row r="156" spans="1:20">
      <c r="A156" s="4">
        <v>152</v>
      </c>
      <c r="B156" s="16"/>
      <c r="C156" s="17"/>
      <c r="D156" s="17"/>
      <c r="E156" s="18"/>
      <c r="F156" s="17"/>
      <c r="G156" s="18"/>
      <c r="H156" s="18"/>
      <c r="I156" s="16">
        <f t="shared" si="1"/>
        <v>0</v>
      </c>
      <c r="J156" s="17"/>
      <c r="K156" s="17"/>
      <c r="L156" s="17"/>
      <c r="M156" s="17"/>
      <c r="N156" s="17"/>
      <c r="O156" s="17"/>
      <c r="P156" s="23"/>
      <c r="Q156" s="17"/>
      <c r="R156" s="17"/>
      <c r="S156" s="17"/>
      <c r="T156" s="17"/>
    </row>
    <row r="157" spans="1:20">
      <c r="A157" s="4">
        <v>153</v>
      </c>
      <c r="B157" s="16"/>
      <c r="C157" s="17"/>
      <c r="D157" s="17"/>
      <c r="E157" s="18"/>
      <c r="F157" s="17"/>
      <c r="G157" s="18"/>
      <c r="H157" s="18"/>
      <c r="I157" s="16">
        <f t="shared" si="1"/>
        <v>0</v>
      </c>
      <c r="J157" s="17"/>
      <c r="K157" s="17"/>
      <c r="L157" s="17"/>
      <c r="M157" s="17"/>
      <c r="N157" s="17"/>
      <c r="O157" s="17"/>
      <c r="P157" s="23"/>
      <c r="Q157" s="17"/>
      <c r="R157" s="17"/>
      <c r="S157" s="17"/>
      <c r="T157" s="17"/>
    </row>
    <row r="158" spans="1:20">
      <c r="A158" s="4">
        <v>154</v>
      </c>
      <c r="B158" s="16"/>
      <c r="C158" s="17"/>
      <c r="D158" s="17"/>
      <c r="E158" s="18"/>
      <c r="F158" s="17"/>
      <c r="G158" s="18"/>
      <c r="H158" s="18"/>
      <c r="I158" s="16">
        <f t="shared" si="1"/>
        <v>0</v>
      </c>
      <c r="J158" s="17"/>
      <c r="K158" s="17"/>
      <c r="L158" s="17"/>
      <c r="M158" s="17"/>
      <c r="N158" s="17"/>
      <c r="O158" s="17"/>
      <c r="P158" s="23"/>
      <c r="Q158" s="17"/>
      <c r="R158" s="17"/>
      <c r="S158" s="17"/>
      <c r="T158" s="17"/>
    </row>
    <row r="159" spans="1:20">
      <c r="A159" s="4">
        <v>155</v>
      </c>
      <c r="B159" s="16"/>
      <c r="C159" s="17"/>
      <c r="D159" s="17"/>
      <c r="E159" s="18"/>
      <c r="F159" s="17"/>
      <c r="G159" s="18"/>
      <c r="H159" s="18"/>
      <c r="I159" s="16">
        <f t="shared" si="1"/>
        <v>0</v>
      </c>
      <c r="J159" s="17"/>
      <c r="K159" s="17"/>
      <c r="L159" s="17"/>
      <c r="M159" s="17"/>
      <c r="N159" s="17"/>
      <c r="O159" s="17"/>
      <c r="P159" s="23"/>
      <c r="Q159" s="17"/>
      <c r="R159" s="17"/>
      <c r="S159" s="17"/>
      <c r="T159" s="17"/>
    </row>
    <row r="160" spans="1:20">
      <c r="A160" s="4">
        <v>156</v>
      </c>
      <c r="B160" s="16"/>
      <c r="C160" s="17"/>
      <c r="D160" s="17"/>
      <c r="E160" s="18"/>
      <c r="F160" s="17"/>
      <c r="G160" s="18"/>
      <c r="H160" s="18"/>
      <c r="I160" s="16">
        <f t="shared" si="1"/>
        <v>0</v>
      </c>
      <c r="J160" s="17"/>
      <c r="K160" s="17"/>
      <c r="L160" s="17"/>
      <c r="M160" s="17"/>
      <c r="N160" s="17"/>
      <c r="O160" s="17"/>
      <c r="P160" s="23"/>
      <c r="Q160" s="17"/>
      <c r="R160" s="17"/>
      <c r="S160" s="17"/>
      <c r="T160" s="17"/>
    </row>
    <row r="161" spans="1:20">
      <c r="A161" s="4">
        <v>157</v>
      </c>
      <c r="B161" s="16"/>
      <c r="C161" s="17"/>
      <c r="D161" s="17"/>
      <c r="E161" s="18"/>
      <c r="F161" s="17"/>
      <c r="G161" s="18"/>
      <c r="H161" s="18"/>
      <c r="I161" s="16">
        <f t="shared" si="1"/>
        <v>0</v>
      </c>
      <c r="J161" s="17"/>
      <c r="K161" s="17"/>
      <c r="L161" s="17"/>
      <c r="M161" s="17"/>
      <c r="N161" s="17"/>
      <c r="O161" s="17"/>
      <c r="P161" s="23"/>
      <c r="Q161" s="17"/>
      <c r="R161" s="17"/>
      <c r="S161" s="17"/>
      <c r="T161" s="17"/>
    </row>
    <row r="162" spans="1:20">
      <c r="A162" s="4">
        <v>158</v>
      </c>
      <c r="B162" s="16"/>
      <c r="C162" s="17"/>
      <c r="D162" s="17"/>
      <c r="E162" s="18"/>
      <c r="F162" s="17"/>
      <c r="G162" s="18"/>
      <c r="H162" s="18"/>
      <c r="I162" s="16">
        <f t="shared" si="1"/>
        <v>0</v>
      </c>
      <c r="J162" s="17"/>
      <c r="K162" s="17"/>
      <c r="L162" s="17"/>
      <c r="M162" s="17"/>
      <c r="N162" s="17"/>
      <c r="O162" s="17"/>
      <c r="P162" s="23"/>
      <c r="Q162" s="17"/>
      <c r="R162" s="17"/>
      <c r="S162" s="17"/>
      <c r="T162" s="17"/>
    </row>
    <row r="163" spans="1:20">
      <c r="A163" s="4">
        <v>159</v>
      </c>
      <c r="B163" s="16"/>
      <c r="C163" s="17"/>
      <c r="D163" s="17"/>
      <c r="E163" s="18"/>
      <c r="F163" s="17"/>
      <c r="G163" s="18"/>
      <c r="H163" s="18"/>
      <c r="I163" s="16">
        <f t="shared" si="1"/>
        <v>0</v>
      </c>
      <c r="J163" s="17"/>
      <c r="K163" s="17"/>
      <c r="L163" s="17"/>
      <c r="M163" s="17"/>
      <c r="N163" s="17"/>
      <c r="O163" s="17"/>
      <c r="P163" s="23"/>
      <c r="Q163" s="17"/>
      <c r="R163" s="17"/>
      <c r="S163" s="17"/>
      <c r="T163" s="17"/>
    </row>
    <row r="164" spans="1:20">
      <c r="A164" s="4">
        <v>160</v>
      </c>
      <c r="B164" s="16"/>
      <c r="C164" s="17"/>
      <c r="D164" s="17"/>
      <c r="E164" s="18"/>
      <c r="F164" s="17"/>
      <c r="G164" s="18"/>
      <c r="H164" s="18"/>
      <c r="I164" s="16">
        <f t="shared" si="1"/>
        <v>0</v>
      </c>
      <c r="J164" s="17"/>
      <c r="K164" s="17"/>
      <c r="L164" s="17"/>
      <c r="M164" s="17"/>
      <c r="N164" s="17"/>
      <c r="O164" s="17"/>
      <c r="P164" s="23"/>
      <c r="Q164" s="17"/>
      <c r="R164" s="17"/>
      <c r="S164" s="17"/>
      <c r="T164" s="17"/>
    </row>
    <row r="165" spans="1:20">
      <c r="A165" s="20" t="s">
        <v>11</v>
      </c>
      <c r="B165" s="40"/>
      <c r="C165" s="20">
        <f>COUNTIFS(C5:C164,"*")</f>
        <v>49</v>
      </c>
      <c r="D165" s="20"/>
      <c r="E165" s="12"/>
      <c r="F165" s="20"/>
      <c r="G165" s="20">
        <f>SUM(G5:G164)</f>
        <v>3349</v>
      </c>
      <c r="H165" s="20">
        <f>SUM(H5:H164)</f>
        <v>9974</v>
      </c>
      <c r="I165" s="20">
        <f>SUM(I5:I164)</f>
        <v>13323</v>
      </c>
      <c r="J165" s="20"/>
      <c r="K165" s="20"/>
      <c r="L165" s="20"/>
      <c r="M165" s="20"/>
      <c r="N165" s="20"/>
      <c r="O165" s="20"/>
      <c r="P165" s="13"/>
      <c r="Q165" s="20"/>
      <c r="R165" s="20"/>
      <c r="S165" s="20"/>
      <c r="T165" s="11"/>
    </row>
    <row r="166" spans="1:20">
      <c r="A166" s="45" t="s">
        <v>69</v>
      </c>
      <c r="B166" s="9">
        <f>COUNTIF(B$5:B$164,"Team 1")</f>
        <v>15</v>
      </c>
      <c r="C166" s="45" t="s">
        <v>29</v>
      </c>
      <c r="D166" s="9">
        <f>COUNTIF(D5:D164,"Anganwadi")</f>
        <v>24</v>
      </c>
    </row>
    <row r="167" spans="1:20">
      <c r="A167" s="45" t="s">
        <v>70</v>
      </c>
      <c r="B167" s="9">
        <f>COUNTIF(B$6:B$164,"Team 2")</f>
        <v>12</v>
      </c>
      <c r="C167" s="45" t="s">
        <v>27</v>
      </c>
      <c r="D167" s="9">
        <f>COUNTIF(D5:D164,"School")</f>
        <v>25</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C00000"/>
    <pageSetUpPr fitToPage="1"/>
  </sheetPr>
  <dimension ref="A1:T167"/>
  <sheetViews>
    <sheetView tabSelected="1" workbookViewId="0">
      <pane xSplit="3" ySplit="4" topLeftCell="D69" activePane="bottomRight" state="frozen"/>
      <selection pane="topRight" activeCell="C1" sqref="C1"/>
      <selection pane="bottomLeft" activeCell="A5" sqref="A5"/>
      <selection pane="bottomRight" activeCell="A5" sqref="A5:XFD83"/>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5" customWidth="1"/>
    <col min="6" max="6" width="17" style="1" customWidth="1"/>
    <col min="7" max="7" width="6.140625" style="15" customWidth="1"/>
    <col min="8" max="8" width="6.28515625" style="15"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56" t="s">
        <v>66</v>
      </c>
      <c r="B1" s="256"/>
      <c r="C1" s="256"/>
      <c r="D1" s="257"/>
      <c r="E1" s="257"/>
      <c r="F1" s="257"/>
      <c r="G1" s="257"/>
      <c r="H1" s="257"/>
      <c r="I1" s="257"/>
      <c r="J1" s="257"/>
      <c r="K1" s="257"/>
      <c r="L1" s="257"/>
      <c r="M1" s="257"/>
      <c r="N1" s="257"/>
      <c r="O1" s="257"/>
      <c r="P1" s="257"/>
      <c r="Q1" s="257"/>
      <c r="R1" s="257"/>
      <c r="S1" s="257"/>
    </row>
    <row r="2" spans="1:20">
      <c r="A2" s="258" t="s">
        <v>63</v>
      </c>
      <c r="B2" s="259"/>
      <c r="C2" s="259"/>
      <c r="D2" s="24">
        <v>43709</v>
      </c>
      <c r="E2" s="21"/>
      <c r="F2" s="21"/>
      <c r="G2" s="21"/>
      <c r="H2" s="21"/>
      <c r="I2" s="21"/>
      <c r="J2" s="21"/>
      <c r="K2" s="21"/>
      <c r="L2" s="21"/>
      <c r="M2" s="21"/>
      <c r="N2" s="21"/>
      <c r="O2" s="21"/>
      <c r="P2" s="21"/>
      <c r="Q2" s="21"/>
      <c r="R2" s="21"/>
      <c r="S2" s="21"/>
    </row>
    <row r="3" spans="1:20" ht="24" customHeight="1">
      <c r="A3" s="260" t="s">
        <v>14</v>
      </c>
      <c r="B3" s="261" t="s">
        <v>68</v>
      </c>
      <c r="C3" s="263" t="s">
        <v>7</v>
      </c>
      <c r="D3" s="263" t="s">
        <v>59</v>
      </c>
      <c r="E3" s="263" t="s">
        <v>16</v>
      </c>
      <c r="F3" s="264" t="s">
        <v>17</v>
      </c>
      <c r="G3" s="263" t="s">
        <v>8</v>
      </c>
      <c r="H3" s="263"/>
      <c r="I3" s="263"/>
      <c r="J3" s="263" t="s">
        <v>35</v>
      </c>
      <c r="K3" s="261" t="s">
        <v>37</v>
      </c>
      <c r="L3" s="261" t="s">
        <v>54</v>
      </c>
      <c r="M3" s="261" t="s">
        <v>55</v>
      </c>
      <c r="N3" s="261" t="s">
        <v>38</v>
      </c>
      <c r="O3" s="261" t="s">
        <v>39</v>
      </c>
      <c r="P3" s="260" t="s">
        <v>58</v>
      </c>
      <c r="Q3" s="263" t="s">
        <v>56</v>
      </c>
      <c r="R3" s="263" t="s">
        <v>36</v>
      </c>
      <c r="S3" s="263" t="s">
        <v>57</v>
      </c>
      <c r="T3" s="263" t="s">
        <v>13</v>
      </c>
    </row>
    <row r="4" spans="1:20" ht="25.5" customHeight="1">
      <c r="A4" s="260"/>
      <c r="B4" s="262"/>
      <c r="C4" s="263"/>
      <c r="D4" s="263"/>
      <c r="E4" s="263"/>
      <c r="F4" s="264"/>
      <c r="G4" s="22" t="s">
        <v>9</v>
      </c>
      <c r="H4" s="22" t="s">
        <v>10</v>
      </c>
      <c r="I4" s="22" t="s">
        <v>11</v>
      </c>
      <c r="J4" s="263"/>
      <c r="K4" s="265"/>
      <c r="L4" s="265"/>
      <c r="M4" s="265"/>
      <c r="N4" s="265"/>
      <c r="O4" s="265"/>
      <c r="P4" s="260"/>
      <c r="Q4" s="260"/>
      <c r="R4" s="263"/>
      <c r="S4" s="263"/>
      <c r="T4" s="263"/>
    </row>
    <row r="5" spans="1:20">
      <c r="A5" s="4">
        <v>1</v>
      </c>
      <c r="B5" s="50" t="s">
        <v>69</v>
      </c>
      <c r="C5" s="73" t="s">
        <v>596</v>
      </c>
      <c r="D5" s="50" t="s">
        <v>29</v>
      </c>
      <c r="E5" s="73">
        <v>194</v>
      </c>
      <c r="F5" s="50"/>
      <c r="G5" s="66">
        <v>32</v>
      </c>
      <c r="H5" s="75">
        <v>27</v>
      </c>
      <c r="I5" s="54">
        <v>59</v>
      </c>
      <c r="J5" s="67" t="s">
        <v>597</v>
      </c>
      <c r="K5" s="56" t="s">
        <v>204</v>
      </c>
      <c r="L5" s="57" t="s">
        <v>110</v>
      </c>
      <c r="M5" s="57">
        <v>9401452348</v>
      </c>
      <c r="N5" s="56" t="s">
        <v>442</v>
      </c>
      <c r="O5" s="56">
        <v>9854487684</v>
      </c>
      <c r="P5" s="61">
        <v>43710</v>
      </c>
      <c r="Q5" s="50" t="s">
        <v>681</v>
      </c>
      <c r="R5" s="141"/>
      <c r="S5" s="106"/>
      <c r="T5" s="17"/>
    </row>
    <row r="6" spans="1:20" ht="31.5">
      <c r="A6" s="4">
        <v>2</v>
      </c>
      <c r="B6" s="50" t="s">
        <v>69</v>
      </c>
      <c r="C6" s="69" t="s">
        <v>440</v>
      </c>
      <c r="D6" s="50" t="s">
        <v>27</v>
      </c>
      <c r="E6" s="68">
        <v>18080213102</v>
      </c>
      <c r="F6" s="50" t="s">
        <v>102</v>
      </c>
      <c r="G6" s="53">
        <v>17</v>
      </c>
      <c r="H6" s="53">
        <v>21</v>
      </c>
      <c r="I6" s="54">
        <v>38</v>
      </c>
      <c r="J6" s="72" t="s">
        <v>441</v>
      </c>
      <c r="K6" s="56" t="s">
        <v>204</v>
      </c>
      <c r="L6" s="57" t="s">
        <v>110</v>
      </c>
      <c r="M6" s="57">
        <v>9401452348</v>
      </c>
      <c r="N6" s="56" t="s">
        <v>442</v>
      </c>
      <c r="O6" s="56">
        <v>9854487684</v>
      </c>
      <c r="P6" s="61">
        <v>43710</v>
      </c>
      <c r="Q6" s="50" t="s">
        <v>681</v>
      </c>
      <c r="R6" s="141"/>
      <c r="S6" s="106"/>
      <c r="T6" s="17"/>
    </row>
    <row r="7" spans="1:20">
      <c r="A7" s="4">
        <v>3</v>
      </c>
      <c r="B7" s="50" t="s">
        <v>70</v>
      </c>
      <c r="C7" s="73" t="s">
        <v>443</v>
      </c>
      <c r="D7" s="50" t="s">
        <v>29</v>
      </c>
      <c r="E7" s="73">
        <v>195</v>
      </c>
      <c r="F7" s="50"/>
      <c r="G7" s="66">
        <v>34</v>
      </c>
      <c r="H7" s="75">
        <v>31</v>
      </c>
      <c r="I7" s="54">
        <v>65</v>
      </c>
      <c r="J7" s="67" t="s">
        <v>444</v>
      </c>
      <c r="K7" s="56" t="s">
        <v>204</v>
      </c>
      <c r="L7" s="57" t="s">
        <v>110</v>
      </c>
      <c r="M7" s="57">
        <v>9401452348</v>
      </c>
      <c r="N7" s="56" t="s">
        <v>442</v>
      </c>
      <c r="O7" s="56">
        <v>9854487684</v>
      </c>
      <c r="P7" s="61">
        <v>43710</v>
      </c>
      <c r="Q7" s="50" t="s">
        <v>681</v>
      </c>
      <c r="R7" s="141"/>
      <c r="S7" s="106"/>
      <c r="T7" s="17"/>
    </row>
    <row r="8" spans="1:20" ht="31.5">
      <c r="A8" s="4">
        <v>4</v>
      </c>
      <c r="B8" s="50" t="s">
        <v>69</v>
      </c>
      <c r="C8" s="69" t="s">
        <v>445</v>
      </c>
      <c r="D8" s="50" t="s">
        <v>27</v>
      </c>
      <c r="E8" s="68">
        <v>18080213001</v>
      </c>
      <c r="F8" s="50" t="s">
        <v>102</v>
      </c>
      <c r="G8" s="53">
        <v>82</v>
      </c>
      <c r="H8" s="53">
        <v>93</v>
      </c>
      <c r="I8" s="54">
        <v>175</v>
      </c>
      <c r="J8" s="67" t="s">
        <v>446</v>
      </c>
      <c r="K8" s="56" t="s">
        <v>204</v>
      </c>
      <c r="L8" s="57" t="s">
        <v>110</v>
      </c>
      <c r="M8" s="57">
        <v>9401452348</v>
      </c>
      <c r="N8" s="56" t="s">
        <v>442</v>
      </c>
      <c r="O8" s="56">
        <v>9854487684</v>
      </c>
      <c r="P8" s="61">
        <v>43711</v>
      </c>
      <c r="Q8" s="50" t="s">
        <v>688</v>
      </c>
      <c r="R8" s="141"/>
      <c r="S8" s="106"/>
      <c r="T8" s="17"/>
    </row>
    <row r="9" spans="1:20">
      <c r="A9" s="4">
        <v>5</v>
      </c>
      <c r="B9" s="50" t="s">
        <v>70</v>
      </c>
      <c r="C9" s="73" t="s">
        <v>447</v>
      </c>
      <c r="D9" s="50" t="s">
        <v>29</v>
      </c>
      <c r="E9" s="73">
        <v>196</v>
      </c>
      <c r="F9" s="50"/>
      <c r="G9" s="66">
        <v>23</v>
      </c>
      <c r="H9" s="75">
        <v>17</v>
      </c>
      <c r="I9" s="54">
        <v>40</v>
      </c>
      <c r="J9" s="67" t="s">
        <v>448</v>
      </c>
      <c r="K9" s="123" t="s">
        <v>449</v>
      </c>
      <c r="L9" s="113" t="s">
        <v>450</v>
      </c>
      <c r="M9" s="113">
        <v>9401452346</v>
      </c>
      <c r="N9" s="125" t="s">
        <v>451</v>
      </c>
      <c r="O9" s="123">
        <v>9854845046</v>
      </c>
      <c r="P9" s="61">
        <v>43711</v>
      </c>
      <c r="Q9" s="50" t="s">
        <v>688</v>
      </c>
      <c r="R9" s="141"/>
      <c r="S9" s="106"/>
      <c r="T9" s="17"/>
    </row>
    <row r="10" spans="1:20" ht="31.5">
      <c r="A10" s="4">
        <v>6</v>
      </c>
      <c r="B10" s="50" t="s">
        <v>70</v>
      </c>
      <c r="C10" s="69" t="s">
        <v>452</v>
      </c>
      <c r="D10" s="50" t="s">
        <v>27</v>
      </c>
      <c r="E10" s="68">
        <v>18080204601</v>
      </c>
      <c r="F10" s="50" t="s">
        <v>102</v>
      </c>
      <c r="G10" s="53">
        <v>18</v>
      </c>
      <c r="H10" s="53">
        <v>20</v>
      </c>
      <c r="I10" s="54">
        <v>38</v>
      </c>
      <c r="J10" s="71" t="s">
        <v>453</v>
      </c>
      <c r="K10" s="123" t="s">
        <v>449</v>
      </c>
      <c r="L10" s="113" t="s">
        <v>450</v>
      </c>
      <c r="M10" s="113">
        <v>9401452346</v>
      </c>
      <c r="N10" s="125" t="s">
        <v>451</v>
      </c>
      <c r="O10" s="123">
        <v>9854845046</v>
      </c>
      <c r="P10" s="61">
        <v>43711</v>
      </c>
      <c r="Q10" s="50" t="s">
        <v>688</v>
      </c>
      <c r="R10" s="141"/>
      <c r="S10" s="106"/>
      <c r="T10" s="17"/>
    </row>
    <row r="11" spans="1:20">
      <c r="A11" s="4">
        <v>7</v>
      </c>
      <c r="B11" s="50" t="s">
        <v>69</v>
      </c>
      <c r="C11" s="73" t="s">
        <v>454</v>
      </c>
      <c r="D11" s="50" t="s">
        <v>29</v>
      </c>
      <c r="E11" s="73">
        <v>197</v>
      </c>
      <c r="F11" s="50"/>
      <c r="G11" s="66">
        <v>43</v>
      </c>
      <c r="H11" s="75">
        <v>31</v>
      </c>
      <c r="I11" s="54">
        <v>74</v>
      </c>
      <c r="J11" s="67" t="s">
        <v>455</v>
      </c>
      <c r="K11" s="123" t="s">
        <v>449</v>
      </c>
      <c r="L11" s="113" t="s">
        <v>450</v>
      </c>
      <c r="M11" s="113">
        <v>9401452346</v>
      </c>
      <c r="N11" s="125" t="s">
        <v>451</v>
      </c>
      <c r="O11" s="123">
        <v>9854845046</v>
      </c>
      <c r="P11" s="61">
        <v>43712</v>
      </c>
      <c r="Q11" s="50" t="s">
        <v>683</v>
      </c>
      <c r="R11" s="141"/>
      <c r="S11" s="106"/>
      <c r="T11" s="17"/>
    </row>
    <row r="12" spans="1:20">
      <c r="A12" s="4">
        <v>8</v>
      </c>
      <c r="B12" s="50" t="s">
        <v>69</v>
      </c>
      <c r="C12" s="69" t="s">
        <v>456</v>
      </c>
      <c r="D12" s="50" t="s">
        <v>27</v>
      </c>
      <c r="E12" s="68">
        <v>18080213002</v>
      </c>
      <c r="F12" s="50" t="s">
        <v>102</v>
      </c>
      <c r="G12" s="53">
        <v>8</v>
      </c>
      <c r="H12" s="53">
        <v>13</v>
      </c>
      <c r="I12" s="54">
        <v>21</v>
      </c>
      <c r="J12" s="71" t="s">
        <v>457</v>
      </c>
      <c r="K12" s="50"/>
      <c r="L12" s="50"/>
      <c r="M12" s="50"/>
      <c r="N12" s="50"/>
      <c r="O12" s="50"/>
      <c r="P12" s="61">
        <v>43712</v>
      </c>
      <c r="Q12" s="50" t="s">
        <v>683</v>
      </c>
      <c r="R12" s="141"/>
      <c r="S12" s="106"/>
      <c r="T12" s="17"/>
    </row>
    <row r="13" spans="1:20">
      <c r="A13" s="4">
        <v>9</v>
      </c>
      <c r="B13" s="50" t="s">
        <v>70</v>
      </c>
      <c r="C13" s="73" t="s">
        <v>598</v>
      </c>
      <c r="D13" s="50" t="s">
        <v>29</v>
      </c>
      <c r="E13" s="73">
        <v>198</v>
      </c>
      <c r="F13" s="50"/>
      <c r="G13" s="66">
        <v>23</v>
      </c>
      <c r="H13" s="75">
        <v>26</v>
      </c>
      <c r="I13" s="54">
        <v>49</v>
      </c>
      <c r="J13" s="67" t="s">
        <v>599</v>
      </c>
      <c r="K13" s="50"/>
      <c r="L13" s="50"/>
      <c r="M13" s="50"/>
      <c r="N13" s="50"/>
      <c r="O13" s="50"/>
      <c r="P13" s="61">
        <v>43712</v>
      </c>
      <c r="Q13" s="50" t="s">
        <v>683</v>
      </c>
      <c r="R13" s="141"/>
      <c r="S13" s="106"/>
      <c r="T13" s="17"/>
    </row>
    <row r="14" spans="1:20">
      <c r="A14" s="4">
        <v>10</v>
      </c>
      <c r="B14" s="50" t="s">
        <v>70</v>
      </c>
      <c r="C14" s="69" t="s">
        <v>600</v>
      </c>
      <c r="D14" s="50" t="s">
        <v>27</v>
      </c>
      <c r="E14" s="68">
        <v>18080211801</v>
      </c>
      <c r="F14" s="50" t="s">
        <v>102</v>
      </c>
      <c r="G14" s="53">
        <v>74</v>
      </c>
      <c r="H14" s="53">
        <v>61</v>
      </c>
      <c r="I14" s="54">
        <v>135</v>
      </c>
      <c r="J14" s="67" t="s">
        <v>601</v>
      </c>
      <c r="K14" s="123" t="s">
        <v>602</v>
      </c>
      <c r="L14" s="113" t="s">
        <v>603</v>
      </c>
      <c r="M14" s="113">
        <v>9508583632</v>
      </c>
      <c r="N14" s="123" t="s">
        <v>604</v>
      </c>
      <c r="O14" s="123">
        <v>9678661190</v>
      </c>
      <c r="P14" s="61">
        <v>43712</v>
      </c>
      <c r="Q14" s="50" t="s">
        <v>683</v>
      </c>
      <c r="R14" s="141"/>
      <c r="S14" s="106"/>
      <c r="T14" s="17"/>
    </row>
    <row r="15" spans="1:20">
      <c r="A15" s="4">
        <v>11</v>
      </c>
      <c r="B15" s="50" t="s">
        <v>69</v>
      </c>
      <c r="C15" s="73" t="s">
        <v>605</v>
      </c>
      <c r="D15" s="50" t="s">
        <v>29</v>
      </c>
      <c r="E15" s="73">
        <v>199</v>
      </c>
      <c r="F15" s="50"/>
      <c r="G15" s="66">
        <v>27</v>
      </c>
      <c r="H15" s="75">
        <v>31</v>
      </c>
      <c r="I15" s="54">
        <v>58</v>
      </c>
      <c r="J15" s="67" t="s">
        <v>606</v>
      </c>
      <c r="K15" s="64" t="s">
        <v>607</v>
      </c>
      <c r="L15" s="57" t="s">
        <v>608</v>
      </c>
      <c r="M15" s="57">
        <v>9577249361</v>
      </c>
      <c r="N15" s="56" t="s">
        <v>609</v>
      </c>
      <c r="O15" s="56">
        <v>9707313062</v>
      </c>
      <c r="P15" s="61">
        <v>43712</v>
      </c>
      <c r="Q15" s="50" t="s">
        <v>683</v>
      </c>
      <c r="R15" s="141"/>
      <c r="S15" s="106"/>
      <c r="T15" s="17"/>
    </row>
    <row r="16" spans="1:20" ht="31.5">
      <c r="A16" s="4">
        <v>12</v>
      </c>
      <c r="B16" s="50" t="s">
        <v>69</v>
      </c>
      <c r="C16" s="69" t="s">
        <v>610</v>
      </c>
      <c r="D16" s="50" t="s">
        <v>27</v>
      </c>
      <c r="E16" s="68">
        <v>18080212901</v>
      </c>
      <c r="F16" s="50" t="s">
        <v>102</v>
      </c>
      <c r="G16" s="53">
        <v>253</v>
      </c>
      <c r="H16" s="53">
        <v>271</v>
      </c>
      <c r="I16" s="54">
        <v>524</v>
      </c>
      <c r="J16" s="72" t="s">
        <v>611</v>
      </c>
      <c r="K16" s="64" t="s">
        <v>607</v>
      </c>
      <c r="L16" s="57" t="s">
        <v>608</v>
      </c>
      <c r="M16" s="57">
        <v>9577249361</v>
      </c>
      <c r="N16" s="56" t="s">
        <v>609</v>
      </c>
      <c r="O16" s="56">
        <v>9707313062</v>
      </c>
      <c r="P16" s="61">
        <v>43713</v>
      </c>
      <c r="Q16" s="50" t="s">
        <v>737</v>
      </c>
      <c r="R16" s="141"/>
      <c r="S16" s="106"/>
      <c r="T16" s="17"/>
    </row>
    <row r="17" spans="1:20" ht="31.5">
      <c r="A17" s="4">
        <v>13</v>
      </c>
      <c r="B17" s="50" t="s">
        <v>70</v>
      </c>
      <c r="C17" s="69" t="s">
        <v>610</v>
      </c>
      <c r="D17" s="50" t="s">
        <v>27</v>
      </c>
      <c r="E17" s="68">
        <v>18080212901</v>
      </c>
      <c r="F17" s="50" t="s">
        <v>102</v>
      </c>
      <c r="G17" s="53">
        <v>253</v>
      </c>
      <c r="H17" s="53">
        <v>271</v>
      </c>
      <c r="I17" s="54">
        <v>524</v>
      </c>
      <c r="J17" s="72" t="s">
        <v>611</v>
      </c>
      <c r="K17" s="64" t="s">
        <v>607</v>
      </c>
      <c r="L17" s="57" t="s">
        <v>608</v>
      </c>
      <c r="M17" s="57">
        <v>9577249361</v>
      </c>
      <c r="N17" s="56" t="s">
        <v>609</v>
      </c>
      <c r="O17" s="56">
        <v>9707313062</v>
      </c>
      <c r="P17" s="61">
        <v>43713</v>
      </c>
      <c r="Q17" s="50" t="s">
        <v>737</v>
      </c>
      <c r="R17" s="141"/>
      <c r="S17" s="106"/>
      <c r="T17" s="17"/>
    </row>
    <row r="18" spans="1:20" ht="31.5">
      <c r="A18" s="4">
        <v>14</v>
      </c>
      <c r="B18" s="50" t="s">
        <v>439</v>
      </c>
      <c r="C18" s="69" t="s">
        <v>610</v>
      </c>
      <c r="D18" s="50" t="s">
        <v>27</v>
      </c>
      <c r="E18" s="68">
        <v>18080212901</v>
      </c>
      <c r="F18" s="50" t="s">
        <v>102</v>
      </c>
      <c r="G18" s="53">
        <v>253</v>
      </c>
      <c r="H18" s="53">
        <v>271</v>
      </c>
      <c r="I18" s="54">
        <v>524</v>
      </c>
      <c r="J18" s="72" t="s">
        <v>611</v>
      </c>
      <c r="K18" s="64" t="s">
        <v>607</v>
      </c>
      <c r="L18" s="57" t="s">
        <v>608</v>
      </c>
      <c r="M18" s="57">
        <v>9577249361</v>
      </c>
      <c r="N18" s="56" t="s">
        <v>609</v>
      </c>
      <c r="O18" s="56">
        <v>9707313062</v>
      </c>
      <c r="P18" s="61">
        <v>43714</v>
      </c>
      <c r="Q18" s="50" t="s">
        <v>685</v>
      </c>
      <c r="R18" s="141"/>
      <c r="S18" s="106"/>
      <c r="T18" s="17"/>
    </row>
    <row r="19" spans="1:20" ht="31.5">
      <c r="A19" s="4">
        <v>15</v>
      </c>
      <c r="B19" s="50" t="s">
        <v>70</v>
      </c>
      <c r="C19" s="69" t="s">
        <v>610</v>
      </c>
      <c r="D19" s="50" t="s">
        <v>27</v>
      </c>
      <c r="E19" s="68">
        <v>18080212901</v>
      </c>
      <c r="F19" s="50" t="s">
        <v>102</v>
      </c>
      <c r="G19" s="53">
        <v>253</v>
      </c>
      <c r="H19" s="53">
        <v>271</v>
      </c>
      <c r="I19" s="54">
        <v>524</v>
      </c>
      <c r="J19" s="72" t="s">
        <v>611</v>
      </c>
      <c r="K19" s="64" t="s">
        <v>607</v>
      </c>
      <c r="L19" s="57" t="s">
        <v>608</v>
      </c>
      <c r="M19" s="57">
        <v>9577249361</v>
      </c>
      <c r="N19" s="56" t="s">
        <v>609</v>
      </c>
      <c r="O19" s="56">
        <v>9707313062</v>
      </c>
      <c r="P19" s="61">
        <v>43714</v>
      </c>
      <c r="Q19" s="50" t="s">
        <v>685</v>
      </c>
      <c r="R19" s="141"/>
      <c r="S19" s="106"/>
      <c r="T19" s="17"/>
    </row>
    <row r="20" spans="1:20">
      <c r="A20" s="4">
        <v>16</v>
      </c>
      <c r="B20" s="50" t="s">
        <v>69</v>
      </c>
      <c r="C20" s="73" t="s">
        <v>616</v>
      </c>
      <c r="D20" s="50" t="s">
        <v>29</v>
      </c>
      <c r="E20" s="73">
        <v>202</v>
      </c>
      <c r="F20" s="50"/>
      <c r="G20" s="66">
        <v>44</v>
      </c>
      <c r="H20" s="75">
        <v>31</v>
      </c>
      <c r="I20" s="54">
        <v>75</v>
      </c>
      <c r="J20" s="67" t="s">
        <v>617</v>
      </c>
      <c r="K20" s="123" t="s">
        <v>449</v>
      </c>
      <c r="L20" s="113" t="s">
        <v>450</v>
      </c>
      <c r="M20" s="113">
        <v>9401452346</v>
      </c>
      <c r="N20" s="125" t="s">
        <v>451</v>
      </c>
      <c r="O20" s="123">
        <v>9854845046</v>
      </c>
      <c r="P20" s="61">
        <v>43715</v>
      </c>
      <c r="Q20" s="50" t="s">
        <v>686</v>
      </c>
      <c r="R20" s="141"/>
      <c r="S20" s="106"/>
      <c r="T20" s="17"/>
    </row>
    <row r="21" spans="1:20">
      <c r="A21" s="4">
        <v>17</v>
      </c>
      <c r="B21" s="50" t="s">
        <v>70</v>
      </c>
      <c r="C21" s="73" t="s">
        <v>618</v>
      </c>
      <c r="D21" s="50" t="s">
        <v>29</v>
      </c>
      <c r="E21" s="73">
        <v>203</v>
      </c>
      <c r="F21" s="50"/>
      <c r="G21" s="66">
        <v>23</v>
      </c>
      <c r="H21" s="75">
        <v>21</v>
      </c>
      <c r="I21" s="54">
        <v>44</v>
      </c>
      <c r="J21" s="67" t="s">
        <v>619</v>
      </c>
      <c r="K21" s="123" t="s">
        <v>449</v>
      </c>
      <c r="L21" s="113" t="s">
        <v>450</v>
      </c>
      <c r="M21" s="113">
        <v>9401452346</v>
      </c>
      <c r="N21" s="125" t="s">
        <v>451</v>
      </c>
      <c r="O21" s="123">
        <v>9854845046</v>
      </c>
      <c r="P21" s="61">
        <v>43715</v>
      </c>
      <c r="Q21" s="50" t="s">
        <v>686</v>
      </c>
      <c r="R21" s="141"/>
      <c r="S21" s="106"/>
      <c r="T21" s="17"/>
    </row>
    <row r="22" spans="1:20">
      <c r="A22" s="4">
        <v>18</v>
      </c>
      <c r="B22" s="50" t="s">
        <v>69</v>
      </c>
      <c r="C22" s="69" t="s">
        <v>620</v>
      </c>
      <c r="D22" s="50" t="s">
        <v>27</v>
      </c>
      <c r="E22" s="68">
        <v>18080213201</v>
      </c>
      <c r="F22" s="50" t="s">
        <v>102</v>
      </c>
      <c r="G22" s="53">
        <v>10</v>
      </c>
      <c r="H22" s="53">
        <v>13</v>
      </c>
      <c r="I22" s="54">
        <v>23</v>
      </c>
      <c r="J22" s="71" t="s">
        <v>621</v>
      </c>
      <c r="K22" s="123" t="s">
        <v>449</v>
      </c>
      <c r="L22" s="113" t="s">
        <v>450</v>
      </c>
      <c r="M22" s="113">
        <v>9401452346</v>
      </c>
      <c r="N22" s="125" t="s">
        <v>451</v>
      </c>
      <c r="O22" s="123">
        <v>9854845046</v>
      </c>
      <c r="P22" s="61">
        <v>43717</v>
      </c>
      <c r="Q22" s="50" t="s">
        <v>681</v>
      </c>
      <c r="R22" s="141"/>
      <c r="S22" s="106"/>
      <c r="T22" s="17"/>
    </row>
    <row r="23" spans="1:20" ht="31.5">
      <c r="A23" s="4">
        <v>19</v>
      </c>
      <c r="B23" s="50" t="s">
        <v>69</v>
      </c>
      <c r="C23" s="69" t="s">
        <v>622</v>
      </c>
      <c r="D23" s="50" t="s">
        <v>27</v>
      </c>
      <c r="E23" s="68">
        <v>18080213301</v>
      </c>
      <c r="F23" s="50" t="s">
        <v>102</v>
      </c>
      <c r="G23" s="53">
        <v>7</v>
      </c>
      <c r="H23" s="53">
        <v>5</v>
      </c>
      <c r="I23" s="54">
        <v>12</v>
      </c>
      <c r="J23" s="71" t="s">
        <v>623</v>
      </c>
      <c r="K23" s="56" t="s">
        <v>204</v>
      </c>
      <c r="L23" s="57" t="s">
        <v>110</v>
      </c>
      <c r="M23" s="57">
        <v>9401452348</v>
      </c>
      <c r="N23" s="56" t="s">
        <v>442</v>
      </c>
      <c r="O23" s="56">
        <v>9854487684</v>
      </c>
      <c r="P23" s="61">
        <v>43717</v>
      </c>
      <c r="Q23" s="50" t="s">
        <v>681</v>
      </c>
      <c r="R23" s="141"/>
      <c r="S23" s="106"/>
      <c r="T23" s="17"/>
    </row>
    <row r="24" spans="1:20">
      <c r="A24" s="4">
        <v>20</v>
      </c>
      <c r="B24" s="50" t="s">
        <v>70</v>
      </c>
      <c r="C24" s="73" t="s">
        <v>624</v>
      </c>
      <c r="D24" s="50" t="s">
        <v>29</v>
      </c>
      <c r="E24" s="73">
        <v>204</v>
      </c>
      <c r="F24" s="50"/>
      <c r="G24" s="66">
        <v>24</v>
      </c>
      <c r="H24" s="75">
        <v>19</v>
      </c>
      <c r="I24" s="54">
        <v>43</v>
      </c>
      <c r="J24" s="67" t="s">
        <v>625</v>
      </c>
      <c r="K24" s="56" t="s">
        <v>204</v>
      </c>
      <c r="L24" s="57" t="s">
        <v>110</v>
      </c>
      <c r="M24" s="57">
        <v>9401452348</v>
      </c>
      <c r="N24" s="56" t="s">
        <v>442</v>
      </c>
      <c r="O24" s="56">
        <v>9854487684</v>
      </c>
      <c r="P24" s="61">
        <v>43717</v>
      </c>
      <c r="Q24" s="50" t="s">
        <v>681</v>
      </c>
      <c r="R24" s="141"/>
      <c r="S24" s="106"/>
      <c r="T24" s="17"/>
    </row>
    <row r="25" spans="1:20" ht="31.5">
      <c r="A25" s="4">
        <v>21</v>
      </c>
      <c r="B25" s="50" t="s">
        <v>70</v>
      </c>
      <c r="C25" s="154" t="s">
        <v>626</v>
      </c>
      <c r="D25" s="50" t="s">
        <v>27</v>
      </c>
      <c r="E25" s="68">
        <v>18080213602</v>
      </c>
      <c r="F25" s="50" t="s">
        <v>710</v>
      </c>
      <c r="G25" s="53">
        <v>96</v>
      </c>
      <c r="H25" s="53">
        <v>84</v>
      </c>
      <c r="I25" s="54">
        <v>180</v>
      </c>
      <c r="J25" s="72" t="s">
        <v>627</v>
      </c>
      <c r="K25" s="56" t="s">
        <v>204</v>
      </c>
      <c r="L25" s="57" t="s">
        <v>110</v>
      </c>
      <c r="M25" s="57">
        <v>9401452348</v>
      </c>
      <c r="N25" s="56" t="s">
        <v>442</v>
      </c>
      <c r="O25" s="56">
        <v>9854487684</v>
      </c>
      <c r="P25" s="61">
        <v>43717</v>
      </c>
      <c r="Q25" s="50" t="s">
        <v>681</v>
      </c>
      <c r="R25" s="141"/>
      <c r="S25" s="106"/>
      <c r="T25" s="17"/>
    </row>
    <row r="26" spans="1:20" ht="31.5">
      <c r="A26" s="4">
        <v>22</v>
      </c>
      <c r="B26" s="50" t="s">
        <v>69</v>
      </c>
      <c r="C26" s="154" t="s">
        <v>628</v>
      </c>
      <c r="D26" s="50" t="s">
        <v>27</v>
      </c>
      <c r="E26" s="68">
        <v>18080212902</v>
      </c>
      <c r="F26" s="50" t="s">
        <v>710</v>
      </c>
      <c r="G26" s="53">
        <v>147</v>
      </c>
      <c r="H26" s="53">
        <v>112</v>
      </c>
      <c r="I26" s="54">
        <v>259</v>
      </c>
      <c r="J26" s="72" t="s">
        <v>629</v>
      </c>
      <c r="K26" s="56" t="s">
        <v>630</v>
      </c>
      <c r="L26" s="57" t="s">
        <v>631</v>
      </c>
      <c r="M26" s="57">
        <v>9859659296</v>
      </c>
      <c r="N26" s="56" t="s">
        <v>632</v>
      </c>
      <c r="O26" s="56">
        <v>9577348994</v>
      </c>
      <c r="P26" s="61">
        <v>43718</v>
      </c>
      <c r="Q26" s="50" t="s">
        <v>688</v>
      </c>
      <c r="R26" s="141"/>
      <c r="S26" s="106"/>
      <c r="T26" s="17"/>
    </row>
    <row r="27" spans="1:20" ht="31.5">
      <c r="A27" s="4">
        <v>23</v>
      </c>
      <c r="B27" s="50" t="s">
        <v>70</v>
      </c>
      <c r="C27" s="154" t="s">
        <v>628</v>
      </c>
      <c r="D27" s="50" t="s">
        <v>27</v>
      </c>
      <c r="E27" s="68">
        <v>18080212902</v>
      </c>
      <c r="F27" s="50" t="s">
        <v>710</v>
      </c>
      <c r="G27" s="53">
        <v>147</v>
      </c>
      <c r="H27" s="53">
        <v>112</v>
      </c>
      <c r="I27" s="54">
        <v>259</v>
      </c>
      <c r="J27" s="72" t="s">
        <v>629</v>
      </c>
      <c r="K27" s="56" t="s">
        <v>630</v>
      </c>
      <c r="L27" s="57" t="s">
        <v>631</v>
      </c>
      <c r="M27" s="57">
        <v>9859659296</v>
      </c>
      <c r="N27" s="56" t="s">
        <v>632</v>
      </c>
      <c r="O27" s="56">
        <v>9577348994</v>
      </c>
      <c r="P27" s="61">
        <v>43718</v>
      </c>
      <c r="Q27" s="50" t="s">
        <v>688</v>
      </c>
      <c r="R27" s="141"/>
      <c r="S27" s="106"/>
      <c r="T27" s="17"/>
    </row>
    <row r="28" spans="1:20">
      <c r="A28" s="4">
        <v>24</v>
      </c>
      <c r="B28" s="50" t="s">
        <v>69</v>
      </c>
      <c r="C28" s="73" t="s">
        <v>633</v>
      </c>
      <c r="D28" s="50" t="s">
        <v>29</v>
      </c>
      <c r="E28" s="73">
        <v>206</v>
      </c>
      <c r="F28" s="50"/>
      <c r="G28" s="66">
        <v>18</v>
      </c>
      <c r="H28" s="75">
        <v>12</v>
      </c>
      <c r="I28" s="54">
        <v>30</v>
      </c>
      <c r="J28" s="67" t="s">
        <v>634</v>
      </c>
      <c r="K28" s="56" t="s">
        <v>630</v>
      </c>
      <c r="L28" s="57" t="s">
        <v>631</v>
      </c>
      <c r="M28" s="57">
        <v>9859659296</v>
      </c>
      <c r="N28" s="56" t="s">
        <v>632</v>
      </c>
      <c r="O28" s="56">
        <v>9577348994</v>
      </c>
      <c r="P28" s="61">
        <v>43719</v>
      </c>
      <c r="Q28" s="50" t="s">
        <v>683</v>
      </c>
      <c r="R28" s="141"/>
      <c r="S28" s="106"/>
      <c r="T28" s="17"/>
    </row>
    <row r="29" spans="1:20" ht="30">
      <c r="A29" s="4">
        <v>25</v>
      </c>
      <c r="B29" s="50" t="s">
        <v>69</v>
      </c>
      <c r="C29" s="73" t="s">
        <v>635</v>
      </c>
      <c r="D29" s="50" t="s">
        <v>29</v>
      </c>
      <c r="E29" s="73">
        <v>207</v>
      </c>
      <c r="F29" s="50"/>
      <c r="G29" s="66">
        <v>32</v>
      </c>
      <c r="H29" s="75">
        <v>21</v>
      </c>
      <c r="I29" s="54">
        <v>53</v>
      </c>
      <c r="J29" s="67" t="s">
        <v>636</v>
      </c>
      <c r="K29" s="56" t="s">
        <v>198</v>
      </c>
      <c r="L29" s="57" t="s">
        <v>199</v>
      </c>
      <c r="M29" s="57">
        <v>9401452350</v>
      </c>
      <c r="N29" s="56" t="s">
        <v>200</v>
      </c>
      <c r="O29" s="70">
        <v>9613803800</v>
      </c>
      <c r="P29" s="61">
        <v>43719</v>
      </c>
      <c r="Q29" s="50" t="s">
        <v>683</v>
      </c>
      <c r="R29" s="141"/>
      <c r="S29" s="106"/>
      <c r="T29" s="17"/>
    </row>
    <row r="30" spans="1:20">
      <c r="A30" s="4">
        <v>26</v>
      </c>
      <c r="B30" s="50" t="s">
        <v>70</v>
      </c>
      <c r="C30" s="149" t="s">
        <v>637</v>
      </c>
      <c r="D30" s="151" t="s">
        <v>27</v>
      </c>
      <c r="E30" s="151"/>
      <c r="F30" s="151"/>
      <c r="G30" s="155">
        <v>0</v>
      </c>
      <c r="H30" s="155">
        <v>200</v>
      </c>
      <c r="I30" s="156">
        <v>200</v>
      </c>
      <c r="J30" s="151">
        <v>9859134398</v>
      </c>
      <c r="K30" s="56" t="s">
        <v>204</v>
      </c>
      <c r="L30" s="57" t="s">
        <v>110</v>
      </c>
      <c r="M30" s="57">
        <v>9401452348</v>
      </c>
      <c r="N30" s="56" t="s">
        <v>442</v>
      </c>
      <c r="O30" s="56">
        <v>9854487684</v>
      </c>
      <c r="P30" s="61">
        <v>43719</v>
      </c>
      <c r="Q30" s="50" t="s">
        <v>683</v>
      </c>
      <c r="R30" s="141"/>
      <c r="S30" s="106"/>
      <c r="T30" s="17"/>
    </row>
    <row r="31" spans="1:20" ht="30">
      <c r="A31" s="4">
        <v>27</v>
      </c>
      <c r="B31" s="50" t="s">
        <v>69</v>
      </c>
      <c r="C31" s="73" t="s">
        <v>638</v>
      </c>
      <c r="D31" s="50" t="s">
        <v>29</v>
      </c>
      <c r="E31" s="73">
        <v>208</v>
      </c>
      <c r="F31" s="50"/>
      <c r="G31" s="66">
        <v>34</v>
      </c>
      <c r="H31" s="75">
        <v>22</v>
      </c>
      <c r="I31" s="54">
        <v>56</v>
      </c>
      <c r="J31" s="67" t="s">
        <v>639</v>
      </c>
      <c r="K31" s="56" t="s">
        <v>630</v>
      </c>
      <c r="L31" s="57" t="s">
        <v>631</v>
      </c>
      <c r="M31" s="57">
        <v>9859659296</v>
      </c>
      <c r="N31" s="56" t="s">
        <v>632</v>
      </c>
      <c r="O31" s="56">
        <v>9577348994</v>
      </c>
      <c r="P31" s="61">
        <v>43720</v>
      </c>
      <c r="Q31" s="50" t="s">
        <v>690</v>
      </c>
      <c r="R31" s="141"/>
      <c r="S31" s="106"/>
      <c r="T31" s="17"/>
    </row>
    <row r="32" spans="1:20">
      <c r="A32" s="4">
        <v>28</v>
      </c>
      <c r="B32" s="50" t="s">
        <v>69</v>
      </c>
      <c r="C32" s="154" t="s">
        <v>640</v>
      </c>
      <c r="D32" s="50" t="s">
        <v>27</v>
      </c>
      <c r="E32" s="68">
        <v>18080200402</v>
      </c>
      <c r="F32" s="50"/>
      <c r="G32" s="53">
        <v>36</v>
      </c>
      <c r="H32" s="53">
        <v>41</v>
      </c>
      <c r="I32" s="54">
        <v>77</v>
      </c>
      <c r="J32" s="67" t="s">
        <v>641</v>
      </c>
      <c r="K32" s="56" t="s">
        <v>630</v>
      </c>
      <c r="L32" s="57" t="s">
        <v>642</v>
      </c>
      <c r="M32" s="57">
        <v>9401452327</v>
      </c>
      <c r="N32" s="56" t="s">
        <v>643</v>
      </c>
      <c r="O32" s="56">
        <v>9678173986</v>
      </c>
      <c r="P32" s="61">
        <v>43720</v>
      </c>
      <c r="Q32" s="50" t="s">
        <v>690</v>
      </c>
      <c r="R32" s="141"/>
      <c r="S32" s="106"/>
      <c r="T32" s="17"/>
    </row>
    <row r="33" spans="1:20">
      <c r="A33" s="4">
        <v>29</v>
      </c>
      <c r="B33" s="50" t="s">
        <v>70</v>
      </c>
      <c r="C33" s="73" t="s">
        <v>644</v>
      </c>
      <c r="D33" s="50" t="s">
        <v>29</v>
      </c>
      <c r="E33" s="73">
        <v>209</v>
      </c>
      <c r="F33" s="50"/>
      <c r="G33" s="66">
        <v>31</v>
      </c>
      <c r="H33" s="75">
        <v>27</v>
      </c>
      <c r="I33" s="54">
        <v>58</v>
      </c>
      <c r="J33" s="67" t="s">
        <v>645</v>
      </c>
      <c r="K33" s="50"/>
      <c r="L33" s="50"/>
      <c r="M33" s="50"/>
      <c r="N33" s="50"/>
      <c r="O33" s="50"/>
      <c r="P33" s="61">
        <v>43720</v>
      </c>
      <c r="Q33" s="50" t="s">
        <v>690</v>
      </c>
      <c r="R33" s="141"/>
      <c r="S33" s="106"/>
      <c r="T33" s="17"/>
    </row>
    <row r="34" spans="1:20">
      <c r="A34" s="4">
        <v>30</v>
      </c>
      <c r="B34" s="50" t="s">
        <v>70</v>
      </c>
      <c r="C34" s="73" t="s">
        <v>646</v>
      </c>
      <c r="D34" s="50" t="s">
        <v>29</v>
      </c>
      <c r="E34" s="73">
        <v>210</v>
      </c>
      <c r="F34" s="50"/>
      <c r="G34" s="66">
        <v>37</v>
      </c>
      <c r="H34" s="75">
        <v>25</v>
      </c>
      <c r="I34" s="54">
        <v>62</v>
      </c>
      <c r="J34" s="67" t="s">
        <v>647</v>
      </c>
      <c r="K34" s="56" t="s">
        <v>198</v>
      </c>
      <c r="L34" s="57" t="s">
        <v>199</v>
      </c>
      <c r="M34" s="57">
        <v>9401452350</v>
      </c>
      <c r="N34" s="56" t="s">
        <v>200</v>
      </c>
      <c r="O34" s="70">
        <v>9613803800</v>
      </c>
      <c r="P34" s="61">
        <v>43720</v>
      </c>
      <c r="Q34" s="50" t="s">
        <v>690</v>
      </c>
      <c r="R34" s="157"/>
      <c r="S34" s="106"/>
      <c r="T34" s="17"/>
    </row>
    <row r="35" spans="1:20">
      <c r="A35" s="4">
        <v>31</v>
      </c>
      <c r="B35" s="50" t="s">
        <v>69</v>
      </c>
      <c r="C35" s="73" t="s">
        <v>648</v>
      </c>
      <c r="D35" s="74" t="s">
        <v>29</v>
      </c>
      <c r="E35" s="73">
        <v>211</v>
      </c>
      <c r="F35" s="74"/>
      <c r="G35" s="75">
        <v>25</v>
      </c>
      <c r="H35" s="75">
        <v>19</v>
      </c>
      <c r="I35" s="54">
        <v>44</v>
      </c>
      <c r="J35" s="67" t="s">
        <v>649</v>
      </c>
      <c r="K35" s="56" t="s">
        <v>198</v>
      </c>
      <c r="L35" s="57" t="s">
        <v>199</v>
      </c>
      <c r="M35" s="57">
        <v>9401452350</v>
      </c>
      <c r="N35" s="56" t="s">
        <v>200</v>
      </c>
      <c r="O35" s="70">
        <v>9613803800</v>
      </c>
      <c r="P35" s="61">
        <v>43721</v>
      </c>
      <c r="Q35" s="50" t="s">
        <v>685</v>
      </c>
      <c r="R35" s="157"/>
      <c r="S35" s="106"/>
      <c r="T35" s="17"/>
    </row>
    <row r="36" spans="1:20" ht="31.5">
      <c r="A36" s="4">
        <v>32</v>
      </c>
      <c r="B36" s="50" t="s">
        <v>69</v>
      </c>
      <c r="C36" s="69" t="s">
        <v>650</v>
      </c>
      <c r="D36" s="50" t="s">
        <v>27</v>
      </c>
      <c r="E36" s="68">
        <v>18080200302</v>
      </c>
      <c r="F36" s="50"/>
      <c r="G36" s="53">
        <v>32</v>
      </c>
      <c r="H36" s="53">
        <v>21</v>
      </c>
      <c r="I36" s="54">
        <v>53</v>
      </c>
      <c r="J36" s="67" t="s">
        <v>651</v>
      </c>
      <c r="K36" s="56" t="s">
        <v>630</v>
      </c>
      <c r="L36" s="57" t="s">
        <v>642</v>
      </c>
      <c r="M36" s="57">
        <v>9401452327</v>
      </c>
      <c r="N36" s="56" t="s">
        <v>643</v>
      </c>
      <c r="O36" s="56">
        <v>9678173986</v>
      </c>
      <c r="P36" s="61">
        <v>43721</v>
      </c>
      <c r="Q36" s="50" t="s">
        <v>685</v>
      </c>
      <c r="R36" s="157"/>
      <c r="S36" s="106"/>
      <c r="T36" s="17"/>
    </row>
    <row r="37" spans="1:20">
      <c r="A37" s="4">
        <v>33</v>
      </c>
      <c r="B37" s="50" t="s">
        <v>70</v>
      </c>
      <c r="C37" s="73" t="s">
        <v>652</v>
      </c>
      <c r="D37" s="74" t="s">
        <v>29</v>
      </c>
      <c r="E37" s="73">
        <v>212</v>
      </c>
      <c r="F37" s="74"/>
      <c r="G37" s="75">
        <v>30</v>
      </c>
      <c r="H37" s="75">
        <v>36</v>
      </c>
      <c r="I37" s="54">
        <v>66</v>
      </c>
      <c r="J37" s="67" t="s">
        <v>653</v>
      </c>
      <c r="K37" s="50"/>
      <c r="L37" s="50"/>
      <c r="M37" s="50"/>
      <c r="N37" s="50"/>
      <c r="O37" s="50"/>
      <c r="P37" s="61">
        <v>43721</v>
      </c>
      <c r="Q37" s="50" t="s">
        <v>685</v>
      </c>
      <c r="R37" s="157"/>
      <c r="S37" s="106"/>
      <c r="T37" s="17"/>
    </row>
    <row r="38" spans="1:20">
      <c r="A38" s="4">
        <v>34</v>
      </c>
      <c r="B38" s="50" t="s">
        <v>70</v>
      </c>
      <c r="C38" s="69" t="s">
        <v>654</v>
      </c>
      <c r="D38" s="50" t="s">
        <v>27</v>
      </c>
      <c r="E38" s="68">
        <v>18080200101</v>
      </c>
      <c r="F38" s="50"/>
      <c r="G38" s="53">
        <v>9</v>
      </c>
      <c r="H38" s="53">
        <v>12</v>
      </c>
      <c r="I38" s="54">
        <v>21</v>
      </c>
      <c r="J38" s="71" t="s">
        <v>655</v>
      </c>
      <c r="K38" s="64" t="s">
        <v>607</v>
      </c>
      <c r="L38" s="57" t="s">
        <v>608</v>
      </c>
      <c r="M38" s="57">
        <v>9577249361</v>
      </c>
      <c r="N38" s="56" t="s">
        <v>609</v>
      </c>
      <c r="O38" s="56">
        <v>9707313062</v>
      </c>
      <c r="P38" s="61">
        <v>43721</v>
      </c>
      <c r="Q38" s="50" t="s">
        <v>685</v>
      </c>
      <c r="R38" s="157"/>
      <c r="S38" s="106"/>
      <c r="T38" s="17"/>
    </row>
    <row r="39" spans="1:20">
      <c r="A39" s="4">
        <v>35</v>
      </c>
      <c r="B39" s="50" t="s">
        <v>69</v>
      </c>
      <c r="C39" s="69" t="s">
        <v>658</v>
      </c>
      <c r="D39" s="50" t="s">
        <v>27</v>
      </c>
      <c r="E39" s="68">
        <v>18080212801</v>
      </c>
      <c r="F39" s="50"/>
      <c r="G39" s="53">
        <v>165</v>
      </c>
      <c r="H39" s="53">
        <v>142</v>
      </c>
      <c r="I39" s="54">
        <v>307</v>
      </c>
      <c r="J39" s="72" t="s">
        <v>659</v>
      </c>
      <c r="K39" s="56" t="s">
        <v>198</v>
      </c>
      <c r="L39" s="57" t="s">
        <v>199</v>
      </c>
      <c r="M39" s="57">
        <v>9401452350</v>
      </c>
      <c r="N39" s="56" t="s">
        <v>200</v>
      </c>
      <c r="O39" s="70">
        <v>9613803800</v>
      </c>
      <c r="P39" s="61">
        <v>43724</v>
      </c>
      <c r="Q39" s="50" t="s">
        <v>681</v>
      </c>
      <c r="R39" s="157"/>
      <c r="S39" s="106"/>
      <c r="T39" s="17"/>
    </row>
    <row r="40" spans="1:20">
      <c r="A40" s="4">
        <v>36</v>
      </c>
      <c r="B40" s="50" t="s">
        <v>96</v>
      </c>
      <c r="C40" s="69" t="s">
        <v>658</v>
      </c>
      <c r="D40" s="50" t="s">
        <v>27</v>
      </c>
      <c r="E40" s="68">
        <v>18080212801</v>
      </c>
      <c r="F40" s="50"/>
      <c r="G40" s="53">
        <v>165</v>
      </c>
      <c r="H40" s="53">
        <v>142</v>
      </c>
      <c r="I40" s="54">
        <v>307</v>
      </c>
      <c r="J40" s="72" t="s">
        <v>659</v>
      </c>
      <c r="K40" s="56" t="s">
        <v>198</v>
      </c>
      <c r="L40" s="57" t="s">
        <v>199</v>
      </c>
      <c r="M40" s="57">
        <v>9401452350</v>
      </c>
      <c r="N40" s="56" t="s">
        <v>200</v>
      </c>
      <c r="O40" s="70">
        <v>9613803800</v>
      </c>
      <c r="P40" s="61">
        <v>43724</v>
      </c>
      <c r="Q40" s="50" t="s">
        <v>681</v>
      </c>
      <c r="R40" s="157"/>
      <c r="S40" s="106"/>
      <c r="T40" s="17"/>
    </row>
    <row r="41" spans="1:20">
      <c r="A41" s="4">
        <v>37</v>
      </c>
      <c r="B41" s="50" t="s">
        <v>105</v>
      </c>
      <c r="C41" s="73" t="s">
        <v>660</v>
      </c>
      <c r="D41" s="74" t="s">
        <v>29</v>
      </c>
      <c r="E41" s="73">
        <v>228</v>
      </c>
      <c r="F41" s="74"/>
      <c r="G41" s="75">
        <v>24</v>
      </c>
      <c r="H41" s="75">
        <v>20</v>
      </c>
      <c r="I41" s="54">
        <v>44</v>
      </c>
      <c r="J41" s="67" t="s">
        <v>661</v>
      </c>
      <c r="K41" s="50"/>
      <c r="L41" s="50"/>
      <c r="M41" s="50"/>
      <c r="N41" s="50"/>
      <c r="O41" s="50"/>
      <c r="P41" s="61">
        <v>43725</v>
      </c>
      <c r="Q41" s="50" t="s">
        <v>688</v>
      </c>
      <c r="R41" s="106"/>
      <c r="S41" s="106"/>
      <c r="T41" s="17"/>
    </row>
    <row r="42" spans="1:20">
      <c r="A42" s="4">
        <v>38</v>
      </c>
      <c r="B42" s="50" t="s">
        <v>105</v>
      </c>
      <c r="C42" s="69" t="s">
        <v>662</v>
      </c>
      <c r="D42" s="50" t="s">
        <v>27</v>
      </c>
      <c r="E42" s="68">
        <v>18080200401</v>
      </c>
      <c r="F42" s="50"/>
      <c r="G42" s="53">
        <v>47</v>
      </c>
      <c r="H42" s="53">
        <v>0</v>
      </c>
      <c r="I42" s="54">
        <v>47</v>
      </c>
      <c r="J42" s="67" t="s">
        <v>663</v>
      </c>
      <c r="K42" s="56" t="s">
        <v>630</v>
      </c>
      <c r="L42" s="57" t="s">
        <v>642</v>
      </c>
      <c r="M42" s="57">
        <v>9401452327</v>
      </c>
      <c r="N42" s="56" t="s">
        <v>643</v>
      </c>
      <c r="O42" s="56">
        <v>9678173986</v>
      </c>
      <c r="P42" s="61">
        <v>43725</v>
      </c>
      <c r="Q42" s="50" t="s">
        <v>688</v>
      </c>
      <c r="R42" s="106"/>
      <c r="S42" s="106"/>
      <c r="T42" s="17"/>
    </row>
    <row r="43" spans="1:20">
      <c r="A43" s="4">
        <v>39</v>
      </c>
      <c r="B43" s="50" t="s">
        <v>70</v>
      </c>
      <c r="C43" s="73" t="s">
        <v>664</v>
      </c>
      <c r="D43" s="74" t="s">
        <v>29</v>
      </c>
      <c r="E43" s="73">
        <v>229</v>
      </c>
      <c r="F43" s="74"/>
      <c r="G43" s="75">
        <v>46</v>
      </c>
      <c r="H43" s="75">
        <v>30</v>
      </c>
      <c r="I43" s="54">
        <v>76</v>
      </c>
      <c r="J43" s="67" t="s">
        <v>665</v>
      </c>
      <c r="K43" s="50"/>
      <c r="L43" s="50"/>
      <c r="M43" s="50"/>
      <c r="N43" s="50"/>
      <c r="O43" s="50"/>
      <c r="P43" s="61">
        <v>43725</v>
      </c>
      <c r="Q43" s="50" t="s">
        <v>688</v>
      </c>
      <c r="R43" s="106"/>
      <c r="S43" s="106"/>
      <c r="T43" s="17"/>
    </row>
    <row r="44" spans="1:20">
      <c r="A44" s="4">
        <v>40</v>
      </c>
      <c r="B44" s="50" t="s">
        <v>70</v>
      </c>
      <c r="C44" s="69" t="s">
        <v>666</v>
      </c>
      <c r="D44" s="50" t="s">
        <v>27</v>
      </c>
      <c r="E44" s="68">
        <v>18080204702</v>
      </c>
      <c r="F44" s="50"/>
      <c r="G44" s="53">
        <v>63</v>
      </c>
      <c r="H44" s="53">
        <v>48</v>
      </c>
      <c r="I44" s="54">
        <v>111</v>
      </c>
      <c r="J44" s="72" t="s">
        <v>667</v>
      </c>
      <c r="K44" s="56" t="s">
        <v>630</v>
      </c>
      <c r="L44" s="57" t="s">
        <v>642</v>
      </c>
      <c r="M44" s="57">
        <v>9401452327</v>
      </c>
      <c r="N44" s="56" t="s">
        <v>643</v>
      </c>
      <c r="O44" s="56">
        <v>9678173986</v>
      </c>
      <c r="P44" s="61">
        <v>43725</v>
      </c>
      <c r="Q44" s="50" t="s">
        <v>688</v>
      </c>
      <c r="R44" s="106"/>
      <c r="S44" s="106"/>
      <c r="T44" s="17"/>
    </row>
    <row r="45" spans="1:20">
      <c r="A45" s="4">
        <v>41</v>
      </c>
      <c r="B45" s="50" t="s">
        <v>69</v>
      </c>
      <c r="C45" s="73" t="s">
        <v>668</v>
      </c>
      <c r="D45" s="74" t="s">
        <v>29</v>
      </c>
      <c r="E45" s="73">
        <v>230</v>
      </c>
      <c r="F45" s="74"/>
      <c r="G45" s="75">
        <v>43</v>
      </c>
      <c r="H45" s="75">
        <v>31</v>
      </c>
      <c r="I45" s="54">
        <v>74</v>
      </c>
      <c r="J45" s="67" t="s">
        <v>669</v>
      </c>
      <c r="K45" s="56" t="s">
        <v>198</v>
      </c>
      <c r="L45" s="57" t="s">
        <v>199</v>
      </c>
      <c r="M45" s="57">
        <v>9401452350</v>
      </c>
      <c r="N45" s="56" t="s">
        <v>200</v>
      </c>
      <c r="O45" s="70">
        <v>9613803800</v>
      </c>
      <c r="P45" s="61">
        <v>43726</v>
      </c>
      <c r="Q45" s="50" t="s">
        <v>683</v>
      </c>
      <c r="R45" s="106"/>
      <c r="S45" s="106"/>
      <c r="T45" s="17"/>
    </row>
    <row r="46" spans="1:20">
      <c r="A46" s="4">
        <v>42</v>
      </c>
      <c r="B46" s="50" t="s">
        <v>69</v>
      </c>
      <c r="C46" s="73" t="s">
        <v>670</v>
      </c>
      <c r="D46" s="74" t="s">
        <v>29</v>
      </c>
      <c r="E46" s="73">
        <v>233</v>
      </c>
      <c r="F46" s="74"/>
      <c r="G46" s="75">
        <v>35</v>
      </c>
      <c r="H46" s="75">
        <v>30</v>
      </c>
      <c r="I46" s="54">
        <v>65</v>
      </c>
      <c r="J46" s="67" t="s">
        <v>671</v>
      </c>
      <c r="K46" s="64" t="s">
        <v>607</v>
      </c>
      <c r="L46" s="57" t="s">
        <v>608</v>
      </c>
      <c r="M46" s="57">
        <v>9577249361</v>
      </c>
      <c r="N46" s="56" t="s">
        <v>609</v>
      </c>
      <c r="O46" s="56">
        <v>9707313062</v>
      </c>
      <c r="P46" s="61">
        <v>43726</v>
      </c>
      <c r="Q46" s="50" t="s">
        <v>683</v>
      </c>
      <c r="R46" s="106"/>
      <c r="S46" s="106"/>
      <c r="T46" s="17"/>
    </row>
    <row r="47" spans="1:20">
      <c r="A47" s="4">
        <v>43</v>
      </c>
      <c r="B47" s="50" t="s">
        <v>70</v>
      </c>
      <c r="C47" s="73" t="s">
        <v>672</v>
      </c>
      <c r="D47" s="74" t="s">
        <v>29</v>
      </c>
      <c r="E47" s="73">
        <v>234</v>
      </c>
      <c r="F47" s="74"/>
      <c r="G47" s="75">
        <v>32</v>
      </c>
      <c r="H47" s="75">
        <v>34</v>
      </c>
      <c r="I47" s="54">
        <v>66</v>
      </c>
      <c r="J47" s="67" t="s">
        <v>673</v>
      </c>
      <c r="K47" s="64" t="s">
        <v>607</v>
      </c>
      <c r="L47" s="57" t="s">
        <v>608</v>
      </c>
      <c r="M47" s="57">
        <v>9577249361</v>
      </c>
      <c r="N47" s="56" t="s">
        <v>609</v>
      </c>
      <c r="O47" s="56">
        <v>9707313062</v>
      </c>
      <c r="P47" s="61">
        <v>43726</v>
      </c>
      <c r="Q47" s="50" t="s">
        <v>683</v>
      </c>
      <c r="R47" s="106"/>
      <c r="S47" s="106"/>
      <c r="T47" s="17"/>
    </row>
    <row r="48" spans="1:20">
      <c r="A48" s="4">
        <v>44</v>
      </c>
      <c r="B48" s="50" t="s">
        <v>70</v>
      </c>
      <c r="C48" s="73" t="s">
        <v>674</v>
      </c>
      <c r="D48" s="74" t="s">
        <v>29</v>
      </c>
      <c r="E48" s="73">
        <v>235</v>
      </c>
      <c r="F48" s="74"/>
      <c r="G48" s="75">
        <v>28</v>
      </c>
      <c r="H48" s="75">
        <v>24</v>
      </c>
      <c r="I48" s="54">
        <v>52</v>
      </c>
      <c r="J48" s="67" t="s">
        <v>675</v>
      </c>
      <c r="K48" s="50"/>
      <c r="L48" s="50"/>
      <c r="M48" s="50"/>
      <c r="N48" s="50"/>
      <c r="O48" s="50"/>
      <c r="P48" s="61">
        <v>43726</v>
      </c>
      <c r="Q48" s="50" t="s">
        <v>683</v>
      </c>
      <c r="R48" s="106"/>
      <c r="S48" s="106"/>
      <c r="T48" s="17"/>
    </row>
    <row r="49" spans="1:20">
      <c r="A49" s="4">
        <v>45</v>
      </c>
      <c r="B49" s="50" t="s">
        <v>69</v>
      </c>
      <c r="C49" s="73" t="s">
        <v>676</v>
      </c>
      <c r="D49" s="74" t="s">
        <v>29</v>
      </c>
      <c r="E49" s="73">
        <v>236</v>
      </c>
      <c r="F49" s="74"/>
      <c r="G49" s="75">
        <v>42</v>
      </c>
      <c r="H49" s="75">
        <v>31</v>
      </c>
      <c r="I49" s="54">
        <v>73</v>
      </c>
      <c r="J49" s="67" t="s">
        <v>677</v>
      </c>
      <c r="K49" s="50"/>
      <c r="L49" s="50"/>
      <c r="M49" s="50"/>
      <c r="N49" s="50"/>
      <c r="O49" s="50"/>
      <c r="P49" s="61">
        <v>43727</v>
      </c>
      <c r="Q49" s="50" t="s">
        <v>690</v>
      </c>
      <c r="R49" s="106"/>
      <c r="S49" s="106"/>
      <c r="T49" s="17"/>
    </row>
    <row r="50" spans="1:20">
      <c r="A50" s="4">
        <v>46</v>
      </c>
      <c r="B50" s="17" t="s">
        <v>70</v>
      </c>
      <c r="C50" s="73" t="s">
        <v>467</v>
      </c>
      <c r="D50" s="17" t="s">
        <v>29</v>
      </c>
      <c r="E50" s="18">
        <v>3</v>
      </c>
      <c r="F50" s="17"/>
      <c r="G50" s="18">
        <v>34</v>
      </c>
      <c r="H50" s="18">
        <v>27</v>
      </c>
      <c r="I50" s="16">
        <v>61</v>
      </c>
      <c r="J50" s="67" t="s">
        <v>468</v>
      </c>
      <c r="K50" s="125" t="s">
        <v>460</v>
      </c>
      <c r="L50" s="113" t="s">
        <v>461</v>
      </c>
      <c r="M50" s="113">
        <v>9613909423</v>
      </c>
      <c r="N50" s="123" t="s">
        <v>462</v>
      </c>
      <c r="O50" s="50"/>
      <c r="P50" s="61">
        <v>43727</v>
      </c>
      <c r="Q50" s="50" t="s">
        <v>690</v>
      </c>
      <c r="R50" s="106"/>
      <c r="S50" s="106"/>
      <c r="T50" s="17"/>
    </row>
    <row r="51" spans="1:20">
      <c r="A51" s="4">
        <v>47</v>
      </c>
      <c r="B51" s="17" t="s">
        <v>314</v>
      </c>
      <c r="C51" s="69" t="s">
        <v>678</v>
      </c>
      <c r="D51" s="17" t="s">
        <v>27</v>
      </c>
      <c r="E51" s="68">
        <v>18080221201</v>
      </c>
      <c r="F51" s="17" t="s">
        <v>102</v>
      </c>
      <c r="G51" s="18">
        <v>40</v>
      </c>
      <c r="H51" s="18">
        <v>35</v>
      </c>
      <c r="I51" s="16">
        <v>75</v>
      </c>
      <c r="J51" s="72" t="s">
        <v>679</v>
      </c>
      <c r="K51" s="125" t="s">
        <v>460</v>
      </c>
      <c r="L51" s="113" t="s">
        <v>461</v>
      </c>
      <c r="M51" s="113">
        <v>9613909424</v>
      </c>
      <c r="N51" s="123" t="s">
        <v>462</v>
      </c>
      <c r="O51" s="56"/>
      <c r="P51" s="23">
        <v>43728</v>
      </c>
      <c r="Q51" s="17" t="s">
        <v>685</v>
      </c>
      <c r="R51" s="106"/>
      <c r="S51" s="106"/>
      <c r="T51" s="17"/>
    </row>
    <row r="52" spans="1:20">
      <c r="A52" s="4">
        <v>48</v>
      </c>
      <c r="B52" s="17" t="s">
        <v>69</v>
      </c>
      <c r="C52" s="73" t="s">
        <v>589</v>
      </c>
      <c r="D52" s="50" t="s">
        <v>29</v>
      </c>
      <c r="E52" s="73">
        <v>192</v>
      </c>
      <c r="F52" s="50"/>
      <c r="G52" s="66">
        <v>27</v>
      </c>
      <c r="H52" s="75">
        <v>23</v>
      </c>
      <c r="I52" s="54">
        <v>50</v>
      </c>
      <c r="J52" s="67" t="s">
        <v>590</v>
      </c>
      <c r="K52" s="125" t="s">
        <v>460</v>
      </c>
      <c r="L52" s="113" t="s">
        <v>461</v>
      </c>
      <c r="M52" s="113">
        <v>9613909424</v>
      </c>
      <c r="N52" s="123" t="s">
        <v>462</v>
      </c>
      <c r="O52" s="56"/>
      <c r="P52" s="23">
        <v>43728</v>
      </c>
      <c r="Q52" s="17" t="s">
        <v>685</v>
      </c>
      <c r="R52" s="106"/>
      <c r="S52" s="106"/>
      <c r="T52" s="17"/>
    </row>
    <row r="53" spans="1:20" ht="31.5">
      <c r="A53" s="4">
        <v>49</v>
      </c>
      <c r="B53" s="17" t="s">
        <v>321</v>
      </c>
      <c r="C53" s="154" t="s">
        <v>612</v>
      </c>
      <c r="D53" s="50" t="s">
        <v>27</v>
      </c>
      <c r="E53" s="68">
        <v>18080204703</v>
      </c>
      <c r="F53" s="50" t="s">
        <v>710</v>
      </c>
      <c r="G53" s="53">
        <v>64</v>
      </c>
      <c r="H53" s="53">
        <v>57</v>
      </c>
      <c r="I53" s="54">
        <v>121</v>
      </c>
      <c r="J53" s="67" t="s">
        <v>613</v>
      </c>
      <c r="K53" s="56" t="s">
        <v>204</v>
      </c>
      <c r="L53" s="57" t="s">
        <v>110</v>
      </c>
      <c r="M53" s="57">
        <v>9401452348</v>
      </c>
      <c r="N53" s="56" t="s">
        <v>442</v>
      </c>
      <c r="O53" s="56">
        <v>9854487684</v>
      </c>
      <c r="P53" s="23">
        <v>43728</v>
      </c>
      <c r="Q53" s="17" t="s">
        <v>685</v>
      </c>
      <c r="R53" s="106"/>
      <c r="S53" s="106"/>
      <c r="T53" s="17"/>
    </row>
    <row r="54" spans="1:20">
      <c r="A54" s="4">
        <v>50</v>
      </c>
      <c r="B54" s="17" t="s">
        <v>314</v>
      </c>
      <c r="C54" s="73" t="s">
        <v>614</v>
      </c>
      <c r="D54" s="50" t="s">
        <v>29</v>
      </c>
      <c r="E54" s="73">
        <v>201</v>
      </c>
      <c r="F54" s="50"/>
      <c r="G54" s="66">
        <v>32</v>
      </c>
      <c r="H54" s="75">
        <v>24</v>
      </c>
      <c r="I54" s="54">
        <v>56</v>
      </c>
      <c r="J54" s="67" t="s">
        <v>615</v>
      </c>
      <c r="K54" s="123" t="s">
        <v>449</v>
      </c>
      <c r="L54" s="113" t="s">
        <v>450</v>
      </c>
      <c r="M54" s="113">
        <v>9401452346</v>
      </c>
      <c r="N54" s="125" t="s">
        <v>451</v>
      </c>
      <c r="O54" s="123">
        <v>9854845046</v>
      </c>
      <c r="P54" s="23">
        <v>43729</v>
      </c>
      <c r="Q54" s="17" t="s">
        <v>854</v>
      </c>
      <c r="R54" s="106"/>
      <c r="S54" s="106"/>
      <c r="T54" s="17"/>
    </row>
    <row r="55" spans="1:20">
      <c r="A55" s="4">
        <v>51</v>
      </c>
      <c r="B55" s="17" t="s">
        <v>70</v>
      </c>
      <c r="C55" s="73" t="s">
        <v>656</v>
      </c>
      <c r="D55" s="74" t="s">
        <v>29</v>
      </c>
      <c r="E55" s="73">
        <v>213</v>
      </c>
      <c r="F55" s="74"/>
      <c r="G55" s="75">
        <v>28</v>
      </c>
      <c r="H55" s="75">
        <v>24</v>
      </c>
      <c r="I55" s="54">
        <v>52</v>
      </c>
      <c r="J55" s="67" t="s">
        <v>657</v>
      </c>
      <c r="K55" s="151"/>
      <c r="L55" s="151"/>
      <c r="M55" s="151"/>
      <c r="N55" s="50"/>
      <c r="O55" s="50"/>
      <c r="P55" s="23">
        <v>43729</v>
      </c>
      <c r="Q55" s="17" t="s">
        <v>854</v>
      </c>
      <c r="R55" s="106"/>
      <c r="S55" s="106"/>
      <c r="T55" s="17"/>
    </row>
    <row r="56" spans="1:20">
      <c r="A56" s="4">
        <v>52</v>
      </c>
      <c r="B56" s="17" t="s">
        <v>69</v>
      </c>
      <c r="C56" s="245" t="s">
        <v>855</v>
      </c>
      <c r="D56" s="50" t="s">
        <v>27</v>
      </c>
      <c r="E56" s="356" t="s">
        <v>866</v>
      </c>
      <c r="F56" s="50" t="s">
        <v>102</v>
      </c>
      <c r="G56" s="66">
        <v>37</v>
      </c>
      <c r="H56" s="75">
        <v>44</v>
      </c>
      <c r="I56" s="54">
        <v>81</v>
      </c>
      <c r="J56" s="246">
        <v>9101627761</v>
      </c>
      <c r="K56" s="56" t="s">
        <v>602</v>
      </c>
      <c r="L56" s="57" t="s">
        <v>865</v>
      </c>
      <c r="M56" s="252">
        <v>9435120570</v>
      </c>
      <c r="N56" s="189" t="s">
        <v>150</v>
      </c>
      <c r="O56" s="189">
        <v>9613352114</v>
      </c>
      <c r="P56" s="23">
        <v>43731</v>
      </c>
      <c r="Q56" s="17" t="s">
        <v>681</v>
      </c>
      <c r="R56" s="106"/>
      <c r="S56" s="106"/>
      <c r="T56" s="17"/>
    </row>
    <row r="57" spans="1:20">
      <c r="A57" s="4">
        <v>53</v>
      </c>
      <c r="B57" s="16" t="s">
        <v>70</v>
      </c>
      <c r="C57" s="245" t="s">
        <v>856</v>
      </c>
      <c r="D57" s="106" t="s">
        <v>27</v>
      </c>
      <c r="E57" s="356" t="s">
        <v>867</v>
      </c>
      <c r="F57" s="106" t="s">
        <v>102</v>
      </c>
      <c r="G57" s="114">
        <v>54</v>
      </c>
      <c r="H57" s="114">
        <v>51</v>
      </c>
      <c r="I57" s="16">
        <v>105</v>
      </c>
      <c r="J57" s="246">
        <v>9577204829</v>
      </c>
      <c r="K57" s="56" t="s">
        <v>602</v>
      </c>
      <c r="L57" s="57" t="s">
        <v>865</v>
      </c>
      <c r="M57" s="252">
        <v>9435120570</v>
      </c>
      <c r="N57" s="189" t="s">
        <v>156</v>
      </c>
      <c r="O57" s="189">
        <v>9707354436</v>
      </c>
      <c r="P57" s="23">
        <v>43731</v>
      </c>
      <c r="Q57" s="17" t="s">
        <v>681</v>
      </c>
      <c r="R57" s="106"/>
      <c r="S57" s="106"/>
      <c r="T57" s="17"/>
    </row>
    <row r="58" spans="1:20">
      <c r="A58" s="4">
        <v>54</v>
      </c>
      <c r="B58" s="16" t="s">
        <v>69</v>
      </c>
      <c r="C58" s="245" t="s">
        <v>857</v>
      </c>
      <c r="D58" s="106" t="s">
        <v>27</v>
      </c>
      <c r="E58" s="356" t="s">
        <v>868</v>
      </c>
      <c r="F58" s="106" t="s">
        <v>102</v>
      </c>
      <c r="G58" s="114">
        <v>55</v>
      </c>
      <c r="H58" s="114">
        <v>47</v>
      </c>
      <c r="I58" s="16">
        <v>102</v>
      </c>
      <c r="J58" s="246">
        <v>7399672918</v>
      </c>
      <c r="K58" s="56" t="s">
        <v>602</v>
      </c>
      <c r="L58" s="57" t="s">
        <v>865</v>
      </c>
      <c r="M58" s="252">
        <v>9435120570</v>
      </c>
      <c r="N58" s="189" t="s">
        <v>156</v>
      </c>
      <c r="O58" s="189">
        <v>9707354436</v>
      </c>
      <c r="P58" s="23">
        <v>43732</v>
      </c>
      <c r="Q58" s="17" t="s">
        <v>688</v>
      </c>
      <c r="R58" s="106"/>
      <c r="S58" s="106"/>
      <c r="T58" s="17"/>
    </row>
    <row r="59" spans="1:20">
      <c r="A59" s="4">
        <v>55</v>
      </c>
      <c r="B59" s="16" t="s">
        <v>70</v>
      </c>
      <c r="C59" s="245" t="s">
        <v>858</v>
      </c>
      <c r="D59" s="106" t="s">
        <v>27</v>
      </c>
      <c r="E59" s="357" t="s">
        <v>869</v>
      </c>
      <c r="F59" s="106" t="s">
        <v>710</v>
      </c>
      <c r="G59" s="114">
        <v>85</v>
      </c>
      <c r="H59" s="114">
        <v>72</v>
      </c>
      <c r="I59" s="16">
        <v>157</v>
      </c>
      <c r="J59" s="246">
        <v>970771987</v>
      </c>
      <c r="K59" s="56" t="s">
        <v>602</v>
      </c>
      <c r="L59" s="57" t="s">
        <v>865</v>
      </c>
      <c r="M59" s="252">
        <v>9435120570</v>
      </c>
      <c r="N59" s="189" t="s">
        <v>163</v>
      </c>
      <c r="O59" s="189">
        <v>8749941193</v>
      </c>
      <c r="P59" s="23">
        <v>43732</v>
      </c>
      <c r="Q59" s="17" t="s">
        <v>688</v>
      </c>
      <c r="R59" s="106"/>
      <c r="S59" s="106"/>
      <c r="T59" s="17"/>
    </row>
    <row r="60" spans="1:20">
      <c r="A60" s="4">
        <v>56</v>
      </c>
      <c r="B60" s="16" t="s">
        <v>69</v>
      </c>
      <c r="C60" s="245" t="s">
        <v>859</v>
      </c>
      <c r="D60" s="106" t="s">
        <v>27</v>
      </c>
      <c r="E60" s="356" t="s">
        <v>870</v>
      </c>
      <c r="F60" s="106" t="s">
        <v>102</v>
      </c>
      <c r="G60" s="114">
        <v>64</v>
      </c>
      <c r="H60" s="114">
        <v>69</v>
      </c>
      <c r="I60" s="16">
        <v>133</v>
      </c>
      <c r="J60" s="246">
        <v>8638780822</v>
      </c>
      <c r="K60" s="56" t="s">
        <v>602</v>
      </c>
      <c r="L60" s="57" t="s">
        <v>865</v>
      </c>
      <c r="M60" s="252">
        <v>9435120570</v>
      </c>
      <c r="N60" s="189" t="s">
        <v>163</v>
      </c>
      <c r="O60" s="189">
        <v>8749941193</v>
      </c>
      <c r="P60" s="23">
        <v>43733</v>
      </c>
      <c r="Q60" s="17" t="s">
        <v>683</v>
      </c>
      <c r="R60" s="106"/>
      <c r="S60" s="106"/>
      <c r="T60" s="17"/>
    </row>
    <row r="61" spans="1:20">
      <c r="A61" s="4">
        <v>57</v>
      </c>
      <c r="B61" s="16" t="s">
        <v>70</v>
      </c>
      <c r="C61" s="245" t="s">
        <v>860</v>
      </c>
      <c r="D61" s="106" t="s">
        <v>27</v>
      </c>
      <c r="E61" s="356" t="s">
        <v>871</v>
      </c>
      <c r="F61" s="106" t="s">
        <v>102</v>
      </c>
      <c r="G61" s="114">
        <v>27</v>
      </c>
      <c r="H61" s="114">
        <v>27</v>
      </c>
      <c r="I61" s="16">
        <v>54</v>
      </c>
      <c r="J61" s="246">
        <v>9531113165</v>
      </c>
      <c r="K61" s="56" t="s">
        <v>602</v>
      </c>
      <c r="L61" s="57" t="s">
        <v>865</v>
      </c>
      <c r="M61" s="252">
        <v>9435120570</v>
      </c>
      <c r="N61" s="189" t="s">
        <v>150</v>
      </c>
      <c r="O61" s="189">
        <v>9613352114</v>
      </c>
      <c r="P61" s="23">
        <v>43733</v>
      </c>
      <c r="Q61" s="17" t="s">
        <v>683</v>
      </c>
      <c r="R61" s="106"/>
      <c r="S61" s="106"/>
      <c r="T61" s="17"/>
    </row>
    <row r="62" spans="1:20">
      <c r="A62" s="4">
        <v>58</v>
      </c>
      <c r="B62" s="16" t="s">
        <v>69</v>
      </c>
      <c r="C62" s="245" t="s">
        <v>861</v>
      </c>
      <c r="D62" s="106" t="s">
        <v>27</v>
      </c>
      <c r="E62" s="356" t="s">
        <v>872</v>
      </c>
      <c r="F62" s="106" t="s">
        <v>102</v>
      </c>
      <c r="G62" s="114">
        <v>38</v>
      </c>
      <c r="H62" s="114">
        <v>35</v>
      </c>
      <c r="I62" s="16">
        <v>73</v>
      </c>
      <c r="J62" s="246"/>
      <c r="K62" s="56" t="s">
        <v>602</v>
      </c>
      <c r="L62" s="57" t="s">
        <v>865</v>
      </c>
      <c r="M62" s="252">
        <v>9435120570</v>
      </c>
      <c r="N62" s="189" t="s">
        <v>150</v>
      </c>
      <c r="O62" s="189">
        <v>9613352114</v>
      </c>
      <c r="P62" s="23">
        <v>43734</v>
      </c>
      <c r="Q62" s="17" t="s">
        <v>690</v>
      </c>
      <c r="R62" s="17"/>
      <c r="S62" s="17"/>
      <c r="T62" s="17"/>
    </row>
    <row r="63" spans="1:20">
      <c r="A63" s="4">
        <v>59</v>
      </c>
      <c r="B63" s="16" t="s">
        <v>70</v>
      </c>
      <c r="C63" s="245" t="s">
        <v>862</v>
      </c>
      <c r="D63" s="106" t="s">
        <v>27</v>
      </c>
      <c r="E63" s="226" t="s">
        <v>873</v>
      </c>
      <c r="F63" s="106" t="s">
        <v>102</v>
      </c>
      <c r="G63" s="114">
        <v>52</v>
      </c>
      <c r="H63" s="114">
        <v>58</v>
      </c>
      <c r="I63" s="16">
        <v>110</v>
      </c>
      <c r="J63" s="246">
        <v>9954106198</v>
      </c>
      <c r="K63" s="56" t="s">
        <v>602</v>
      </c>
      <c r="L63" s="57" t="s">
        <v>865</v>
      </c>
      <c r="M63" s="252">
        <v>9435120570</v>
      </c>
      <c r="N63" s="196" t="s">
        <v>171</v>
      </c>
      <c r="O63" s="189">
        <v>9864604181</v>
      </c>
      <c r="P63" s="23">
        <v>43734</v>
      </c>
      <c r="Q63" s="17" t="s">
        <v>690</v>
      </c>
      <c r="R63" s="17"/>
      <c r="S63" s="17"/>
      <c r="T63" s="17"/>
    </row>
    <row r="64" spans="1:20">
      <c r="A64" s="4">
        <v>60</v>
      </c>
      <c r="B64" s="16" t="s">
        <v>69</v>
      </c>
      <c r="C64" s="245" t="s">
        <v>863</v>
      </c>
      <c r="D64" s="106" t="s">
        <v>27</v>
      </c>
      <c r="E64" s="356" t="s">
        <v>874</v>
      </c>
      <c r="F64" s="106" t="s">
        <v>102</v>
      </c>
      <c r="G64" s="114">
        <v>37</v>
      </c>
      <c r="H64" s="114">
        <v>33</v>
      </c>
      <c r="I64" s="16">
        <v>70</v>
      </c>
      <c r="J64" s="246">
        <v>9613910101</v>
      </c>
      <c r="K64" s="56" t="s">
        <v>602</v>
      </c>
      <c r="L64" s="57" t="s">
        <v>865</v>
      </c>
      <c r="M64" s="252">
        <v>9435120570</v>
      </c>
      <c r="N64" s="189" t="s">
        <v>126</v>
      </c>
      <c r="O64" s="189">
        <v>8753066380</v>
      </c>
      <c r="P64" s="23">
        <v>43735</v>
      </c>
      <c r="Q64" s="17" t="s">
        <v>685</v>
      </c>
      <c r="R64" s="17"/>
      <c r="S64" s="17"/>
      <c r="T64" s="17"/>
    </row>
    <row r="65" spans="1:20">
      <c r="A65" s="4">
        <v>61</v>
      </c>
      <c r="B65" s="16" t="s">
        <v>70</v>
      </c>
      <c r="C65" s="245" t="s">
        <v>864</v>
      </c>
      <c r="D65" s="106" t="s">
        <v>27</v>
      </c>
      <c r="E65" s="356" t="s">
        <v>875</v>
      </c>
      <c r="F65" s="106" t="s">
        <v>102</v>
      </c>
      <c r="G65" s="114">
        <v>42</v>
      </c>
      <c r="H65" s="114">
        <v>37</v>
      </c>
      <c r="I65" s="16">
        <v>79</v>
      </c>
      <c r="J65" s="246">
        <v>8011882104</v>
      </c>
      <c r="K65" s="56" t="s">
        <v>602</v>
      </c>
      <c r="L65" s="57" t="s">
        <v>865</v>
      </c>
      <c r="M65" s="252">
        <v>9435120570</v>
      </c>
      <c r="N65" s="189" t="s">
        <v>126</v>
      </c>
      <c r="O65" s="189">
        <v>8753066380</v>
      </c>
      <c r="P65" s="23">
        <v>43735</v>
      </c>
      <c r="Q65" s="17" t="s">
        <v>685</v>
      </c>
      <c r="R65" s="17"/>
      <c r="S65" s="17"/>
      <c r="T65" s="17"/>
    </row>
    <row r="66" spans="1:20">
      <c r="A66" s="4">
        <v>62</v>
      </c>
      <c r="B66" s="16" t="s">
        <v>69</v>
      </c>
      <c r="C66" s="246" t="s">
        <v>876</v>
      </c>
      <c r="D66" s="106" t="s">
        <v>27</v>
      </c>
      <c r="E66" s="226" t="s">
        <v>880</v>
      </c>
      <c r="F66" s="106" t="s">
        <v>102</v>
      </c>
      <c r="G66" s="18">
        <v>51</v>
      </c>
      <c r="H66" s="18">
        <v>55</v>
      </c>
      <c r="I66" s="16">
        <f t="shared" ref="I66:I70" si="0">+G66+H66</f>
        <v>106</v>
      </c>
      <c r="J66" s="246">
        <v>8011361617</v>
      </c>
      <c r="K66" s="17" t="s">
        <v>818</v>
      </c>
      <c r="L66" s="246" t="s">
        <v>806</v>
      </c>
      <c r="M66" s="246">
        <v>700295473</v>
      </c>
      <c r="N66" s="189" t="s">
        <v>222</v>
      </c>
      <c r="O66" s="189">
        <v>9613086438</v>
      </c>
      <c r="P66" s="23">
        <v>43736</v>
      </c>
      <c r="Q66" s="17" t="s">
        <v>686</v>
      </c>
      <c r="R66" s="17"/>
      <c r="S66" s="17"/>
      <c r="T66" s="17"/>
    </row>
    <row r="67" spans="1:20">
      <c r="A67" s="4">
        <v>63</v>
      </c>
      <c r="B67" s="16" t="s">
        <v>70</v>
      </c>
      <c r="C67" s="246" t="s">
        <v>877</v>
      </c>
      <c r="D67" s="106" t="s">
        <v>27</v>
      </c>
      <c r="E67" s="226" t="s">
        <v>881</v>
      </c>
      <c r="F67" s="106" t="s">
        <v>102</v>
      </c>
      <c r="G67" s="18">
        <v>47</v>
      </c>
      <c r="H67" s="18">
        <v>38</v>
      </c>
      <c r="I67" s="16">
        <f t="shared" si="0"/>
        <v>85</v>
      </c>
      <c r="J67" s="246">
        <v>96130637744</v>
      </c>
      <c r="K67" s="17" t="s">
        <v>822</v>
      </c>
      <c r="L67" s="246" t="s">
        <v>806</v>
      </c>
      <c r="M67" s="246">
        <v>700295473</v>
      </c>
      <c r="N67" s="189" t="s">
        <v>222</v>
      </c>
      <c r="O67" s="189">
        <v>9613086438</v>
      </c>
      <c r="P67" s="23">
        <v>43736</v>
      </c>
      <c r="Q67" s="17" t="s">
        <v>686</v>
      </c>
      <c r="R67" s="17"/>
      <c r="S67" s="17"/>
      <c r="T67" s="17"/>
    </row>
    <row r="68" spans="1:20">
      <c r="A68" s="4">
        <v>64</v>
      </c>
      <c r="B68" s="16" t="s">
        <v>69</v>
      </c>
      <c r="C68" s="246" t="s">
        <v>878</v>
      </c>
      <c r="D68" s="106" t="s">
        <v>27</v>
      </c>
      <c r="E68" s="226" t="s">
        <v>882</v>
      </c>
      <c r="F68" s="106" t="s">
        <v>102</v>
      </c>
      <c r="G68" s="18">
        <v>64</v>
      </c>
      <c r="H68" s="18">
        <v>69</v>
      </c>
      <c r="I68" s="16">
        <f t="shared" si="0"/>
        <v>133</v>
      </c>
      <c r="J68" s="246">
        <v>9678685665</v>
      </c>
      <c r="K68" s="17" t="s">
        <v>823</v>
      </c>
      <c r="L68" s="246" t="s">
        <v>806</v>
      </c>
      <c r="M68" s="246">
        <v>700295473</v>
      </c>
      <c r="N68" s="189" t="s">
        <v>214</v>
      </c>
      <c r="O68" s="189">
        <v>8471848779</v>
      </c>
      <c r="P68" s="23">
        <v>43738</v>
      </c>
      <c r="Q68" s="17" t="s">
        <v>681</v>
      </c>
      <c r="R68" s="17"/>
      <c r="S68" s="17"/>
      <c r="T68" s="17"/>
    </row>
    <row r="69" spans="1:20">
      <c r="A69" s="4">
        <v>65</v>
      </c>
      <c r="B69" s="16" t="s">
        <v>70</v>
      </c>
      <c r="C69" s="246" t="s">
        <v>879</v>
      </c>
      <c r="D69" s="106" t="s">
        <v>27</v>
      </c>
      <c r="E69" s="226" t="s">
        <v>883</v>
      </c>
      <c r="F69" s="106" t="s">
        <v>102</v>
      </c>
      <c r="G69" s="18">
        <v>72</v>
      </c>
      <c r="H69" s="18">
        <v>63</v>
      </c>
      <c r="I69" s="16">
        <f t="shared" si="0"/>
        <v>135</v>
      </c>
      <c r="J69" s="246">
        <v>8876446825</v>
      </c>
      <c r="K69" s="17" t="s">
        <v>825</v>
      </c>
      <c r="L69" s="246" t="s">
        <v>806</v>
      </c>
      <c r="M69" s="246">
        <v>700295473</v>
      </c>
      <c r="N69" s="189" t="s">
        <v>205</v>
      </c>
      <c r="O69" s="189">
        <v>8011286147</v>
      </c>
      <c r="P69" s="23">
        <v>43738</v>
      </c>
      <c r="Q69" s="17" t="s">
        <v>681</v>
      </c>
      <c r="R69" s="17"/>
      <c r="S69" s="17"/>
      <c r="T69" s="17"/>
    </row>
    <row r="70" spans="1:20">
      <c r="A70" s="4">
        <v>66</v>
      </c>
      <c r="B70" s="16"/>
      <c r="C70" s="246"/>
      <c r="D70" s="17"/>
      <c r="E70" s="357"/>
      <c r="F70" s="17"/>
      <c r="G70" s="18"/>
      <c r="H70" s="18"/>
      <c r="I70" s="16">
        <f t="shared" si="0"/>
        <v>0</v>
      </c>
      <c r="J70" s="17"/>
      <c r="K70" s="17"/>
      <c r="L70" s="17"/>
      <c r="M70" s="17"/>
      <c r="N70" s="17"/>
      <c r="O70" s="17"/>
      <c r="P70" s="23"/>
      <c r="Q70" s="17"/>
      <c r="R70" s="17"/>
      <c r="S70" s="17"/>
      <c r="T70" s="17"/>
    </row>
    <row r="71" spans="1:20">
      <c r="A71" s="4">
        <v>67</v>
      </c>
      <c r="B71" s="16"/>
      <c r="C71" s="17"/>
      <c r="D71" s="17"/>
      <c r="E71" s="356"/>
      <c r="F71" s="17"/>
      <c r="G71" s="18"/>
      <c r="H71" s="18"/>
      <c r="I71" s="16">
        <f t="shared" ref="I71:I164" si="1">+G71+H71</f>
        <v>0</v>
      </c>
      <c r="J71" s="17"/>
      <c r="K71" s="17"/>
      <c r="L71" s="17"/>
      <c r="M71" s="17"/>
      <c r="N71" s="17"/>
      <c r="O71" s="17"/>
      <c r="P71" s="23"/>
      <c r="Q71" s="17"/>
      <c r="R71" s="17"/>
      <c r="S71" s="17"/>
      <c r="T71" s="17"/>
    </row>
    <row r="72" spans="1:20">
      <c r="A72" s="4">
        <v>68</v>
      </c>
      <c r="B72" s="16"/>
      <c r="C72" s="17"/>
      <c r="D72" s="17"/>
      <c r="E72" s="356"/>
      <c r="F72" s="17"/>
      <c r="G72" s="18"/>
      <c r="H72" s="18"/>
      <c r="I72" s="16">
        <f t="shared" si="1"/>
        <v>0</v>
      </c>
      <c r="J72" s="17"/>
      <c r="K72" s="17"/>
      <c r="L72" s="17"/>
      <c r="M72" s="17"/>
      <c r="N72" s="17"/>
      <c r="O72" s="17"/>
      <c r="P72" s="23"/>
      <c r="Q72" s="17"/>
      <c r="R72" s="17"/>
      <c r="S72" s="17"/>
      <c r="T72" s="17"/>
    </row>
    <row r="73" spans="1:20">
      <c r="A73" s="4">
        <v>69</v>
      </c>
      <c r="B73" s="16"/>
      <c r="C73" s="17"/>
      <c r="D73" s="17"/>
      <c r="E73" s="18"/>
      <c r="F73" s="17"/>
      <c r="G73" s="18"/>
      <c r="H73" s="18"/>
      <c r="I73" s="16">
        <f t="shared" si="1"/>
        <v>0</v>
      </c>
      <c r="J73" s="17"/>
      <c r="K73" s="17"/>
      <c r="L73" s="17"/>
      <c r="M73" s="17"/>
      <c r="N73" s="17"/>
      <c r="O73" s="17"/>
      <c r="P73" s="23"/>
      <c r="Q73" s="17"/>
      <c r="R73" s="17"/>
      <c r="S73" s="17"/>
      <c r="T73" s="17"/>
    </row>
    <row r="74" spans="1:20">
      <c r="A74" s="4">
        <v>70</v>
      </c>
      <c r="B74" s="16"/>
      <c r="C74" s="17"/>
      <c r="D74" s="17"/>
      <c r="E74" s="18"/>
      <c r="F74" s="17"/>
      <c r="G74" s="18"/>
      <c r="H74" s="18"/>
      <c r="I74" s="16">
        <f t="shared" si="1"/>
        <v>0</v>
      </c>
      <c r="J74" s="17"/>
      <c r="K74" s="17"/>
      <c r="L74" s="17"/>
      <c r="M74" s="17"/>
      <c r="N74" s="17"/>
      <c r="O74" s="17"/>
      <c r="P74" s="23"/>
      <c r="Q74" s="17"/>
      <c r="R74" s="17"/>
      <c r="S74" s="17"/>
      <c r="T74" s="17"/>
    </row>
    <row r="75" spans="1:20">
      <c r="A75" s="4">
        <v>71</v>
      </c>
      <c r="B75" s="16"/>
      <c r="C75" s="17"/>
      <c r="D75" s="17"/>
      <c r="E75" s="18"/>
      <c r="F75" s="17"/>
      <c r="G75" s="18"/>
      <c r="H75" s="18"/>
      <c r="I75" s="16">
        <f t="shared" si="1"/>
        <v>0</v>
      </c>
      <c r="J75" s="17"/>
      <c r="K75" s="17"/>
      <c r="L75" s="17"/>
      <c r="M75" s="17"/>
      <c r="N75" s="17"/>
      <c r="O75" s="17"/>
      <c r="P75" s="23"/>
      <c r="Q75" s="17"/>
      <c r="R75" s="17"/>
      <c r="S75" s="17"/>
      <c r="T75" s="17"/>
    </row>
    <row r="76" spans="1:20">
      <c r="A76" s="4">
        <v>72</v>
      </c>
      <c r="B76" s="16"/>
      <c r="C76" s="17"/>
      <c r="D76" s="17"/>
      <c r="E76" s="18"/>
      <c r="F76" s="17"/>
      <c r="G76" s="18"/>
      <c r="H76" s="18"/>
      <c r="I76" s="16">
        <f t="shared" si="1"/>
        <v>0</v>
      </c>
      <c r="J76" s="17"/>
      <c r="K76" s="17"/>
      <c r="L76" s="17"/>
      <c r="M76" s="17"/>
      <c r="N76" s="17"/>
      <c r="O76" s="17"/>
      <c r="P76" s="23"/>
      <c r="Q76" s="17"/>
      <c r="R76" s="17"/>
      <c r="S76" s="17"/>
      <c r="T76" s="17"/>
    </row>
    <row r="77" spans="1:20">
      <c r="A77" s="4">
        <v>73</v>
      </c>
      <c r="B77" s="16"/>
      <c r="C77" s="17"/>
      <c r="D77" s="17"/>
      <c r="E77" s="18"/>
      <c r="F77" s="17"/>
      <c r="G77" s="18"/>
      <c r="H77" s="18"/>
      <c r="I77" s="16">
        <f t="shared" si="1"/>
        <v>0</v>
      </c>
      <c r="J77" s="17"/>
      <c r="K77" s="17"/>
      <c r="L77" s="17"/>
      <c r="M77" s="17"/>
      <c r="N77" s="17"/>
      <c r="O77" s="17"/>
      <c r="P77" s="23"/>
      <c r="Q77" s="17"/>
      <c r="R77" s="17"/>
      <c r="S77" s="17"/>
      <c r="T77" s="17"/>
    </row>
    <row r="78" spans="1:20">
      <c r="A78" s="4">
        <v>74</v>
      </c>
      <c r="B78" s="16"/>
      <c r="C78" s="17"/>
      <c r="D78" s="17"/>
      <c r="E78" s="18"/>
      <c r="F78" s="17"/>
      <c r="G78" s="18"/>
      <c r="H78" s="18"/>
      <c r="I78" s="16">
        <f t="shared" si="1"/>
        <v>0</v>
      </c>
      <c r="J78" s="17"/>
      <c r="K78" s="17"/>
      <c r="L78" s="17"/>
      <c r="M78" s="17"/>
      <c r="N78" s="17"/>
      <c r="O78" s="17"/>
      <c r="P78" s="23"/>
      <c r="Q78" s="17"/>
      <c r="R78" s="17"/>
      <c r="S78" s="17"/>
      <c r="T78" s="17"/>
    </row>
    <row r="79" spans="1:20">
      <c r="A79" s="4">
        <v>75</v>
      </c>
      <c r="B79" s="16"/>
      <c r="C79" s="17"/>
      <c r="D79" s="17"/>
      <c r="E79" s="18"/>
      <c r="F79" s="17"/>
      <c r="G79" s="18"/>
      <c r="H79" s="18"/>
      <c r="I79" s="16">
        <f t="shared" si="1"/>
        <v>0</v>
      </c>
      <c r="J79" s="17"/>
      <c r="K79" s="17"/>
      <c r="L79" s="17"/>
      <c r="M79" s="17"/>
      <c r="N79" s="17"/>
      <c r="O79" s="17"/>
      <c r="P79" s="23"/>
      <c r="Q79" s="17"/>
      <c r="R79" s="17"/>
      <c r="S79" s="17"/>
      <c r="T79" s="17"/>
    </row>
    <row r="80" spans="1:20">
      <c r="A80" s="4">
        <v>76</v>
      </c>
      <c r="B80" s="16"/>
      <c r="C80" s="17"/>
      <c r="D80" s="17"/>
      <c r="E80" s="18"/>
      <c r="F80" s="17"/>
      <c r="G80" s="18"/>
      <c r="H80" s="18"/>
      <c r="I80" s="16">
        <f t="shared" si="1"/>
        <v>0</v>
      </c>
      <c r="J80" s="17"/>
      <c r="K80" s="17"/>
      <c r="L80" s="17"/>
      <c r="M80" s="17"/>
      <c r="N80" s="17"/>
      <c r="O80" s="17"/>
      <c r="P80" s="23"/>
      <c r="Q80" s="17"/>
      <c r="R80" s="17"/>
      <c r="S80" s="17"/>
      <c r="T80" s="17"/>
    </row>
    <row r="81" spans="1:20">
      <c r="A81" s="4">
        <v>77</v>
      </c>
      <c r="B81" s="16"/>
      <c r="C81" s="17"/>
      <c r="D81" s="17"/>
      <c r="E81" s="18"/>
      <c r="F81" s="17"/>
      <c r="G81" s="18"/>
      <c r="H81" s="18"/>
      <c r="I81" s="16">
        <f t="shared" si="1"/>
        <v>0</v>
      </c>
      <c r="J81" s="17"/>
      <c r="K81" s="17"/>
      <c r="L81" s="17"/>
      <c r="M81" s="17"/>
      <c r="N81" s="17"/>
      <c r="O81" s="17"/>
      <c r="P81" s="23"/>
      <c r="Q81" s="17"/>
      <c r="R81" s="17"/>
      <c r="S81" s="17"/>
      <c r="T81" s="17"/>
    </row>
    <row r="82" spans="1:20">
      <c r="A82" s="4">
        <v>78</v>
      </c>
      <c r="B82" s="16"/>
      <c r="C82" s="17"/>
      <c r="D82" s="17"/>
      <c r="E82" s="18"/>
      <c r="F82" s="17"/>
      <c r="G82" s="18"/>
      <c r="H82" s="18"/>
      <c r="I82" s="16">
        <f t="shared" si="1"/>
        <v>0</v>
      </c>
      <c r="J82" s="17"/>
      <c r="K82" s="17"/>
      <c r="L82" s="17"/>
      <c r="M82" s="17"/>
      <c r="N82" s="17"/>
      <c r="O82" s="17"/>
      <c r="P82" s="23"/>
      <c r="Q82" s="17"/>
      <c r="R82" s="17"/>
      <c r="S82" s="17"/>
      <c r="T82" s="17"/>
    </row>
    <row r="83" spans="1:20">
      <c r="A83" s="4">
        <v>79</v>
      </c>
      <c r="B83" s="16"/>
      <c r="C83" s="17"/>
      <c r="D83" s="17"/>
      <c r="E83" s="18"/>
      <c r="F83" s="17"/>
      <c r="G83" s="18"/>
      <c r="H83" s="18"/>
      <c r="I83" s="16">
        <f t="shared" si="1"/>
        <v>0</v>
      </c>
      <c r="J83" s="17"/>
      <c r="K83" s="17"/>
      <c r="L83" s="17"/>
      <c r="M83" s="17"/>
      <c r="N83" s="17"/>
      <c r="O83" s="17"/>
      <c r="P83" s="23"/>
      <c r="Q83" s="17"/>
      <c r="R83" s="17"/>
      <c r="S83" s="17"/>
      <c r="T83" s="17"/>
    </row>
    <row r="84" spans="1:20">
      <c r="A84" s="4">
        <v>80</v>
      </c>
      <c r="B84" s="16"/>
      <c r="C84" s="17"/>
      <c r="D84" s="17"/>
      <c r="E84" s="18"/>
      <c r="F84" s="17"/>
      <c r="G84" s="18"/>
      <c r="H84" s="18"/>
      <c r="I84" s="16">
        <f t="shared" si="1"/>
        <v>0</v>
      </c>
      <c r="J84" s="17"/>
      <c r="K84" s="17"/>
      <c r="L84" s="17"/>
      <c r="M84" s="17"/>
      <c r="N84" s="17"/>
      <c r="O84" s="17"/>
      <c r="P84" s="23"/>
      <c r="Q84" s="17"/>
      <c r="R84" s="17"/>
      <c r="S84" s="17"/>
      <c r="T84" s="17"/>
    </row>
    <row r="85" spans="1:20">
      <c r="A85" s="4">
        <v>81</v>
      </c>
      <c r="B85" s="16"/>
      <c r="C85" s="17"/>
      <c r="D85" s="17"/>
      <c r="E85" s="18"/>
      <c r="F85" s="17"/>
      <c r="G85" s="18"/>
      <c r="H85" s="18"/>
      <c r="I85" s="16">
        <f t="shared" si="1"/>
        <v>0</v>
      </c>
      <c r="J85" s="17"/>
      <c r="K85" s="17"/>
      <c r="L85" s="17"/>
      <c r="M85" s="17"/>
      <c r="N85" s="17"/>
      <c r="O85" s="17"/>
      <c r="P85" s="23"/>
      <c r="Q85" s="17"/>
      <c r="R85" s="17"/>
      <c r="S85" s="17"/>
      <c r="T85" s="17"/>
    </row>
    <row r="86" spans="1:20">
      <c r="A86" s="4">
        <v>82</v>
      </c>
      <c r="B86" s="16"/>
      <c r="C86" s="17"/>
      <c r="D86" s="17"/>
      <c r="E86" s="18"/>
      <c r="F86" s="17"/>
      <c r="G86" s="18"/>
      <c r="H86" s="18"/>
      <c r="I86" s="16">
        <f t="shared" si="1"/>
        <v>0</v>
      </c>
      <c r="J86" s="17"/>
      <c r="K86" s="17"/>
      <c r="L86" s="17"/>
      <c r="M86" s="17"/>
      <c r="N86" s="17"/>
      <c r="O86" s="17"/>
      <c r="P86" s="23"/>
      <c r="Q86" s="17"/>
      <c r="R86" s="17"/>
      <c r="S86" s="17"/>
      <c r="T86" s="17"/>
    </row>
    <row r="87" spans="1:20">
      <c r="A87" s="4">
        <v>83</v>
      </c>
      <c r="B87" s="16"/>
      <c r="C87" s="17"/>
      <c r="D87" s="17"/>
      <c r="E87" s="18"/>
      <c r="F87" s="17"/>
      <c r="G87" s="18"/>
      <c r="H87" s="18"/>
      <c r="I87" s="16">
        <f t="shared" si="1"/>
        <v>0</v>
      </c>
      <c r="J87" s="17"/>
      <c r="K87" s="17"/>
      <c r="L87" s="17"/>
      <c r="M87" s="17"/>
      <c r="N87" s="17"/>
      <c r="O87" s="17"/>
      <c r="P87" s="23"/>
      <c r="Q87" s="17"/>
      <c r="R87" s="17"/>
      <c r="S87" s="17"/>
      <c r="T87" s="17"/>
    </row>
    <row r="88" spans="1:20">
      <c r="A88" s="4">
        <v>84</v>
      </c>
      <c r="B88" s="16"/>
      <c r="C88" s="17"/>
      <c r="D88" s="17"/>
      <c r="E88" s="18"/>
      <c r="F88" s="17"/>
      <c r="G88" s="18"/>
      <c r="H88" s="18"/>
      <c r="I88" s="16">
        <f t="shared" si="1"/>
        <v>0</v>
      </c>
      <c r="J88" s="17"/>
      <c r="K88" s="17"/>
      <c r="L88" s="17"/>
      <c r="M88" s="17"/>
      <c r="N88" s="17"/>
      <c r="O88" s="17"/>
      <c r="P88" s="23"/>
      <c r="Q88" s="17"/>
      <c r="R88" s="17"/>
      <c r="S88" s="17"/>
      <c r="T88" s="17"/>
    </row>
    <row r="89" spans="1:20">
      <c r="A89" s="4">
        <v>85</v>
      </c>
      <c r="B89" s="16"/>
      <c r="C89" s="17"/>
      <c r="D89" s="17"/>
      <c r="E89" s="18"/>
      <c r="F89" s="17"/>
      <c r="G89" s="18"/>
      <c r="H89" s="18"/>
      <c r="I89" s="16">
        <f t="shared" si="1"/>
        <v>0</v>
      </c>
      <c r="J89" s="17"/>
      <c r="K89" s="17"/>
      <c r="L89" s="17"/>
      <c r="M89" s="17"/>
      <c r="N89" s="17"/>
      <c r="O89" s="17"/>
      <c r="P89" s="23"/>
      <c r="Q89" s="17"/>
      <c r="R89" s="17"/>
      <c r="S89" s="17"/>
      <c r="T89" s="17"/>
    </row>
    <row r="90" spans="1:20">
      <c r="A90" s="4">
        <v>86</v>
      </c>
      <c r="B90" s="16"/>
      <c r="C90" s="17"/>
      <c r="D90" s="17"/>
      <c r="E90" s="18"/>
      <c r="F90" s="17"/>
      <c r="G90" s="18"/>
      <c r="H90" s="18"/>
      <c r="I90" s="16">
        <f t="shared" si="1"/>
        <v>0</v>
      </c>
      <c r="J90" s="17"/>
      <c r="K90" s="17"/>
      <c r="L90" s="17"/>
      <c r="M90" s="17"/>
      <c r="N90" s="17"/>
      <c r="O90" s="17"/>
      <c r="P90" s="23"/>
      <c r="Q90" s="17"/>
      <c r="R90" s="17"/>
      <c r="S90" s="17"/>
      <c r="T90" s="17"/>
    </row>
    <row r="91" spans="1:20">
      <c r="A91" s="4">
        <v>87</v>
      </c>
      <c r="B91" s="16"/>
      <c r="C91" s="17"/>
      <c r="D91" s="17"/>
      <c r="E91" s="18"/>
      <c r="F91" s="17"/>
      <c r="G91" s="18"/>
      <c r="H91" s="18"/>
      <c r="I91" s="16">
        <f t="shared" si="1"/>
        <v>0</v>
      </c>
      <c r="J91" s="17"/>
      <c r="K91" s="17"/>
      <c r="L91" s="17"/>
      <c r="M91" s="17"/>
      <c r="N91" s="17"/>
      <c r="O91" s="17"/>
      <c r="P91" s="23"/>
      <c r="Q91" s="17"/>
      <c r="R91" s="17"/>
      <c r="S91" s="17"/>
      <c r="T91" s="17"/>
    </row>
    <row r="92" spans="1:20">
      <c r="A92" s="4">
        <v>88</v>
      </c>
      <c r="B92" s="16"/>
      <c r="C92" s="17"/>
      <c r="D92" s="17"/>
      <c r="E92" s="18"/>
      <c r="F92" s="17"/>
      <c r="G92" s="18"/>
      <c r="H92" s="18"/>
      <c r="I92" s="16">
        <f t="shared" si="1"/>
        <v>0</v>
      </c>
      <c r="J92" s="17"/>
      <c r="K92" s="17"/>
      <c r="L92" s="17"/>
      <c r="M92" s="17"/>
      <c r="N92" s="17"/>
      <c r="O92" s="17"/>
      <c r="P92" s="23"/>
      <c r="Q92" s="17"/>
      <c r="R92" s="17"/>
      <c r="S92" s="17"/>
      <c r="T92" s="17"/>
    </row>
    <row r="93" spans="1:20">
      <c r="A93" s="4">
        <v>89</v>
      </c>
      <c r="B93" s="16"/>
      <c r="C93" s="17"/>
      <c r="D93" s="17"/>
      <c r="E93" s="18"/>
      <c r="F93" s="17"/>
      <c r="G93" s="18"/>
      <c r="H93" s="18"/>
      <c r="I93" s="16">
        <f t="shared" si="1"/>
        <v>0</v>
      </c>
      <c r="J93" s="17"/>
      <c r="K93" s="17"/>
      <c r="L93" s="17"/>
      <c r="M93" s="17"/>
      <c r="N93" s="17"/>
      <c r="O93" s="17"/>
      <c r="P93" s="23"/>
      <c r="Q93" s="17"/>
      <c r="R93" s="17"/>
      <c r="S93" s="17"/>
      <c r="T93" s="17"/>
    </row>
    <row r="94" spans="1:20">
      <c r="A94" s="4">
        <v>90</v>
      </c>
      <c r="B94" s="16"/>
      <c r="C94" s="17"/>
      <c r="D94" s="17"/>
      <c r="E94" s="18"/>
      <c r="F94" s="17"/>
      <c r="G94" s="18"/>
      <c r="H94" s="18"/>
      <c r="I94" s="16">
        <f t="shared" si="1"/>
        <v>0</v>
      </c>
      <c r="J94" s="17"/>
      <c r="K94" s="17"/>
      <c r="L94" s="17"/>
      <c r="M94" s="17"/>
      <c r="N94" s="17"/>
      <c r="O94" s="17"/>
      <c r="P94" s="23"/>
      <c r="Q94" s="17"/>
      <c r="R94" s="17"/>
      <c r="S94" s="17"/>
      <c r="T94" s="17"/>
    </row>
    <row r="95" spans="1:20">
      <c r="A95" s="4">
        <v>91</v>
      </c>
      <c r="B95" s="16"/>
      <c r="C95" s="17"/>
      <c r="D95" s="17"/>
      <c r="E95" s="18"/>
      <c r="F95" s="17"/>
      <c r="G95" s="18"/>
      <c r="H95" s="18"/>
      <c r="I95" s="16">
        <f t="shared" si="1"/>
        <v>0</v>
      </c>
      <c r="J95" s="17"/>
      <c r="K95" s="17"/>
      <c r="L95" s="17"/>
      <c r="M95" s="17"/>
      <c r="N95" s="17"/>
      <c r="O95" s="17"/>
      <c r="P95" s="23"/>
      <c r="Q95" s="17"/>
      <c r="R95" s="17"/>
      <c r="S95" s="17"/>
      <c r="T95" s="17"/>
    </row>
    <row r="96" spans="1:20">
      <c r="A96" s="4">
        <v>92</v>
      </c>
      <c r="B96" s="16"/>
      <c r="C96" s="17"/>
      <c r="D96" s="17"/>
      <c r="E96" s="18"/>
      <c r="F96" s="17"/>
      <c r="G96" s="18"/>
      <c r="H96" s="18"/>
      <c r="I96" s="16">
        <f t="shared" si="1"/>
        <v>0</v>
      </c>
      <c r="J96" s="17"/>
      <c r="K96" s="17"/>
      <c r="L96" s="17"/>
      <c r="M96" s="17"/>
      <c r="N96" s="17"/>
      <c r="O96" s="17"/>
      <c r="P96" s="23"/>
      <c r="Q96" s="17"/>
      <c r="R96" s="17"/>
      <c r="S96" s="17"/>
      <c r="T96" s="17"/>
    </row>
    <row r="97" spans="1:20">
      <c r="A97" s="4">
        <v>93</v>
      </c>
      <c r="B97" s="16"/>
      <c r="C97" s="17"/>
      <c r="D97" s="17"/>
      <c r="E97" s="18"/>
      <c r="F97" s="17"/>
      <c r="G97" s="18"/>
      <c r="H97" s="18"/>
      <c r="I97" s="16">
        <f t="shared" si="1"/>
        <v>0</v>
      </c>
      <c r="J97" s="17"/>
      <c r="K97" s="17"/>
      <c r="L97" s="17"/>
      <c r="M97" s="17"/>
      <c r="N97" s="17"/>
      <c r="O97" s="17"/>
      <c r="P97" s="23"/>
      <c r="Q97" s="17"/>
      <c r="R97" s="17"/>
      <c r="S97" s="17"/>
      <c r="T97" s="17"/>
    </row>
    <row r="98" spans="1:20">
      <c r="A98" s="4">
        <v>94</v>
      </c>
      <c r="B98" s="16"/>
      <c r="C98" s="17"/>
      <c r="D98" s="17"/>
      <c r="E98" s="18"/>
      <c r="F98" s="17"/>
      <c r="G98" s="18"/>
      <c r="H98" s="18"/>
      <c r="I98" s="16">
        <f t="shared" si="1"/>
        <v>0</v>
      </c>
      <c r="J98" s="17"/>
      <c r="K98" s="17"/>
      <c r="L98" s="17"/>
      <c r="M98" s="17"/>
      <c r="N98" s="17"/>
      <c r="O98" s="17"/>
      <c r="P98" s="23"/>
      <c r="Q98" s="17"/>
      <c r="R98" s="17"/>
      <c r="S98" s="17"/>
      <c r="T98" s="17"/>
    </row>
    <row r="99" spans="1:20">
      <c r="A99" s="4">
        <v>95</v>
      </c>
      <c r="B99" s="16"/>
      <c r="C99" s="17"/>
      <c r="D99" s="17"/>
      <c r="E99" s="18"/>
      <c r="F99" s="17"/>
      <c r="G99" s="18"/>
      <c r="H99" s="18"/>
      <c r="I99" s="16">
        <f t="shared" si="1"/>
        <v>0</v>
      </c>
      <c r="J99" s="17"/>
      <c r="K99" s="17"/>
      <c r="L99" s="17"/>
      <c r="M99" s="17"/>
      <c r="N99" s="17"/>
      <c r="O99" s="17"/>
      <c r="P99" s="23"/>
      <c r="Q99" s="17"/>
      <c r="R99" s="17"/>
      <c r="S99" s="17"/>
      <c r="T99" s="17"/>
    </row>
    <row r="100" spans="1:20">
      <c r="A100" s="4">
        <v>96</v>
      </c>
      <c r="B100" s="16"/>
      <c r="C100" s="17"/>
      <c r="D100" s="17"/>
      <c r="E100" s="18"/>
      <c r="F100" s="17"/>
      <c r="G100" s="18"/>
      <c r="H100" s="18"/>
      <c r="I100" s="16">
        <f t="shared" si="1"/>
        <v>0</v>
      </c>
      <c r="J100" s="17"/>
      <c r="K100" s="17"/>
      <c r="L100" s="17"/>
      <c r="M100" s="17"/>
      <c r="N100" s="17"/>
      <c r="O100" s="17"/>
      <c r="P100" s="23"/>
      <c r="Q100" s="17"/>
      <c r="R100" s="17"/>
      <c r="S100" s="17"/>
      <c r="T100" s="17"/>
    </row>
    <row r="101" spans="1:20">
      <c r="A101" s="4">
        <v>97</v>
      </c>
      <c r="B101" s="16"/>
      <c r="C101" s="17"/>
      <c r="D101" s="17"/>
      <c r="E101" s="18"/>
      <c r="F101" s="17"/>
      <c r="G101" s="18"/>
      <c r="H101" s="18"/>
      <c r="I101" s="16">
        <f t="shared" si="1"/>
        <v>0</v>
      </c>
      <c r="J101" s="17"/>
      <c r="K101" s="17"/>
      <c r="L101" s="17"/>
      <c r="M101" s="17"/>
      <c r="N101" s="17"/>
      <c r="O101" s="17"/>
      <c r="P101" s="23"/>
      <c r="Q101" s="17"/>
      <c r="R101" s="17"/>
      <c r="S101" s="17"/>
      <c r="T101" s="17"/>
    </row>
    <row r="102" spans="1:20">
      <c r="A102" s="4">
        <v>98</v>
      </c>
      <c r="B102" s="16"/>
      <c r="C102" s="17"/>
      <c r="D102" s="17"/>
      <c r="E102" s="18"/>
      <c r="F102" s="17"/>
      <c r="G102" s="18"/>
      <c r="H102" s="18"/>
      <c r="I102" s="16">
        <f t="shared" si="1"/>
        <v>0</v>
      </c>
      <c r="J102" s="17"/>
      <c r="K102" s="17"/>
      <c r="L102" s="17"/>
      <c r="M102" s="17"/>
      <c r="N102" s="17"/>
      <c r="O102" s="17"/>
      <c r="P102" s="23"/>
      <c r="Q102" s="17"/>
      <c r="R102" s="17"/>
      <c r="S102" s="17"/>
      <c r="T102" s="17"/>
    </row>
    <row r="103" spans="1:20">
      <c r="A103" s="4">
        <v>99</v>
      </c>
      <c r="B103" s="16"/>
      <c r="C103" s="17"/>
      <c r="D103" s="17"/>
      <c r="E103" s="18"/>
      <c r="F103" s="17"/>
      <c r="G103" s="18"/>
      <c r="H103" s="18"/>
      <c r="I103" s="16">
        <f t="shared" si="1"/>
        <v>0</v>
      </c>
      <c r="J103" s="17"/>
      <c r="K103" s="17"/>
      <c r="L103" s="17"/>
      <c r="M103" s="17"/>
      <c r="N103" s="17"/>
      <c r="O103" s="17"/>
      <c r="P103" s="23"/>
      <c r="Q103" s="17"/>
      <c r="R103" s="17"/>
      <c r="S103" s="17"/>
      <c r="T103" s="17"/>
    </row>
    <row r="104" spans="1:20">
      <c r="A104" s="4">
        <v>100</v>
      </c>
      <c r="B104" s="16"/>
      <c r="C104" s="17"/>
      <c r="D104" s="17"/>
      <c r="E104" s="18"/>
      <c r="F104" s="17"/>
      <c r="G104" s="18"/>
      <c r="H104" s="18"/>
      <c r="I104" s="16">
        <f t="shared" si="1"/>
        <v>0</v>
      </c>
      <c r="J104" s="17"/>
      <c r="K104" s="17"/>
      <c r="L104" s="17"/>
      <c r="M104" s="17"/>
      <c r="N104" s="17"/>
      <c r="O104" s="17"/>
      <c r="P104" s="23"/>
      <c r="Q104" s="17"/>
      <c r="R104" s="17"/>
      <c r="S104" s="17"/>
      <c r="T104" s="17"/>
    </row>
    <row r="105" spans="1:20">
      <c r="A105" s="4">
        <v>101</v>
      </c>
      <c r="B105" s="16"/>
      <c r="C105" s="17"/>
      <c r="D105" s="17"/>
      <c r="E105" s="18"/>
      <c r="F105" s="17"/>
      <c r="G105" s="18"/>
      <c r="H105" s="18"/>
      <c r="I105" s="16">
        <f t="shared" si="1"/>
        <v>0</v>
      </c>
      <c r="J105" s="17"/>
      <c r="K105" s="17"/>
      <c r="L105" s="17"/>
      <c r="M105" s="17"/>
      <c r="N105" s="17"/>
      <c r="O105" s="17"/>
      <c r="P105" s="23"/>
      <c r="Q105" s="17"/>
      <c r="R105" s="17"/>
      <c r="S105" s="17"/>
      <c r="T105" s="17"/>
    </row>
    <row r="106" spans="1:20">
      <c r="A106" s="4">
        <v>102</v>
      </c>
      <c r="B106" s="16"/>
      <c r="C106" s="17"/>
      <c r="D106" s="17"/>
      <c r="E106" s="18"/>
      <c r="F106" s="17"/>
      <c r="G106" s="18"/>
      <c r="H106" s="18"/>
      <c r="I106" s="16">
        <f t="shared" si="1"/>
        <v>0</v>
      </c>
      <c r="J106" s="17"/>
      <c r="K106" s="17"/>
      <c r="L106" s="17"/>
      <c r="M106" s="17"/>
      <c r="N106" s="17"/>
      <c r="O106" s="17"/>
      <c r="P106" s="23"/>
      <c r="Q106" s="17"/>
      <c r="R106" s="17"/>
      <c r="S106" s="17"/>
      <c r="T106" s="17"/>
    </row>
    <row r="107" spans="1:20">
      <c r="A107" s="4">
        <v>103</v>
      </c>
      <c r="B107" s="16"/>
      <c r="C107" s="17"/>
      <c r="D107" s="17"/>
      <c r="E107" s="18"/>
      <c r="F107" s="17"/>
      <c r="G107" s="18"/>
      <c r="H107" s="18"/>
      <c r="I107" s="16">
        <f t="shared" si="1"/>
        <v>0</v>
      </c>
      <c r="J107" s="17"/>
      <c r="K107" s="17"/>
      <c r="L107" s="17"/>
      <c r="M107" s="17"/>
      <c r="N107" s="17"/>
      <c r="O107" s="17"/>
      <c r="P107" s="23"/>
      <c r="Q107" s="17"/>
      <c r="R107" s="17"/>
      <c r="S107" s="17"/>
      <c r="T107" s="17"/>
    </row>
    <row r="108" spans="1:20">
      <c r="A108" s="4">
        <v>104</v>
      </c>
      <c r="B108" s="16"/>
      <c r="C108" s="17"/>
      <c r="D108" s="17"/>
      <c r="E108" s="18"/>
      <c r="F108" s="17"/>
      <c r="G108" s="18"/>
      <c r="H108" s="18"/>
      <c r="I108" s="16">
        <f t="shared" si="1"/>
        <v>0</v>
      </c>
      <c r="J108" s="17"/>
      <c r="K108" s="17"/>
      <c r="L108" s="17"/>
      <c r="M108" s="17"/>
      <c r="N108" s="17"/>
      <c r="O108" s="17"/>
      <c r="P108" s="23"/>
      <c r="Q108" s="17"/>
      <c r="R108" s="17"/>
      <c r="S108" s="17"/>
      <c r="T108" s="17"/>
    </row>
    <row r="109" spans="1:20">
      <c r="A109" s="4">
        <v>105</v>
      </c>
      <c r="B109" s="16"/>
      <c r="C109" s="17"/>
      <c r="D109" s="17"/>
      <c r="E109" s="18"/>
      <c r="F109" s="17"/>
      <c r="G109" s="18"/>
      <c r="H109" s="18"/>
      <c r="I109" s="16">
        <f t="shared" si="1"/>
        <v>0</v>
      </c>
      <c r="J109" s="17"/>
      <c r="K109" s="17"/>
      <c r="L109" s="17"/>
      <c r="M109" s="17"/>
      <c r="N109" s="17"/>
      <c r="O109" s="17"/>
      <c r="P109" s="23"/>
      <c r="Q109" s="17"/>
      <c r="R109" s="17"/>
      <c r="S109" s="17"/>
      <c r="T109" s="17"/>
    </row>
    <row r="110" spans="1:20">
      <c r="A110" s="4">
        <v>106</v>
      </c>
      <c r="B110" s="16"/>
      <c r="C110" s="17"/>
      <c r="D110" s="17"/>
      <c r="E110" s="18"/>
      <c r="F110" s="17"/>
      <c r="G110" s="18"/>
      <c r="H110" s="18"/>
      <c r="I110" s="16">
        <f t="shared" si="1"/>
        <v>0</v>
      </c>
      <c r="J110" s="17"/>
      <c r="K110" s="17"/>
      <c r="L110" s="17"/>
      <c r="M110" s="17"/>
      <c r="N110" s="17"/>
      <c r="O110" s="17"/>
      <c r="P110" s="23"/>
      <c r="Q110" s="17"/>
      <c r="R110" s="17"/>
      <c r="S110" s="17"/>
      <c r="T110" s="17"/>
    </row>
    <row r="111" spans="1:20">
      <c r="A111" s="4">
        <v>107</v>
      </c>
      <c r="B111" s="16"/>
      <c r="C111" s="17"/>
      <c r="D111" s="17"/>
      <c r="E111" s="18"/>
      <c r="F111" s="17"/>
      <c r="G111" s="18"/>
      <c r="H111" s="18"/>
      <c r="I111" s="16">
        <f t="shared" si="1"/>
        <v>0</v>
      </c>
      <c r="J111" s="17"/>
      <c r="K111" s="17"/>
      <c r="L111" s="17"/>
      <c r="M111" s="17"/>
      <c r="N111" s="17"/>
      <c r="O111" s="17"/>
      <c r="P111" s="23"/>
      <c r="Q111" s="17"/>
      <c r="R111" s="17"/>
      <c r="S111" s="17"/>
      <c r="T111" s="17"/>
    </row>
    <row r="112" spans="1:20">
      <c r="A112" s="4">
        <v>108</v>
      </c>
      <c r="B112" s="16"/>
      <c r="C112" s="17"/>
      <c r="D112" s="17"/>
      <c r="E112" s="18"/>
      <c r="F112" s="17"/>
      <c r="G112" s="18"/>
      <c r="H112" s="18"/>
      <c r="I112" s="16">
        <f t="shared" si="1"/>
        <v>0</v>
      </c>
      <c r="J112" s="17"/>
      <c r="K112" s="17"/>
      <c r="L112" s="17"/>
      <c r="M112" s="17"/>
      <c r="N112" s="17"/>
      <c r="O112" s="17"/>
      <c r="P112" s="23"/>
      <c r="Q112" s="17"/>
      <c r="R112" s="17"/>
      <c r="S112" s="17"/>
      <c r="T112" s="17"/>
    </row>
    <row r="113" spans="1:20">
      <c r="A113" s="4">
        <v>109</v>
      </c>
      <c r="B113" s="16"/>
      <c r="C113" s="17"/>
      <c r="D113" s="17"/>
      <c r="E113" s="18"/>
      <c r="F113" s="17"/>
      <c r="G113" s="18"/>
      <c r="H113" s="18"/>
      <c r="I113" s="16">
        <f t="shared" si="1"/>
        <v>0</v>
      </c>
      <c r="J113" s="17"/>
      <c r="K113" s="17"/>
      <c r="L113" s="17"/>
      <c r="M113" s="17"/>
      <c r="N113" s="17"/>
      <c r="O113" s="17"/>
      <c r="P113" s="23"/>
      <c r="Q113" s="17"/>
      <c r="R113" s="17"/>
      <c r="S113" s="17"/>
      <c r="T113" s="17"/>
    </row>
    <row r="114" spans="1:20">
      <c r="A114" s="4">
        <v>110</v>
      </c>
      <c r="B114" s="16"/>
      <c r="C114" s="17"/>
      <c r="D114" s="17"/>
      <c r="E114" s="18"/>
      <c r="F114" s="17"/>
      <c r="G114" s="18"/>
      <c r="H114" s="18"/>
      <c r="I114" s="16">
        <f t="shared" si="1"/>
        <v>0</v>
      </c>
      <c r="J114" s="17"/>
      <c r="K114" s="17"/>
      <c r="L114" s="17"/>
      <c r="M114" s="17"/>
      <c r="N114" s="17"/>
      <c r="O114" s="17"/>
      <c r="P114" s="23"/>
      <c r="Q114" s="17"/>
      <c r="R114" s="17"/>
      <c r="S114" s="17"/>
      <c r="T114" s="17"/>
    </row>
    <row r="115" spans="1:20">
      <c r="A115" s="4">
        <v>111</v>
      </c>
      <c r="B115" s="16"/>
      <c r="C115" s="17"/>
      <c r="D115" s="17"/>
      <c r="E115" s="18"/>
      <c r="F115" s="17"/>
      <c r="G115" s="18"/>
      <c r="H115" s="18"/>
      <c r="I115" s="16">
        <f t="shared" si="1"/>
        <v>0</v>
      </c>
      <c r="J115" s="17"/>
      <c r="K115" s="17"/>
      <c r="L115" s="17"/>
      <c r="M115" s="17"/>
      <c r="N115" s="17"/>
      <c r="O115" s="17"/>
      <c r="P115" s="23"/>
      <c r="Q115" s="17"/>
      <c r="R115" s="17"/>
      <c r="S115" s="17"/>
      <c r="T115" s="17"/>
    </row>
    <row r="116" spans="1:20">
      <c r="A116" s="4">
        <v>112</v>
      </c>
      <c r="B116" s="16"/>
      <c r="C116" s="17"/>
      <c r="D116" s="17"/>
      <c r="E116" s="18"/>
      <c r="F116" s="17"/>
      <c r="G116" s="18"/>
      <c r="H116" s="18"/>
      <c r="I116" s="16">
        <f t="shared" si="1"/>
        <v>0</v>
      </c>
      <c r="J116" s="17"/>
      <c r="K116" s="17"/>
      <c r="L116" s="17"/>
      <c r="M116" s="17"/>
      <c r="N116" s="17"/>
      <c r="O116" s="17"/>
      <c r="P116" s="23"/>
      <c r="Q116" s="17"/>
      <c r="R116" s="17"/>
      <c r="S116" s="17"/>
      <c r="T116" s="17"/>
    </row>
    <row r="117" spans="1:20">
      <c r="A117" s="4">
        <v>113</v>
      </c>
      <c r="B117" s="16"/>
      <c r="C117" s="17"/>
      <c r="D117" s="17"/>
      <c r="E117" s="18"/>
      <c r="F117" s="17"/>
      <c r="G117" s="18"/>
      <c r="H117" s="18"/>
      <c r="I117" s="16">
        <f t="shared" si="1"/>
        <v>0</v>
      </c>
      <c r="J117" s="17"/>
      <c r="K117" s="17"/>
      <c r="L117" s="17"/>
      <c r="M117" s="17"/>
      <c r="N117" s="17"/>
      <c r="O117" s="17"/>
      <c r="P117" s="23"/>
      <c r="Q117" s="17"/>
      <c r="R117" s="17"/>
      <c r="S117" s="17"/>
      <c r="T117" s="17"/>
    </row>
    <row r="118" spans="1:20">
      <c r="A118" s="4">
        <v>114</v>
      </c>
      <c r="B118" s="16"/>
      <c r="C118" s="17"/>
      <c r="D118" s="17"/>
      <c r="E118" s="18"/>
      <c r="F118" s="17"/>
      <c r="G118" s="18"/>
      <c r="H118" s="18"/>
      <c r="I118" s="16">
        <f t="shared" si="1"/>
        <v>0</v>
      </c>
      <c r="J118" s="17"/>
      <c r="K118" s="17"/>
      <c r="L118" s="17"/>
      <c r="M118" s="17"/>
      <c r="N118" s="17"/>
      <c r="O118" s="17"/>
      <c r="P118" s="23"/>
      <c r="Q118" s="17"/>
      <c r="R118" s="17"/>
      <c r="S118" s="17"/>
      <c r="T118" s="17"/>
    </row>
    <row r="119" spans="1:20">
      <c r="A119" s="4">
        <v>115</v>
      </c>
      <c r="B119" s="16"/>
      <c r="C119" s="17"/>
      <c r="D119" s="17"/>
      <c r="E119" s="18"/>
      <c r="F119" s="17"/>
      <c r="G119" s="18"/>
      <c r="H119" s="18"/>
      <c r="I119" s="16">
        <f t="shared" si="1"/>
        <v>0</v>
      </c>
      <c r="J119" s="17"/>
      <c r="K119" s="17"/>
      <c r="L119" s="17"/>
      <c r="M119" s="17"/>
      <c r="N119" s="17"/>
      <c r="O119" s="17"/>
      <c r="P119" s="23"/>
      <c r="Q119" s="17"/>
      <c r="R119" s="17"/>
      <c r="S119" s="17"/>
      <c r="T119" s="17"/>
    </row>
    <row r="120" spans="1:20">
      <c r="A120" s="4">
        <v>116</v>
      </c>
      <c r="B120" s="16"/>
      <c r="C120" s="17"/>
      <c r="D120" s="17"/>
      <c r="E120" s="18"/>
      <c r="F120" s="17"/>
      <c r="G120" s="18"/>
      <c r="H120" s="18"/>
      <c r="I120" s="16">
        <f t="shared" si="1"/>
        <v>0</v>
      </c>
      <c r="J120" s="17"/>
      <c r="K120" s="17"/>
      <c r="L120" s="17"/>
      <c r="M120" s="17"/>
      <c r="N120" s="17"/>
      <c r="O120" s="17"/>
      <c r="P120" s="23"/>
      <c r="Q120" s="17"/>
      <c r="R120" s="17"/>
      <c r="S120" s="17"/>
      <c r="T120" s="17"/>
    </row>
    <row r="121" spans="1:20">
      <c r="A121" s="4">
        <v>117</v>
      </c>
      <c r="B121" s="16"/>
      <c r="C121" s="17"/>
      <c r="D121" s="17"/>
      <c r="E121" s="18"/>
      <c r="F121" s="17"/>
      <c r="G121" s="18"/>
      <c r="H121" s="18"/>
      <c r="I121" s="16">
        <f t="shared" si="1"/>
        <v>0</v>
      </c>
      <c r="J121" s="17"/>
      <c r="K121" s="17"/>
      <c r="L121" s="17"/>
      <c r="M121" s="17"/>
      <c r="N121" s="17"/>
      <c r="O121" s="17"/>
      <c r="P121" s="23"/>
      <c r="Q121" s="17"/>
      <c r="R121" s="17"/>
      <c r="S121" s="17"/>
      <c r="T121" s="17"/>
    </row>
    <row r="122" spans="1:20">
      <c r="A122" s="4">
        <v>118</v>
      </c>
      <c r="B122" s="16"/>
      <c r="C122" s="17"/>
      <c r="D122" s="17"/>
      <c r="E122" s="18"/>
      <c r="F122" s="17"/>
      <c r="G122" s="18"/>
      <c r="H122" s="18"/>
      <c r="I122" s="16">
        <f t="shared" si="1"/>
        <v>0</v>
      </c>
      <c r="J122" s="17"/>
      <c r="K122" s="17"/>
      <c r="L122" s="17"/>
      <c r="M122" s="17"/>
      <c r="N122" s="17"/>
      <c r="O122" s="17"/>
      <c r="P122" s="23"/>
      <c r="Q122" s="17"/>
      <c r="R122" s="17"/>
      <c r="S122" s="17"/>
      <c r="T122" s="17"/>
    </row>
    <row r="123" spans="1:20">
      <c r="A123" s="4">
        <v>119</v>
      </c>
      <c r="B123" s="16"/>
      <c r="C123" s="17"/>
      <c r="D123" s="17"/>
      <c r="E123" s="18"/>
      <c r="F123" s="17"/>
      <c r="G123" s="18"/>
      <c r="H123" s="18"/>
      <c r="I123" s="16">
        <f t="shared" si="1"/>
        <v>0</v>
      </c>
      <c r="J123" s="17"/>
      <c r="K123" s="17"/>
      <c r="L123" s="17"/>
      <c r="M123" s="17"/>
      <c r="N123" s="17"/>
      <c r="O123" s="17"/>
      <c r="P123" s="23"/>
      <c r="Q123" s="17"/>
      <c r="R123" s="17"/>
      <c r="S123" s="17"/>
      <c r="T123" s="17"/>
    </row>
    <row r="124" spans="1:20">
      <c r="A124" s="4">
        <v>120</v>
      </c>
      <c r="B124" s="16"/>
      <c r="C124" s="17"/>
      <c r="D124" s="17"/>
      <c r="E124" s="18"/>
      <c r="F124" s="17"/>
      <c r="G124" s="18"/>
      <c r="H124" s="18"/>
      <c r="I124" s="16">
        <f t="shared" si="1"/>
        <v>0</v>
      </c>
      <c r="J124" s="17"/>
      <c r="K124" s="17"/>
      <c r="L124" s="17"/>
      <c r="M124" s="17"/>
      <c r="N124" s="17"/>
      <c r="O124" s="17"/>
      <c r="P124" s="23"/>
      <c r="Q124" s="17"/>
      <c r="R124" s="17"/>
      <c r="S124" s="17"/>
      <c r="T124" s="17"/>
    </row>
    <row r="125" spans="1:20">
      <c r="A125" s="4">
        <v>121</v>
      </c>
      <c r="B125" s="16"/>
      <c r="C125" s="17"/>
      <c r="D125" s="17"/>
      <c r="E125" s="18"/>
      <c r="F125" s="17"/>
      <c r="G125" s="18"/>
      <c r="H125" s="18"/>
      <c r="I125" s="16">
        <f t="shared" si="1"/>
        <v>0</v>
      </c>
      <c r="J125" s="17"/>
      <c r="K125" s="17"/>
      <c r="L125" s="17"/>
      <c r="M125" s="17"/>
      <c r="N125" s="17"/>
      <c r="O125" s="17"/>
      <c r="P125" s="23"/>
      <c r="Q125" s="17"/>
      <c r="R125" s="17"/>
      <c r="S125" s="17"/>
      <c r="T125" s="17"/>
    </row>
    <row r="126" spans="1:20">
      <c r="A126" s="4">
        <v>122</v>
      </c>
      <c r="B126" s="16"/>
      <c r="C126" s="17"/>
      <c r="D126" s="17"/>
      <c r="E126" s="18"/>
      <c r="F126" s="17"/>
      <c r="G126" s="18"/>
      <c r="H126" s="18"/>
      <c r="I126" s="16">
        <f t="shared" si="1"/>
        <v>0</v>
      </c>
      <c r="J126" s="17"/>
      <c r="K126" s="17"/>
      <c r="L126" s="17"/>
      <c r="M126" s="17"/>
      <c r="N126" s="17"/>
      <c r="O126" s="17"/>
      <c r="P126" s="23"/>
      <c r="Q126" s="17"/>
      <c r="R126" s="17"/>
      <c r="S126" s="17"/>
      <c r="T126" s="17"/>
    </row>
    <row r="127" spans="1:20">
      <c r="A127" s="4">
        <v>123</v>
      </c>
      <c r="B127" s="16"/>
      <c r="C127" s="17"/>
      <c r="D127" s="17"/>
      <c r="E127" s="18"/>
      <c r="F127" s="17"/>
      <c r="G127" s="18"/>
      <c r="H127" s="18"/>
      <c r="I127" s="16">
        <f t="shared" si="1"/>
        <v>0</v>
      </c>
      <c r="J127" s="17"/>
      <c r="K127" s="17"/>
      <c r="L127" s="17"/>
      <c r="M127" s="17"/>
      <c r="N127" s="17"/>
      <c r="O127" s="17"/>
      <c r="P127" s="23"/>
      <c r="Q127" s="17"/>
      <c r="R127" s="17"/>
      <c r="S127" s="17"/>
      <c r="T127" s="17"/>
    </row>
    <row r="128" spans="1:20">
      <c r="A128" s="4">
        <v>124</v>
      </c>
      <c r="B128" s="16"/>
      <c r="C128" s="17"/>
      <c r="D128" s="17"/>
      <c r="E128" s="18"/>
      <c r="F128" s="17"/>
      <c r="G128" s="18"/>
      <c r="H128" s="18"/>
      <c r="I128" s="16">
        <f t="shared" si="1"/>
        <v>0</v>
      </c>
      <c r="J128" s="17"/>
      <c r="K128" s="17"/>
      <c r="L128" s="17"/>
      <c r="M128" s="17"/>
      <c r="N128" s="17"/>
      <c r="O128" s="17"/>
      <c r="P128" s="23"/>
      <c r="Q128" s="17"/>
      <c r="R128" s="17"/>
      <c r="S128" s="17"/>
      <c r="T128" s="17"/>
    </row>
    <row r="129" spans="1:20">
      <c r="A129" s="4">
        <v>125</v>
      </c>
      <c r="B129" s="16"/>
      <c r="C129" s="17"/>
      <c r="D129" s="17"/>
      <c r="E129" s="18"/>
      <c r="F129" s="17"/>
      <c r="G129" s="18"/>
      <c r="H129" s="18"/>
      <c r="I129" s="16">
        <f t="shared" si="1"/>
        <v>0</v>
      </c>
      <c r="J129" s="17"/>
      <c r="K129" s="17"/>
      <c r="L129" s="17"/>
      <c r="M129" s="17"/>
      <c r="N129" s="17"/>
      <c r="O129" s="17"/>
      <c r="P129" s="23"/>
      <c r="Q129" s="17"/>
      <c r="R129" s="17"/>
      <c r="S129" s="17"/>
      <c r="T129" s="17"/>
    </row>
    <row r="130" spans="1:20">
      <c r="A130" s="4">
        <v>126</v>
      </c>
      <c r="B130" s="16"/>
      <c r="C130" s="17"/>
      <c r="D130" s="17"/>
      <c r="E130" s="18"/>
      <c r="F130" s="17"/>
      <c r="G130" s="18"/>
      <c r="H130" s="18"/>
      <c r="I130" s="16">
        <f t="shared" si="1"/>
        <v>0</v>
      </c>
      <c r="J130" s="17"/>
      <c r="K130" s="17"/>
      <c r="L130" s="17"/>
      <c r="M130" s="17"/>
      <c r="N130" s="17"/>
      <c r="O130" s="17"/>
      <c r="P130" s="23"/>
      <c r="Q130" s="17"/>
      <c r="R130" s="17"/>
      <c r="S130" s="17"/>
      <c r="T130" s="17"/>
    </row>
    <row r="131" spans="1:20">
      <c r="A131" s="4">
        <v>127</v>
      </c>
      <c r="B131" s="16"/>
      <c r="C131" s="17"/>
      <c r="D131" s="17"/>
      <c r="E131" s="18"/>
      <c r="F131" s="17"/>
      <c r="G131" s="18"/>
      <c r="H131" s="18"/>
      <c r="I131" s="16">
        <f t="shared" si="1"/>
        <v>0</v>
      </c>
      <c r="J131" s="17"/>
      <c r="K131" s="17"/>
      <c r="L131" s="17"/>
      <c r="M131" s="17"/>
      <c r="N131" s="17"/>
      <c r="O131" s="17"/>
      <c r="P131" s="23"/>
      <c r="Q131" s="17"/>
      <c r="R131" s="17"/>
      <c r="S131" s="17"/>
      <c r="T131" s="17"/>
    </row>
    <row r="132" spans="1:20">
      <c r="A132" s="4">
        <v>128</v>
      </c>
      <c r="B132" s="16"/>
      <c r="C132" s="17"/>
      <c r="D132" s="17"/>
      <c r="E132" s="18"/>
      <c r="F132" s="17"/>
      <c r="G132" s="18"/>
      <c r="H132" s="18"/>
      <c r="I132" s="16">
        <f t="shared" si="1"/>
        <v>0</v>
      </c>
      <c r="J132" s="17"/>
      <c r="K132" s="17"/>
      <c r="L132" s="17"/>
      <c r="M132" s="17"/>
      <c r="N132" s="17"/>
      <c r="O132" s="17"/>
      <c r="P132" s="23"/>
      <c r="Q132" s="17"/>
      <c r="R132" s="17"/>
      <c r="S132" s="17"/>
      <c r="T132" s="17"/>
    </row>
    <row r="133" spans="1:20">
      <c r="A133" s="4">
        <v>129</v>
      </c>
      <c r="B133" s="16"/>
      <c r="C133" s="17"/>
      <c r="D133" s="17"/>
      <c r="E133" s="18"/>
      <c r="F133" s="17"/>
      <c r="G133" s="18"/>
      <c r="H133" s="18"/>
      <c r="I133" s="16">
        <f t="shared" si="1"/>
        <v>0</v>
      </c>
      <c r="J133" s="17"/>
      <c r="K133" s="17"/>
      <c r="L133" s="17"/>
      <c r="M133" s="17"/>
      <c r="N133" s="17"/>
      <c r="O133" s="17"/>
      <c r="P133" s="23"/>
      <c r="Q133" s="17"/>
      <c r="R133" s="17"/>
      <c r="S133" s="17"/>
      <c r="T133" s="17"/>
    </row>
    <row r="134" spans="1:20">
      <c r="A134" s="4">
        <v>130</v>
      </c>
      <c r="B134" s="16"/>
      <c r="C134" s="17"/>
      <c r="D134" s="17"/>
      <c r="E134" s="18"/>
      <c r="F134" s="17"/>
      <c r="G134" s="18"/>
      <c r="H134" s="18"/>
      <c r="I134" s="16">
        <f t="shared" si="1"/>
        <v>0</v>
      </c>
      <c r="J134" s="17"/>
      <c r="K134" s="17"/>
      <c r="L134" s="17"/>
      <c r="M134" s="17"/>
      <c r="N134" s="17"/>
      <c r="O134" s="17"/>
      <c r="P134" s="23"/>
      <c r="Q134" s="17"/>
      <c r="R134" s="17"/>
      <c r="S134" s="17"/>
      <c r="T134" s="17"/>
    </row>
    <row r="135" spans="1:20">
      <c r="A135" s="4">
        <v>131</v>
      </c>
      <c r="B135" s="16"/>
      <c r="C135" s="17"/>
      <c r="D135" s="17"/>
      <c r="E135" s="18"/>
      <c r="F135" s="17"/>
      <c r="G135" s="18"/>
      <c r="H135" s="18"/>
      <c r="I135" s="16">
        <f t="shared" si="1"/>
        <v>0</v>
      </c>
      <c r="J135" s="17"/>
      <c r="K135" s="17"/>
      <c r="L135" s="17"/>
      <c r="M135" s="17"/>
      <c r="N135" s="17"/>
      <c r="O135" s="17"/>
      <c r="P135" s="23"/>
      <c r="Q135" s="17"/>
      <c r="R135" s="17"/>
      <c r="S135" s="17"/>
      <c r="T135" s="17"/>
    </row>
    <row r="136" spans="1:20">
      <c r="A136" s="4">
        <v>132</v>
      </c>
      <c r="B136" s="16"/>
      <c r="C136" s="17"/>
      <c r="D136" s="17"/>
      <c r="E136" s="18"/>
      <c r="F136" s="17"/>
      <c r="G136" s="18"/>
      <c r="H136" s="18"/>
      <c r="I136" s="16">
        <f t="shared" si="1"/>
        <v>0</v>
      </c>
      <c r="J136" s="17"/>
      <c r="K136" s="17"/>
      <c r="L136" s="17"/>
      <c r="M136" s="17"/>
      <c r="N136" s="17"/>
      <c r="O136" s="17"/>
      <c r="P136" s="23"/>
      <c r="Q136" s="17"/>
      <c r="R136" s="17"/>
      <c r="S136" s="17"/>
      <c r="T136" s="17"/>
    </row>
    <row r="137" spans="1:20">
      <c r="A137" s="4">
        <v>133</v>
      </c>
      <c r="B137" s="16"/>
      <c r="C137" s="17"/>
      <c r="D137" s="17"/>
      <c r="E137" s="18"/>
      <c r="F137" s="17"/>
      <c r="G137" s="18"/>
      <c r="H137" s="18"/>
      <c r="I137" s="16">
        <f t="shared" si="1"/>
        <v>0</v>
      </c>
      <c r="J137" s="17"/>
      <c r="K137" s="17"/>
      <c r="L137" s="17"/>
      <c r="M137" s="17"/>
      <c r="N137" s="17"/>
      <c r="O137" s="17"/>
      <c r="P137" s="23"/>
      <c r="Q137" s="17"/>
      <c r="R137" s="17"/>
      <c r="S137" s="17"/>
      <c r="T137" s="17"/>
    </row>
    <row r="138" spans="1:20">
      <c r="A138" s="4">
        <v>134</v>
      </c>
      <c r="B138" s="16"/>
      <c r="C138" s="17"/>
      <c r="D138" s="17"/>
      <c r="E138" s="18"/>
      <c r="F138" s="17"/>
      <c r="G138" s="18"/>
      <c r="H138" s="18"/>
      <c r="I138" s="16">
        <f t="shared" si="1"/>
        <v>0</v>
      </c>
      <c r="J138" s="17"/>
      <c r="K138" s="17"/>
      <c r="L138" s="17"/>
      <c r="M138" s="17"/>
      <c r="N138" s="17"/>
      <c r="O138" s="17"/>
      <c r="P138" s="23"/>
      <c r="Q138" s="17"/>
      <c r="R138" s="17"/>
      <c r="S138" s="17"/>
      <c r="T138" s="17"/>
    </row>
    <row r="139" spans="1:20">
      <c r="A139" s="4">
        <v>135</v>
      </c>
      <c r="B139" s="16"/>
      <c r="C139" s="17"/>
      <c r="D139" s="17"/>
      <c r="E139" s="18"/>
      <c r="F139" s="17"/>
      <c r="G139" s="18"/>
      <c r="H139" s="18"/>
      <c r="I139" s="16">
        <f t="shared" si="1"/>
        <v>0</v>
      </c>
      <c r="J139" s="17"/>
      <c r="K139" s="17"/>
      <c r="L139" s="17"/>
      <c r="M139" s="17"/>
      <c r="N139" s="17"/>
      <c r="O139" s="17"/>
      <c r="P139" s="23"/>
      <c r="Q139" s="17"/>
      <c r="R139" s="17"/>
      <c r="S139" s="17"/>
      <c r="T139" s="17"/>
    </row>
    <row r="140" spans="1:20">
      <c r="A140" s="4">
        <v>136</v>
      </c>
      <c r="B140" s="16"/>
      <c r="C140" s="17"/>
      <c r="D140" s="17"/>
      <c r="E140" s="18"/>
      <c r="F140" s="17"/>
      <c r="G140" s="18"/>
      <c r="H140" s="18"/>
      <c r="I140" s="16">
        <f t="shared" si="1"/>
        <v>0</v>
      </c>
      <c r="J140" s="17"/>
      <c r="K140" s="17"/>
      <c r="L140" s="17"/>
      <c r="M140" s="17"/>
      <c r="N140" s="17"/>
      <c r="O140" s="17"/>
      <c r="P140" s="23"/>
      <c r="Q140" s="17"/>
      <c r="R140" s="17"/>
      <c r="S140" s="17"/>
      <c r="T140" s="17"/>
    </row>
    <row r="141" spans="1:20">
      <c r="A141" s="4">
        <v>137</v>
      </c>
      <c r="B141" s="16"/>
      <c r="C141" s="17"/>
      <c r="D141" s="17"/>
      <c r="E141" s="18"/>
      <c r="F141" s="17"/>
      <c r="G141" s="18"/>
      <c r="H141" s="18"/>
      <c r="I141" s="16">
        <f t="shared" si="1"/>
        <v>0</v>
      </c>
      <c r="J141" s="17"/>
      <c r="K141" s="17"/>
      <c r="L141" s="17"/>
      <c r="M141" s="17"/>
      <c r="N141" s="17"/>
      <c r="O141" s="17"/>
      <c r="P141" s="23"/>
      <c r="Q141" s="17"/>
      <c r="R141" s="17"/>
      <c r="S141" s="17"/>
      <c r="T141" s="17"/>
    </row>
    <row r="142" spans="1:20">
      <c r="A142" s="4">
        <v>138</v>
      </c>
      <c r="B142" s="16"/>
      <c r="C142" s="17"/>
      <c r="D142" s="17"/>
      <c r="E142" s="18"/>
      <c r="F142" s="17"/>
      <c r="G142" s="18"/>
      <c r="H142" s="18"/>
      <c r="I142" s="16">
        <f t="shared" si="1"/>
        <v>0</v>
      </c>
      <c r="J142" s="17"/>
      <c r="K142" s="17"/>
      <c r="L142" s="17"/>
      <c r="M142" s="17"/>
      <c r="N142" s="17"/>
      <c r="O142" s="17"/>
      <c r="P142" s="23"/>
      <c r="Q142" s="17"/>
      <c r="R142" s="17"/>
      <c r="S142" s="17"/>
      <c r="T142" s="17"/>
    </row>
    <row r="143" spans="1:20">
      <c r="A143" s="4">
        <v>139</v>
      </c>
      <c r="B143" s="16"/>
      <c r="C143" s="17"/>
      <c r="D143" s="17"/>
      <c r="E143" s="18"/>
      <c r="F143" s="17"/>
      <c r="G143" s="18"/>
      <c r="H143" s="18"/>
      <c r="I143" s="16">
        <f t="shared" si="1"/>
        <v>0</v>
      </c>
      <c r="J143" s="17"/>
      <c r="K143" s="17"/>
      <c r="L143" s="17"/>
      <c r="M143" s="17"/>
      <c r="N143" s="17"/>
      <c r="O143" s="17"/>
      <c r="P143" s="23"/>
      <c r="Q143" s="17"/>
      <c r="R143" s="17"/>
      <c r="S143" s="17"/>
      <c r="T143" s="17"/>
    </row>
    <row r="144" spans="1:20">
      <c r="A144" s="4">
        <v>140</v>
      </c>
      <c r="B144" s="16"/>
      <c r="C144" s="17"/>
      <c r="D144" s="17"/>
      <c r="E144" s="18"/>
      <c r="F144" s="17"/>
      <c r="G144" s="18"/>
      <c r="H144" s="18"/>
      <c r="I144" s="16">
        <f t="shared" si="1"/>
        <v>0</v>
      </c>
      <c r="J144" s="17"/>
      <c r="K144" s="17"/>
      <c r="L144" s="17"/>
      <c r="M144" s="17"/>
      <c r="N144" s="17"/>
      <c r="O144" s="17"/>
      <c r="P144" s="23"/>
      <c r="Q144" s="17"/>
      <c r="R144" s="17"/>
      <c r="S144" s="17"/>
      <c r="T144" s="17"/>
    </row>
    <row r="145" spans="1:20">
      <c r="A145" s="4">
        <v>141</v>
      </c>
      <c r="B145" s="16"/>
      <c r="C145" s="17"/>
      <c r="D145" s="17"/>
      <c r="E145" s="18"/>
      <c r="F145" s="17"/>
      <c r="G145" s="18"/>
      <c r="H145" s="18"/>
      <c r="I145" s="16">
        <f t="shared" si="1"/>
        <v>0</v>
      </c>
      <c r="J145" s="17"/>
      <c r="K145" s="17"/>
      <c r="L145" s="17"/>
      <c r="M145" s="17"/>
      <c r="N145" s="17"/>
      <c r="O145" s="17"/>
      <c r="P145" s="23"/>
      <c r="Q145" s="17"/>
      <c r="R145" s="17"/>
      <c r="S145" s="17"/>
      <c r="T145" s="17"/>
    </row>
    <row r="146" spans="1:20">
      <c r="A146" s="4">
        <v>142</v>
      </c>
      <c r="B146" s="16"/>
      <c r="C146" s="17"/>
      <c r="D146" s="17"/>
      <c r="E146" s="18"/>
      <c r="F146" s="17"/>
      <c r="G146" s="18"/>
      <c r="H146" s="18"/>
      <c r="I146" s="16">
        <f t="shared" si="1"/>
        <v>0</v>
      </c>
      <c r="J146" s="17"/>
      <c r="K146" s="17"/>
      <c r="L146" s="17"/>
      <c r="M146" s="17"/>
      <c r="N146" s="17"/>
      <c r="O146" s="17"/>
      <c r="P146" s="23"/>
      <c r="Q146" s="17"/>
      <c r="R146" s="17"/>
      <c r="S146" s="17"/>
      <c r="T146" s="17"/>
    </row>
    <row r="147" spans="1:20">
      <c r="A147" s="4">
        <v>143</v>
      </c>
      <c r="B147" s="16"/>
      <c r="C147" s="17"/>
      <c r="D147" s="17"/>
      <c r="E147" s="18"/>
      <c r="F147" s="17"/>
      <c r="G147" s="18"/>
      <c r="H147" s="18"/>
      <c r="I147" s="16">
        <f t="shared" si="1"/>
        <v>0</v>
      </c>
      <c r="J147" s="17"/>
      <c r="K147" s="17"/>
      <c r="L147" s="17"/>
      <c r="M147" s="17"/>
      <c r="N147" s="17"/>
      <c r="O147" s="17"/>
      <c r="P147" s="23"/>
      <c r="Q147" s="17"/>
      <c r="R147" s="17"/>
      <c r="S147" s="17"/>
      <c r="T147" s="17"/>
    </row>
    <row r="148" spans="1:20">
      <c r="A148" s="4">
        <v>144</v>
      </c>
      <c r="B148" s="16"/>
      <c r="C148" s="17"/>
      <c r="D148" s="17"/>
      <c r="E148" s="18"/>
      <c r="F148" s="17"/>
      <c r="G148" s="18"/>
      <c r="H148" s="18"/>
      <c r="I148" s="16">
        <f t="shared" si="1"/>
        <v>0</v>
      </c>
      <c r="J148" s="17"/>
      <c r="K148" s="17"/>
      <c r="L148" s="17"/>
      <c r="M148" s="17"/>
      <c r="N148" s="17"/>
      <c r="O148" s="17"/>
      <c r="P148" s="23"/>
      <c r="Q148" s="17"/>
      <c r="R148" s="17"/>
      <c r="S148" s="17"/>
      <c r="T148" s="17"/>
    </row>
    <row r="149" spans="1:20">
      <c r="A149" s="4">
        <v>145</v>
      </c>
      <c r="B149" s="16"/>
      <c r="C149" s="17"/>
      <c r="D149" s="17"/>
      <c r="E149" s="18"/>
      <c r="F149" s="17"/>
      <c r="G149" s="18"/>
      <c r="H149" s="18"/>
      <c r="I149" s="16">
        <f t="shared" si="1"/>
        <v>0</v>
      </c>
      <c r="J149" s="17"/>
      <c r="K149" s="17"/>
      <c r="L149" s="17"/>
      <c r="M149" s="17"/>
      <c r="N149" s="17"/>
      <c r="O149" s="17"/>
      <c r="P149" s="23"/>
      <c r="Q149" s="17"/>
      <c r="R149" s="17"/>
      <c r="S149" s="17"/>
      <c r="T149" s="17"/>
    </row>
    <row r="150" spans="1:20">
      <c r="A150" s="4">
        <v>146</v>
      </c>
      <c r="B150" s="16"/>
      <c r="C150" s="17"/>
      <c r="D150" s="17"/>
      <c r="E150" s="18"/>
      <c r="F150" s="17"/>
      <c r="G150" s="18"/>
      <c r="H150" s="18"/>
      <c r="I150" s="16">
        <f t="shared" si="1"/>
        <v>0</v>
      </c>
      <c r="J150" s="17"/>
      <c r="K150" s="17"/>
      <c r="L150" s="17"/>
      <c r="M150" s="17"/>
      <c r="N150" s="17"/>
      <c r="O150" s="17"/>
      <c r="P150" s="23"/>
      <c r="Q150" s="17"/>
      <c r="R150" s="17"/>
      <c r="S150" s="17"/>
      <c r="T150" s="17"/>
    </row>
    <row r="151" spans="1:20">
      <c r="A151" s="4">
        <v>147</v>
      </c>
      <c r="B151" s="16"/>
      <c r="C151" s="17"/>
      <c r="D151" s="17"/>
      <c r="E151" s="18"/>
      <c r="F151" s="17"/>
      <c r="G151" s="18"/>
      <c r="H151" s="18"/>
      <c r="I151" s="16">
        <f t="shared" si="1"/>
        <v>0</v>
      </c>
      <c r="J151" s="17"/>
      <c r="K151" s="17"/>
      <c r="L151" s="17"/>
      <c r="M151" s="17"/>
      <c r="N151" s="17"/>
      <c r="O151" s="17"/>
      <c r="P151" s="23"/>
      <c r="Q151" s="17"/>
      <c r="R151" s="17"/>
      <c r="S151" s="17"/>
      <c r="T151" s="17"/>
    </row>
    <row r="152" spans="1:20">
      <c r="A152" s="4">
        <v>148</v>
      </c>
      <c r="B152" s="16"/>
      <c r="C152" s="17"/>
      <c r="D152" s="17"/>
      <c r="E152" s="18"/>
      <c r="F152" s="17"/>
      <c r="G152" s="18"/>
      <c r="H152" s="18"/>
      <c r="I152" s="16">
        <f t="shared" si="1"/>
        <v>0</v>
      </c>
      <c r="J152" s="17"/>
      <c r="K152" s="17"/>
      <c r="L152" s="17"/>
      <c r="M152" s="17"/>
      <c r="N152" s="17"/>
      <c r="O152" s="17"/>
      <c r="P152" s="23"/>
      <c r="Q152" s="17"/>
      <c r="R152" s="17"/>
      <c r="S152" s="17"/>
      <c r="T152" s="17"/>
    </row>
    <row r="153" spans="1:20">
      <c r="A153" s="4">
        <v>149</v>
      </c>
      <c r="B153" s="16"/>
      <c r="C153" s="17"/>
      <c r="D153" s="17"/>
      <c r="E153" s="18"/>
      <c r="F153" s="17"/>
      <c r="G153" s="18"/>
      <c r="H153" s="18"/>
      <c r="I153" s="16">
        <f t="shared" si="1"/>
        <v>0</v>
      </c>
      <c r="J153" s="17"/>
      <c r="K153" s="17"/>
      <c r="L153" s="17"/>
      <c r="M153" s="17"/>
      <c r="N153" s="17"/>
      <c r="O153" s="17"/>
      <c r="P153" s="23"/>
      <c r="Q153" s="17"/>
      <c r="R153" s="17"/>
      <c r="S153" s="17"/>
      <c r="T153" s="17"/>
    </row>
    <row r="154" spans="1:20">
      <c r="A154" s="4">
        <v>150</v>
      </c>
      <c r="B154" s="16"/>
      <c r="C154" s="17"/>
      <c r="D154" s="17"/>
      <c r="E154" s="18"/>
      <c r="F154" s="17"/>
      <c r="G154" s="18"/>
      <c r="H154" s="18"/>
      <c r="I154" s="16">
        <f t="shared" si="1"/>
        <v>0</v>
      </c>
      <c r="J154" s="17"/>
      <c r="K154" s="17"/>
      <c r="L154" s="17"/>
      <c r="M154" s="17"/>
      <c r="N154" s="17"/>
      <c r="O154" s="17"/>
      <c r="P154" s="23"/>
      <c r="Q154" s="17"/>
      <c r="R154" s="17"/>
      <c r="S154" s="17"/>
      <c r="T154" s="17"/>
    </row>
    <row r="155" spans="1:20">
      <c r="A155" s="4">
        <v>151</v>
      </c>
      <c r="B155" s="16"/>
      <c r="C155" s="17"/>
      <c r="D155" s="17"/>
      <c r="E155" s="18"/>
      <c r="F155" s="17"/>
      <c r="G155" s="18"/>
      <c r="H155" s="18"/>
      <c r="I155" s="16">
        <f t="shared" si="1"/>
        <v>0</v>
      </c>
      <c r="J155" s="17"/>
      <c r="K155" s="17"/>
      <c r="L155" s="17"/>
      <c r="M155" s="17"/>
      <c r="N155" s="17"/>
      <c r="O155" s="17"/>
      <c r="P155" s="23"/>
      <c r="Q155" s="17"/>
      <c r="R155" s="17"/>
      <c r="S155" s="17"/>
      <c r="T155" s="17"/>
    </row>
    <row r="156" spans="1:20">
      <c r="A156" s="4">
        <v>152</v>
      </c>
      <c r="B156" s="16"/>
      <c r="C156" s="17"/>
      <c r="D156" s="17"/>
      <c r="E156" s="18"/>
      <c r="F156" s="17"/>
      <c r="G156" s="18"/>
      <c r="H156" s="18"/>
      <c r="I156" s="16">
        <f t="shared" si="1"/>
        <v>0</v>
      </c>
      <c r="J156" s="17"/>
      <c r="K156" s="17"/>
      <c r="L156" s="17"/>
      <c r="M156" s="17"/>
      <c r="N156" s="17"/>
      <c r="O156" s="17"/>
      <c r="P156" s="23"/>
      <c r="Q156" s="17"/>
      <c r="R156" s="17"/>
      <c r="S156" s="17"/>
      <c r="T156" s="17"/>
    </row>
    <row r="157" spans="1:20">
      <c r="A157" s="4">
        <v>153</v>
      </c>
      <c r="B157" s="16"/>
      <c r="C157" s="17"/>
      <c r="D157" s="17"/>
      <c r="E157" s="18"/>
      <c r="F157" s="17"/>
      <c r="G157" s="18"/>
      <c r="H157" s="18"/>
      <c r="I157" s="16">
        <f t="shared" si="1"/>
        <v>0</v>
      </c>
      <c r="J157" s="17"/>
      <c r="K157" s="17"/>
      <c r="L157" s="17"/>
      <c r="M157" s="17"/>
      <c r="N157" s="17"/>
      <c r="O157" s="17"/>
      <c r="P157" s="23"/>
      <c r="Q157" s="17"/>
      <c r="R157" s="17"/>
      <c r="S157" s="17"/>
      <c r="T157" s="17"/>
    </row>
    <row r="158" spans="1:20">
      <c r="A158" s="4">
        <v>154</v>
      </c>
      <c r="B158" s="16"/>
      <c r="C158" s="17"/>
      <c r="D158" s="17"/>
      <c r="E158" s="18"/>
      <c r="F158" s="17"/>
      <c r="G158" s="18"/>
      <c r="H158" s="18"/>
      <c r="I158" s="16">
        <f t="shared" si="1"/>
        <v>0</v>
      </c>
      <c r="J158" s="17"/>
      <c r="K158" s="17"/>
      <c r="L158" s="17"/>
      <c r="M158" s="17"/>
      <c r="N158" s="17"/>
      <c r="O158" s="17"/>
      <c r="P158" s="23"/>
      <c r="Q158" s="17"/>
      <c r="R158" s="17"/>
      <c r="S158" s="17"/>
      <c r="T158" s="17"/>
    </row>
    <row r="159" spans="1:20">
      <c r="A159" s="4">
        <v>155</v>
      </c>
      <c r="B159" s="16"/>
      <c r="C159" s="17"/>
      <c r="D159" s="17"/>
      <c r="E159" s="18"/>
      <c r="F159" s="17"/>
      <c r="G159" s="18"/>
      <c r="H159" s="18"/>
      <c r="I159" s="16">
        <f t="shared" si="1"/>
        <v>0</v>
      </c>
      <c r="J159" s="17"/>
      <c r="K159" s="17"/>
      <c r="L159" s="17"/>
      <c r="M159" s="17"/>
      <c r="N159" s="17"/>
      <c r="O159" s="17"/>
      <c r="P159" s="23"/>
      <c r="Q159" s="17"/>
      <c r="R159" s="17"/>
      <c r="S159" s="17"/>
      <c r="T159" s="17"/>
    </row>
    <row r="160" spans="1:20">
      <c r="A160" s="4">
        <v>156</v>
      </c>
      <c r="B160" s="16"/>
      <c r="C160" s="17"/>
      <c r="D160" s="17"/>
      <c r="E160" s="18"/>
      <c r="F160" s="17"/>
      <c r="G160" s="18"/>
      <c r="H160" s="18"/>
      <c r="I160" s="16">
        <f t="shared" si="1"/>
        <v>0</v>
      </c>
      <c r="J160" s="17"/>
      <c r="K160" s="17"/>
      <c r="L160" s="17"/>
      <c r="M160" s="17"/>
      <c r="N160" s="17"/>
      <c r="O160" s="17"/>
      <c r="P160" s="23"/>
      <c r="Q160" s="17"/>
      <c r="R160" s="17"/>
      <c r="S160" s="17"/>
      <c r="T160" s="17"/>
    </row>
    <row r="161" spans="1:20">
      <c r="A161" s="4">
        <v>157</v>
      </c>
      <c r="B161" s="16"/>
      <c r="C161" s="17"/>
      <c r="D161" s="17"/>
      <c r="E161" s="18"/>
      <c r="F161" s="17"/>
      <c r="G161" s="18"/>
      <c r="H161" s="18"/>
      <c r="I161" s="16">
        <f t="shared" si="1"/>
        <v>0</v>
      </c>
      <c r="J161" s="17"/>
      <c r="K161" s="17"/>
      <c r="L161" s="17"/>
      <c r="M161" s="17"/>
      <c r="N161" s="17"/>
      <c r="O161" s="17"/>
      <c r="P161" s="23"/>
      <c r="Q161" s="17"/>
      <c r="R161" s="17"/>
      <c r="S161" s="17"/>
      <c r="T161" s="17"/>
    </row>
    <row r="162" spans="1:20">
      <c r="A162" s="4">
        <v>158</v>
      </c>
      <c r="B162" s="16"/>
      <c r="C162" s="17"/>
      <c r="D162" s="17"/>
      <c r="E162" s="18"/>
      <c r="F162" s="17"/>
      <c r="G162" s="18"/>
      <c r="H162" s="18"/>
      <c r="I162" s="16">
        <f t="shared" si="1"/>
        <v>0</v>
      </c>
      <c r="J162" s="17"/>
      <c r="K162" s="17"/>
      <c r="L162" s="17"/>
      <c r="M162" s="17"/>
      <c r="N162" s="17"/>
      <c r="O162" s="17"/>
      <c r="P162" s="23"/>
      <c r="Q162" s="17"/>
      <c r="R162" s="17"/>
      <c r="S162" s="17"/>
      <c r="T162" s="17"/>
    </row>
    <row r="163" spans="1:20">
      <c r="A163" s="4">
        <v>159</v>
      </c>
      <c r="B163" s="16"/>
      <c r="C163" s="17"/>
      <c r="D163" s="17"/>
      <c r="E163" s="18"/>
      <c r="F163" s="17"/>
      <c r="G163" s="18"/>
      <c r="H163" s="18"/>
      <c r="I163" s="16">
        <f t="shared" si="1"/>
        <v>0</v>
      </c>
      <c r="J163" s="17"/>
      <c r="K163" s="17"/>
      <c r="L163" s="17"/>
      <c r="M163" s="17"/>
      <c r="N163" s="17"/>
      <c r="O163" s="17"/>
      <c r="P163" s="23"/>
      <c r="Q163" s="17"/>
      <c r="R163" s="17"/>
      <c r="S163" s="17"/>
      <c r="T163" s="17"/>
    </row>
    <row r="164" spans="1:20">
      <c r="A164" s="4">
        <v>160</v>
      </c>
      <c r="B164" s="16"/>
      <c r="C164" s="17"/>
      <c r="D164" s="17"/>
      <c r="E164" s="18"/>
      <c r="F164" s="17"/>
      <c r="G164" s="18"/>
      <c r="H164" s="18"/>
      <c r="I164" s="16">
        <f t="shared" si="1"/>
        <v>0</v>
      </c>
      <c r="J164" s="17"/>
      <c r="K164" s="17"/>
      <c r="L164" s="17"/>
      <c r="M164" s="17"/>
      <c r="N164" s="17"/>
      <c r="O164" s="17"/>
      <c r="P164" s="23"/>
      <c r="Q164" s="17"/>
      <c r="R164" s="17"/>
      <c r="S164" s="17"/>
      <c r="T164" s="17"/>
    </row>
    <row r="165" spans="1:20">
      <c r="A165" s="20" t="s">
        <v>11</v>
      </c>
      <c r="B165" s="40"/>
      <c r="C165" s="20">
        <f>COUNTIFS(C5:C164,"*")</f>
        <v>65</v>
      </c>
      <c r="D165" s="20"/>
      <c r="E165" s="12"/>
      <c r="F165" s="20"/>
      <c r="G165" s="20">
        <f>SUM(G5:G164)</f>
        <v>3815</v>
      </c>
      <c r="H165" s="20">
        <f>SUM(H5:H164)</f>
        <v>3708</v>
      </c>
      <c r="I165" s="20">
        <f>SUM(I5:I164)</f>
        <v>7523</v>
      </c>
      <c r="J165" s="20"/>
      <c r="K165" s="20"/>
      <c r="L165" s="20"/>
      <c r="M165" s="20"/>
      <c r="N165" s="20"/>
      <c r="O165" s="20"/>
      <c r="P165" s="13"/>
      <c r="Q165" s="20"/>
      <c r="R165" s="20"/>
      <c r="S165" s="20"/>
      <c r="T165" s="11"/>
    </row>
    <row r="166" spans="1:20">
      <c r="A166" s="45" t="s">
        <v>69</v>
      </c>
      <c r="B166" s="9">
        <f>COUNTIF(B$5:B$164,"Team 1")</f>
        <v>29</v>
      </c>
      <c r="C166" s="45" t="s">
        <v>29</v>
      </c>
      <c r="D166" s="9">
        <f>COUNTIF(D5:D164,"Anganwadi")</f>
        <v>27</v>
      </c>
    </row>
    <row r="167" spans="1:20">
      <c r="A167" s="45" t="s">
        <v>70</v>
      </c>
      <c r="B167" s="9">
        <f>COUNTIF(B$6:B$164,"Team 2")</f>
        <v>29</v>
      </c>
      <c r="C167" s="45" t="s">
        <v>27</v>
      </c>
      <c r="D167" s="9">
        <f>COUNTIF(D5:D164,"School")</f>
        <v>38</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r:id="rId1"/>
  <headerFooter>
    <oddFooter>&amp;CPages &amp;P of &amp;N</oddFooter>
  </headerFooter>
</worksheet>
</file>

<file path=xl/worksheets/sheet9.xml><?xml version="1.0" encoding="utf-8"?>
<worksheet xmlns="http://schemas.openxmlformats.org/spreadsheetml/2006/main" xmlns:r="http://schemas.openxmlformats.org/officeDocument/2006/relationships">
  <sheetPr>
    <tabColor rgb="FF7030A0"/>
    <pageSetUpPr fitToPage="1"/>
  </sheetPr>
  <dimension ref="A1:K28"/>
  <sheetViews>
    <sheetView topLeftCell="A12" workbookViewId="0">
      <selection activeCell="A14" sqref="A14:F28"/>
    </sheetView>
  </sheetViews>
  <sheetFormatPr defaultRowHeight="16.5"/>
  <cols>
    <col min="1" max="1" width="6.42578125" style="35" customWidth="1"/>
    <col min="2" max="2" width="9.85546875" style="25" customWidth="1"/>
    <col min="3" max="3" width="13.42578125" style="25" customWidth="1"/>
    <col min="4" max="6" width="12" style="25" customWidth="1"/>
    <col min="7" max="7" width="14.7109375" style="25" customWidth="1"/>
    <col min="8" max="8" width="13.140625" style="25" customWidth="1"/>
    <col min="9" max="9" width="11.42578125" style="25" customWidth="1"/>
    <col min="10" max="10" width="10.85546875" style="25" customWidth="1"/>
    <col min="11" max="16384" width="9.140625" style="25"/>
  </cols>
  <sheetData>
    <row r="1" spans="1:11" ht="46.5" customHeight="1">
      <c r="A1" s="333" t="s">
        <v>67</v>
      </c>
      <c r="B1" s="333"/>
      <c r="C1" s="333"/>
      <c r="D1" s="333"/>
      <c r="E1" s="333"/>
      <c r="F1" s="334"/>
      <c r="G1" s="334"/>
      <c r="H1" s="334"/>
      <c r="I1" s="334"/>
      <c r="J1" s="334"/>
    </row>
    <row r="2" spans="1:11" ht="25.5">
      <c r="A2" s="335" t="s">
        <v>0</v>
      </c>
      <c r="B2" s="336"/>
      <c r="C2" s="337" t="str">
        <f>'Block at a Glance'!C2:D2</f>
        <v>ASSAM</v>
      </c>
      <c r="D2" s="338"/>
      <c r="E2" s="26" t="s">
        <v>1</v>
      </c>
      <c r="F2" s="339" t="str">
        <f>'Block at a Glance'!F2:I2</f>
        <v>DARRANG</v>
      </c>
      <c r="G2" s="340"/>
      <c r="H2" s="27" t="s">
        <v>28</v>
      </c>
      <c r="I2" s="339" t="str">
        <f>'Block at a Glance'!M2:M2</f>
        <v>JALJALI</v>
      </c>
      <c r="J2" s="340"/>
    </row>
    <row r="3" spans="1:11" ht="28.5" customHeight="1">
      <c r="A3" s="344" t="s">
        <v>73</v>
      </c>
      <c r="B3" s="344"/>
      <c r="C3" s="344"/>
      <c r="D3" s="344"/>
      <c r="E3" s="344"/>
      <c r="F3" s="344"/>
      <c r="G3" s="344"/>
      <c r="H3" s="344"/>
      <c r="I3" s="344"/>
      <c r="J3" s="344"/>
    </row>
    <row r="4" spans="1:11">
      <c r="A4" s="343" t="s">
        <v>31</v>
      </c>
      <c r="B4" s="342" t="s">
        <v>32</v>
      </c>
      <c r="C4" s="341" t="s">
        <v>33</v>
      </c>
      <c r="D4" s="341" t="s">
        <v>40</v>
      </c>
      <c r="E4" s="341"/>
      <c r="F4" s="341"/>
      <c r="G4" s="341" t="s">
        <v>34</v>
      </c>
      <c r="H4" s="341" t="s">
        <v>41</v>
      </c>
      <c r="I4" s="341"/>
      <c r="J4" s="341"/>
    </row>
    <row r="5" spans="1:11" ht="22.5" customHeight="1">
      <c r="A5" s="343"/>
      <c r="B5" s="342"/>
      <c r="C5" s="341"/>
      <c r="D5" s="28" t="s">
        <v>9</v>
      </c>
      <c r="E5" s="28" t="s">
        <v>10</v>
      </c>
      <c r="F5" s="28" t="s">
        <v>11</v>
      </c>
      <c r="G5" s="341"/>
      <c r="H5" s="28" t="s">
        <v>9</v>
      </c>
      <c r="I5" s="28" t="s">
        <v>10</v>
      </c>
      <c r="J5" s="28" t="s">
        <v>11</v>
      </c>
    </row>
    <row r="6" spans="1:11" ht="22.5" customHeight="1">
      <c r="A6" s="46">
        <v>1</v>
      </c>
      <c r="B6" s="47">
        <v>42841</v>
      </c>
      <c r="C6" s="31">
        <f>COUNTIFS('April-19'!D$5:D$164,"Anganwadi")</f>
        <v>46</v>
      </c>
      <c r="D6" s="32">
        <f>SUMIF('April-19'!$D$5:$D$164,"Anganwadi",'April-19'!$G$5:$G$164)</f>
        <v>1055</v>
      </c>
      <c r="E6" s="32">
        <f>SUMIF('April-19'!$D$5:$D$164,"Anganwadi",'April-19'!$H$5:$H$164)</f>
        <v>870</v>
      </c>
      <c r="F6" s="32">
        <f>+D6+E6</f>
        <v>1925</v>
      </c>
      <c r="G6" s="31">
        <f>COUNTIF('April-19'!D5:D164,"School")</f>
        <v>35</v>
      </c>
      <c r="H6" s="32">
        <f>SUMIF('April-19'!$D$5:$D$164,"School",'April-19'!$G$5:$G$164)</f>
        <v>1403</v>
      </c>
      <c r="I6" s="32">
        <f>SUMIF('April-19'!$D$5:$D$164,"School",'April-19'!$H$5:$H$164)</f>
        <v>5746</v>
      </c>
      <c r="J6" s="32">
        <f>+H6+I6</f>
        <v>7149</v>
      </c>
      <c r="K6" s="33"/>
    </row>
    <row r="7" spans="1:11" ht="22.5" customHeight="1">
      <c r="A7" s="29">
        <v>2</v>
      </c>
      <c r="B7" s="30">
        <v>42871</v>
      </c>
      <c r="C7" s="31">
        <f>COUNTIF('May-19'!D5:D164,"Anganwadi")</f>
        <v>28</v>
      </c>
      <c r="D7" s="32">
        <f>SUMIF('May-19'!$D$5:$D$164,"Anganwadi",'May-19'!$G$5:$G$164)</f>
        <v>772</v>
      </c>
      <c r="E7" s="32">
        <f>SUMIF('May-19'!$D$5:$D$164,"Anganwadi",'May-19'!$H$5:$H$164)</f>
        <v>683</v>
      </c>
      <c r="F7" s="32">
        <f t="shared" ref="F7:F11" si="0">+D7+E7</f>
        <v>1455</v>
      </c>
      <c r="G7" s="31">
        <f>COUNTIF('May-19'!D5:D164,"School")</f>
        <v>51</v>
      </c>
      <c r="H7" s="32">
        <f>SUMIF('May-19'!$D$5:$D$164,"School",'May-19'!$G$5:$G$164)</f>
        <v>1897</v>
      </c>
      <c r="I7" s="32">
        <f>SUMIF('May-19'!$D$5:$D$164,"School",'May-19'!$H$5:$H$164)</f>
        <v>2716</v>
      </c>
      <c r="J7" s="32">
        <f t="shared" ref="J7:J11" si="1">+H7+I7</f>
        <v>4613</v>
      </c>
    </row>
    <row r="8" spans="1:11" ht="22.5" customHeight="1">
      <c r="A8" s="29">
        <v>3</v>
      </c>
      <c r="B8" s="30">
        <v>42902</v>
      </c>
      <c r="C8" s="31">
        <f>COUNTIF('Jun-19'!D5:D164,"Anganwadi")</f>
        <v>40</v>
      </c>
      <c r="D8" s="32">
        <f>SUMIF('Jun-19'!$D$5:$D$164,"Anganwadi",'Jun-19'!$G$5:$G$164)</f>
        <v>1338</v>
      </c>
      <c r="E8" s="32">
        <f>SUMIF('Jun-19'!$D$5:$D$164,"Anganwadi",'Jun-19'!$H$5:$H$164)</f>
        <v>1159</v>
      </c>
      <c r="F8" s="32">
        <f t="shared" si="0"/>
        <v>2497</v>
      </c>
      <c r="G8" s="31">
        <f>COUNTIF('Jun-19'!D5:D164,"School")</f>
        <v>20</v>
      </c>
      <c r="H8" s="32">
        <f>SUMIF('Jun-19'!$D$5:$D$164,"School",'Jun-19'!$G$5:$G$164)</f>
        <v>1303</v>
      </c>
      <c r="I8" s="32">
        <f>SUMIF('Jun-19'!$D$5:$D$164,"School",'Jun-19'!$H$5:$H$164)</f>
        <v>966</v>
      </c>
      <c r="J8" s="32">
        <f t="shared" si="1"/>
        <v>2269</v>
      </c>
    </row>
    <row r="9" spans="1:11" ht="22.5" customHeight="1">
      <c r="A9" s="29">
        <v>4</v>
      </c>
      <c r="B9" s="30">
        <v>42932</v>
      </c>
      <c r="C9" s="31">
        <f>COUNTIF('Jul-19'!D5:D164,"Anganwadi")</f>
        <v>54</v>
      </c>
      <c r="D9" s="32">
        <f>SUMIF('Jul-19'!$D$5:$D$164,"Anganwadi",'Jul-19'!$G$5:$G$164)</f>
        <v>2307</v>
      </c>
      <c r="E9" s="32">
        <f>SUMIF('Jul-19'!$D$5:$D$164,"Anganwadi",'Jul-19'!$H$5:$H$164)</f>
        <v>2053</v>
      </c>
      <c r="F9" s="32">
        <f t="shared" si="0"/>
        <v>4360</v>
      </c>
      <c r="G9" s="31">
        <f>COUNTIF('Jul-19'!D5:D164,"School")</f>
        <v>0</v>
      </c>
      <c r="H9" s="32">
        <f>SUMIF('Jul-19'!$D$5:$D$164,"School",'Jul-19'!$G$5:$G$164)</f>
        <v>0</v>
      </c>
      <c r="I9" s="32">
        <f>SUMIF('Jul-19'!$D$5:$D$164,"School",'Jul-19'!$H$5:$H$164)</f>
        <v>0</v>
      </c>
      <c r="J9" s="32">
        <f t="shared" si="1"/>
        <v>0</v>
      </c>
    </row>
    <row r="10" spans="1:11" ht="22.5" customHeight="1">
      <c r="A10" s="29">
        <v>5</v>
      </c>
      <c r="B10" s="30">
        <v>42963</v>
      </c>
      <c r="C10" s="31">
        <f>COUNTIF('Aug-19'!D5:D164,"Anganwadi")</f>
        <v>24</v>
      </c>
      <c r="D10" s="32">
        <f>SUMIF('Aug-19'!$D$5:$D$164,"Anganwadi",'Aug-19'!$G$5:$G$164)</f>
        <v>1034</v>
      </c>
      <c r="E10" s="32">
        <f>SUMIF('Aug-19'!$D$5:$D$164,"Anganwadi",'Aug-19'!$H$5:$H$164)</f>
        <v>823</v>
      </c>
      <c r="F10" s="32">
        <f t="shared" si="0"/>
        <v>1857</v>
      </c>
      <c r="G10" s="31">
        <f>COUNTIF('Aug-19'!D5:D164,"School")</f>
        <v>25</v>
      </c>
      <c r="H10" s="32">
        <f>SUMIF('Aug-19'!$D$5:$D$164,"School",'Aug-19'!$G$5:$G$164)</f>
        <v>2315</v>
      </c>
      <c r="I10" s="32">
        <f>SUMIF('Aug-19'!$D$5:$D$164,"School",'Aug-19'!$H$5:$H$164)</f>
        <v>9151</v>
      </c>
      <c r="J10" s="32">
        <f t="shared" si="1"/>
        <v>11466</v>
      </c>
    </row>
    <row r="11" spans="1:11" ht="22.5" customHeight="1">
      <c r="A11" s="29">
        <v>6</v>
      </c>
      <c r="B11" s="30">
        <v>42994</v>
      </c>
      <c r="C11" s="31">
        <f>COUNTIF('Sep-19'!D5:D164,"Anganwadi")</f>
        <v>27</v>
      </c>
      <c r="D11" s="32">
        <f>SUMIF('Sep-19'!$D$5:$D$164,"Anganwadi",'Sep-19'!$G$5:$G$164)</f>
        <v>851</v>
      </c>
      <c r="E11" s="32">
        <f>SUMIF('Sep-19'!$D$5:$D$164,"Anganwadi",'Sep-19'!$H$5:$H$164)</f>
        <v>694</v>
      </c>
      <c r="F11" s="32">
        <f t="shared" si="0"/>
        <v>1545</v>
      </c>
      <c r="G11" s="31">
        <f>COUNTIF('Sep-19'!D5:D164,"School")</f>
        <v>38</v>
      </c>
      <c r="H11" s="32">
        <f>SUMIF('Sep-19'!$D$5:$D$164,"School",'Sep-19'!$G$5:$G$164)</f>
        <v>2964</v>
      </c>
      <c r="I11" s="32">
        <f>SUMIF('Sep-19'!$D$5:$D$164,"School",'Sep-19'!$H$5:$H$164)</f>
        <v>3014</v>
      </c>
      <c r="J11" s="32">
        <f t="shared" si="1"/>
        <v>5978</v>
      </c>
    </row>
    <row r="12" spans="1:11" ht="19.5" customHeight="1">
      <c r="A12" s="332" t="s">
        <v>42</v>
      </c>
      <c r="B12" s="332"/>
      <c r="C12" s="34">
        <f>SUM(C6:C11)</f>
        <v>219</v>
      </c>
      <c r="D12" s="34">
        <f t="shared" ref="D12:J12" si="2">SUM(D6:D11)</f>
        <v>7357</v>
      </c>
      <c r="E12" s="34">
        <f t="shared" si="2"/>
        <v>6282</v>
      </c>
      <c r="F12" s="34">
        <f t="shared" si="2"/>
        <v>13639</v>
      </c>
      <c r="G12" s="34">
        <f t="shared" si="2"/>
        <v>169</v>
      </c>
      <c r="H12" s="34">
        <f t="shared" si="2"/>
        <v>9882</v>
      </c>
      <c r="I12" s="34">
        <f t="shared" si="2"/>
        <v>21593</v>
      </c>
      <c r="J12" s="34">
        <f t="shared" si="2"/>
        <v>31475</v>
      </c>
    </row>
    <row r="14" spans="1:11">
      <c r="A14" s="345" t="s">
        <v>74</v>
      </c>
      <c r="B14" s="345"/>
      <c r="C14" s="345"/>
      <c r="D14" s="345"/>
      <c r="E14" s="345"/>
      <c r="F14" s="345"/>
    </row>
    <row r="15" spans="1:11" ht="82.5">
      <c r="A15" s="44" t="s">
        <v>31</v>
      </c>
      <c r="B15" s="43" t="s">
        <v>32</v>
      </c>
      <c r="C15" s="48" t="s">
        <v>71</v>
      </c>
      <c r="D15" s="42" t="s">
        <v>33</v>
      </c>
      <c r="E15" s="42" t="s">
        <v>34</v>
      </c>
      <c r="F15" s="42" t="s">
        <v>72</v>
      </c>
    </row>
    <row r="16" spans="1:11">
      <c r="A16" s="348">
        <v>1</v>
      </c>
      <c r="B16" s="346">
        <v>42841</v>
      </c>
      <c r="C16" s="49" t="s">
        <v>69</v>
      </c>
      <c r="D16" s="31">
        <f>COUNTIFS('April-19'!B$5:B$164,"Team 1",'April-19'!D$5:D$164,"Anganwadi")</f>
        <v>12</v>
      </c>
      <c r="E16" s="31">
        <f>COUNTIFS('April-19'!B$5:B$164,"Team 1",'April-19'!D$5:D$164,"School")</f>
        <v>12</v>
      </c>
      <c r="F16" s="32">
        <f>SUMIF('April-19'!$B$5:$B$164,"Team 1",'April-19'!$I$5:$I$164)</f>
        <v>3804</v>
      </c>
    </row>
    <row r="17" spans="1:6">
      <c r="A17" s="349"/>
      <c r="B17" s="347"/>
      <c r="C17" s="49" t="s">
        <v>70</v>
      </c>
      <c r="D17" s="31">
        <f>COUNTIFS('April-19'!B$5:B$164,"Team 2",'April-19'!D$5:D$164,"Anganwadi")</f>
        <v>15</v>
      </c>
      <c r="E17" s="31">
        <f>COUNTIFS('April-19'!B$5:B$164,"Team 2",'April-19'!D$5:D$164,"School")</f>
        <v>8</v>
      </c>
      <c r="F17" s="32">
        <f>SUMIF('April-19'!$B$5:$B$164,"Team 2",'April-19'!$I$5:$I$164)</f>
        <v>3663</v>
      </c>
    </row>
    <row r="18" spans="1:6">
      <c r="A18" s="348">
        <v>2</v>
      </c>
      <c r="B18" s="346">
        <v>42871</v>
      </c>
      <c r="C18" s="49" t="s">
        <v>69</v>
      </c>
      <c r="D18" s="31">
        <f>COUNTIFS('May-19'!B$5:B$164,"Team 1",'May-19'!D$5:D$164,"Anganwadi")</f>
        <v>0</v>
      </c>
      <c r="E18" s="31">
        <f>COUNTIFS('May-19'!B$5:B$164,"Team 1",'May-19'!D$5:D$164,"School")</f>
        <v>0</v>
      </c>
      <c r="F18" s="32">
        <f>SUMIF('May-19'!$B$5:$B$164,"Team 1",'May-19'!$I$5:$I$164)</f>
        <v>0</v>
      </c>
    </row>
    <row r="19" spans="1:6">
      <c r="A19" s="349"/>
      <c r="B19" s="347"/>
      <c r="C19" s="49" t="s">
        <v>70</v>
      </c>
      <c r="D19" s="31">
        <f>COUNTIFS('May-19'!B$5:B$164,"Team 2",'May-19'!D$5:D$164,"Anganwadi")</f>
        <v>0</v>
      </c>
      <c r="E19" s="31">
        <f>COUNTIFS('May-19'!B$5:B$164,"Team 2",'May-19'!D$5:D$164,"School")</f>
        <v>0</v>
      </c>
      <c r="F19" s="32">
        <f>SUMIF('May-19'!$B$5:$B$164,"Team 2",'May-19'!$I$5:$I$164)</f>
        <v>0</v>
      </c>
    </row>
    <row r="20" spans="1:6">
      <c r="A20" s="348">
        <v>3</v>
      </c>
      <c r="B20" s="346">
        <v>42902</v>
      </c>
      <c r="C20" s="49" t="s">
        <v>69</v>
      </c>
      <c r="D20" s="31">
        <f>COUNTIFS('Jun-19'!B$5:B$164,"Team 1",'Jun-19'!D$5:D$164,"Anganwadi")</f>
        <v>0</v>
      </c>
      <c r="E20" s="31">
        <f>COUNTIFS('Jun-19'!B$5:B$164,"Team 1",'Jun-19'!D$5:D$164,"School")</f>
        <v>1</v>
      </c>
      <c r="F20" s="32">
        <f>SUMIF('Jun-19'!$B$5:$B$164,"Team 1",'Jun-19'!$I$5:$I$164)</f>
        <v>71</v>
      </c>
    </row>
    <row r="21" spans="1:6">
      <c r="A21" s="349"/>
      <c r="B21" s="347"/>
      <c r="C21" s="49" t="s">
        <v>70</v>
      </c>
      <c r="D21" s="31">
        <f>COUNTIFS('Jun-19'!B$5:B$164,"Team 2",'Jun-19'!D$5:D$164,"Anganwadi")</f>
        <v>0</v>
      </c>
      <c r="E21" s="31">
        <f>COUNTIFS('Jun-19'!B$5:B$164,"Team 2",'Jun-19'!D$5:D$164,"School")</f>
        <v>0</v>
      </c>
      <c r="F21" s="32">
        <f>SUMIF('Jun-19'!$B$5:$B$164,"Team 2",'Jun-19'!$I$5:$I$164)</f>
        <v>0</v>
      </c>
    </row>
    <row r="22" spans="1:6">
      <c r="A22" s="348">
        <v>4</v>
      </c>
      <c r="B22" s="346">
        <v>42932</v>
      </c>
      <c r="C22" s="49" t="s">
        <v>69</v>
      </c>
      <c r="D22" s="31">
        <f>COUNTIFS('Jul-19'!B$5:B$164,"Team 1",'Jul-19'!D$5:D$164,"Anganwadi")</f>
        <v>5</v>
      </c>
      <c r="E22" s="31">
        <f>COUNTIFS('Jul-19'!B$5:B$164,"Team 1",'Jul-19'!D$5:D$164,"School")</f>
        <v>0</v>
      </c>
      <c r="F22" s="32">
        <f>SUMIF('Jul-19'!$B$5:$B$164,"Team 1",'Jul-19'!$I$5:$I$164)</f>
        <v>272</v>
      </c>
    </row>
    <row r="23" spans="1:6">
      <c r="A23" s="349"/>
      <c r="B23" s="347"/>
      <c r="C23" s="49" t="s">
        <v>70</v>
      </c>
      <c r="D23" s="31">
        <f>COUNTIFS('Jul-19'!B$5:B$164,"Team 2",'Jul-19'!D$5:D$164,"Anganwadi")</f>
        <v>5</v>
      </c>
      <c r="E23" s="31">
        <f>COUNTIFS('Jul-19'!B$5:B$164,"Team 2",'Jul-19'!D$5:D$164,"School")</f>
        <v>0</v>
      </c>
      <c r="F23" s="32">
        <f>SUMIF('Jul-19'!$B$5:$B$164,"Team 2",'Jul-19'!$I$5:$I$164)</f>
        <v>266</v>
      </c>
    </row>
    <row r="24" spans="1:6">
      <c r="A24" s="348">
        <v>5</v>
      </c>
      <c r="B24" s="346">
        <v>42963</v>
      </c>
      <c r="C24" s="49" t="s">
        <v>69</v>
      </c>
      <c r="D24" s="31">
        <f>COUNTIFS('Aug-19'!B$5:B$164,"Team 1",'Aug-19'!D$5:D$164,"Anganwadi")</f>
        <v>6</v>
      </c>
      <c r="E24" s="31">
        <f>COUNTIFS('Aug-19'!B$5:B$164,"Team 1",'Aug-19'!D$5:D$164,"School")</f>
        <v>9</v>
      </c>
      <c r="F24" s="32">
        <f>SUMIF('Aug-19'!$B$5:$B$164,"Team 1",'Aug-19'!$I$5:$I$164)</f>
        <v>4182</v>
      </c>
    </row>
    <row r="25" spans="1:6">
      <c r="A25" s="349"/>
      <c r="B25" s="347"/>
      <c r="C25" s="49" t="s">
        <v>70</v>
      </c>
      <c r="D25" s="31">
        <f>COUNTIFS('Aug-19'!B$5:B$164,"Team 2",'Aug-19'!D$5:D$164,"Anganwadi")</f>
        <v>7</v>
      </c>
      <c r="E25" s="31">
        <f>COUNTIFS('Aug-19'!B$5:B$164,"Team 2",'Aug-19'!D$5:D$164,"School")</f>
        <v>5</v>
      </c>
      <c r="F25" s="32">
        <f>SUMIF('Aug-19'!$B$5:$B$164,"Team 2",'Aug-19'!$I$5:$I$164)</f>
        <v>2659</v>
      </c>
    </row>
    <row r="26" spans="1:6">
      <c r="A26" s="348">
        <v>6</v>
      </c>
      <c r="B26" s="346">
        <v>42994</v>
      </c>
      <c r="C26" s="49" t="s">
        <v>69</v>
      </c>
      <c r="D26" s="31">
        <f>COUNTIFS('Sep-19'!B$5:B$164,"Team 1",'Sep-19'!D$5:D$164,"Anganwadi")</f>
        <v>12</v>
      </c>
      <c r="E26" s="31">
        <f>COUNTIFS('Sep-19'!B$5:B$164,"Team 1",'Sep-19'!D$5:D$164,"School")</f>
        <v>17</v>
      </c>
      <c r="F26" s="32">
        <f>SUMIF('Sep-19'!$B$5:$B$164,"Team 1",'Sep-19'!$I$5:$I$164)</f>
        <v>2898</v>
      </c>
    </row>
    <row r="27" spans="1:6">
      <c r="A27" s="349"/>
      <c r="B27" s="347"/>
      <c r="C27" s="49" t="s">
        <v>70</v>
      </c>
      <c r="D27" s="31">
        <f>COUNTIFS('Sep-19'!B$5:B$164,"Team 2",'Sep-19'!D$5:D$164,"Anganwadi")</f>
        <v>13</v>
      </c>
      <c r="E27" s="31">
        <f>COUNTIFS('Sep-19'!B$5:B$164,"Team 2",'Sep-19'!D$5:D$164,"School")</f>
        <v>16</v>
      </c>
      <c r="F27" s="32">
        <f>SUMIF('Sep-19'!$B$5:$B$164,"Team 2",'Sep-19'!$I$5:$I$164)</f>
        <v>3451</v>
      </c>
    </row>
    <row r="28" spans="1:6">
      <c r="A28" s="41" t="s">
        <v>42</v>
      </c>
      <c r="B28" s="41"/>
      <c r="C28" s="41"/>
      <c r="D28" s="41">
        <f>SUM(D16:D27)</f>
        <v>75</v>
      </c>
      <c r="E28" s="41">
        <f>SUM(E16:E27)</f>
        <v>68</v>
      </c>
      <c r="F28" s="41">
        <f>SUM(F16:F27)</f>
        <v>21266</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May-19 (2)</vt: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'May-19 (2)'!Print_Titles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2019-05-01T04:04:25Z</dcterms:modified>
</cp:coreProperties>
</file>