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225" windowWidth="14805" windowHeight="7890" activeTab="1"/>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 name="Oct'19" sheetId="28" r:id="rId9"/>
  </sheets>
  <definedNames>
    <definedName name="_xlnm._FilterDatabase" localSheetId="0" hidden="1">'Block at a Glance'!$A$4:$M$14</definedName>
    <definedName name="_xlnm.Print_Area" localSheetId="1">'April-19'!$A$1:$T$47</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96" i="5"/>
  <c r="I95"/>
  <c r="D167" i="28" l="1"/>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165" s="1"/>
  <c r="E27" i="11" l="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97" i="5"/>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6" l="1"/>
  <c r="F27"/>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<sst xmlns="http://schemas.openxmlformats.org/spreadsheetml/2006/main" count="5481" uniqueCount="1503">
  <si>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</si>
  <si>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</si>
  <si>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</si>
  <si>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</si>
  <si>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</si>
  <si>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</si>
  <si>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</si>
  <si>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</si>
  <si>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</si>
  <si>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</si>
  <si>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</si>
  <si>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</si>
  <si>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</si>
  <si>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</si>
  <si>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</si>
  <si>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</si>
  <si>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</si>
  <si>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</si>
  <si>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</si>
  <si>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</si>
  <si>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</si>
  <si>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</si>
  <si>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</si>
  <si>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</si>
  <si>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</si>
  <si>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</si>
  <si>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</si>
  <si>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</si>
  <si>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</si>
  <si>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</si>
  <si>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</si>
  <si>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</si>
  <si>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</si>
  <si>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</si>
  <si>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</si>
  <si>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</si>
  <si>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</si>
  <si>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</si>
  <si>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</si>
  <si>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</si>
  <si>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</si>
  <si>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</si>
  <si>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</si>
  <si>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</si>
  <si>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</si>
  <si>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</si>
  <si>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</si>
  <si>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</si>
  <si>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</si>
  <si>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</si>
  <si>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</si>
  <si>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</si>
  <si>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</si>
  <si>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</si>
  <si>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</si>
  <si>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</si>
  <si>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</si>
  <si>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</si>
  <si>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</si>
  <si>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</si>
  <si>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</si>
  <si>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</si>
  <si>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</si>
  <si>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</si>
  <si>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</si>
  <si>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</si>
  <si>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</si>
  <si>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</si>
  <si>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</si>
  <si>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</si>
  <si>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</si>
  <si>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</si>
  <si>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Ena Sarkar</t>
  </si>
  <si>
    <t>sarkarena2017@gmail.com</t>
  </si>
  <si>
    <t>Dr. Atindra Das</t>
  </si>
  <si>
    <t>Dental Surgion</t>
  </si>
  <si>
    <t>das.atindra@gmail.com</t>
  </si>
  <si>
    <t>triptidasayur@gmail.com</t>
  </si>
  <si>
    <t>imwahidurrahman@gmail.com</t>
  </si>
  <si>
    <t>devibiju1538@gmail.com</t>
  </si>
  <si>
    <t>Dr. Tripti Das</t>
  </si>
  <si>
    <t>MO-Ayur</t>
  </si>
  <si>
    <t>Dr. Manavjyoti Sarma</t>
  </si>
  <si>
    <t>manavjyoti83@gmail.com</t>
  </si>
  <si>
    <t>dhrubajyotibora969@gmail.com</t>
  </si>
  <si>
    <t>dekamadhury2017@gmail.com</t>
  </si>
  <si>
    <t>MO-Homoeo</t>
  </si>
  <si>
    <t>Miss Bijumoni Devi</t>
  </si>
  <si>
    <t>ANM</t>
  </si>
  <si>
    <t>Pharmacist</t>
  </si>
  <si>
    <t>Md. Wahidur Rahman</t>
  </si>
  <si>
    <t>Dr. Muzammel Hoque</t>
  </si>
  <si>
    <t>Mr. Dhrubajyoti Bora</t>
  </si>
  <si>
    <t>Miss Madhury Deka</t>
  </si>
  <si>
    <t>THEKERAGURI LP</t>
  </si>
  <si>
    <t>18090205801</t>
  </si>
  <si>
    <t>9854470432</t>
  </si>
  <si>
    <t>THEKERAGURI ME (R)</t>
  </si>
  <si>
    <t>18090205802</t>
  </si>
  <si>
    <t>9678336515</t>
  </si>
  <si>
    <t>MORAKOLONG LP</t>
  </si>
  <si>
    <t>18090205901</t>
  </si>
  <si>
    <t>9954464600</t>
  </si>
  <si>
    <t>BHOMORAGURI LP</t>
  </si>
  <si>
    <t>18090205902</t>
  </si>
  <si>
    <t>9508047096</t>
  </si>
  <si>
    <t>18090205903</t>
  </si>
  <si>
    <t>9435165973</t>
  </si>
  <si>
    <t>SIDHABARI LP</t>
  </si>
  <si>
    <t>18090206001</t>
  </si>
  <si>
    <t>9853232942</t>
  </si>
  <si>
    <t>RUPAIBORI BALAK LP</t>
  </si>
  <si>
    <t>18090206002</t>
  </si>
  <si>
    <t>9508587818</t>
  </si>
  <si>
    <t>RUPAIBORI BALIKA LP</t>
  </si>
  <si>
    <t>18090206003</t>
  </si>
  <si>
    <t>9435063608</t>
  </si>
  <si>
    <t>JANPAR JANAJATI LP</t>
  </si>
  <si>
    <t>18090206004</t>
  </si>
  <si>
    <t>9435398345</t>
  </si>
  <si>
    <t>RUPAIBORI ANCHALIK RN DAS ME</t>
  </si>
  <si>
    <t>18090206005</t>
  </si>
  <si>
    <t>9401736939</t>
  </si>
  <si>
    <t>RUPAIBORI KARBIGAON LP (V)</t>
  </si>
  <si>
    <t>18090206010</t>
  </si>
  <si>
    <t>9957684729</t>
  </si>
  <si>
    <t>AHATGURI LP</t>
  </si>
  <si>
    <t>18090206101</t>
  </si>
  <si>
    <t>9678839819</t>
  </si>
  <si>
    <t>CHALIGAON KARBI LP</t>
  </si>
  <si>
    <t>18090206102</t>
  </si>
  <si>
    <t>8724954738</t>
  </si>
  <si>
    <t>PUB SAGARGHAT BEZBARUA LP (V)</t>
  </si>
  <si>
    <t>18090206105</t>
  </si>
  <si>
    <t>9613205826</t>
  </si>
  <si>
    <t>SAGARGHAT LP</t>
  </si>
  <si>
    <t>18090206201</t>
  </si>
  <si>
    <t>9957253465</t>
  </si>
  <si>
    <t>JANPAR LP</t>
  </si>
  <si>
    <t>18090206301</t>
  </si>
  <si>
    <t>9706291085</t>
  </si>
  <si>
    <t>DEKAGAON LP</t>
  </si>
  <si>
    <t>18090206302</t>
  </si>
  <si>
    <t>8011854255</t>
  </si>
  <si>
    <t>APAKARBIGAON LP</t>
  </si>
  <si>
    <t>18090206303</t>
  </si>
  <si>
    <t>9864975727</t>
  </si>
  <si>
    <t xml:space="preserve">THAKARAGURI JANAJATI LP (E)  </t>
  </si>
  <si>
    <t>18090206404</t>
  </si>
  <si>
    <t>9678199503</t>
  </si>
  <si>
    <t>Santipur LP</t>
  </si>
  <si>
    <t>CENTRAL DHARAMTUL M.BORA HSS</t>
  </si>
  <si>
    <t>18090206304</t>
  </si>
  <si>
    <t>9435686418</t>
  </si>
  <si>
    <t>AHATGURI LNB ME</t>
  </si>
  <si>
    <t>Silsung GNB LP</t>
  </si>
  <si>
    <t>Belpukhuri</t>
  </si>
  <si>
    <t>AWC</t>
  </si>
  <si>
    <t>9706989747</t>
  </si>
  <si>
    <t>Telahi Apakarbi</t>
  </si>
  <si>
    <t>9854210233</t>
  </si>
  <si>
    <t>Dekagaon</t>
  </si>
  <si>
    <t>-</t>
  </si>
  <si>
    <t>Janpar - 1</t>
  </si>
  <si>
    <t>Pub-Janpar</t>
  </si>
  <si>
    <t>7578851209</t>
  </si>
  <si>
    <t>Janpar No.2</t>
  </si>
  <si>
    <t>8473933493</t>
  </si>
  <si>
    <t xml:space="preserve">Janpar St. </t>
  </si>
  <si>
    <t>Rupaibori</t>
  </si>
  <si>
    <t>Rupaibori Karbigaon</t>
  </si>
  <si>
    <t>Sidhabari</t>
  </si>
  <si>
    <t>Bhumuraguri Adarshagaon</t>
  </si>
  <si>
    <t>9678447290</t>
  </si>
  <si>
    <t>Ahatguri Rupaibori</t>
  </si>
  <si>
    <t>9085264794</t>
  </si>
  <si>
    <t>Simaluguri</t>
  </si>
  <si>
    <t>9678360082</t>
  </si>
  <si>
    <t>Thekeraguri No. 2</t>
  </si>
  <si>
    <t>9577167338</t>
  </si>
  <si>
    <t>Thekeraguri Majgaon</t>
  </si>
  <si>
    <t>P. Balipathar</t>
  </si>
  <si>
    <t>Balipathar</t>
  </si>
  <si>
    <t>Thekeraguri - 1</t>
  </si>
  <si>
    <t>Thekeraguri Vet.</t>
  </si>
  <si>
    <t>Saru Ahatguri</t>
  </si>
  <si>
    <t>Karbi Chaligaon</t>
  </si>
  <si>
    <t>Botiani Chuk</t>
  </si>
  <si>
    <t>Bor Ahatguri</t>
  </si>
  <si>
    <t>Sagar Ghat</t>
  </si>
  <si>
    <t>muzammeihoque403@gmail.com</t>
  </si>
  <si>
    <t>Md. Safikul Islam Anchari</t>
  </si>
  <si>
    <t>mayongblock@raddifmail.com</t>
  </si>
  <si>
    <t>Morigaon</t>
  </si>
  <si>
    <t>Jhargaon</t>
  </si>
  <si>
    <t>AHATGURI LNB HS</t>
  </si>
  <si>
    <t>MON</t>
  </si>
  <si>
    <t>Team1</t>
  </si>
  <si>
    <t>Team2</t>
  </si>
  <si>
    <t>TUE</t>
  </si>
  <si>
    <t>Wed</t>
  </si>
  <si>
    <t>Thu</t>
  </si>
  <si>
    <t>Fri</t>
  </si>
  <si>
    <t>Sat</t>
  </si>
  <si>
    <t>WED</t>
  </si>
  <si>
    <t>THU</t>
  </si>
  <si>
    <t>FRI</t>
  </si>
  <si>
    <t>13.04.2019</t>
  </si>
  <si>
    <t>SAT</t>
  </si>
  <si>
    <t>NO.1 MURKATA LP</t>
  </si>
  <si>
    <t>18090216901</t>
  </si>
  <si>
    <t>NO1. MURKATA ME</t>
  </si>
  <si>
    <t>18090216902</t>
  </si>
  <si>
    <t>HATIMURIA BALIKA LP</t>
  </si>
  <si>
    <t>18090217202</t>
  </si>
  <si>
    <t>MAYONG GIRLS M.E.(R)</t>
  </si>
  <si>
    <t>18090217203</t>
  </si>
  <si>
    <t>KALSHILA PAR LP (E)</t>
  </si>
  <si>
    <t>18090217207</t>
  </si>
  <si>
    <t>LONMATI LP</t>
  </si>
  <si>
    <t>18090217301</t>
  </si>
  <si>
    <t>OUGURI HILAI KHUNDA LP</t>
  </si>
  <si>
    <t>18090217302</t>
  </si>
  <si>
    <t>MADHYA MAYONG ME (R)</t>
  </si>
  <si>
    <t>18090217303</t>
  </si>
  <si>
    <t>BARHAITARY HILOI KHUNDA LP (E)</t>
  </si>
  <si>
    <t>18090217304</t>
  </si>
  <si>
    <t>BUHA MAYONG TRIBAL LP</t>
  </si>
  <si>
    <t>18090217401</t>
  </si>
  <si>
    <t>BURHA MAYONG JANAJATIYA M.E.(R</t>
  </si>
  <si>
    <t>18090217402</t>
  </si>
  <si>
    <t>KHAJURBASTI LP (E)</t>
  </si>
  <si>
    <t>18090217403</t>
  </si>
  <si>
    <t>DHEKIABORI LP</t>
  </si>
  <si>
    <t>18090217501</t>
  </si>
  <si>
    <t>CHANAK SRI GANESHPUR LP</t>
  </si>
  <si>
    <t>18090217601</t>
  </si>
  <si>
    <t>GAMARIGURI CHANAKA LP</t>
  </si>
  <si>
    <t>18090217701</t>
  </si>
  <si>
    <t>CHANAKA GAMARIGURI ME</t>
  </si>
  <si>
    <t>18090217702</t>
  </si>
  <si>
    <t>9401163898</t>
  </si>
  <si>
    <t>9859410784</t>
  </si>
  <si>
    <t>9859748631</t>
  </si>
  <si>
    <t>9859876464</t>
  </si>
  <si>
    <t>9706381268</t>
  </si>
  <si>
    <t>9854856687</t>
  </si>
  <si>
    <t>9859511454</t>
  </si>
  <si>
    <t>9854376308</t>
  </si>
  <si>
    <t>9957548457</t>
  </si>
  <si>
    <t>9435365694</t>
  </si>
  <si>
    <t>9613159511</t>
  </si>
  <si>
    <t>9707418445</t>
  </si>
  <si>
    <t>8753011316</t>
  </si>
  <si>
    <t>9577581931</t>
  </si>
  <si>
    <t>9854879813</t>
  </si>
  <si>
    <t>9859964431</t>
  </si>
  <si>
    <t>17.04.2019</t>
  </si>
  <si>
    <t>18.04.2019</t>
  </si>
  <si>
    <t>20.04.2019</t>
  </si>
  <si>
    <t>22.04.2019</t>
  </si>
  <si>
    <t>Gobardhan</t>
  </si>
  <si>
    <t>9864647356</t>
  </si>
  <si>
    <t xml:space="preserve">Kajolichaki </t>
  </si>
  <si>
    <t xml:space="preserve">Khatorgaon </t>
  </si>
  <si>
    <t>Burha Mayong</t>
  </si>
  <si>
    <t>9859103468</t>
  </si>
  <si>
    <t>Satibheti Amtola</t>
  </si>
  <si>
    <t>9954817910</t>
  </si>
  <si>
    <t>Satibheti</t>
  </si>
  <si>
    <t>8751915520</t>
  </si>
  <si>
    <t>Loonmati</t>
  </si>
  <si>
    <t>8486606421</t>
  </si>
  <si>
    <t>Ouguri</t>
  </si>
  <si>
    <t>8486351328</t>
  </si>
  <si>
    <t>Chanka</t>
  </si>
  <si>
    <t>9859597768</t>
  </si>
  <si>
    <t>Kalsilapar</t>
  </si>
  <si>
    <t>8876143285</t>
  </si>
  <si>
    <t>144 Raja Mayong</t>
  </si>
  <si>
    <t>Hatimuria</t>
  </si>
  <si>
    <t>Katahguri L.P.</t>
  </si>
  <si>
    <t>9577818352</t>
  </si>
  <si>
    <t>Kachashila</t>
  </si>
  <si>
    <t>9859527980</t>
  </si>
  <si>
    <t>1 No. Murkata</t>
  </si>
  <si>
    <t>8876593772</t>
  </si>
  <si>
    <t>Borpum</t>
  </si>
  <si>
    <t>2 No. Murkata</t>
  </si>
  <si>
    <t>9401347730</t>
  </si>
  <si>
    <t>Bordia</t>
  </si>
  <si>
    <t>9613928264</t>
  </si>
  <si>
    <t>Bordia Pavakati</t>
  </si>
  <si>
    <t>8876674628</t>
  </si>
  <si>
    <t>Sildubi</t>
  </si>
  <si>
    <t>8486441950</t>
  </si>
  <si>
    <t>Sildubi Pakariapar</t>
  </si>
  <si>
    <t>8749904450</t>
  </si>
  <si>
    <t>Hatigar Kuchiani</t>
  </si>
  <si>
    <t>9854392963</t>
  </si>
  <si>
    <t>Raja Mayong L.pukhuri</t>
  </si>
  <si>
    <t>9859248824</t>
  </si>
  <si>
    <t xml:space="preserve">Raja Mayong Haricharan </t>
  </si>
  <si>
    <t>9435343370</t>
  </si>
  <si>
    <t>Raja Mayong No. 1</t>
  </si>
  <si>
    <t>9859540902</t>
  </si>
  <si>
    <t>23.04.2019</t>
  </si>
  <si>
    <t>24.04.2019</t>
  </si>
  <si>
    <t>25.04.2019</t>
  </si>
  <si>
    <t>26.04.2019</t>
  </si>
  <si>
    <t>27.04.2019</t>
  </si>
  <si>
    <t>RESURVE</t>
  </si>
  <si>
    <t>29.04.2019</t>
  </si>
  <si>
    <t>30.04.2019</t>
  </si>
  <si>
    <t>KURANIBORI BALIKA LP</t>
  </si>
  <si>
    <t>18090218001</t>
  </si>
  <si>
    <t>BURABURI</t>
  </si>
  <si>
    <t>SANJUKTA KURANIBORI LP</t>
  </si>
  <si>
    <t>18090218002</t>
  </si>
  <si>
    <t>NO.1 KHOLABHUYAN LP</t>
  </si>
  <si>
    <t>18090218003</t>
  </si>
  <si>
    <t>NO.2 KHOLABHUYAN LP</t>
  </si>
  <si>
    <t>18090218004</t>
  </si>
  <si>
    <t>KURANIBORI MEM</t>
  </si>
  <si>
    <t>18090218005</t>
  </si>
  <si>
    <t>NO.2 KHULA BHUYAN MEM</t>
  </si>
  <si>
    <t>18090218006</t>
  </si>
  <si>
    <t>KURANIBORI HS</t>
  </si>
  <si>
    <t>18090218011</t>
  </si>
  <si>
    <t>KUKUARI LP</t>
  </si>
  <si>
    <t>18090218101</t>
  </si>
  <si>
    <t>TALUKDAR BAST LP (E)</t>
  </si>
  <si>
    <t>18090218102</t>
  </si>
  <si>
    <t>UTTAR KUKUWARI LP (V)</t>
  </si>
  <si>
    <t>18090218103</t>
  </si>
  <si>
    <t>TALUKDAR BASTI LP (V)</t>
  </si>
  <si>
    <t>18090218104</t>
  </si>
  <si>
    <t>GARUMARADALANI LP</t>
  </si>
  <si>
    <t>18090218201</t>
  </si>
  <si>
    <t>SRI GOVINDA LP (V)</t>
  </si>
  <si>
    <t>18090218203</t>
  </si>
  <si>
    <t>KUCHIANI NIMNA BUNIYADI (V)</t>
  </si>
  <si>
    <t>18090218601</t>
  </si>
  <si>
    <t>SANJUKTA BURABURI LP</t>
  </si>
  <si>
    <t>18090220101</t>
  </si>
  <si>
    <t>PAKARIDUBA LP</t>
  </si>
  <si>
    <t>18090220102</t>
  </si>
  <si>
    <t>PHALIHAMARI PAKARIA PAR LP</t>
  </si>
  <si>
    <t>18090220103</t>
  </si>
  <si>
    <t xml:space="preserve">BURABURI ME </t>
  </si>
  <si>
    <t>18090220105</t>
  </si>
  <si>
    <t>BURABURI HS</t>
  </si>
  <si>
    <t>18090220107</t>
  </si>
  <si>
    <t>PATHALIA PAHAR LP</t>
  </si>
  <si>
    <t>18090220201</t>
  </si>
  <si>
    <t>PASCHIM KHALANI JANAKALYAN LP</t>
  </si>
  <si>
    <t>18090220202</t>
  </si>
  <si>
    <t>KHALANI LP</t>
  </si>
  <si>
    <t>18090220203</t>
  </si>
  <si>
    <t>SWARGIYA MUKUNDA DAS ME</t>
  </si>
  <si>
    <t>18090220204</t>
  </si>
  <si>
    <t>HAMIDIA LP (V)</t>
  </si>
  <si>
    <t>18090220205</t>
  </si>
  <si>
    <t>NEKERAHABI LP</t>
  </si>
  <si>
    <t>18090220301</t>
  </si>
  <si>
    <t>PACHIM NEKERAHABI LP (V)</t>
  </si>
  <si>
    <t>18090220302</t>
  </si>
  <si>
    <t>8724055506</t>
  </si>
  <si>
    <t>9706664873</t>
  </si>
  <si>
    <t>9707121471</t>
  </si>
  <si>
    <t>9085417098</t>
  </si>
  <si>
    <t>9854594366</t>
  </si>
  <si>
    <t>9859734821</t>
  </si>
  <si>
    <t>9085696929</t>
  </si>
  <si>
    <t>9613474102</t>
  </si>
  <si>
    <t>9085569631</t>
  </si>
  <si>
    <t>2678671002</t>
  </si>
  <si>
    <t>9707162607</t>
  </si>
  <si>
    <t>9954323535</t>
  </si>
  <si>
    <t>7896128900</t>
  </si>
  <si>
    <t>9864510719</t>
  </si>
  <si>
    <t>9864310021</t>
  </si>
  <si>
    <t>9864882731</t>
  </si>
  <si>
    <t>9957273233</t>
  </si>
  <si>
    <t>09954488809</t>
  </si>
  <si>
    <t>9435952631</t>
  </si>
  <si>
    <t>9508036426</t>
  </si>
  <si>
    <t>9706757618</t>
  </si>
  <si>
    <t>9435065438</t>
  </si>
  <si>
    <t>9954341104</t>
  </si>
  <si>
    <t>9957481893</t>
  </si>
  <si>
    <t>9864738440</t>
  </si>
  <si>
    <t>9954628072</t>
  </si>
  <si>
    <t>Buraburi</t>
  </si>
  <si>
    <t>8399988260</t>
  </si>
  <si>
    <t>Pathali Pahar</t>
  </si>
  <si>
    <t>9127158124</t>
  </si>
  <si>
    <t>Pahari Duba</t>
  </si>
  <si>
    <t>7577042880</t>
  </si>
  <si>
    <t>Pakari Duba L.P. School</t>
  </si>
  <si>
    <t>Kusumpur</t>
  </si>
  <si>
    <t>8876587252</t>
  </si>
  <si>
    <t>Pachim Kusumpur</t>
  </si>
  <si>
    <t>8486936837</t>
  </si>
  <si>
    <t>Moralbori Chuburi</t>
  </si>
  <si>
    <t>7896977612</t>
  </si>
  <si>
    <t>Khalani</t>
  </si>
  <si>
    <t>8402083945</t>
  </si>
  <si>
    <t xml:space="preserve">Pachim Khalani </t>
  </si>
  <si>
    <t>8876312574</t>
  </si>
  <si>
    <t>Dakhin Khalani W. No. 8</t>
  </si>
  <si>
    <t>9508613561</t>
  </si>
  <si>
    <t>Bohadoloni Dakhinpar</t>
  </si>
  <si>
    <t>9435261703</t>
  </si>
  <si>
    <t>Bahadoloni</t>
  </si>
  <si>
    <t>8471980401</t>
  </si>
  <si>
    <t>Garumaradoloni</t>
  </si>
  <si>
    <t>9435244394</t>
  </si>
  <si>
    <t>Karchuabori</t>
  </si>
  <si>
    <t>Simalutala</t>
  </si>
  <si>
    <t>9508559277</t>
  </si>
  <si>
    <t>Kuranibori</t>
  </si>
  <si>
    <t xml:space="preserve">Pachim Kuranibori </t>
  </si>
  <si>
    <t>Pachim Kuranibori No. 1</t>
  </si>
  <si>
    <t>Kukuwari</t>
  </si>
  <si>
    <t>8876533225</t>
  </si>
  <si>
    <t>Kukuwari Pachim</t>
  </si>
  <si>
    <t>9706596979</t>
  </si>
  <si>
    <t>Talukdarbasti</t>
  </si>
  <si>
    <t>7577029450</t>
  </si>
  <si>
    <t>Nakara Habi  No. 1</t>
  </si>
  <si>
    <t>9613683574</t>
  </si>
  <si>
    <t>Nakara Habi</t>
  </si>
  <si>
    <t>8876792922</t>
  </si>
  <si>
    <t>Khulabhuyan No.1</t>
  </si>
  <si>
    <t>8011577115</t>
  </si>
  <si>
    <t>No. 2 Khulabhuyan</t>
  </si>
  <si>
    <t>Khulabhuyan</t>
  </si>
  <si>
    <t>Khulabhuyan Pachim</t>
  </si>
  <si>
    <t>Kuchiani</t>
  </si>
  <si>
    <t>9864738860</t>
  </si>
  <si>
    <t>Pachim Khalani Bilpar</t>
  </si>
  <si>
    <t>Gorumara Doloni East</t>
  </si>
  <si>
    <t>8403982180</t>
  </si>
  <si>
    <t>9707526528</t>
  </si>
  <si>
    <t>9707503631</t>
  </si>
  <si>
    <t>9854241891</t>
  </si>
  <si>
    <t>9435943858</t>
  </si>
  <si>
    <t>9577880050</t>
  </si>
  <si>
    <t>9435437537</t>
  </si>
  <si>
    <t>9678564436</t>
  </si>
  <si>
    <t>88822764522</t>
  </si>
  <si>
    <t>9707852988</t>
  </si>
  <si>
    <t>9864860400</t>
  </si>
  <si>
    <t>9957353914</t>
  </si>
  <si>
    <t>9435518858</t>
  </si>
  <si>
    <t>BOHA BORJARI ME</t>
  </si>
  <si>
    <t>18090204402</t>
  </si>
  <si>
    <t>BORPAK ME</t>
  </si>
  <si>
    <t>18090216103</t>
  </si>
  <si>
    <t>BAHA BARDALANI LP</t>
  </si>
  <si>
    <t>18090216201</t>
  </si>
  <si>
    <t>BARDALANI ME</t>
  </si>
  <si>
    <t>18090216202</t>
  </si>
  <si>
    <t>PUB BARDALANI LP (E)</t>
  </si>
  <si>
    <t>18090216204</t>
  </si>
  <si>
    <t>SATKHAPORI LP</t>
  </si>
  <si>
    <t>18090216301</t>
  </si>
  <si>
    <t>MURKATA LP</t>
  </si>
  <si>
    <t>18090216303</t>
  </si>
  <si>
    <t>BAHAPAHAR LP</t>
  </si>
  <si>
    <t>18090216304</t>
  </si>
  <si>
    <t>BAHAPAHAR MEM</t>
  </si>
  <si>
    <t>18090216305</t>
  </si>
  <si>
    <t>BAHADALANI LP (E)</t>
  </si>
  <si>
    <t>18090220402</t>
  </si>
  <si>
    <t>BAHA UNNATA PARA LP</t>
  </si>
  <si>
    <t>18090221801</t>
  </si>
  <si>
    <t>SRI SANKARDEV LP</t>
  </si>
  <si>
    <t>18090221802</t>
  </si>
  <si>
    <t>Rajakuchi</t>
  </si>
  <si>
    <t>8011742922</t>
  </si>
  <si>
    <t>Sankarpur</t>
  </si>
  <si>
    <t>7678132064</t>
  </si>
  <si>
    <t>Nabahatia</t>
  </si>
  <si>
    <t>8474839469</t>
  </si>
  <si>
    <t>Khanajan Borjari</t>
  </si>
  <si>
    <t>8011425061</t>
  </si>
  <si>
    <t>Ganeshmandir LP School</t>
  </si>
  <si>
    <t>9577733155</t>
  </si>
  <si>
    <t>Boha</t>
  </si>
  <si>
    <t>7399147817</t>
  </si>
  <si>
    <t>Boha Pahar M.E. Madras</t>
  </si>
  <si>
    <t>8486335079</t>
  </si>
  <si>
    <t>Murkata L.P. School</t>
  </si>
  <si>
    <t>8135979998</t>
  </si>
  <si>
    <t>Boha Pahar L.P. School</t>
  </si>
  <si>
    <t xml:space="preserve">Satkhapori Kabarsthan </t>
  </si>
  <si>
    <t>9854904924</t>
  </si>
  <si>
    <t>Boha Bordoloni</t>
  </si>
  <si>
    <t>9476634330</t>
  </si>
  <si>
    <t>Boha Reserve</t>
  </si>
  <si>
    <t>9127116740</t>
  </si>
  <si>
    <t>Bordoloni</t>
  </si>
  <si>
    <t>8721068948</t>
  </si>
  <si>
    <t>Satkhapori</t>
  </si>
  <si>
    <t>8135010637</t>
  </si>
  <si>
    <t>Satkhapori Jamalpur(M)</t>
  </si>
  <si>
    <t>8486101011</t>
  </si>
  <si>
    <t>Borpak</t>
  </si>
  <si>
    <t>Bohadoloni Ward No. 4</t>
  </si>
  <si>
    <t>8486394950</t>
  </si>
  <si>
    <t>Barpak No. 1</t>
  </si>
  <si>
    <t>8876302806</t>
  </si>
  <si>
    <t>Diprang</t>
  </si>
  <si>
    <t>Thengbhanga Ward No. 4</t>
  </si>
  <si>
    <t>8402935855</t>
  </si>
  <si>
    <t>Hatigarh Thengbhanga</t>
  </si>
  <si>
    <t>02.05.2019</t>
  </si>
  <si>
    <t>03.05.2019</t>
  </si>
  <si>
    <t>04.05.2019</t>
  </si>
  <si>
    <t>06.05.2019</t>
  </si>
  <si>
    <t>07.05.2019</t>
  </si>
  <si>
    <t>08.05.2019</t>
  </si>
  <si>
    <t>09.05.2019</t>
  </si>
  <si>
    <t>10.05.2019</t>
  </si>
  <si>
    <t>11.05.2019</t>
  </si>
  <si>
    <t>13.05.2019</t>
  </si>
  <si>
    <t>14.05.2019</t>
  </si>
  <si>
    <t>15.05.2019</t>
  </si>
  <si>
    <t>16.05.2019</t>
  </si>
  <si>
    <t>17.05.2019</t>
  </si>
  <si>
    <t>20.05.2019</t>
  </si>
  <si>
    <t>21.05.2019</t>
  </si>
  <si>
    <t>22.05.2019</t>
  </si>
  <si>
    <t>23.05.2019</t>
  </si>
  <si>
    <t>24.05.2019</t>
  </si>
  <si>
    <t>25.05.2019</t>
  </si>
  <si>
    <t>27.05.2019</t>
  </si>
  <si>
    <t>28.05.2019</t>
  </si>
  <si>
    <t>29.05.2019</t>
  </si>
  <si>
    <t>30.05.2019</t>
  </si>
  <si>
    <t>31.05.2019</t>
  </si>
  <si>
    <t>GARANGA LP</t>
  </si>
  <si>
    <t>18090215802</t>
  </si>
  <si>
    <t>NO.1 THENGBHANGA LP</t>
  </si>
  <si>
    <t>18090215901</t>
  </si>
  <si>
    <t>THENGBHANGA KOLONG PAR LP</t>
  </si>
  <si>
    <t>18090215902</t>
  </si>
  <si>
    <t>THENGBHANGA ANCHALIK ME</t>
  </si>
  <si>
    <t>18090215903</t>
  </si>
  <si>
    <t>THENGBHANGA MAA KALI LP (V)</t>
  </si>
  <si>
    <t>18090215909</t>
  </si>
  <si>
    <t>DIPRANG LP</t>
  </si>
  <si>
    <t>18090216001</t>
  </si>
  <si>
    <t>CHALANI BAHADALANI ME</t>
  </si>
  <si>
    <t>18090216002</t>
  </si>
  <si>
    <t>DIPRANG LP (E)</t>
  </si>
  <si>
    <t>18090216004</t>
  </si>
  <si>
    <t>DIPRANG THENGBHANGA LP (V)</t>
  </si>
  <si>
    <t>18090216005</t>
  </si>
  <si>
    <t>SANKARDEV HIGH SCHOOL</t>
  </si>
  <si>
    <t>18090216006</t>
  </si>
  <si>
    <t>BORPAK LP</t>
  </si>
  <si>
    <t>18090216101</t>
  </si>
  <si>
    <t>BAHA DURGABORI LP (V)</t>
  </si>
  <si>
    <t>18090216206</t>
  </si>
  <si>
    <t>BARDALANI HS</t>
  </si>
  <si>
    <t>18090216209</t>
  </si>
  <si>
    <t>TRIPURA BASTI LP (V)</t>
  </si>
  <si>
    <t>18090216308</t>
  </si>
  <si>
    <t>ADARSHA MUKTAB LP (V)</t>
  </si>
  <si>
    <t>18090216311</t>
  </si>
  <si>
    <t>NO.2 BORJARI HUSAIN ALI LP (V)</t>
  </si>
  <si>
    <t>18090216402</t>
  </si>
  <si>
    <t>RAJAMAYONG ME</t>
  </si>
  <si>
    <t>18090216503</t>
  </si>
  <si>
    <t>GARUMARASANJUKTA BAHADALANI LP</t>
  </si>
  <si>
    <t>18090220401</t>
  </si>
  <si>
    <t>9678561945</t>
  </si>
  <si>
    <t>7399411970</t>
  </si>
  <si>
    <t>9613847730</t>
  </si>
  <si>
    <t>9678892276</t>
  </si>
  <si>
    <t>9613129661</t>
  </si>
  <si>
    <t>9706318751</t>
  </si>
  <si>
    <t>9954876679</t>
  </si>
  <si>
    <t>9854710956</t>
  </si>
  <si>
    <t>9577626652</t>
  </si>
  <si>
    <t>9954263363</t>
  </si>
  <si>
    <t>9401621606</t>
  </si>
  <si>
    <t>9706233402</t>
  </si>
  <si>
    <t>9435648380</t>
  </si>
  <si>
    <t>9864340582</t>
  </si>
  <si>
    <t>9577156641</t>
  </si>
  <si>
    <t>8011419952</t>
  </si>
  <si>
    <t>9854404330</t>
  </si>
  <si>
    <t>9401876274</t>
  </si>
  <si>
    <t>Thengbhanga</t>
  </si>
  <si>
    <t>Kamarpur</t>
  </si>
  <si>
    <t>9678925685</t>
  </si>
  <si>
    <t>Dhankhunda</t>
  </si>
  <si>
    <t>Dighalati</t>
  </si>
  <si>
    <t>07.06.2019</t>
  </si>
  <si>
    <t>08.06.2019</t>
  </si>
  <si>
    <t>10.06.2019</t>
  </si>
  <si>
    <t>11.06.2019</t>
  </si>
  <si>
    <t>12.06.2019</t>
  </si>
  <si>
    <t>13.06.2019</t>
  </si>
  <si>
    <t>14.06.2019</t>
  </si>
  <si>
    <t>15.06.2019</t>
  </si>
  <si>
    <t>17.06.2019</t>
  </si>
  <si>
    <t>18.06.2019</t>
  </si>
  <si>
    <t>19.06.2019</t>
  </si>
  <si>
    <t>20.06.2019</t>
  </si>
  <si>
    <t>21.06.2019</t>
  </si>
  <si>
    <t>22.06.2019</t>
  </si>
  <si>
    <t>24.06.2019</t>
  </si>
  <si>
    <t>BAGHJAP LP</t>
  </si>
  <si>
    <t>18090206601</t>
  </si>
  <si>
    <t>BAGHJAP</t>
  </si>
  <si>
    <t>SWAHID SURYA BORA GIRLS H.S.</t>
  </si>
  <si>
    <t>18090206602</t>
  </si>
  <si>
    <t>NATUN BONGALBORI LP</t>
  </si>
  <si>
    <t>18090206701</t>
  </si>
  <si>
    <t>BHERBHERI LP</t>
  </si>
  <si>
    <t>18090206702</t>
  </si>
  <si>
    <t>JAMUNAPAR ME (R)</t>
  </si>
  <si>
    <t>18090206704</t>
  </si>
  <si>
    <t>BIR CHILARAY ME</t>
  </si>
  <si>
    <t>18090206705</t>
  </si>
  <si>
    <t>JUNBIL SATBHANI ME</t>
  </si>
  <si>
    <t>18090207601</t>
  </si>
  <si>
    <t>KAPILI LP</t>
  </si>
  <si>
    <t>18090221102</t>
  </si>
  <si>
    <t>BORPALASH LP</t>
  </si>
  <si>
    <t>18090221202</t>
  </si>
  <si>
    <t>HOWLABHETI LP</t>
  </si>
  <si>
    <t>18090221301</t>
  </si>
  <si>
    <t>HATIAMUKH JANATA LP</t>
  </si>
  <si>
    <t>18090221302</t>
  </si>
  <si>
    <t>HATIAMUKH LP</t>
  </si>
  <si>
    <t>18090221303</t>
  </si>
  <si>
    <t>18090221304</t>
  </si>
  <si>
    <t>BANGTHAIGAON LP</t>
  </si>
  <si>
    <t>18090221401</t>
  </si>
  <si>
    <t>9401448015</t>
  </si>
  <si>
    <t>9434319096</t>
  </si>
  <si>
    <t>9401209034</t>
  </si>
  <si>
    <t>9401254386</t>
  </si>
  <si>
    <t>9613939916</t>
  </si>
  <si>
    <t>9401320059</t>
  </si>
  <si>
    <t>9706664114</t>
  </si>
  <si>
    <t>9957105674</t>
  </si>
  <si>
    <t>9401363300</t>
  </si>
  <si>
    <t>9957046253</t>
  </si>
  <si>
    <t>9401878151</t>
  </si>
  <si>
    <t>9401501974</t>
  </si>
  <si>
    <t>8752090249</t>
  </si>
  <si>
    <t>8472912655</t>
  </si>
  <si>
    <t>25.06.2019</t>
  </si>
  <si>
    <t>GOVA HS</t>
  </si>
  <si>
    <t>26.06.2019</t>
  </si>
  <si>
    <t>27.06.2019</t>
  </si>
  <si>
    <t>28.06.2019</t>
  </si>
  <si>
    <t>29.06.2019</t>
  </si>
  <si>
    <t>Junbeel</t>
  </si>
  <si>
    <t>Baghjap</t>
  </si>
  <si>
    <t>Baghjap - 1</t>
  </si>
  <si>
    <t>7399895861</t>
  </si>
  <si>
    <t>Bangthaigaon</t>
  </si>
  <si>
    <t>9706075684</t>
  </si>
  <si>
    <t>Bangthaigaon - 1</t>
  </si>
  <si>
    <t>Hatiamukh-1</t>
  </si>
  <si>
    <t>8486205064</t>
  </si>
  <si>
    <t>Hatiamukh - 2</t>
  </si>
  <si>
    <t>Hatiamukh Pathar</t>
  </si>
  <si>
    <t>9957402088</t>
  </si>
  <si>
    <t>Sankar Bihari Basti</t>
  </si>
  <si>
    <t>8721877411</t>
  </si>
  <si>
    <t>Haulabheti</t>
  </si>
  <si>
    <t>9577300906</t>
  </si>
  <si>
    <t>Borpalah</t>
  </si>
  <si>
    <t>9706664714</t>
  </si>
  <si>
    <t>Thakurduba</t>
  </si>
  <si>
    <t>9577033734</t>
  </si>
  <si>
    <t>Ajuri</t>
  </si>
  <si>
    <t>Bangfor</t>
  </si>
  <si>
    <t>9508147156</t>
  </si>
  <si>
    <t>Dayang Belguri</t>
  </si>
  <si>
    <t>8133096703</t>
  </si>
  <si>
    <t>Belguri</t>
  </si>
  <si>
    <t>9435984428</t>
  </si>
  <si>
    <t xml:space="preserve">1 No  Bangalbori </t>
  </si>
  <si>
    <t>9957081873</t>
  </si>
  <si>
    <t>2 No. Dungabori</t>
  </si>
  <si>
    <t>2 No. Dungabori (B)</t>
  </si>
  <si>
    <t>Tengabori Chuburi</t>
  </si>
  <si>
    <t>1 No. Dungabori</t>
  </si>
  <si>
    <t>Lakhipur L.P.S.</t>
  </si>
  <si>
    <t>Gayansuba</t>
  </si>
  <si>
    <t>1 No. Bongalbori</t>
  </si>
  <si>
    <t>1 No. Saratpur</t>
  </si>
  <si>
    <t>8559085541</t>
  </si>
  <si>
    <t>Saratpur</t>
  </si>
  <si>
    <t>Natun Bongalbori</t>
  </si>
  <si>
    <t>8472016611</t>
  </si>
  <si>
    <t>9864672476</t>
  </si>
  <si>
    <t>Satbhoni Aasoni</t>
  </si>
  <si>
    <t>9613103619</t>
  </si>
  <si>
    <t>Chenimari</t>
  </si>
  <si>
    <t>9864362234</t>
  </si>
  <si>
    <t>kakarjalah</t>
  </si>
  <si>
    <t>9957088034</t>
  </si>
  <si>
    <t>Sutradol</t>
  </si>
  <si>
    <t>9864309778</t>
  </si>
  <si>
    <t>Bhakatgaon</t>
  </si>
  <si>
    <t>9577061147</t>
  </si>
  <si>
    <t>Borbheti</t>
  </si>
  <si>
    <t>Dayangia No.1</t>
  </si>
  <si>
    <t>8471949159</t>
  </si>
  <si>
    <t>Dayangial gaon</t>
  </si>
  <si>
    <t>9577881576</t>
  </si>
  <si>
    <t>Jagi Gobhali</t>
  </si>
  <si>
    <t>Gohain Chaki</t>
  </si>
  <si>
    <t>9613993109</t>
  </si>
  <si>
    <t>Kumoi Sanjukta</t>
  </si>
  <si>
    <t>9401400122</t>
  </si>
  <si>
    <t>Kumoi Rajakuchi</t>
  </si>
  <si>
    <t>9435645012</t>
  </si>
  <si>
    <t>Kumoi</t>
  </si>
  <si>
    <t>9954127930</t>
  </si>
  <si>
    <t>Kumoi Thakurgaon</t>
  </si>
  <si>
    <t>Kumoi Kacharigaon</t>
  </si>
  <si>
    <t>Amkata</t>
  </si>
  <si>
    <t>Khulagaon Nizarapar</t>
  </si>
  <si>
    <t>9954320606</t>
  </si>
  <si>
    <t>Khula Gaon</t>
  </si>
  <si>
    <t>Bhakatagaon L.P.School</t>
  </si>
  <si>
    <t>9954810848</t>
  </si>
  <si>
    <t>Pub Barukata</t>
  </si>
  <si>
    <t>Manaha</t>
  </si>
  <si>
    <t>9577774302</t>
  </si>
  <si>
    <t>Barukata Konwargaon</t>
  </si>
  <si>
    <t>Barukata Ahotguri</t>
  </si>
  <si>
    <t>Manaha Konwargaon</t>
  </si>
  <si>
    <t>Na-satra</t>
  </si>
  <si>
    <t>Pachim Manaha</t>
  </si>
  <si>
    <t>7678454841</t>
  </si>
  <si>
    <t>Hatiutha -1</t>
  </si>
  <si>
    <t>7896987204</t>
  </si>
  <si>
    <t>Hatiutha - 2</t>
  </si>
  <si>
    <t>Hatiutha - 3</t>
  </si>
  <si>
    <t>8133850742</t>
  </si>
  <si>
    <t>Manaha Belguri</t>
  </si>
  <si>
    <t>Kola Khuwa Nobheti</t>
  </si>
  <si>
    <t>7399434917</t>
  </si>
  <si>
    <t>Santipur</t>
  </si>
  <si>
    <t xml:space="preserve">Madhupur </t>
  </si>
  <si>
    <t>Madhupur - 1</t>
  </si>
  <si>
    <t>9954596588</t>
  </si>
  <si>
    <t>Satabori Sonarigaon</t>
  </si>
  <si>
    <t>9577815257</t>
  </si>
  <si>
    <t>Sotabori</t>
  </si>
  <si>
    <t>7399110068</t>
  </si>
  <si>
    <t>Sarukuloi Satabori</t>
  </si>
  <si>
    <t>8472912656</t>
  </si>
  <si>
    <t>Ghunusa Habi</t>
  </si>
  <si>
    <t>9954890643</t>
  </si>
  <si>
    <t>Pub Ghunusa</t>
  </si>
  <si>
    <t>9706290838</t>
  </si>
  <si>
    <t>Kayadol</t>
  </si>
  <si>
    <t>9577067287</t>
  </si>
  <si>
    <t>Guripather</t>
  </si>
  <si>
    <t>8255072151</t>
  </si>
  <si>
    <t>Paliguri Ganapati</t>
  </si>
  <si>
    <t>9706664933</t>
  </si>
  <si>
    <t>Dakhin Chakumaku</t>
  </si>
  <si>
    <t>9085537805</t>
  </si>
  <si>
    <t>Chaku Maku</t>
  </si>
  <si>
    <t>7876597406</t>
  </si>
  <si>
    <t>Uttar Chakumaku</t>
  </si>
  <si>
    <t>Pub Chakumaku</t>
  </si>
  <si>
    <t>8399015053</t>
  </si>
  <si>
    <t>Paliguri Harimandir</t>
  </si>
  <si>
    <t>8011724528</t>
  </si>
  <si>
    <t>Pub Chenimari H.colney</t>
  </si>
  <si>
    <t>Paliguri</t>
  </si>
  <si>
    <t>9957436010</t>
  </si>
  <si>
    <t>01.07.2019</t>
  </si>
  <si>
    <t>02.07.2019</t>
  </si>
  <si>
    <t>03.07.2019</t>
  </si>
  <si>
    <t>04.07.2019</t>
  </si>
  <si>
    <t>05.07.2019</t>
  </si>
  <si>
    <t>06.07.2019</t>
  </si>
  <si>
    <t>08.07.2019</t>
  </si>
  <si>
    <t>09.07.2019</t>
  </si>
  <si>
    <t>10.07.2019</t>
  </si>
  <si>
    <t>11.07.2019</t>
  </si>
  <si>
    <t>12.07.2019</t>
  </si>
  <si>
    <t>13.07.2019</t>
  </si>
  <si>
    <t>15.07.2019</t>
  </si>
  <si>
    <t>16.07.2019</t>
  </si>
  <si>
    <t>17.07.2019</t>
  </si>
  <si>
    <t>Nizghaguwa Hira Chuburi</t>
  </si>
  <si>
    <t>Ghaguwa</t>
  </si>
  <si>
    <t xml:space="preserve">Dibika </t>
  </si>
  <si>
    <t>9613668482</t>
  </si>
  <si>
    <t>Ghaguwa Bhumihin Chu.</t>
  </si>
  <si>
    <t>Tikhabori (Koch Chuburi)</t>
  </si>
  <si>
    <t>Tikhabori</t>
  </si>
  <si>
    <t>9678058061</t>
  </si>
  <si>
    <t>Hariyabori</t>
  </si>
  <si>
    <t>Kahibori Garmari</t>
  </si>
  <si>
    <t>18.07.2019</t>
  </si>
  <si>
    <t>Mora Kalang</t>
  </si>
  <si>
    <t>Tengaguri</t>
  </si>
  <si>
    <t xml:space="preserve">Damal </t>
  </si>
  <si>
    <t>Karaiguri</t>
  </si>
  <si>
    <t>Meruwa Gaon</t>
  </si>
  <si>
    <t>Gunamora</t>
  </si>
  <si>
    <t>Kalbari</t>
  </si>
  <si>
    <t>8751806700</t>
  </si>
  <si>
    <t>Golchepa Ghuligaon</t>
  </si>
  <si>
    <t>Teteliya</t>
  </si>
  <si>
    <t>19.07.2019</t>
  </si>
  <si>
    <t>20.07.2019</t>
  </si>
  <si>
    <t>Jyoti Nibash Nijarapar</t>
  </si>
  <si>
    <t>8723911341</t>
  </si>
  <si>
    <t xml:space="preserve">Markangkuchi </t>
  </si>
  <si>
    <t>Nakhola Bhumuraguri</t>
  </si>
  <si>
    <t>9854751689</t>
  </si>
  <si>
    <t>Pachim Nagaon P. Kuchi</t>
  </si>
  <si>
    <t>9613847206</t>
  </si>
  <si>
    <t>Pachim Nagaon</t>
  </si>
  <si>
    <t>7578088929</t>
  </si>
  <si>
    <t>Uparkuchi Nakhola</t>
  </si>
  <si>
    <t>7896213746</t>
  </si>
  <si>
    <t>Dry Fish Market (M.AWC)</t>
  </si>
  <si>
    <t>9085586968</t>
  </si>
  <si>
    <t>Nakhola</t>
  </si>
  <si>
    <t>Mikirkuchi</t>
  </si>
  <si>
    <t>Buri-Ai-Than</t>
  </si>
  <si>
    <t>9401331579</t>
  </si>
  <si>
    <t>Nakhola Palsung</t>
  </si>
  <si>
    <t>8876290671</t>
  </si>
  <si>
    <t>Konabori</t>
  </si>
  <si>
    <t>9401329260</t>
  </si>
  <si>
    <t>22.07.2019</t>
  </si>
  <si>
    <t>23.07.2019</t>
  </si>
  <si>
    <t>24.07.2019</t>
  </si>
  <si>
    <t>25.07.2019</t>
  </si>
  <si>
    <t>Sitajakhala Amlighat</t>
  </si>
  <si>
    <t>Gova</t>
  </si>
  <si>
    <t>Sitajakhala</t>
  </si>
  <si>
    <t>Pachim Sindhisor</t>
  </si>
  <si>
    <t>9085584902</t>
  </si>
  <si>
    <t>Sindhisor</t>
  </si>
  <si>
    <t>7577068029</t>
  </si>
  <si>
    <t>Bihita</t>
  </si>
  <si>
    <t>9613178784</t>
  </si>
  <si>
    <t>Bamungaon - 2</t>
  </si>
  <si>
    <t>Bamungaon - 1</t>
  </si>
  <si>
    <t>9613686011</t>
  </si>
  <si>
    <t>Banumgaon Amlighat</t>
  </si>
  <si>
    <t>9613686021</t>
  </si>
  <si>
    <t>Dabarghat</t>
  </si>
  <si>
    <t>9854668254</t>
  </si>
  <si>
    <t>Bilampur</t>
  </si>
  <si>
    <t>9954624172</t>
  </si>
  <si>
    <t>Sunaikuchi NC</t>
  </si>
  <si>
    <t>Kuthori</t>
  </si>
  <si>
    <t>9613162789</t>
  </si>
  <si>
    <t>Purana Gaonlia (Mini)</t>
  </si>
  <si>
    <t>Gurung Kuchi</t>
  </si>
  <si>
    <t>8011342602</t>
  </si>
  <si>
    <t>Kamarkuchi</t>
  </si>
  <si>
    <t>9854536686</t>
  </si>
  <si>
    <t>Karkat Basti</t>
  </si>
  <si>
    <t>9954419624</t>
  </si>
  <si>
    <t>Silbhanga Pahartoli</t>
  </si>
  <si>
    <t>9678453394</t>
  </si>
  <si>
    <t>Ganesh Pahar</t>
  </si>
  <si>
    <t>9613735928</t>
  </si>
  <si>
    <t>Silbhanga Nizarapar</t>
  </si>
  <si>
    <t>26.07.2019</t>
  </si>
  <si>
    <t>27.07.2019</t>
  </si>
  <si>
    <t>29.07.2019</t>
  </si>
  <si>
    <t>30.07.2019</t>
  </si>
  <si>
    <t>31.07.2019</t>
  </si>
  <si>
    <t>01.08.2019</t>
  </si>
  <si>
    <t>02.08.2019</t>
  </si>
  <si>
    <t>MORI TETELIA LP</t>
  </si>
  <si>
    <t>18090201701</t>
  </si>
  <si>
    <t>BAGHARA</t>
  </si>
  <si>
    <t>BORGHAT LP (E)</t>
  </si>
  <si>
    <t>18090201702</t>
  </si>
  <si>
    <t>TETELIATI LP (E)</t>
  </si>
  <si>
    <t>18090201703</t>
  </si>
  <si>
    <t>SWAHID KHARGESWAR TALUKDAR LP (V)</t>
  </si>
  <si>
    <t>18090201704</t>
  </si>
  <si>
    <t>RAYNA PATHAR LP (V)</t>
  </si>
  <si>
    <t>18090201705</t>
  </si>
  <si>
    <t>KHIROD BARUA ADARSHA LP (V)</t>
  </si>
  <si>
    <t>18090201804</t>
  </si>
  <si>
    <t>MORIMORA KOLONG LP</t>
  </si>
  <si>
    <t>18090201901</t>
  </si>
  <si>
    <t>PHULAGURI MOHAN DAS LP (V)</t>
  </si>
  <si>
    <t>18090201903</t>
  </si>
  <si>
    <t>BAKARI CHAPORI BHUMIHIN LP (V)</t>
  </si>
  <si>
    <t>18090212011</t>
  </si>
  <si>
    <t>BAKARI CHAPORI LP (E)</t>
  </si>
  <si>
    <t>18090212012</t>
  </si>
  <si>
    <t>NO.2 GUNAMARA LP</t>
  </si>
  <si>
    <t>18090212101</t>
  </si>
  <si>
    <t>MADHYA GUNAMARA ADARSHA LP (V)</t>
  </si>
  <si>
    <t>18090212106</t>
  </si>
  <si>
    <t>JERENGAGAON LP</t>
  </si>
  <si>
    <t>18090215001</t>
  </si>
  <si>
    <t>AZARBARI HS</t>
  </si>
  <si>
    <t>18090215103</t>
  </si>
  <si>
    <t>SINGIMARI LP</t>
  </si>
  <si>
    <t>18090215201</t>
  </si>
  <si>
    <t>SINGIMARI ME</t>
  </si>
  <si>
    <t>18090215202</t>
  </si>
  <si>
    <t>BAGHARA MV</t>
  </si>
  <si>
    <t>18090215301</t>
  </si>
  <si>
    <t>GALCHEPA ANCHALIK ME</t>
  </si>
  <si>
    <t>18090215302</t>
  </si>
  <si>
    <t>BAGHARA H.S.</t>
  </si>
  <si>
    <t>18090215304</t>
  </si>
  <si>
    <t>KHUKHANAGOG LP</t>
  </si>
  <si>
    <t>18090215401</t>
  </si>
  <si>
    <t>BAGESWARI BALIKA LP</t>
  </si>
  <si>
    <t>18090215501</t>
  </si>
  <si>
    <t>BAGHARA GHULIGAON LP</t>
  </si>
  <si>
    <t>18090215502</t>
  </si>
  <si>
    <t>TARANI KALBARI LP</t>
  </si>
  <si>
    <t>18090215701</t>
  </si>
  <si>
    <t>TARANI KALBARI ADARSHA LP</t>
  </si>
  <si>
    <t>18090215702</t>
  </si>
  <si>
    <t>TARANI KALBARI ME(R)</t>
  </si>
  <si>
    <t>18090215703</t>
  </si>
  <si>
    <t>JAKHINI KHAL LP (V)</t>
  </si>
  <si>
    <t>18090215704</t>
  </si>
  <si>
    <t>9859152755</t>
  </si>
  <si>
    <t>9577588626</t>
  </si>
  <si>
    <t>9577242813</t>
  </si>
  <si>
    <t>9859599417</t>
  </si>
  <si>
    <t>9706944151</t>
  </si>
  <si>
    <t>9613664425</t>
  </si>
  <si>
    <t>9401278726</t>
  </si>
  <si>
    <t>8812840934</t>
  </si>
  <si>
    <t>9954273953</t>
  </si>
  <si>
    <t>9864661506</t>
  </si>
  <si>
    <t>9435365583</t>
  </si>
  <si>
    <t>7300904728</t>
  </si>
  <si>
    <t>9401266756</t>
  </si>
  <si>
    <t>9707772219</t>
  </si>
  <si>
    <t>9854455299</t>
  </si>
  <si>
    <t>9613632891</t>
  </si>
  <si>
    <t>8752808008</t>
  </si>
  <si>
    <t>9401318164</t>
  </si>
  <si>
    <t>9854293982</t>
  </si>
  <si>
    <t>9401024970</t>
  </si>
  <si>
    <t>9577270857</t>
  </si>
  <si>
    <t>9435590349</t>
  </si>
  <si>
    <t>7399346237</t>
  </si>
  <si>
    <t>9859726104</t>
  </si>
  <si>
    <t>9678611866</t>
  </si>
  <si>
    <t>957768136</t>
  </si>
  <si>
    <t>OWABORI LP (V)</t>
  </si>
  <si>
    <t>18090211902</t>
  </si>
  <si>
    <t>AZARBARI</t>
  </si>
  <si>
    <t>NO.1 GUNAMAR LP</t>
  </si>
  <si>
    <t>18090212001</t>
  </si>
  <si>
    <t>DIPTI LP</t>
  </si>
  <si>
    <t>18090212102</t>
  </si>
  <si>
    <t>AZARBARI ME</t>
  </si>
  <si>
    <t>18090212103</t>
  </si>
  <si>
    <t>KARAIGURI LP</t>
  </si>
  <si>
    <t>18090212201</t>
  </si>
  <si>
    <t>DAHUTI PADUM PUKHURI LP</t>
  </si>
  <si>
    <t>18090212301</t>
  </si>
  <si>
    <t>GARKATABORI LP</t>
  </si>
  <si>
    <t>18090212401</t>
  </si>
  <si>
    <t>MERUA GAON GOVT. J.B.</t>
  </si>
  <si>
    <t>18090212402</t>
  </si>
  <si>
    <t>PADUMANI JANAJATI LP</t>
  </si>
  <si>
    <t>18090212501</t>
  </si>
  <si>
    <t>BARDAL LP</t>
  </si>
  <si>
    <t>18090214601</t>
  </si>
  <si>
    <t>JURGAON LP</t>
  </si>
  <si>
    <t>18090214701</t>
  </si>
  <si>
    <t>NIZ TETELIA LP</t>
  </si>
  <si>
    <t>18090214801</t>
  </si>
  <si>
    <t xml:space="preserve">NIZ TETELIA ME </t>
  </si>
  <si>
    <t>18090214802</t>
  </si>
  <si>
    <t>NIZ TETELIA ANCHALIK HS (V)</t>
  </si>
  <si>
    <t>18090214803</t>
  </si>
  <si>
    <t>KARAIBARI LP</t>
  </si>
  <si>
    <t>18090214901</t>
  </si>
  <si>
    <t>AZARBARI LP</t>
  </si>
  <si>
    <t>18090215101</t>
  </si>
  <si>
    <t>NO.2 DAMAL LP (V)</t>
  </si>
  <si>
    <t>18090215102</t>
  </si>
  <si>
    <t>AZARBARI NIPUN DEKA HS (V)</t>
  </si>
  <si>
    <t>18090215105</t>
  </si>
  <si>
    <t>BELGURI LP</t>
  </si>
  <si>
    <t>18090215601</t>
  </si>
  <si>
    <t>PASCHIM MERUWAGAON JANAJATI LP</t>
  </si>
  <si>
    <t>18090215602</t>
  </si>
  <si>
    <t>MERUWAGAON ANCHALIK ME</t>
  </si>
  <si>
    <t>18090215605</t>
  </si>
  <si>
    <t>9954871435</t>
  </si>
  <si>
    <t>7896287917</t>
  </si>
  <si>
    <t>9613193575</t>
  </si>
  <si>
    <t>9401216218</t>
  </si>
  <si>
    <t>09957491554</t>
  </si>
  <si>
    <t>9859012488</t>
  </si>
  <si>
    <t>9613496699</t>
  </si>
  <si>
    <t>8812975569</t>
  </si>
  <si>
    <t>9854944377</t>
  </si>
  <si>
    <t>9435662495</t>
  </si>
  <si>
    <t>9435364082</t>
  </si>
  <si>
    <t>9577313232</t>
  </si>
  <si>
    <t>09613991951</t>
  </si>
  <si>
    <t>9706615765</t>
  </si>
  <si>
    <t>9435916021</t>
  </si>
  <si>
    <t>9613210534</t>
  </si>
  <si>
    <t>9864882037</t>
  </si>
  <si>
    <t>7399394369</t>
  </si>
  <si>
    <t>9859767315</t>
  </si>
  <si>
    <t>9954068238</t>
  </si>
  <si>
    <t>9854157358</t>
  </si>
  <si>
    <t>03.08.2019</t>
  </si>
  <si>
    <t>05.08.2019</t>
  </si>
  <si>
    <t>06.08.2019</t>
  </si>
  <si>
    <t>07.08.2019</t>
  </si>
  <si>
    <t>08.08.2019</t>
  </si>
  <si>
    <t>09.08.2019</t>
  </si>
  <si>
    <t>10.08.2019</t>
  </si>
  <si>
    <t>13.08.2019</t>
  </si>
  <si>
    <t>14.08.2019</t>
  </si>
  <si>
    <t>16.08.2019</t>
  </si>
  <si>
    <t>17.08.2019</t>
  </si>
  <si>
    <t>19.08.2019</t>
  </si>
  <si>
    <t>21.08.2019</t>
  </si>
  <si>
    <t>SONARUGURI LP (V)</t>
  </si>
  <si>
    <t>18090205003</t>
  </si>
  <si>
    <t>JAGI BHAKATGAON</t>
  </si>
  <si>
    <t>BHAKATGAON LP</t>
  </si>
  <si>
    <t>18090205101</t>
  </si>
  <si>
    <t>JAGI BHAKATGAON LP</t>
  </si>
  <si>
    <t>18090205102</t>
  </si>
  <si>
    <t xml:space="preserve">JAGI H.S. SCHOOL </t>
  </si>
  <si>
    <t>18090205103</t>
  </si>
  <si>
    <t>DAYANGIAL BORBHETI LP</t>
  </si>
  <si>
    <t>18090205201</t>
  </si>
  <si>
    <t>MADHUPUR L.P. (V)</t>
  </si>
  <si>
    <t>18090205202</t>
  </si>
  <si>
    <t>NAGAON P. ANCH. SANSKRIT VIDYALAYA</t>
  </si>
  <si>
    <t>18090205203</t>
  </si>
  <si>
    <t>JAGI MV</t>
  </si>
  <si>
    <t>18090205301</t>
  </si>
  <si>
    <t>JAGI AUNI ATI LP</t>
  </si>
  <si>
    <t>18090205302</t>
  </si>
  <si>
    <t>JAGI CHAKI ME(R)</t>
  </si>
  <si>
    <t>18090205303</t>
  </si>
  <si>
    <t>JAGI CHAKI HS</t>
  </si>
  <si>
    <t>18090205304</t>
  </si>
  <si>
    <t>KUMOI SANJUKTA LP</t>
  </si>
  <si>
    <t>18090205401</t>
  </si>
  <si>
    <t>KUMOI BINAPANI LP</t>
  </si>
  <si>
    <t>18090205402</t>
  </si>
  <si>
    <t xml:space="preserve">KUMOI ANCHALIK ME </t>
  </si>
  <si>
    <t>18090205403</t>
  </si>
  <si>
    <t>KHIROD BARUAH ME</t>
  </si>
  <si>
    <t>18090205404</t>
  </si>
  <si>
    <t>KUMOI ANCHALIK HS</t>
  </si>
  <si>
    <t>18090205405</t>
  </si>
  <si>
    <t>KUMOI KACHARIGAON LP</t>
  </si>
  <si>
    <t>18090205501</t>
  </si>
  <si>
    <t>DIMARUGURI LP (V)</t>
  </si>
  <si>
    <t>18090205701</t>
  </si>
  <si>
    <t>JAMUNAPAR HS</t>
  </si>
  <si>
    <t>18090206706</t>
  </si>
  <si>
    <t>BIR CHILARAY HS</t>
  </si>
  <si>
    <t>18090206707</t>
  </si>
  <si>
    <t>GOVA HS (V)</t>
  </si>
  <si>
    <t>18090221305</t>
  </si>
  <si>
    <t>NO.2 BANGTHAIGAON LP (V)</t>
  </si>
  <si>
    <t>18090221402</t>
  </si>
  <si>
    <t>LT. DHANIRAM BORA LP (V)</t>
  </si>
  <si>
    <t>18090221701</t>
  </si>
  <si>
    <t>9401614928</t>
  </si>
  <si>
    <t>9435945451</t>
  </si>
  <si>
    <t>9859357302</t>
  </si>
  <si>
    <t>9401736256</t>
  </si>
  <si>
    <t>08011502117</t>
  </si>
  <si>
    <t>9954064235</t>
  </si>
  <si>
    <t>9435068433</t>
  </si>
  <si>
    <t>9435822931</t>
  </si>
  <si>
    <t>9085449143</t>
  </si>
  <si>
    <t>9435319032</t>
  </si>
  <si>
    <t>9954213642</t>
  </si>
  <si>
    <t>9435239565</t>
  </si>
  <si>
    <t>9435364975</t>
  </si>
  <si>
    <t>9435319453</t>
  </si>
  <si>
    <t>9678929031</t>
  </si>
  <si>
    <t>9577932221</t>
  </si>
  <si>
    <t>9085449557</t>
  </si>
  <si>
    <t>9854730328</t>
  </si>
  <si>
    <t>9435924015</t>
  </si>
  <si>
    <t>9435858321</t>
  </si>
  <si>
    <t>9854168280</t>
  </si>
  <si>
    <t>9435953467</t>
  </si>
  <si>
    <t>22.08.2019</t>
  </si>
  <si>
    <t>23.08.2019</t>
  </si>
  <si>
    <t>26.08.2019</t>
  </si>
  <si>
    <t>27.08.2019</t>
  </si>
  <si>
    <t>28.08.2019</t>
  </si>
  <si>
    <t>29.08.2019</t>
  </si>
  <si>
    <t>30.08.2019</t>
  </si>
  <si>
    <t>31.08.2019</t>
  </si>
  <si>
    <t>TEGHERIA LP</t>
  </si>
  <si>
    <t>18090210101</t>
  </si>
  <si>
    <t xml:space="preserve">JAGIROAD </t>
  </si>
  <si>
    <t>KENDRIYA BIDYALAYA HPCL JGRD</t>
  </si>
  <si>
    <t>18090210102</t>
  </si>
  <si>
    <t xml:space="preserve">HPCL LP </t>
  </si>
  <si>
    <t>18090210103</t>
  </si>
  <si>
    <t>HPCL HS</t>
  </si>
  <si>
    <t>18090210104</t>
  </si>
  <si>
    <t>NA-KHOLA GRANT LP</t>
  </si>
  <si>
    <t>18090210201</t>
  </si>
  <si>
    <t>BISHNU RAVA LP</t>
  </si>
  <si>
    <t>18090210202</t>
  </si>
  <si>
    <t>LATE TARAK CHANDRA LP</t>
  </si>
  <si>
    <t>18090210203</t>
  </si>
  <si>
    <t>INDIRA NAGAR LP</t>
  </si>
  <si>
    <t>18090210204</t>
  </si>
  <si>
    <t>BHANU BIDYA MANDIR LP</t>
  </si>
  <si>
    <t>18090210205</t>
  </si>
  <si>
    <t>GHUNUSHA  LP</t>
  </si>
  <si>
    <t>18090210206</t>
  </si>
  <si>
    <t>ADARSHA PRIMARY BIDYALAYA (V)</t>
  </si>
  <si>
    <t>18090210211</t>
  </si>
  <si>
    <t>SILBHANGA LP (V)</t>
  </si>
  <si>
    <t>18090210212</t>
  </si>
  <si>
    <t>MARKANGKUCHI LP</t>
  </si>
  <si>
    <t>18090210301</t>
  </si>
  <si>
    <t>JYOTINIWAS HS</t>
  </si>
  <si>
    <t>18090210303</t>
  </si>
  <si>
    <t>18090210401</t>
  </si>
  <si>
    <t>PASCHIM NAGAON LP</t>
  </si>
  <si>
    <t>18090210501</t>
  </si>
  <si>
    <t>JAGIROAD HINDI LP</t>
  </si>
  <si>
    <t>18090210601</t>
  </si>
  <si>
    <t>NA-KHOLA GOVT. LP</t>
  </si>
  <si>
    <t>18090210602</t>
  </si>
  <si>
    <t xml:space="preserve">JAGIROAD NAKHOLA GIRLS ME </t>
  </si>
  <si>
    <t>18090210604</t>
  </si>
  <si>
    <t>JAGIROAD HINDI ME(R)</t>
  </si>
  <si>
    <t>18090210605</t>
  </si>
  <si>
    <t>JAGIROAD H.S. SCHOOL</t>
  </si>
  <si>
    <t>18090210606</t>
  </si>
  <si>
    <t>JAGIROAD NAKHOLA GIRLS HS (V)</t>
  </si>
  <si>
    <t>18090210607</t>
  </si>
  <si>
    <t>JAGIROAD N.F. RLY. LP</t>
  </si>
  <si>
    <t>18090210901</t>
  </si>
  <si>
    <t>JAGIROAD N.F. RLY ME</t>
  </si>
  <si>
    <t>18090210902</t>
  </si>
  <si>
    <t>N.F. RAILWAY HS</t>
  </si>
  <si>
    <t>18090210903</t>
  </si>
  <si>
    <t>9435471934</t>
  </si>
  <si>
    <t>9435544260</t>
  </si>
  <si>
    <t>9706598099</t>
  </si>
  <si>
    <t>8812904965</t>
  </si>
  <si>
    <t>9859246465</t>
  </si>
  <si>
    <t>9435319170</t>
  </si>
  <si>
    <t>8876364745</t>
  </si>
  <si>
    <t>9435365937</t>
  </si>
  <si>
    <t>9957587340</t>
  </si>
  <si>
    <t>9401674728</t>
  </si>
  <si>
    <t>9954970835</t>
  </si>
  <si>
    <t>9613340417</t>
  </si>
  <si>
    <t>8876012996</t>
  </si>
  <si>
    <t>943561909</t>
  </si>
  <si>
    <t>9435701147</t>
  </si>
  <si>
    <t>9706512244</t>
  </si>
  <si>
    <t>9954539791</t>
  </si>
  <si>
    <t>9957731288</t>
  </si>
  <si>
    <t>9435319013</t>
  </si>
  <si>
    <t>9864229654</t>
  </si>
  <si>
    <t>9435164799</t>
  </si>
  <si>
    <t>9864362715</t>
  </si>
  <si>
    <t>8761927092</t>
  </si>
  <si>
    <t>9401019592</t>
  </si>
  <si>
    <t>9435817187</t>
  </si>
  <si>
    <t>9508399322</t>
  </si>
  <si>
    <t>9435739327</t>
  </si>
  <si>
    <t>BAMUNGAON LP (V)</t>
  </si>
  <si>
    <t>18090209703</t>
  </si>
  <si>
    <t>NELLIE</t>
  </si>
  <si>
    <t>SITAJAKHALA HS</t>
  </si>
  <si>
    <t>18090209704</t>
  </si>
  <si>
    <t>MAKARIA LP</t>
  </si>
  <si>
    <t>18090212901</t>
  </si>
  <si>
    <t>NELI LP</t>
  </si>
  <si>
    <t>18090212902</t>
  </si>
  <si>
    <t>NELLIE GOVT. MV</t>
  </si>
  <si>
    <t>18090212904</t>
  </si>
  <si>
    <t>BAIHATI LP (E)</t>
  </si>
  <si>
    <t>18090212905</t>
  </si>
  <si>
    <t>NO.1 GOPAL KRISHNA LP</t>
  </si>
  <si>
    <t>18090213001</t>
  </si>
  <si>
    <t>NELLIE GIRLS ME</t>
  </si>
  <si>
    <t>18090213002</t>
  </si>
  <si>
    <t>NELLIE BARPAYAK ME</t>
  </si>
  <si>
    <t>18090213003</t>
  </si>
  <si>
    <t>NELLIE GIRLS HS</t>
  </si>
  <si>
    <t>18090213004</t>
  </si>
  <si>
    <t>SANKARDEV B. NIKETAN NELLIE</t>
  </si>
  <si>
    <t>18090213005</t>
  </si>
  <si>
    <t>NELI BORPAYAK HS</t>
  </si>
  <si>
    <t>18090213006</t>
  </si>
  <si>
    <t>ULUKUCHI LP</t>
  </si>
  <si>
    <t>18090213101</t>
  </si>
  <si>
    <t>AGRAKUCHI LP</t>
  </si>
  <si>
    <t>18090213102</t>
  </si>
  <si>
    <t>KUMARBORI LP (V)</t>
  </si>
  <si>
    <t>18090213103</t>
  </si>
  <si>
    <t>NO.2 GOPAL KRISHNA LP</t>
  </si>
  <si>
    <t>18090213201</t>
  </si>
  <si>
    <t>NO.1 PALAHGURI LP</t>
  </si>
  <si>
    <t>18090213301</t>
  </si>
  <si>
    <t xml:space="preserve">KILLINGPARIA ME </t>
  </si>
  <si>
    <t>18090213302</t>
  </si>
  <si>
    <t>NO.2 PALAHGURI LP</t>
  </si>
  <si>
    <t>18090213401</t>
  </si>
  <si>
    <t>BORKHAL ANUSHUSITO JATI LP (V)</t>
  </si>
  <si>
    <t>18090213402</t>
  </si>
  <si>
    <t>SARU MATIPARBAT LP (E)</t>
  </si>
  <si>
    <t>18090213403</t>
  </si>
  <si>
    <t>GOVA LP (V)</t>
  </si>
  <si>
    <t>18090213602</t>
  </si>
  <si>
    <t>BENGENABARI LP (E)</t>
  </si>
  <si>
    <t>18090214103</t>
  </si>
  <si>
    <t>KILLINGPARIA HS</t>
  </si>
  <si>
    <t>18090214201</t>
  </si>
  <si>
    <t>NELLIE JUNIOR COLLEGE</t>
  </si>
  <si>
    <t>18090214203</t>
  </si>
  <si>
    <t>JATHISAL LP (V)</t>
  </si>
  <si>
    <t>18090214401</t>
  </si>
  <si>
    <t>9854520679</t>
  </si>
  <si>
    <t>9435319208</t>
  </si>
  <si>
    <t>9854393566</t>
  </si>
  <si>
    <t>9854629162</t>
  </si>
  <si>
    <t>9435967166</t>
  </si>
  <si>
    <t>9854730073</t>
  </si>
  <si>
    <t>8848614871</t>
  </si>
  <si>
    <t>9854256577</t>
  </si>
  <si>
    <t>9859839128</t>
  </si>
  <si>
    <t>9435398981</t>
  </si>
  <si>
    <t>9854071277</t>
  </si>
  <si>
    <t>9435471238</t>
  </si>
  <si>
    <t>9854582571</t>
  </si>
  <si>
    <t>9401819492</t>
  </si>
  <si>
    <t>7399761583</t>
  </si>
  <si>
    <t>9854353921</t>
  </si>
  <si>
    <t>9435365495</t>
  </si>
  <si>
    <t>9706905082</t>
  </si>
  <si>
    <t>9854397753</t>
  </si>
  <si>
    <t>7399631701</t>
  </si>
  <si>
    <t>9859406656</t>
  </si>
  <si>
    <t>9401042841</t>
  </si>
  <si>
    <t>9435537844</t>
  </si>
  <si>
    <t>Nakhula Grant</t>
  </si>
  <si>
    <t>8723943994</t>
  </si>
  <si>
    <t xml:space="preserve">Nakhula Grant Bosti </t>
  </si>
  <si>
    <t>9864338610</t>
  </si>
  <si>
    <t>Indira Nagar</t>
  </si>
  <si>
    <t>Nakhula Grant Chuburi</t>
  </si>
  <si>
    <t>7896204093</t>
  </si>
  <si>
    <t>Nakhula Grant Basti-1</t>
  </si>
  <si>
    <t>7896832153</t>
  </si>
  <si>
    <t>Pub-Tegheria</t>
  </si>
  <si>
    <t>9435722225</t>
  </si>
  <si>
    <t>Pachim Tegheria</t>
  </si>
  <si>
    <t>Natun  Deosal</t>
  </si>
  <si>
    <t>Deosal</t>
  </si>
  <si>
    <t>Bazibori</t>
  </si>
  <si>
    <t>Nelee</t>
  </si>
  <si>
    <t>Saru Matiparbat</t>
  </si>
  <si>
    <t>Borkhal</t>
  </si>
  <si>
    <t>Palahguri</t>
  </si>
  <si>
    <t>Morabari</t>
  </si>
  <si>
    <t>8876025523</t>
  </si>
  <si>
    <t>Borgaon Bheluabasti</t>
  </si>
  <si>
    <t>9957909726</t>
  </si>
  <si>
    <t>2 No. Killing Bagisha</t>
  </si>
  <si>
    <t>Agrakuchi</t>
  </si>
  <si>
    <t>9577879368</t>
  </si>
  <si>
    <t>1 No. Killing Bagisha</t>
  </si>
  <si>
    <t>8876951726</t>
  </si>
  <si>
    <t>Borpayak</t>
  </si>
  <si>
    <t>9859798561</t>
  </si>
  <si>
    <t>1 No. Borpayak</t>
  </si>
  <si>
    <t>7399158334</t>
  </si>
  <si>
    <t>Ganesh Valley</t>
  </si>
  <si>
    <t>7399164743</t>
  </si>
  <si>
    <t>Purani Makaria</t>
  </si>
  <si>
    <t>9954816671</t>
  </si>
  <si>
    <t>Natun Makaria</t>
  </si>
  <si>
    <t>8011589429</t>
  </si>
  <si>
    <t>Dohali</t>
  </si>
  <si>
    <t>Silchang</t>
  </si>
  <si>
    <t>Dorapani</t>
  </si>
  <si>
    <t>Nizkhola</t>
  </si>
  <si>
    <t>9854716331</t>
  </si>
  <si>
    <t>8876811195</t>
  </si>
  <si>
    <t>Kalbari L.P. School</t>
  </si>
  <si>
    <t>Basundhary</t>
  </si>
  <si>
    <t>9854582577</t>
  </si>
  <si>
    <t>Basundharu Jalah 2</t>
  </si>
  <si>
    <t>Bhogduba Habi</t>
  </si>
  <si>
    <t>9085657542</t>
  </si>
  <si>
    <t>Baihati</t>
  </si>
  <si>
    <t>9613970177</t>
  </si>
  <si>
    <t>Indumari</t>
  </si>
  <si>
    <t>7576011852</t>
  </si>
  <si>
    <t>Basundhari Borjalah</t>
  </si>
  <si>
    <t>Mon</t>
  </si>
  <si>
    <t>Tue</t>
  </si>
  <si>
    <t>03.09.2019</t>
  </si>
  <si>
    <t>04.09.2019</t>
  </si>
  <si>
    <t>05.09.2019</t>
  </si>
  <si>
    <t>06.09.2019</t>
  </si>
  <si>
    <t>07.09.2019</t>
  </si>
  <si>
    <t>09.09.2019</t>
  </si>
  <si>
    <t>10.09.2019</t>
  </si>
  <si>
    <t>25.09.2019</t>
  </si>
  <si>
    <t>26.09.2019</t>
  </si>
  <si>
    <t>27.09.2019</t>
  </si>
  <si>
    <t>28.09.2019</t>
  </si>
  <si>
    <t>30.09.2019</t>
  </si>
  <si>
    <t>TATASOMU</t>
  </si>
  <si>
    <t>TATA SOMU</t>
  </si>
  <si>
    <t>Kunjalata Patar</t>
  </si>
  <si>
    <t>Mamoni Das</t>
  </si>
  <si>
    <t>Kanaklata Saikia</t>
  </si>
  <si>
    <t>Rinku Teron</t>
  </si>
  <si>
    <t>Jita Bora</t>
  </si>
  <si>
    <t>Geeta Bordoloi</t>
  </si>
  <si>
    <t>Jerina Begam</t>
  </si>
  <si>
    <t>Bishnu Devi</t>
  </si>
  <si>
    <t>Bibha Bhuyan</t>
  </si>
  <si>
    <t>Dhanti Bora</t>
  </si>
  <si>
    <t>Sri Ratnai Devi</t>
  </si>
  <si>
    <t>Jogamaya Das</t>
  </si>
  <si>
    <t>Monni Deka</t>
  </si>
  <si>
    <t>Kalpana Bharali</t>
  </si>
  <si>
    <t>Sakina Khatun</t>
  </si>
  <si>
    <t>Sachimai Doloi</t>
  </si>
  <si>
    <t>Namita Paharia</t>
  </si>
  <si>
    <t>UP</t>
  </si>
  <si>
    <t>HS</t>
  </si>
  <si>
    <t>LP</t>
  </si>
  <si>
    <t>Rejia Khatun</t>
  </si>
  <si>
    <t>Sumitra Deka</t>
  </si>
  <si>
    <t>Rukia Begum</t>
  </si>
  <si>
    <t>Hiromai Bora</t>
  </si>
  <si>
    <t>Panu Mandal</t>
  </si>
  <si>
    <t>Sumitra Das</t>
  </si>
  <si>
    <t>Safia Begum.</t>
  </si>
  <si>
    <t>Pratima Das.</t>
  </si>
  <si>
    <t>Sarala Saikia</t>
  </si>
  <si>
    <t>Beula Patar.</t>
  </si>
  <si>
    <t>Malati Baishya.</t>
  </si>
  <si>
    <t>Subujan Begum</t>
  </si>
  <si>
    <t>Bina Deka</t>
  </si>
  <si>
    <t>Subhadra Das</t>
  </si>
  <si>
    <t>Anima Boro</t>
  </si>
  <si>
    <t>Doiboki Doloi</t>
  </si>
  <si>
    <t>Ujjala Das</t>
  </si>
  <si>
    <t>Sarumai Kakati</t>
  </si>
  <si>
    <t>Sachi Prava Kelleng</t>
  </si>
  <si>
    <t>Tileswari deka</t>
  </si>
  <si>
    <t>Bhabani Mahanta</t>
  </si>
  <si>
    <t>Moriom Begum</t>
  </si>
  <si>
    <t>Pratima Saikia</t>
  </si>
  <si>
    <t>Lonemati SD</t>
  </si>
  <si>
    <t>Ila Deka</t>
  </si>
  <si>
    <t>Sri Bibha Medhi</t>
  </si>
  <si>
    <t>Gita Mandal</t>
  </si>
  <si>
    <t>Bhanti Saikia</t>
  </si>
  <si>
    <t>Sri Anu Deka</t>
  </si>
  <si>
    <t>Chanaka SC</t>
  </si>
  <si>
    <t>Thekeraguri SC</t>
  </si>
  <si>
    <t>Bhumurachuk SC</t>
  </si>
  <si>
    <t>Ahatguri SHC</t>
  </si>
  <si>
    <t>Bibi Devi</t>
  </si>
  <si>
    <t>Mitali Das</t>
  </si>
  <si>
    <t>Rupita Deka</t>
  </si>
  <si>
    <t>Manju Devi</t>
  </si>
  <si>
    <t>Julekha Begum</t>
  </si>
  <si>
    <t>Sagarghat SC</t>
  </si>
  <si>
    <t>Hemeswari Das</t>
  </si>
  <si>
    <t>Dharamtul SHC</t>
  </si>
  <si>
    <t>Asaron Nessa</t>
  </si>
  <si>
    <t>Hemalata Baisya</t>
  </si>
  <si>
    <t>Boha SC</t>
  </si>
  <si>
    <t>Beauty Talukdar</t>
  </si>
  <si>
    <t>Joymoti Deka</t>
  </si>
  <si>
    <t>Rita Chetri</t>
  </si>
  <si>
    <t>Deosal SC</t>
  </si>
  <si>
    <t>Debojani Doimari</t>
  </si>
  <si>
    <t>Subhati Boro</t>
  </si>
  <si>
    <t>Komarkuchi SC</t>
  </si>
  <si>
    <t>Helee Bora</t>
  </si>
  <si>
    <t>Puspa Patar</t>
  </si>
  <si>
    <t>Jagibhakatgaon SD</t>
  </si>
  <si>
    <t>Manju Medhi</t>
  </si>
  <si>
    <t>01.04.2019</t>
  </si>
  <si>
    <t>02.04.2019</t>
  </si>
  <si>
    <t>03.04.2019</t>
  </si>
  <si>
    <t>04.04.2019</t>
  </si>
  <si>
    <t>05.04.2019</t>
  </si>
  <si>
    <t>06.04.2019</t>
  </si>
  <si>
    <t>08.04.2019</t>
  </si>
  <si>
    <t>09.04.2019</t>
  </si>
  <si>
    <t>10.04.2019</t>
  </si>
  <si>
    <t>11.04.2019</t>
  </si>
  <si>
    <t>12.09.2019</t>
  </si>
  <si>
    <t>01.06.2019</t>
  </si>
  <si>
    <t>03.06.2019</t>
  </si>
  <si>
    <t>04.06.2019</t>
  </si>
  <si>
    <t>06.06.2019</t>
  </si>
  <si>
    <t>Kukuari SC</t>
  </si>
  <si>
    <t>Diprang SC</t>
  </si>
  <si>
    <t>Sabitri Bhomick</t>
  </si>
  <si>
    <t>Pabitra Das</t>
  </si>
  <si>
    <t>Jayeda Khatun</t>
  </si>
  <si>
    <t>Kulsum Bibi</t>
  </si>
  <si>
    <t>Minara Khatun</t>
  </si>
  <si>
    <t>Lalbanu Begum</t>
  </si>
  <si>
    <t>Baghara SD</t>
  </si>
  <si>
    <t>Swarna Phukan</t>
  </si>
  <si>
    <t>Ela Deka</t>
  </si>
  <si>
    <t>Nakhola SHC</t>
  </si>
  <si>
    <t>Jogemai Doloi</t>
  </si>
  <si>
    <t>Prathami Kalita</t>
  </si>
  <si>
    <t>P. Nagaon SC</t>
  </si>
  <si>
    <t>Arati Nath</t>
  </si>
  <si>
    <t>Sulabha Bordoloi</t>
  </si>
  <si>
    <t>Dulumoni Medhi</t>
  </si>
  <si>
    <t>Borkuloi SC</t>
  </si>
  <si>
    <t>Damayanti Patar</t>
  </si>
  <si>
    <t>Hemaprabha Deka</t>
  </si>
  <si>
    <t>Bulu Kalita</t>
  </si>
  <si>
    <t>Garanga SC</t>
  </si>
  <si>
    <t>Monomoti Devi</t>
  </si>
  <si>
    <t>Sri Padma Devi</t>
  </si>
  <si>
    <t>Sri Guma Devi</t>
  </si>
  <si>
    <t>Bharati Das</t>
  </si>
  <si>
    <t>Mitali Medhi</t>
  </si>
  <si>
    <t>Durga Mallik</t>
  </si>
  <si>
    <t>Tulsi Mazumder</t>
  </si>
  <si>
    <t>Anuwara Begum</t>
  </si>
  <si>
    <t>Dongabori SC</t>
  </si>
  <si>
    <t>Rina Deka</t>
  </si>
  <si>
    <t>Bharati Konwar</t>
  </si>
  <si>
    <t>Hemoprabha Deka</t>
  </si>
  <si>
    <t>Hema Pator</t>
  </si>
  <si>
    <t>Dipa Borah</t>
  </si>
  <si>
    <t>Kabita Deka</t>
  </si>
  <si>
    <t>Monika Boruah</t>
  </si>
  <si>
    <t>Binita Dutta</t>
  </si>
  <si>
    <t>Niru Saikia</t>
  </si>
  <si>
    <t>Barukota SC</t>
  </si>
  <si>
    <t>Meghali Dewry</t>
  </si>
  <si>
    <t>Doli Bordoloi</t>
  </si>
  <si>
    <t>Suborno Roy</t>
  </si>
  <si>
    <t>Salma Siddika</t>
  </si>
  <si>
    <t>Jugeswari Roy</t>
  </si>
  <si>
    <t>Aklima Khatun</t>
  </si>
  <si>
    <t>Kabita Saikia</t>
  </si>
  <si>
    <t>Padma Deka</t>
  </si>
  <si>
    <t>Sabitri Bora</t>
  </si>
  <si>
    <t>Umme Salma</t>
  </si>
  <si>
    <t>Joymala Mondol</t>
  </si>
  <si>
    <t>Kanchan Kalita</t>
  </si>
  <si>
    <t>Anima Bora</t>
  </si>
  <si>
    <t>Anu Devi</t>
  </si>
  <si>
    <t>Friday</t>
  </si>
  <si>
    <t>Thu day</t>
  </si>
  <si>
    <t>Wed day</t>
  </si>
  <si>
    <t>Tue day</t>
  </si>
  <si>
    <t>Mon day</t>
  </si>
  <si>
    <t>Sat day</t>
  </si>
  <si>
    <t xml:space="preserve">Friday </t>
  </si>
  <si>
    <t>Momi Hazarika</t>
  </si>
  <si>
    <t>Kareng Timungpi</t>
  </si>
</sst>
</file>

<file path=xl/styles.xml><?xml version="1.0" encoding="utf-8"?>
<styleSheet xmlns="http://schemas.openxmlformats.org/spreadsheetml/2006/main">
  <numFmts count="2">
    <numFmt numFmtId="164" formatCode="[$-409]d/mmm/yy;@"/>
    <numFmt numFmtId="165" formatCode="00000"/>
  </numFmts>
  <fonts count="22">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1"/>
      <color theme="1"/>
      <name val="Franklin Gothic Medium"/>
      <family val="2"/>
    </font>
    <font>
      <sz val="11"/>
      <name val="Franklin Gothic Medium"/>
      <family val="2"/>
    </font>
    <font>
      <sz val="11"/>
      <name val="Cambria"/>
      <family val="1"/>
      <scheme val="major"/>
    </font>
    <font>
      <sz val="11"/>
      <name val="Arial Narrow"/>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215">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64" fontId="3"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1" fontId="0" fillId="0" borderId="1" xfId="0" applyNumberFormat="1" applyFont="1"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0" fontId="18" fillId="0" borderId="1" xfId="0" applyFont="1" applyBorder="1" applyProtection="1">
      <protection locked="0"/>
    </xf>
    <xf numFmtId="0" fontId="18" fillId="0" borderId="1" xfId="0" applyFont="1" applyBorder="1" applyAlignment="1" applyProtection="1">
      <alignment horizontal="center"/>
      <protection locked="0"/>
    </xf>
    <xf numFmtId="0" fontId="18" fillId="0" borderId="1" xfId="0" applyFont="1" applyBorder="1" applyAlignment="1" applyProtection="1">
      <alignment horizontal="left" vertical="center"/>
      <protection locked="0"/>
    </xf>
    <xf numFmtId="49" fontId="19" fillId="0" borderId="1" xfId="0" applyNumberFormat="1" applyFont="1" applyBorder="1" applyAlignment="1" applyProtection="1">
      <alignment horizontal="right"/>
      <protection locked="0"/>
    </xf>
    <xf numFmtId="49" fontId="20" fillId="0" borderId="1" xfId="0" applyNumberFormat="1" applyFont="1" applyBorder="1" applyAlignment="1" applyProtection="1">
      <alignment horizontal="right"/>
      <protection locked="0"/>
    </xf>
    <xf numFmtId="1" fontId="19" fillId="0" borderId="1" xfId="0" applyNumberFormat="1" applyFont="1" applyBorder="1" applyAlignment="1" applyProtection="1">
      <alignment wrapText="1"/>
      <protection locked="0"/>
    </xf>
    <xf numFmtId="1" fontId="20" fillId="0" borderId="1" xfId="0" applyNumberFormat="1" applyFont="1" applyBorder="1" applyAlignment="1" applyProtection="1">
      <alignment wrapText="1"/>
      <protection locked="0"/>
    </xf>
    <xf numFmtId="0" fontId="18" fillId="0" borderId="0" xfId="0" applyFont="1" applyProtection="1">
      <protection locked="0"/>
    </xf>
    <xf numFmtId="165" fontId="19" fillId="0" borderId="1" xfId="0" applyNumberFormat="1" applyFont="1" applyBorder="1" applyProtection="1">
      <protection locked="0"/>
    </xf>
    <xf numFmtId="165" fontId="20" fillId="0" borderId="1" xfId="0" applyNumberFormat="1" applyFont="1" applyBorder="1" applyProtection="1">
      <protection locked="0"/>
    </xf>
    <xf numFmtId="0" fontId="0" fillId="0" borderId="0" xfId="0" applyFill="1" applyProtection="1">
      <protection locked="0"/>
    </xf>
    <xf numFmtId="0" fontId="0" fillId="0" borderId="1" xfId="0" applyFill="1" applyBorder="1" applyProtection="1">
      <protection locked="0"/>
    </xf>
    <xf numFmtId="0" fontId="18" fillId="0" borderId="1" xfId="0" applyFont="1" applyBorder="1"/>
    <xf numFmtId="0" fontId="18" fillId="0" borderId="1" xfId="0" applyFont="1" applyBorder="1" applyAlignment="1">
      <alignment horizontal="left" vertical="center"/>
    </xf>
    <xf numFmtId="49" fontId="19" fillId="0" borderId="1" xfId="0" applyNumberFormat="1" applyFont="1" applyBorder="1" applyAlignment="1">
      <alignment horizontal="right"/>
    </xf>
    <xf numFmtId="0" fontId="18" fillId="0" borderId="1" xfId="0" applyFont="1" applyBorder="1" applyAlignment="1">
      <alignment horizontal="center"/>
    </xf>
    <xf numFmtId="1" fontId="19" fillId="0" borderId="1" xfId="0" applyNumberFormat="1" applyFont="1" applyBorder="1" applyAlignment="1">
      <alignment wrapText="1"/>
    </xf>
    <xf numFmtId="0" fontId="3" fillId="10" borderId="1" xfId="0" applyFont="1" applyFill="1" applyBorder="1" applyAlignment="1" applyProtection="1">
      <alignment horizontal="left" vertical="center" wrapText="1"/>
      <protection locked="0"/>
    </xf>
    <xf numFmtId="165" fontId="19" fillId="0" borderId="1" xfId="0" applyNumberFormat="1" applyFont="1" applyBorder="1"/>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1" xfId="0" applyFont="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1" fontId="3" fillId="0" borderId="1" xfId="0" applyNumberFormat="1" applyFont="1" applyBorder="1" applyAlignment="1" applyProtection="1">
      <alignment horizontal="left" vertical="center" wrapText="1"/>
      <protection locked="0"/>
    </xf>
    <xf numFmtId="49" fontId="21" fillId="0" borderId="1" xfId="0" applyNumberFormat="1" applyFont="1" applyBorder="1" applyAlignment="1" applyProtection="1">
      <alignment horizontal="left" vertical="center"/>
      <protection locked="0"/>
    </xf>
    <xf numFmtId="1" fontId="21" fillId="0" borderId="1" xfId="0" applyNumberFormat="1" applyFont="1" applyBorder="1" applyAlignment="1" applyProtection="1">
      <alignment horizontal="left" vertical="center" wrapText="1"/>
      <protection locked="0"/>
    </xf>
    <xf numFmtId="0" fontId="3" fillId="0" borderId="0" xfId="0" applyFont="1" applyAlignment="1" applyProtection="1">
      <alignment horizontal="left" vertical="center"/>
      <protection locked="0"/>
    </xf>
    <xf numFmtId="1" fontId="21" fillId="0" borderId="1" xfId="0" applyNumberFormat="1" applyFont="1" applyBorder="1" applyAlignment="1" applyProtection="1">
      <alignment horizontal="left" vertical="center"/>
      <protection locked="0"/>
    </xf>
    <xf numFmtId="49" fontId="3" fillId="0" borderId="1" xfId="0" applyNumberFormat="1" applyFont="1" applyBorder="1" applyAlignment="1" applyProtection="1">
      <alignment horizontal="left" vertical="center"/>
      <protection locked="0"/>
    </xf>
    <xf numFmtId="165" fontId="21" fillId="0" borderId="1" xfId="0" applyNumberFormat="1" applyFont="1" applyBorder="1" applyAlignment="1" applyProtection="1">
      <alignment horizontal="left" vertical="center"/>
      <protection locked="0"/>
    </xf>
    <xf numFmtId="0" fontId="21" fillId="0" borderId="1" xfId="0" applyFont="1" applyBorder="1" applyAlignment="1" applyProtection="1">
      <alignment horizontal="left" vertical="center"/>
      <protection locked="0"/>
    </xf>
    <xf numFmtId="1" fontId="3" fillId="0" borderId="1" xfId="0" applyNumberFormat="1" applyFont="1" applyBorder="1" applyAlignment="1" applyProtection="1">
      <alignment horizontal="left" vertical="center"/>
      <protection locked="0"/>
    </xf>
    <xf numFmtId="0" fontId="3" fillId="10" borderId="1"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1" fontId="3" fillId="10" borderId="1" xfId="0" applyNumberFormat="1" applyFont="1" applyFill="1" applyBorder="1" applyAlignment="1" applyProtection="1">
      <alignment horizontal="left" vertical="center" wrapText="1"/>
      <protection locked="0"/>
    </xf>
    <xf numFmtId="164" fontId="3" fillId="10" borderId="1" xfId="0" applyNumberFormat="1" applyFont="1" applyFill="1" applyBorder="1" applyAlignment="1" applyProtection="1">
      <alignment horizontal="left" vertical="center" wrapText="1"/>
      <protection locked="0"/>
    </xf>
    <xf numFmtId="0" fontId="3" fillId="10" borderId="7" xfId="0" applyFont="1" applyFill="1" applyBorder="1" applyAlignment="1" applyProtection="1">
      <alignment horizontal="left" vertical="center"/>
      <protection locked="0"/>
    </xf>
    <xf numFmtId="0" fontId="21" fillId="0" borderId="6" xfId="0" applyFont="1" applyBorder="1" applyAlignment="1" applyProtection="1">
      <alignment horizontal="left" vertical="center"/>
      <protection locked="0"/>
    </xf>
    <xf numFmtId="0" fontId="1" fillId="10" borderId="1" xfId="0" applyFont="1" applyFill="1" applyBorder="1" applyAlignment="1" applyProtection="1">
      <alignment horizontal="left" vertical="center" wrapText="1"/>
      <protection locked="0"/>
    </xf>
    <xf numFmtId="0" fontId="2" fillId="10" borderId="1" xfId="0" applyFont="1" applyFill="1" applyBorder="1" applyAlignment="1" applyProtection="1">
      <alignment horizontal="center" vertical="center" wrapText="1"/>
      <protection locked="0"/>
    </xf>
    <xf numFmtId="0" fontId="3" fillId="0" borderId="6" xfId="0" applyFont="1" applyBorder="1" applyAlignment="1" applyProtection="1">
      <alignment horizontal="left" vertical="center"/>
      <protection locked="0"/>
    </xf>
    <xf numFmtId="0" fontId="1" fillId="10" borderId="7" xfId="0"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protection locked="0"/>
    </xf>
    <xf numFmtId="1" fontId="3" fillId="0" borderId="0" xfId="0" applyNumberFormat="1" applyFont="1" applyAlignment="1" applyProtection="1">
      <alignment horizontal="left" vertical="center"/>
      <protection locked="0"/>
    </xf>
    <xf numFmtId="0" fontId="3" fillId="0" borderId="1" xfId="0" applyFont="1" applyFill="1" applyBorder="1" applyProtection="1">
      <protection locked="0"/>
    </xf>
    <xf numFmtId="0" fontId="3" fillId="0" borderId="1" xfId="0" applyFont="1" applyFill="1" applyBorder="1" applyAlignment="1" applyProtection="1">
      <alignment horizontal="center"/>
      <protection locked="0"/>
    </xf>
    <xf numFmtId="0" fontId="3" fillId="0" borderId="1" xfId="0" applyFont="1" applyFill="1" applyBorder="1" applyAlignment="1" applyProtection="1">
      <alignment horizontal="left"/>
      <protection locked="0"/>
    </xf>
    <xf numFmtId="0" fontId="3" fillId="0" borderId="1" xfId="0" applyFont="1" applyBorder="1" applyAlignment="1" applyProtection="1">
      <alignment horizontal="left"/>
      <protection locked="0"/>
    </xf>
    <xf numFmtId="49" fontId="21" fillId="0" borderId="1" xfId="0" applyNumberFormat="1" applyFont="1" applyBorder="1" applyAlignment="1" applyProtection="1">
      <alignment horizontal="right"/>
      <protection locked="0"/>
    </xf>
    <xf numFmtId="165" fontId="21" fillId="0" borderId="1" xfId="0" applyNumberFormat="1" applyFont="1" applyBorder="1" applyProtection="1">
      <protection locked="0"/>
    </xf>
    <xf numFmtId="1" fontId="21" fillId="0" borderId="1" xfId="0" applyNumberFormat="1" applyFont="1" applyBorder="1" applyAlignment="1" applyProtection="1">
      <alignment wrapText="1"/>
      <protection locked="0"/>
    </xf>
    <xf numFmtId="49" fontId="21" fillId="0" borderId="1" xfId="0" applyNumberFormat="1" applyFont="1" applyBorder="1" applyAlignment="1" applyProtection="1">
      <alignment horizontal="left"/>
      <protection locked="0"/>
    </xf>
    <xf numFmtId="165" fontId="21" fillId="0" borderId="1" xfId="0" applyNumberFormat="1" applyFont="1" applyBorder="1" applyAlignment="1" applyProtection="1">
      <alignment horizontal="left"/>
      <protection locked="0"/>
    </xf>
    <xf numFmtId="1" fontId="21" fillId="0" borderId="1" xfId="0" applyNumberFormat="1" applyFont="1" applyBorder="1" applyAlignment="1" applyProtection="1">
      <alignment horizontal="left" wrapText="1"/>
      <protection locked="0"/>
    </xf>
    <xf numFmtId="1" fontId="3" fillId="0" borderId="1" xfId="0" applyNumberFormat="1" applyFont="1" applyBorder="1" applyAlignment="1" applyProtection="1">
      <alignment horizontal="left"/>
      <protection locked="0"/>
    </xf>
    <xf numFmtId="0" fontId="3" fillId="10" borderId="1" xfId="0" applyFont="1" applyFill="1" applyBorder="1" applyAlignment="1" applyProtection="1">
      <alignment horizontal="left"/>
      <protection locked="0"/>
    </xf>
    <xf numFmtId="49" fontId="21" fillId="10" borderId="1" xfId="0" applyNumberFormat="1" applyFont="1" applyFill="1" applyBorder="1" applyAlignment="1" applyProtection="1">
      <alignment horizontal="left"/>
      <protection locked="0"/>
    </xf>
    <xf numFmtId="1" fontId="21" fillId="10" borderId="1" xfId="0" applyNumberFormat="1" applyFont="1" applyFill="1" applyBorder="1" applyAlignment="1" applyProtection="1">
      <alignment horizontal="left" wrapText="1"/>
      <protection locked="0"/>
    </xf>
    <xf numFmtId="49" fontId="3" fillId="10" borderId="1" xfId="0" applyNumberFormat="1" applyFont="1" applyFill="1" applyBorder="1" applyAlignment="1" applyProtection="1">
      <alignment horizontal="left" vertical="center"/>
      <protection locked="0"/>
    </xf>
    <xf numFmtId="0" fontId="3" fillId="0" borderId="0" xfId="0" applyFont="1" applyAlignment="1" applyProtection="1">
      <alignment horizontal="left"/>
      <protection locked="0"/>
    </xf>
    <xf numFmtId="1" fontId="21" fillId="0" borderId="1" xfId="0" applyNumberFormat="1" applyFont="1" applyBorder="1" applyAlignment="1" applyProtection="1">
      <alignment horizontal="left"/>
      <protection locked="0"/>
    </xf>
    <xf numFmtId="0" fontId="3" fillId="0" borderId="2" xfId="0" applyFont="1" applyBorder="1" applyAlignment="1" applyProtection="1">
      <alignment horizontal="left"/>
      <protection locked="0"/>
    </xf>
    <xf numFmtId="0" fontId="21" fillId="0" borderId="1" xfId="0" applyFont="1" applyBorder="1" applyAlignment="1" applyProtection="1">
      <alignment horizontal="left"/>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A15" sqref="A15:M15"/>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56" t="s">
        <v>69</v>
      </c>
      <c r="B1" s="156"/>
      <c r="C1" s="156"/>
      <c r="D1" s="156"/>
      <c r="E1" s="156"/>
      <c r="F1" s="156"/>
      <c r="G1" s="156"/>
      <c r="H1" s="156"/>
      <c r="I1" s="156"/>
      <c r="J1" s="156"/>
      <c r="K1" s="156"/>
      <c r="L1" s="156"/>
      <c r="M1" s="156"/>
    </row>
    <row r="2" spans="1:14">
      <c r="A2" s="157" t="s">
        <v>0</v>
      </c>
      <c r="B2" s="157"/>
      <c r="C2" s="159" t="s">
        <v>68</v>
      </c>
      <c r="D2" s="160"/>
      <c r="E2" s="2" t="s">
        <v>1</v>
      </c>
      <c r="F2" s="174" t="s">
        <v>193</v>
      </c>
      <c r="G2" s="174"/>
      <c r="H2" s="174"/>
      <c r="I2" s="174"/>
      <c r="J2" s="174"/>
      <c r="K2" s="171" t="s">
        <v>24</v>
      </c>
      <c r="L2" s="171"/>
      <c r="M2" s="36" t="s">
        <v>194</v>
      </c>
    </row>
    <row r="3" spans="1:14" ht="7.5" customHeight="1">
      <c r="A3" s="135"/>
      <c r="B3" s="135"/>
      <c r="C3" s="135"/>
      <c r="D3" s="135"/>
      <c r="E3" s="135"/>
      <c r="F3" s="134"/>
      <c r="G3" s="134"/>
      <c r="H3" s="134"/>
      <c r="I3" s="134"/>
      <c r="J3" s="134"/>
      <c r="K3" s="136"/>
      <c r="L3" s="136"/>
      <c r="M3" s="136"/>
    </row>
    <row r="4" spans="1:14">
      <c r="A4" s="167" t="s">
        <v>2</v>
      </c>
      <c r="B4" s="168"/>
      <c r="C4" s="168"/>
      <c r="D4" s="168"/>
      <c r="E4" s="169"/>
      <c r="F4" s="134"/>
      <c r="G4" s="134"/>
      <c r="H4" s="134"/>
      <c r="I4" s="137" t="s">
        <v>60</v>
      </c>
      <c r="J4" s="137"/>
      <c r="K4" s="137"/>
      <c r="L4" s="137"/>
      <c r="M4" s="137"/>
    </row>
    <row r="5" spans="1:14" ht="18.75" customHeight="1">
      <c r="A5" s="132" t="s">
        <v>4</v>
      </c>
      <c r="B5" s="132"/>
      <c r="C5" s="150" t="s">
        <v>191</v>
      </c>
      <c r="D5" s="170"/>
      <c r="E5" s="151"/>
      <c r="F5" s="134"/>
      <c r="G5" s="134"/>
      <c r="H5" s="134"/>
      <c r="I5" s="161" t="s">
        <v>5</v>
      </c>
      <c r="J5" s="161"/>
      <c r="K5" s="164" t="s">
        <v>72</v>
      </c>
      <c r="L5" s="165"/>
      <c r="M5" s="166"/>
    </row>
    <row r="6" spans="1:14" ht="18.75" customHeight="1">
      <c r="A6" s="133" t="s">
        <v>18</v>
      </c>
      <c r="B6" s="133"/>
      <c r="C6" s="37">
        <v>6900961857</v>
      </c>
      <c r="D6" s="158" t="s">
        <v>192</v>
      </c>
      <c r="E6" s="158"/>
      <c r="F6" s="134"/>
      <c r="G6" s="134"/>
      <c r="H6" s="134"/>
      <c r="I6" s="133" t="s">
        <v>18</v>
      </c>
      <c r="J6" s="133"/>
      <c r="K6" s="162">
        <v>9954369350</v>
      </c>
      <c r="L6" s="163"/>
      <c r="M6" s="172" t="s">
        <v>73</v>
      </c>
      <c r="N6" s="166"/>
    </row>
    <row r="7" spans="1:14">
      <c r="A7" s="131" t="s">
        <v>3</v>
      </c>
      <c r="B7" s="131"/>
      <c r="C7" s="131"/>
      <c r="D7" s="131"/>
      <c r="E7" s="131"/>
      <c r="F7" s="131"/>
      <c r="G7" s="131"/>
      <c r="H7" s="131"/>
      <c r="I7" s="131"/>
      <c r="J7" s="131"/>
      <c r="K7" s="131"/>
      <c r="L7" s="131"/>
      <c r="M7" s="131"/>
    </row>
    <row r="8" spans="1:14">
      <c r="A8" s="179" t="s">
        <v>21</v>
      </c>
      <c r="B8" s="180"/>
      <c r="C8" s="181"/>
      <c r="D8" s="3" t="s">
        <v>20</v>
      </c>
      <c r="E8" s="55">
        <v>52100201</v>
      </c>
      <c r="F8" s="141"/>
      <c r="G8" s="142"/>
      <c r="H8" s="142"/>
      <c r="I8" s="179" t="s">
        <v>22</v>
      </c>
      <c r="J8" s="180"/>
      <c r="K8" s="181"/>
      <c r="L8" s="3" t="s">
        <v>20</v>
      </c>
      <c r="M8" s="55">
        <v>52100202</v>
      </c>
    </row>
    <row r="9" spans="1:14">
      <c r="A9" s="146" t="s">
        <v>26</v>
      </c>
      <c r="B9" s="147"/>
      <c r="C9" s="6" t="s">
        <v>6</v>
      </c>
      <c r="D9" s="9" t="s">
        <v>12</v>
      </c>
      <c r="E9" s="5" t="s">
        <v>15</v>
      </c>
      <c r="F9" s="143"/>
      <c r="G9" s="144"/>
      <c r="H9" s="144"/>
      <c r="I9" s="146" t="s">
        <v>26</v>
      </c>
      <c r="J9" s="147"/>
      <c r="K9" s="6" t="s">
        <v>6</v>
      </c>
      <c r="L9" s="9" t="s">
        <v>12</v>
      </c>
      <c r="M9" s="5" t="s">
        <v>15</v>
      </c>
    </row>
    <row r="10" spans="1:14">
      <c r="A10" s="155" t="s">
        <v>74</v>
      </c>
      <c r="B10" s="155"/>
      <c r="C10" s="17" t="s">
        <v>75</v>
      </c>
      <c r="D10" s="37">
        <v>8721011237</v>
      </c>
      <c r="E10" s="38" t="s">
        <v>76</v>
      </c>
      <c r="F10" s="143"/>
      <c r="G10" s="144"/>
      <c r="H10" s="144"/>
      <c r="I10" s="148" t="s">
        <v>82</v>
      </c>
      <c r="J10" s="149"/>
      <c r="K10" s="17" t="s">
        <v>86</v>
      </c>
      <c r="L10" s="37">
        <v>9101875299</v>
      </c>
      <c r="M10" s="38" t="s">
        <v>83</v>
      </c>
    </row>
    <row r="11" spans="1:14">
      <c r="A11" s="155" t="s">
        <v>80</v>
      </c>
      <c r="B11" s="155"/>
      <c r="C11" s="17" t="s">
        <v>81</v>
      </c>
      <c r="D11" s="37">
        <v>7002718474</v>
      </c>
      <c r="E11" s="38" t="s">
        <v>77</v>
      </c>
      <c r="F11" s="143"/>
      <c r="G11" s="144"/>
      <c r="H11" s="144"/>
      <c r="I11" s="150" t="s">
        <v>91</v>
      </c>
      <c r="J11" s="151"/>
      <c r="K11" s="20" t="s">
        <v>81</v>
      </c>
      <c r="L11" s="37">
        <v>9706576975</v>
      </c>
      <c r="M11" s="38" t="s">
        <v>190</v>
      </c>
    </row>
    <row r="12" spans="1:14">
      <c r="A12" s="155" t="s">
        <v>90</v>
      </c>
      <c r="B12" s="155"/>
      <c r="C12" s="17" t="s">
        <v>89</v>
      </c>
      <c r="D12" s="37">
        <v>9706747147</v>
      </c>
      <c r="E12" s="38" t="s">
        <v>78</v>
      </c>
      <c r="F12" s="143"/>
      <c r="G12" s="144"/>
      <c r="H12" s="144"/>
      <c r="I12" s="148" t="s">
        <v>92</v>
      </c>
      <c r="J12" s="149"/>
      <c r="K12" s="17" t="s">
        <v>89</v>
      </c>
      <c r="L12" s="37">
        <v>9435434747</v>
      </c>
      <c r="M12" s="38" t="s">
        <v>84</v>
      </c>
    </row>
    <row r="13" spans="1:14">
      <c r="A13" s="155" t="s">
        <v>87</v>
      </c>
      <c r="B13" s="155"/>
      <c r="C13" s="17" t="s">
        <v>88</v>
      </c>
      <c r="D13" s="37">
        <v>8638381538</v>
      </c>
      <c r="E13" s="38" t="s">
        <v>79</v>
      </c>
      <c r="F13" s="143"/>
      <c r="G13" s="144"/>
      <c r="H13" s="144"/>
      <c r="I13" s="148" t="s">
        <v>93</v>
      </c>
      <c r="J13" s="149"/>
      <c r="K13" s="17" t="s">
        <v>88</v>
      </c>
      <c r="L13" s="37">
        <v>9101196687</v>
      </c>
      <c r="M13" s="38" t="s">
        <v>85</v>
      </c>
    </row>
    <row r="14" spans="1:14">
      <c r="A14" s="152" t="s">
        <v>19</v>
      </c>
      <c r="B14" s="153"/>
      <c r="C14" s="154"/>
      <c r="D14" s="178"/>
      <c r="E14" s="178"/>
      <c r="F14" s="143"/>
      <c r="G14" s="144"/>
      <c r="H14" s="144"/>
      <c r="I14" s="145"/>
      <c r="J14" s="145"/>
      <c r="K14" s="145"/>
      <c r="L14" s="145"/>
      <c r="M14" s="145"/>
      <c r="N14" s="8"/>
    </row>
    <row r="15" spans="1:14">
      <c r="A15" s="140"/>
      <c r="B15" s="140"/>
      <c r="C15" s="140"/>
      <c r="D15" s="140"/>
      <c r="E15" s="140"/>
      <c r="F15" s="140"/>
      <c r="G15" s="140"/>
      <c r="H15" s="140"/>
      <c r="I15" s="140"/>
      <c r="J15" s="140"/>
      <c r="K15" s="140"/>
      <c r="L15" s="140"/>
      <c r="M15" s="140"/>
    </row>
    <row r="16" spans="1:14">
      <c r="A16" s="139" t="s">
        <v>44</v>
      </c>
      <c r="B16" s="139"/>
      <c r="C16" s="139"/>
      <c r="D16" s="139"/>
      <c r="E16" s="139"/>
      <c r="F16" s="139"/>
      <c r="G16" s="139"/>
      <c r="H16" s="139"/>
      <c r="I16" s="139"/>
      <c r="J16" s="139"/>
      <c r="K16" s="139"/>
      <c r="L16" s="139"/>
      <c r="M16" s="139"/>
    </row>
    <row r="17" spans="1:13" ht="32.25" customHeight="1">
      <c r="A17" s="176" t="s">
        <v>56</v>
      </c>
      <c r="B17" s="176"/>
      <c r="C17" s="176"/>
      <c r="D17" s="176"/>
      <c r="E17" s="176"/>
      <c r="F17" s="176"/>
      <c r="G17" s="176"/>
      <c r="H17" s="176"/>
      <c r="I17" s="176"/>
      <c r="J17" s="176"/>
      <c r="K17" s="176"/>
      <c r="L17" s="176"/>
      <c r="M17" s="176"/>
    </row>
    <row r="18" spans="1:13">
      <c r="A18" s="138" t="s">
        <v>57</v>
      </c>
      <c r="B18" s="138"/>
      <c r="C18" s="138"/>
      <c r="D18" s="138"/>
      <c r="E18" s="138"/>
      <c r="F18" s="138"/>
      <c r="G18" s="138"/>
      <c r="H18" s="138"/>
      <c r="I18" s="138"/>
      <c r="J18" s="138"/>
      <c r="K18" s="138"/>
      <c r="L18" s="138"/>
      <c r="M18" s="138"/>
    </row>
    <row r="19" spans="1:13">
      <c r="A19" s="138" t="s">
        <v>45</v>
      </c>
      <c r="B19" s="138"/>
      <c r="C19" s="138"/>
      <c r="D19" s="138"/>
      <c r="E19" s="138"/>
      <c r="F19" s="138"/>
      <c r="G19" s="138"/>
      <c r="H19" s="138"/>
      <c r="I19" s="138"/>
      <c r="J19" s="138"/>
      <c r="K19" s="138"/>
      <c r="L19" s="138"/>
      <c r="M19" s="138"/>
    </row>
    <row r="20" spans="1:13">
      <c r="A20" s="138" t="s">
        <v>39</v>
      </c>
      <c r="B20" s="138"/>
      <c r="C20" s="138"/>
      <c r="D20" s="138"/>
      <c r="E20" s="138"/>
      <c r="F20" s="138"/>
      <c r="G20" s="138"/>
      <c r="H20" s="138"/>
      <c r="I20" s="138"/>
      <c r="J20" s="138"/>
      <c r="K20" s="138"/>
      <c r="L20" s="138"/>
      <c r="M20" s="138"/>
    </row>
    <row r="21" spans="1:13">
      <c r="A21" s="138" t="s">
        <v>46</v>
      </c>
      <c r="B21" s="138"/>
      <c r="C21" s="138"/>
      <c r="D21" s="138"/>
      <c r="E21" s="138"/>
      <c r="F21" s="138"/>
      <c r="G21" s="138"/>
      <c r="H21" s="138"/>
      <c r="I21" s="138"/>
      <c r="J21" s="138"/>
      <c r="K21" s="138"/>
      <c r="L21" s="138"/>
      <c r="M21" s="138"/>
    </row>
    <row r="22" spans="1:13">
      <c r="A22" s="138" t="s">
        <v>40</v>
      </c>
      <c r="B22" s="138"/>
      <c r="C22" s="138"/>
      <c r="D22" s="138"/>
      <c r="E22" s="138"/>
      <c r="F22" s="138"/>
      <c r="G22" s="138"/>
      <c r="H22" s="138"/>
      <c r="I22" s="138"/>
      <c r="J22" s="138"/>
      <c r="K22" s="138"/>
      <c r="L22" s="138"/>
      <c r="M22" s="138"/>
    </row>
    <row r="23" spans="1:13">
      <c r="A23" s="177" t="s">
        <v>49</v>
      </c>
      <c r="B23" s="177"/>
      <c r="C23" s="177"/>
      <c r="D23" s="177"/>
      <c r="E23" s="177"/>
      <c r="F23" s="177"/>
      <c r="G23" s="177"/>
      <c r="H23" s="177"/>
      <c r="I23" s="177"/>
      <c r="J23" s="177"/>
      <c r="K23" s="177"/>
      <c r="L23" s="177"/>
      <c r="M23" s="177"/>
    </row>
    <row r="24" spans="1:13">
      <c r="A24" s="138" t="s">
        <v>41</v>
      </c>
      <c r="B24" s="138"/>
      <c r="C24" s="138"/>
      <c r="D24" s="138"/>
      <c r="E24" s="138"/>
      <c r="F24" s="138"/>
      <c r="G24" s="138"/>
      <c r="H24" s="138"/>
      <c r="I24" s="138"/>
      <c r="J24" s="138"/>
      <c r="K24" s="138"/>
      <c r="L24" s="138"/>
      <c r="M24" s="138"/>
    </row>
    <row r="25" spans="1:13">
      <c r="A25" s="138" t="s">
        <v>42</v>
      </c>
      <c r="B25" s="138"/>
      <c r="C25" s="138"/>
      <c r="D25" s="138"/>
      <c r="E25" s="138"/>
      <c r="F25" s="138"/>
      <c r="G25" s="138"/>
      <c r="H25" s="138"/>
      <c r="I25" s="138"/>
      <c r="J25" s="138"/>
      <c r="K25" s="138"/>
      <c r="L25" s="138"/>
      <c r="M25" s="138"/>
    </row>
    <row r="26" spans="1:13">
      <c r="A26" s="138" t="s">
        <v>43</v>
      </c>
      <c r="B26" s="138"/>
      <c r="C26" s="138"/>
      <c r="D26" s="138"/>
      <c r="E26" s="138"/>
      <c r="F26" s="138"/>
      <c r="G26" s="138"/>
      <c r="H26" s="138"/>
      <c r="I26" s="138"/>
      <c r="J26" s="138"/>
      <c r="K26" s="138"/>
      <c r="L26" s="138"/>
      <c r="M26" s="138"/>
    </row>
    <row r="27" spans="1:13">
      <c r="A27" s="175" t="s">
        <v>47</v>
      </c>
      <c r="B27" s="175"/>
      <c r="C27" s="175"/>
      <c r="D27" s="175"/>
      <c r="E27" s="175"/>
      <c r="F27" s="175"/>
      <c r="G27" s="175"/>
      <c r="H27" s="175"/>
      <c r="I27" s="175"/>
      <c r="J27" s="175"/>
      <c r="K27" s="175"/>
      <c r="L27" s="175"/>
      <c r="M27" s="175"/>
    </row>
    <row r="28" spans="1:13">
      <c r="A28" s="138" t="s">
        <v>48</v>
      </c>
      <c r="B28" s="138"/>
      <c r="C28" s="138"/>
      <c r="D28" s="138"/>
      <c r="E28" s="138"/>
      <c r="F28" s="138"/>
      <c r="G28" s="138"/>
      <c r="H28" s="138"/>
      <c r="I28" s="138"/>
      <c r="J28" s="138"/>
      <c r="K28" s="138"/>
      <c r="L28" s="138"/>
      <c r="M28" s="138"/>
    </row>
    <row r="29" spans="1:13" ht="44.25" customHeight="1">
      <c r="A29" s="173" t="s">
        <v>58</v>
      </c>
      <c r="B29" s="173"/>
      <c r="C29" s="173"/>
      <c r="D29" s="173"/>
      <c r="E29" s="173"/>
      <c r="F29" s="173"/>
      <c r="G29" s="173"/>
      <c r="H29" s="173"/>
      <c r="I29" s="173"/>
      <c r="J29" s="173"/>
      <c r="K29" s="173"/>
      <c r="L29" s="173"/>
      <c r="M29" s="173"/>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tabSelected="1" zoomScale="90" zoomScaleNormal="90" workbookViewId="0">
      <pane xSplit="3" ySplit="4" topLeftCell="D5" activePane="bottomRight" state="frozen"/>
      <selection pane="topRight" activeCell="C1" sqref="C1"/>
      <selection pane="bottomLeft" activeCell="A5" sqref="A5"/>
      <selection pane="bottomRight" activeCell="A11" sqref="A1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84" t="s">
        <v>70</v>
      </c>
      <c r="B1" s="184"/>
      <c r="C1" s="184"/>
      <c r="D1" s="184"/>
      <c r="E1" s="184"/>
      <c r="F1" s="184"/>
      <c r="G1" s="184"/>
      <c r="H1" s="184"/>
      <c r="I1" s="184"/>
      <c r="J1" s="184"/>
      <c r="K1" s="184"/>
      <c r="L1" s="184"/>
      <c r="M1" s="184"/>
      <c r="N1" s="184"/>
      <c r="O1" s="184"/>
      <c r="P1" s="184"/>
      <c r="Q1" s="184"/>
      <c r="R1" s="184"/>
      <c r="S1" s="184"/>
    </row>
    <row r="2" spans="1:20" ht="16.5" customHeight="1">
      <c r="A2" s="187" t="s">
        <v>59</v>
      </c>
      <c r="B2" s="188"/>
      <c r="C2" s="188"/>
      <c r="D2" s="25">
        <v>43556</v>
      </c>
      <c r="E2" s="22"/>
      <c r="F2" s="22"/>
      <c r="G2" s="22"/>
      <c r="H2" s="22"/>
      <c r="I2" s="22"/>
      <c r="J2" s="22"/>
      <c r="K2" s="22"/>
      <c r="L2" s="22"/>
      <c r="M2" s="22"/>
      <c r="N2" s="22"/>
      <c r="O2" s="22"/>
      <c r="P2" s="22"/>
      <c r="Q2" s="22"/>
      <c r="R2" s="22"/>
      <c r="S2" s="22"/>
    </row>
    <row r="3" spans="1:20" ht="24" customHeight="1">
      <c r="A3" s="183" t="s">
        <v>14</v>
      </c>
      <c r="B3" s="185" t="s">
        <v>61</v>
      </c>
      <c r="C3" s="182" t="s">
        <v>7</v>
      </c>
      <c r="D3" s="182" t="s">
        <v>55</v>
      </c>
      <c r="E3" s="182" t="s">
        <v>16</v>
      </c>
      <c r="F3" s="189" t="s">
        <v>17</v>
      </c>
      <c r="G3" s="182" t="s">
        <v>8</v>
      </c>
      <c r="H3" s="182"/>
      <c r="I3" s="182"/>
      <c r="J3" s="182" t="s">
        <v>31</v>
      </c>
      <c r="K3" s="185" t="s">
        <v>33</v>
      </c>
      <c r="L3" s="185" t="s">
        <v>50</v>
      </c>
      <c r="M3" s="185" t="s">
        <v>51</v>
      </c>
      <c r="N3" s="185" t="s">
        <v>34</v>
      </c>
      <c r="O3" s="185" t="s">
        <v>35</v>
      </c>
      <c r="P3" s="183" t="s">
        <v>54</v>
      </c>
      <c r="Q3" s="182" t="s">
        <v>52</v>
      </c>
      <c r="R3" s="182" t="s">
        <v>32</v>
      </c>
      <c r="S3" s="182" t="s">
        <v>53</v>
      </c>
      <c r="T3" s="182" t="s">
        <v>13</v>
      </c>
    </row>
    <row r="4" spans="1:20" ht="25.5" customHeight="1">
      <c r="A4" s="183"/>
      <c r="B4" s="190"/>
      <c r="C4" s="182"/>
      <c r="D4" s="182"/>
      <c r="E4" s="182"/>
      <c r="F4" s="189"/>
      <c r="G4" s="15" t="s">
        <v>9</v>
      </c>
      <c r="H4" s="15" t="s">
        <v>10</v>
      </c>
      <c r="I4" s="11" t="s">
        <v>11</v>
      </c>
      <c r="J4" s="182"/>
      <c r="K4" s="186"/>
      <c r="L4" s="186"/>
      <c r="M4" s="186"/>
      <c r="N4" s="186"/>
      <c r="O4" s="186"/>
      <c r="P4" s="183"/>
      <c r="Q4" s="183"/>
      <c r="R4" s="182"/>
      <c r="S4" s="182"/>
      <c r="T4" s="182"/>
    </row>
    <row r="5" spans="1:20">
      <c r="A5" s="4">
        <v>1</v>
      </c>
      <c r="B5" s="104" t="s">
        <v>62</v>
      </c>
      <c r="C5" s="100" t="s">
        <v>154</v>
      </c>
      <c r="D5" s="101" t="s">
        <v>23</v>
      </c>
      <c r="E5" s="90" t="s">
        <v>106</v>
      </c>
      <c r="F5" s="18" t="s">
        <v>1365</v>
      </c>
      <c r="G5" s="91">
        <v>117</v>
      </c>
      <c r="H5" s="91">
        <v>110</v>
      </c>
      <c r="I5" s="89">
        <v>227</v>
      </c>
      <c r="J5" s="90" t="s">
        <v>107</v>
      </c>
      <c r="K5" s="18" t="s">
        <v>1398</v>
      </c>
      <c r="L5" s="105" t="s">
        <v>1501</v>
      </c>
      <c r="M5" s="105">
        <v>9401725848</v>
      </c>
      <c r="N5" s="18" t="s">
        <v>1348</v>
      </c>
      <c r="O5" s="18">
        <v>9706642247</v>
      </c>
      <c r="P5" s="18" t="s">
        <v>1423</v>
      </c>
      <c r="Q5" s="100" t="s">
        <v>196</v>
      </c>
      <c r="R5" s="106"/>
      <c r="S5" s="84" t="s">
        <v>1346</v>
      </c>
      <c r="T5" s="107"/>
    </row>
    <row r="6" spans="1:20">
      <c r="A6" s="4">
        <v>2</v>
      </c>
      <c r="B6" s="104" t="s">
        <v>63</v>
      </c>
      <c r="C6" s="100" t="s">
        <v>195</v>
      </c>
      <c r="D6" s="101" t="s">
        <v>23</v>
      </c>
      <c r="E6" s="90" t="s">
        <v>106</v>
      </c>
      <c r="F6" s="18" t="s">
        <v>1366</v>
      </c>
      <c r="G6" s="91">
        <v>117</v>
      </c>
      <c r="H6" s="91">
        <v>110</v>
      </c>
      <c r="I6" s="89">
        <v>227</v>
      </c>
      <c r="J6" s="90" t="s">
        <v>107</v>
      </c>
      <c r="K6" s="18" t="s">
        <v>1398</v>
      </c>
      <c r="L6" s="105" t="s">
        <v>1501</v>
      </c>
      <c r="M6" s="105">
        <v>9401725848</v>
      </c>
      <c r="N6" s="18" t="s">
        <v>1348</v>
      </c>
      <c r="O6" s="18">
        <v>9706642247</v>
      </c>
      <c r="P6" s="18" t="s">
        <v>1423</v>
      </c>
      <c r="Q6" s="100" t="s">
        <v>196</v>
      </c>
      <c r="R6" s="106"/>
      <c r="S6" s="84" t="s">
        <v>1346</v>
      </c>
      <c r="T6" s="107"/>
    </row>
    <row r="7" spans="1:20">
      <c r="A7" s="4">
        <v>3</v>
      </c>
      <c r="B7" s="104" t="s">
        <v>197</v>
      </c>
      <c r="C7" s="100" t="s">
        <v>151</v>
      </c>
      <c r="D7" s="101" t="s">
        <v>23</v>
      </c>
      <c r="E7" s="90" t="s">
        <v>152</v>
      </c>
      <c r="F7" s="18" t="s">
        <v>1366</v>
      </c>
      <c r="G7" s="91">
        <v>320</v>
      </c>
      <c r="H7" s="91">
        <v>380</v>
      </c>
      <c r="I7" s="89">
        <v>700</v>
      </c>
      <c r="J7" s="93" t="s">
        <v>153</v>
      </c>
      <c r="K7" s="18" t="s">
        <v>1398</v>
      </c>
      <c r="L7" s="105" t="s">
        <v>1501</v>
      </c>
      <c r="M7" s="105">
        <v>9401725848</v>
      </c>
      <c r="N7" s="18" t="s">
        <v>1349</v>
      </c>
      <c r="O7" s="18">
        <v>9678383609</v>
      </c>
      <c r="P7" s="18" t="s">
        <v>1424</v>
      </c>
      <c r="Q7" s="100" t="s">
        <v>199</v>
      </c>
      <c r="R7" s="106"/>
      <c r="S7" s="84" t="s">
        <v>1346</v>
      </c>
      <c r="T7" s="107"/>
    </row>
    <row r="8" spans="1:20">
      <c r="A8" s="4">
        <v>4</v>
      </c>
      <c r="B8" s="104" t="s">
        <v>63</v>
      </c>
      <c r="C8" s="100" t="s">
        <v>151</v>
      </c>
      <c r="D8" s="101" t="s">
        <v>23</v>
      </c>
      <c r="E8" s="90" t="s">
        <v>152</v>
      </c>
      <c r="F8" s="18" t="s">
        <v>1366</v>
      </c>
      <c r="G8" s="91"/>
      <c r="H8" s="91"/>
      <c r="I8" s="89"/>
      <c r="J8" s="93" t="s">
        <v>153</v>
      </c>
      <c r="K8" s="18" t="s">
        <v>1399</v>
      </c>
      <c r="L8" s="18" t="s">
        <v>1352</v>
      </c>
      <c r="M8" s="18">
        <v>9401725853</v>
      </c>
      <c r="N8" s="18" t="s">
        <v>1350</v>
      </c>
      <c r="O8" s="18">
        <v>8011172281</v>
      </c>
      <c r="P8" s="18" t="s">
        <v>1424</v>
      </c>
      <c r="Q8" s="100" t="s">
        <v>199</v>
      </c>
      <c r="R8" s="106"/>
      <c r="S8" s="84" t="s">
        <v>1346</v>
      </c>
      <c r="T8" s="107"/>
    </row>
    <row r="9" spans="1:20">
      <c r="A9" s="4">
        <v>5</v>
      </c>
      <c r="B9" s="104" t="s">
        <v>198</v>
      </c>
      <c r="C9" s="100" t="s">
        <v>111</v>
      </c>
      <c r="D9" s="101" t="s">
        <v>23</v>
      </c>
      <c r="E9" s="90" t="s">
        <v>112</v>
      </c>
      <c r="F9" s="18" t="s">
        <v>1367</v>
      </c>
      <c r="G9" s="91">
        <v>20</v>
      </c>
      <c r="H9" s="91">
        <v>25</v>
      </c>
      <c r="I9" s="90">
        <v>45</v>
      </c>
      <c r="J9" s="90" t="s">
        <v>113</v>
      </c>
      <c r="K9" s="18" t="s">
        <v>1400</v>
      </c>
      <c r="L9" s="18" t="s">
        <v>1401</v>
      </c>
      <c r="M9" s="18"/>
      <c r="N9" s="18" t="s">
        <v>1402</v>
      </c>
      <c r="O9" s="18">
        <v>9508596443</v>
      </c>
      <c r="P9" s="18" t="s">
        <v>1425</v>
      </c>
      <c r="Q9" s="100" t="s">
        <v>200</v>
      </c>
      <c r="R9" s="106"/>
      <c r="S9" s="84" t="s">
        <v>1346</v>
      </c>
      <c r="T9" s="107"/>
    </row>
    <row r="10" spans="1:20">
      <c r="A10" s="4">
        <v>6</v>
      </c>
      <c r="B10" s="104" t="s">
        <v>198</v>
      </c>
      <c r="C10" s="100" t="s">
        <v>114</v>
      </c>
      <c r="D10" s="101" t="s">
        <v>23</v>
      </c>
      <c r="E10" s="90" t="s">
        <v>115</v>
      </c>
      <c r="F10" s="18" t="s">
        <v>1367</v>
      </c>
      <c r="G10" s="91">
        <v>16</v>
      </c>
      <c r="H10" s="91">
        <v>14</v>
      </c>
      <c r="I10" s="90">
        <v>30</v>
      </c>
      <c r="J10" s="90" t="s">
        <v>116</v>
      </c>
      <c r="K10" s="18" t="s">
        <v>1400</v>
      </c>
      <c r="L10" s="18" t="s">
        <v>1401</v>
      </c>
      <c r="M10" s="18"/>
      <c r="N10" s="18" t="s">
        <v>1403</v>
      </c>
      <c r="O10" s="18">
        <v>9678789772</v>
      </c>
      <c r="P10" s="18" t="s">
        <v>1425</v>
      </c>
      <c r="Q10" s="100" t="s">
        <v>200</v>
      </c>
      <c r="R10" s="106"/>
      <c r="S10" s="84" t="s">
        <v>1346</v>
      </c>
      <c r="T10" s="107"/>
    </row>
    <row r="11" spans="1:20">
      <c r="A11" s="4">
        <v>7</v>
      </c>
      <c r="B11" s="104" t="s">
        <v>198</v>
      </c>
      <c r="C11" s="100" t="s">
        <v>123</v>
      </c>
      <c r="D11" s="101" t="s">
        <v>23</v>
      </c>
      <c r="E11" s="90" t="s">
        <v>124</v>
      </c>
      <c r="F11" s="84" t="s">
        <v>1367</v>
      </c>
      <c r="G11" s="102">
        <v>20</v>
      </c>
      <c r="H11" s="102">
        <v>13</v>
      </c>
      <c r="I11" s="90">
        <v>33</v>
      </c>
      <c r="J11" s="90" t="s">
        <v>125</v>
      </c>
      <c r="K11" s="18" t="s">
        <v>1400</v>
      </c>
      <c r="L11" s="18" t="s">
        <v>1401</v>
      </c>
      <c r="M11" s="18"/>
      <c r="N11" s="18" t="s">
        <v>1404</v>
      </c>
      <c r="O11" s="18">
        <v>8876841693</v>
      </c>
      <c r="P11" s="18" t="s">
        <v>1425</v>
      </c>
      <c r="Q11" s="100" t="s">
        <v>200</v>
      </c>
      <c r="R11" s="106"/>
      <c r="S11" s="84" t="s">
        <v>1346</v>
      </c>
      <c r="T11" s="107"/>
    </row>
    <row r="12" spans="1:20" s="54" customFormat="1">
      <c r="A12" s="50">
        <v>8</v>
      </c>
      <c r="B12" s="104" t="s">
        <v>197</v>
      </c>
      <c r="C12" s="100" t="s">
        <v>135</v>
      </c>
      <c r="D12" s="101" t="s">
        <v>23</v>
      </c>
      <c r="E12" s="90" t="s">
        <v>136</v>
      </c>
      <c r="F12" s="18" t="s">
        <v>1367</v>
      </c>
      <c r="G12" s="91">
        <v>22</v>
      </c>
      <c r="H12" s="91">
        <v>20</v>
      </c>
      <c r="I12" s="90">
        <v>42</v>
      </c>
      <c r="J12" s="90" t="s">
        <v>137</v>
      </c>
      <c r="K12" s="18" t="s">
        <v>1400</v>
      </c>
      <c r="L12" s="18" t="s">
        <v>1401</v>
      </c>
      <c r="M12" s="18"/>
      <c r="N12" s="18" t="s">
        <v>1404</v>
      </c>
      <c r="O12" s="18">
        <v>8876841693</v>
      </c>
      <c r="P12" s="18" t="s">
        <v>1425</v>
      </c>
      <c r="Q12" s="100" t="s">
        <v>200</v>
      </c>
      <c r="R12" s="106"/>
      <c r="S12" s="84" t="s">
        <v>1346</v>
      </c>
      <c r="T12" s="107"/>
    </row>
    <row r="13" spans="1:20">
      <c r="A13" s="4">
        <v>9</v>
      </c>
      <c r="B13" s="104" t="s">
        <v>197</v>
      </c>
      <c r="C13" s="100" t="s">
        <v>126</v>
      </c>
      <c r="D13" s="101" t="s">
        <v>23</v>
      </c>
      <c r="E13" s="90" t="s">
        <v>127</v>
      </c>
      <c r="F13" s="18" t="s">
        <v>1367</v>
      </c>
      <c r="G13" s="91">
        <v>30</v>
      </c>
      <c r="H13" s="91">
        <v>36</v>
      </c>
      <c r="I13" s="90">
        <v>66</v>
      </c>
      <c r="J13" s="90" t="s">
        <v>128</v>
      </c>
      <c r="K13" s="18" t="s">
        <v>1400</v>
      </c>
      <c r="L13" s="18" t="s">
        <v>1401</v>
      </c>
      <c r="M13" s="18"/>
      <c r="N13" s="18" t="s">
        <v>1405</v>
      </c>
      <c r="O13" s="18">
        <v>9864708953</v>
      </c>
      <c r="P13" s="18" t="s">
        <v>1425</v>
      </c>
      <c r="Q13" s="100" t="s">
        <v>200</v>
      </c>
      <c r="R13" s="106"/>
      <c r="S13" s="84" t="s">
        <v>1346</v>
      </c>
      <c r="T13" s="107"/>
    </row>
    <row r="14" spans="1:20">
      <c r="A14" s="4">
        <v>10</v>
      </c>
      <c r="B14" s="100" t="s">
        <v>62</v>
      </c>
      <c r="C14" s="100" t="s">
        <v>94</v>
      </c>
      <c r="D14" s="101" t="s">
        <v>23</v>
      </c>
      <c r="E14" s="101" t="s">
        <v>95</v>
      </c>
      <c r="F14" s="18" t="s">
        <v>1367</v>
      </c>
      <c r="G14" s="91">
        <v>39</v>
      </c>
      <c r="H14" s="91">
        <v>41</v>
      </c>
      <c r="I14" s="101">
        <v>80</v>
      </c>
      <c r="J14" s="101" t="s">
        <v>96</v>
      </c>
      <c r="K14" s="18" t="s">
        <v>1406</v>
      </c>
      <c r="L14" s="108" t="s">
        <v>1502</v>
      </c>
      <c r="M14" s="105">
        <v>9957352838</v>
      </c>
      <c r="N14" s="18" t="s">
        <v>1404</v>
      </c>
      <c r="O14" s="18">
        <v>8876841693</v>
      </c>
      <c r="P14" s="18" t="s">
        <v>1426</v>
      </c>
      <c r="Q14" s="84" t="s">
        <v>201</v>
      </c>
      <c r="R14" s="84"/>
      <c r="S14" s="84" t="s">
        <v>1346</v>
      </c>
      <c r="T14" s="84"/>
    </row>
    <row r="15" spans="1:20">
      <c r="A15" s="4">
        <v>11</v>
      </c>
      <c r="B15" s="100" t="s">
        <v>62</v>
      </c>
      <c r="C15" s="100" t="s">
        <v>97</v>
      </c>
      <c r="D15" s="101" t="s">
        <v>23</v>
      </c>
      <c r="E15" s="90" t="s">
        <v>98</v>
      </c>
      <c r="F15" s="18" t="s">
        <v>1365</v>
      </c>
      <c r="G15" s="91">
        <v>25</v>
      </c>
      <c r="H15" s="91">
        <v>35</v>
      </c>
      <c r="I15" s="90">
        <v>60</v>
      </c>
      <c r="J15" s="90" t="s">
        <v>99</v>
      </c>
      <c r="K15" s="18" t="s">
        <v>1406</v>
      </c>
      <c r="L15" s="108" t="s">
        <v>1502</v>
      </c>
      <c r="M15" s="105">
        <v>9957352838</v>
      </c>
      <c r="N15" s="18" t="s">
        <v>1404</v>
      </c>
      <c r="O15" s="18">
        <v>8876841693</v>
      </c>
      <c r="P15" s="18" t="s">
        <v>1426</v>
      </c>
      <c r="Q15" s="84" t="s">
        <v>201</v>
      </c>
      <c r="R15" s="84"/>
      <c r="S15" s="84" t="s">
        <v>1346</v>
      </c>
      <c r="T15" s="84"/>
    </row>
    <row r="16" spans="1:20">
      <c r="A16" s="4">
        <v>12</v>
      </c>
      <c r="B16" s="100" t="s">
        <v>63</v>
      </c>
      <c r="C16" s="100" t="s">
        <v>100</v>
      </c>
      <c r="D16" s="101" t="s">
        <v>23</v>
      </c>
      <c r="E16" s="90" t="s">
        <v>101</v>
      </c>
      <c r="F16" s="18" t="s">
        <v>1367</v>
      </c>
      <c r="G16" s="91">
        <v>30</v>
      </c>
      <c r="H16" s="91">
        <v>28</v>
      </c>
      <c r="I16" s="90">
        <v>58</v>
      </c>
      <c r="J16" s="90" t="s">
        <v>102</v>
      </c>
      <c r="K16" s="18" t="s">
        <v>1400</v>
      </c>
      <c r="L16" s="18" t="s">
        <v>1401</v>
      </c>
      <c r="M16" s="18"/>
      <c r="N16" s="18" t="s">
        <v>1402</v>
      </c>
      <c r="O16" s="18">
        <v>9508596443</v>
      </c>
      <c r="P16" s="18" t="s">
        <v>1426</v>
      </c>
      <c r="Q16" s="84" t="s">
        <v>201</v>
      </c>
      <c r="R16" s="84"/>
      <c r="S16" s="84" t="s">
        <v>1346</v>
      </c>
      <c r="T16" s="84"/>
    </row>
    <row r="17" spans="1:20">
      <c r="A17" s="4">
        <v>13</v>
      </c>
      <c r="B17" s="100" t="s">
        <v>63</v>
      </c>
      <c r="C17" s="100" t="s">
        <v>147</v>
      </c>
      <c r="D17" s="101" t="s">
        <v>23</v>
      </c>
      <c r="E17" s="90" t="s">
        <v>148</v>
      </c>
      <c r="F17" s="18" t="s">
        <v>1367</v>
      </c>
      <c r="G17" s="91">
        <v>32</v>
      </c>
      <c r="H17" s="91">
        <v>30</v>
      </c>
      <c r="I17" s="89">
        <v>62</v>
      </c>
      <c r="J17" s="93" t="s">
        <v>149</v>
      </c>
      <c r="K17" s="18" t="s">
        <v>1400</v>
      </c>
      <c r="L17" s="18" t="s">
        <v>1401</v>
      </c>
      <c r="M17" s="18"/>
      <c r="N17" s="18" t="s">
        <v>1402</v>
      </c>
      <c r="O17" s="18">
        <v>9508596443</v>
      </c>
      <c r="P17" s="18" t="s">
        <v>1426</v>
      </c>
      <c r="Q17" s="84" t="s">
        <v>201</v>
      </c>
      <c r="R17" s="84"/>
      <c r="S17" s="84" t="s">
        <v>1346</v>
      </c>
      <c r="T17" s="84"/>
    </row>
    <row r="18" spans="1:20">
      <c r="A18" s="4">
        <v>14</v>
      </c>
      <c r="B18" s="100" t="s">
        <v>63</v>
      </c>
      <c r="C18" s="100" t="s">
        <v>103</v>
      </c>
      <c r="D18" s="101" t="s">
        <v>23</v>
      </c>
      <c r="E18" s="90" t="s">
        <v>104</v>
      </c>
      <c r="F18" s="18" t="s">
        <v>1367</v>
      </c>
      <c r="G18" s="91">
        <v>7</v>
      </c>
      <c r="H18" s="91">
        <v>5</v>
      </c>
      <c r="I18" s="90">
        <v>12</v>
      </c>
      <c r="J18" s="90" t="s">
        <v>105</v>
      </c>
      <c r="K18" s="18" t="s">
        <v>1406</v>
      </c>
      <c r="L18" s="108" t="s">
        <v>1502</v>
      </c>
      <c r="M18" s="105">
        <v>9957352838</v>
      </c>
      <c r="N18" s="18" t="s">
        <v>1407</v>
      </c>
      <c r="O18" s="18">
        <v>7896128340</v>
      </c>
      <c r="P18" s="18" t="s">
        <v>1426</v>
      </c>
      <c r="Q18" s="84" t="s">
        <v>201</v>
      </c>
      <c r="R18" s="84"/>
      <c r="S18" s="84" t="s">
        <v>1346</v>
      </c>
      <c r="T18" s="84"/>
    </row>
    <row r="19" spans="1:20">
      <c r="A19" s="4">
        <v>15</v>
      </c>
      <c r="B19" s="100" t="s">
        <v>62</v>
      </c>
      <c r="C19" s="100" t="s">
        <v>138</v>
      </c>
      <c r="D19" s="101" t="s">
        <v>23</v>
      </c>
      <c r="E19" s="90" t="s">
        <v>139</v>
      </c>
      <c r="F19" s="18" t="s">
        <v>1367</v>
      </c>
      <c r="G19" s="91">
        <v>61</v>
      </c>
      <c r="H19" s="91">
        <v>50</v>
      </c>
      <c r="I19" s="90">
        <v>111</v>
      </c>
      <c r="J19" s="90" t="s">
        <v>140</v>
      </c>
      <c r="K19" s="18" t="s">
        <v>1406</v>
      </c>
      <c r="L19" s="108" t="s">
        <v>1502</v>
      </c>
      <c r="M19" s="105">
        <v>9957352838</v>
      </c>
      <c r="N19" s="18" t="s">
        <v>1407</v>
      </c>
      <c r="O19" s="18">
        <v>7896128340</v>
      </c>
      <c r="P19" s="18" t="s">
        <v>1427</v>
      </c>
      <c r="Q19" s="84" t="s">
        <v>202</v>
      </c>
      <c r="R19" s="84"/>
      <c r="S19" s="84" t="s">
        <v>1346</v>
      </c>
      <c r="T19" s="84"/>
    </row>
    <row r="20" spans="1:20">
      <c r="A20" s="4">
        <v>16</v>
      </c>
      <c r="B20" s="100" t="s">
        <v>62</v>
      </c>
      <c r="C20" s="100" t="s">
        <v>117</v>
      </c>
      <c r="D20" s="101" t="s">
        <v>23</v>
      </c>
      <c r="E20" s="90" t="s">
        <v>118</v>
      </c>
      <c r="F20" s="18" t="s">
        <v>1367</v>
      </c>
      <c r="G20" s="91">
        <v>25</v>
      </c>
      <c r="H20" s="91">
        <v>26</v>
      </c>
      <c r="I20" s="90">
        <v>51</v>
      </c>
      <c r="J20" s="90" t="s">
        <v>119</v>
      </c>
      <c r="K20" s="18" t="s">
        <v>1400</v>
      </c>
      <c r="L20" s="18" t="s">
        <v>1401</v>
      </c>
      <c r="M20" s="18"/>
      <c r="N20" s="18" t="s">
        <v>1405</v>
      </c>
      <c r="O20" s="18">
        <v>9864708953</v>
      </c>
      <c r="P20" s="18" t="s">
        <v>1427</v>
      </c>
      <c r="Q20" s="84" t="s">
        <v>202</v>
      </c>
      <c r="R20" s="84"/>
      <c r="S20" s="84" t="s">
        <v>1346</v>
      </c>
      <c r="T20" s="84"/>
    </row>
    <row r="21" spans="1:20">
      <c r="A21" s="4">
        <v>17</v>
      </c>
      <c r="B21" s="100" t="s">
        <v>63</v>
      </c>
      <c r="C21" s="100" t="s">
        <v>141</v>
      </c>
      <c r="D21" s="101" t="s">
        <v>23</v>
      </c>
      <c r="E21" s="90" t="s">
        <v>142</v>
      </c>
      <c r="F21" s="18" t="s">
        <v>1367</v>
      </c>
      <c r="G21" s="91">
        <v>20</v>
      </c>
      <c r="H21" s="91">
        <v>22</v>
      </c>
      <c r="I21" s="90">
        <v>42</v>
      </c>
      <c r="J21" s="90" t="s">
        <v>143</v>
      </c>
      <c r="K21" s="18" t="s">
        <v>1400</v>
      </c>
      <c r="L21" s="18" t="s">
        <v>1401</v>
      </c>
      <c r="M21" s="18"/>
      <c r="N21" s="18" t="s">
        <v>1403</v>
      </c>
      <c r="O21" s="18">
        <v>9678789772</v>
      </c>
      <c r="P21" s="18" t="s">
        <v>1427</v>
      </c>
      <c r="Q21" s="84" t="s">
        <v>202</v>
      </c>
      <c r="R21" s="84"/>
      <c r="S21" s="84" t="s">
        <v>1346</v>
      </c>
      <c r="T21" s="84"/>
    </row>
    <row r="22" spans="1:20">
      <c r="A22" s="4">
        <v>18</v>
      </c>
      <c r="B22" s="100" t="s">
        <v>63</v>
      </c>
      <c r="C22" s="100" t="s">
        <v>144</v>
      </c>
      <c r="D22" s="101" t="s">
        <v>23</v>
      </c>
      <c r="E22" s="90" t="s">
        <v>145</v>
      </c>
      <c r="F22" s="18" t="s">
        <v>1367</v>
      </c>
      <c r="G22" s="91">
        <v>44</v>
      </c>
      <c r="H22" s="91">
        <v>50</v>
      </c>
      <c r="I22" s="90">
        <v>94</v>
      </c>
      <c r="J22" s="90" t="s">
        <v>146</v>
      </c>
      <c r="K22" s="18" t="s">
        <v>1400</v>
      </c>
      <c r="L22" s="18" t="s">
        <v>1401</v>
      </c>
      <c r="M22" s="18"/>
      <c r="N22" s="18" t="s">
        <v>1402</v>
      </c>
      <c r="O22" s="18">
        <v>9508596443</v>
      </c>
      <c r="P22" s="18" t="s">
        <v>1427</v>
      </c>
      <c r="Q22" s="84" t="s">
        <v>202</v>
      </c>
      <c r="R22" s="84"/>
      <c r="S22" s="84" t="s">
        <v>1346</v>
      </c>
      <c r="T22" s="84"/>
    </row>
    <row r="23" spans="1:20">
      <c r="A23" s="4">
        <v>19</v>
      </c>
      <c r="B23" s="100" t="s">
        <v>62</v>
      </c>
      <c r="C23" s="100" t="s">
        <v>108</v>
      </c>
      <c r="D23" s="101" t="s">
        <v>23</v>
      </c>
      <c r="E23" s="90" t="s">
        <v>109</v>
      </c>
      <c r="F23" s="18" t="s">
        <v>1367</v>
      </c>
      <c r="G23" s="91">
        <v>18</v>
      </c>
      <c r="H23" s="91">
        <v>18</v>
      </c>
      <c r="I23" s="90">
        <v>32</v>
      </c>
      <c r="J23" s="90" t="s">
        <v>110</v>
      </c>
      <c r="K23" s="18" t="s">
        <v>1408</v>
      </c>
      <c r="L23" s="18" t="s">
        <v>1409</v>
      </c>
      <c r="M23" s="18">
        <v>9613275747</v>
      </c>
      <c r="N23" s="18" t="s">
        <v>1410</v>
      </c>
      <c r="O23" s="18">
        <v>9957705197</v>
      </c>
      <c r="P23" s="18" t="s">
        <v>1428</v>
      </c>
      <c r="Q23" s="84" t="s">
        <v>203</v>
      </c>
      <c r="R23" s="84"/>
      <c r="S23" s="84" t="s">
        <v>1346</v>
      </c>
      <c r="T23" s="84"/>
    </row>
    <row r="24" spans="1:20">
      <c r="A24" s="4">
        <v>20</v>
      </c>
      <c r="B24" s="100" t="s">
        <v>62</v>
      </c>
      <c r="C24" s="100" t="s">
        <v>120</v>
      </c>
      <c r="D24" s="101" t="s">
        <v>23</v>
      </c>
      <c r="E24" s="90" t="s">
        <v>121</v>
      </c>
      <c r="F24" s="18" t="s">
        <v>1365</v>
      </c>
      <c r="G24" s="91">
        <v>34</v>
      </c>
      <c r="H24" s="91">
        <v>31</v>
      </c>
      <c r="I24" s="90">
        <v>65</v>
      </c>
      <c r="J24" s="90" t="s">
        <v>122</v>
      </c>
      <c r="K24" s="18" t="s">
        <v>1398</v>
      </c>
      <c r="L24" s="18"/>
      <c r="M24" s="18"/>
      <c r="N24" s="18" t="s">
        <v>1348</v>
      </c>
      <c r="O24" s="18">
        <v>9706642247</v>
      </c>
      <c r="P24" s="18" t="s">
        <v>1428</v>
      </c>
      <c r="Q24" s="84" t="s">
        <v>203</v>
      </c>
      <c r="R24" s="84"/>
      <c r="S24" s="84" t="s">
        <v>1346</v>
      </c>
      <c r="T24" s="84"/>
    </row>
    <row r="25" spans="1:20">
      <c r="A25" s="4">
        <v>21</v>
      </c>
      <c r="B25" s="100" t="s">
        <v>62</v>
      </c>
      <c r="C25" s="100" t="s">
        <v>129</v>
      </c>
      <c r="D25" s="101" t="s">
        <v>23</v>
      </c>
      <c r="E25" s="90" t="s">
        <v>130</v>
      </c>
      <c r="F25" s="18" t="s">
        <v>1367</v>
      </c>
      <c r="G25" s="91">
        <v>22</v>
      </c>
      <c r="H25" s="91">
        <v>20</v>
      </c>
      <c r="I25" s="90">
        <v>42</v>
      </c>
      <c r="J25" s="90" t="s">
        <v>131</v>
      </c>
      <c r="K25" s="18" t="s">
        <v>1400</v>
      </c>
      <c r="L25" s="18"/>
      <c r="M25" s="18"/>
      <c r="N25" s="18" t="s">
        <v>1402</v>
      </c>
      <c r="O25" s="18">
        <v>9508596443</v>
      </c>
      <c r="P25" s="18" t="s">
        <v>1428</v>
      </c>
      <c r="Q25" s="84" t="s">
        <v>203</v>
      </c>
      <c r="R25" s="84"/>
      <c r="S25" s="84" t="s">
        <v>1346</v>
      </c>
      <c r="T25" s="84"/>
    </row>
    <row r="26" spans="1:20">
      <c r="A26" s="4">
        <v>22</v>
      </c>
      <c r="B26" s="100" t="s">
        <v>63</v>
      </c>
      <c r="C26" s="100" t="s">
        <v>132</v>
      </c>
      <c r="D26" s="101" t="s">
        <v>23</v>
      </c>
      <c r="E26" s="90" t="s">
        <v>133</v>
      </c>
      <c r="F26" s="18" t="s">
        <v>1367</v>
      </c>
      <c r="G26" s="91">
        <v>35</v>
      </c>
      <c r="H26" s="91">
        <v>10</v>
      </c>
      <c r="I26" s="90">
        <v>45</v>
      </c>
      <c r="J26" s="90" t="s">
        <v>134</v>
      </c>
      <c r="K26" s="18" t="s">
        <v>1408</v>
      </c>
      <c r="L26" s="18" t="s">
        <v>1409</v>
      </c>
      <c r="M26" s="18">
        <v>9613275747</v>
      </c>
      <c r="N26" s="18" t="s">
        <v>1410</v>
      </c>
      <c r="O26" s="18">
        <v>9957705197</v>
      </c>
      <c r="P26" s="18" t="s">
        <v>1428</v>
      </c>
      <c r="Q26" s="84" t="s">
        <v>203</v>
      </c>
      <c r="R26" s="84"/>
      <c r="S26" s="84" t="s">
        <v>1346</v>
      </c>
      <c r="T26" s="84"/>
    </row>
    <row r="27" spans="1:20">
      <c r="A27" s="4">
        <v>23</v>
      </c>
      <c r="B27" s="100" t="s">
        <v>63</v>
      </c>
      <c r="C27" s="100" t="s">
        <v>150</v>
      </c>
      <c r="D27" s="101" t="s">
        <v>23</v>
      </c>
      <c r="E27" s="90"/>
      <c r="F27" s="18" t="s">
        <v>1367</v>
      </c>
      <c r="G27" s="91">
        <v>45</v>
      </c>
      <c r="H27" s="91">
        <v>52</v>
      </c>
      <c r="I27" s="89">
        <v>97</v>
      </c>
      <c r="J27" s="93"/>
      <c r="K27" s="18" t="s">
        <v>1400</v>
      </c>
      <c r="L27" s="18"/>
      <c r="M27" s="18"/>
      <c r="N27" s="18" t="s">
        <v>1402</v>
      </c>
      <c r="O27" s="18">
        <v>9508596443</v>
      </c>
      <c r="P27" s="18" t="s">
        <v>1428</v>
      </c>
      <c r="Q27" s="84" t="s">
        <v>203</v>
      </c>
      <c r="R27" s="84"/>
      <c r="S27" s="84" t="s">
        <v>1346</v>
      </c>
      <c r="T27" s="84"/>
    </row>
    <row r="28" spans="1:20">
      <c r="A28" s="4">
        <v>24</v>
      </c>
      <c r="B28" s="100" t="s">
        <v>62</v>
      </c>
      <c r="C28" s="100" t="s">
        <v>155</v>
      </c>
      <c r="D28" s="101" t="s">
        <v>23</v>
      </c>
      <c r="E28" s="90"/>
      <c r="F28" s="18" t="s">
        <v>1367</v>
      </c>
      <c r="G28" s="91">
        <v>97</v>
      </c>
      <c r="H28" s="91">
        <v>80</v>
      </c>
      <c r="I28" s="89">
        <v>159</v>
      </c>
      <c r="J28" s="93"/>
      <c r="K28" s="18" t="s">
        <v>1398</v>
      </c>
      <c r="L28" s="105" t="s">
        <v>1501</v>
      </c>
      <c r="M28" s="105">
        <v>9401725848</v>
      </c>
      <c r="N28" s="18" t="s">
        <v>1348</v>
      </c>
      <c r="O28" s="18">
        <v>9706642247</v>
      </c>
      <c r="P28" s="18" t="s">
        <v>1429</v>
      </c>
      <c r="Q28" s="84" t="s">
        <v>196</v>
      </c>
      <c r="R28" s="84"/>
      <c r="S28" s="84" t="s">
        <v>1346</v>
      </c>
      <c r="T28" s="84"/>
    </row>
    <row r="29" spans="1:20">
      <c r="A29" s="4">
        <v>25</v>
      </c>
      <c r="B29" s="100" t="s">
        <v>63</v>
      </c>
      <c r="C29" s="100" t="s">
        <v>155</v>
      </c>
      <c r="D29" s="101" t="s">
        <v>23</v>
      </c>
      <c r="E29" s="90"/>
      <c r="F29" s="18" t="s">
        <v>1367</v>
      </c>
      <c r="G29" s="91">
        <v>97</v>
      </c>
      <c r="H29" s="91">
        <v>80</v>
      </c>
      <c r="I29" s="89">
        <v>159</v>
      </c>
      <c r="J29" s="93"/>
      <c r="K29" s="18" t="s">
        <v>1398</v>
      </c>
      <c r="L29" s="105" t="s">
        <v>1501</v>
      </c>
      <c r="M29" s="105">
        <v>9401725848</v>
      </c>
      <c r="N29" s="18" t="s">
        <v>1348</v>
      </c>
      <c r="O29" s="18">
        <v>9706642247</v>
      </c>
      <c r="P29" s="18" t="s">
        <v>1429</v>
      </c>
      <c r="Q29" s="84" t="s">
        <v>196</v>
      </c>
      <c r="R29" s="84"/>
      <c r="S29" s="84" t="s">
        <v>1346</v>
      </c>
      <c r="T29" s="84"/>
    </row>
    <row r="30" spans="1:20">
      <c r="A30" s="4">
        <v>26</v>
      </c>
      <c r="B30" s="100" t="s">
        <v>62</v>
      </c>
      <c r="C30" s="89" t="s">
        <v>163</v>
      </c>
      <c r="D30" s="89" t="s">
        <v>157</v>
      </c>
      <c r="E30" s="96"/>
      <c r="F30" s="93"/>
      <c r="G30" s="91">
        <v>66</v>
      </c>
      <c r="H30" s="91">
        <v>57</v>
      </c>
      <c r="I30" s="89">
        <v>123</v>
      </c>
      <c r="J30" s="93">
        <v>9957276651</v>
      </c>
      <c r="K30" s="18" t="s">
        <v>1398</v>
      </c>
      <c r="L30" s="105" t="s">
        <v>1501</v>
      </c>
      <c r="M30" s="105">
        <v>9401725848</v>
      </c>
      <c r="N30" s="18" t="s">
        <v>1349</v>
      </c>
      <c r="O30" s="18">
        <v>9678383609</v>
      </c>
      <c r="P30" s="18" t="s">
        <v>1430</v>
      </c>
      <c r="Q30" s="84" t="s">
        <v>199</v>
      </c>
      <c r="R30" s="84"/>
      <c r="S30" s="84" t="s">
        <v>1346</v>
      </c>
      <c r="T30" s="84"/>
    </row>
    <row r="31" spans="1:20">
      <c r="A31" s="4">
        <v>27</v>
      </c>
      <c r="B31" s="100" t="s">
        <v>62</v>
      </c>
      <c r="C31" s="89" t="s">
        <v>168</v>
      </c>
      <c r="D31" s="89" t="s">
        <v>157</v>
      </c>
      <c r="E31" s="89"/>
      <c r="F31" s="93"/>
      <c r="G31" s="91">
        <v>28</v>
      </c>
      <c r="H31" s="91">
        <v>19</v>
      </c>
      <c r="I31" s="89">
        <v>47</v>
      </c>
      <c r="J31" s="93">
        <v>7035055160</v>
      </c>
      <c r="K31" s="18" t="s">
        <v>1399</v>
      </c>
      <c r="L31" s="18" t="s">
        <v>1352</v>
      </c>
      <c r="M31" s="18">
        <v>9401725853</v>
      </c>
      <c r="N31" s="18" t="s">
        <v>1350</v>
      </c>
      <c r="O31" s="18">
        <v>8011172281</v>
      </c>
      <c r="P31" s="18" t="s">
        <v>1430</v>
      </c>
      <c r="Q31" s="84" t="s">
        <v>199</v>
      </c>
      <c r="R31" s="84"/>
      <c r="S31" s="84" t="s">
        <v>1346</v>
      </c>
      <c r="T31" s="84"/>
    </row>
    <row r="32" spans="1:20">
      <c r="A32" s="4">
        <v>28</v>
      </c>
      <c r="B32" s="100" t="s">
        <v>63</v>
      </c>
      <c r="C32" s="89" t="s">
        <v>164</v>
      </c>
      <c r="D32" s="89" t="s">
        <v>157</v>
      </c>
      <c r="E32" s="89"/>
      <c r="F32" s="92"/>
      <c r="G32" s="91">
        <v>34</v>
      </c>
      <c r="H32" s="91">
        <v>38</v>
      </c>
      <c r="I32" s="89">
        <v>72</v>
      </c>
      <c r="J32" s="92" t="s">
        <v>165</v>
      </c>
      <c r="K32" s="18" t="s">
        <v>1400</v>
      </c>
      <c r="L32" s="18" t="s">
        <v>1401</v>
      </c>
      <c r="M32" s="18"/>
      <c r="N32" s="18" t="s">
        <v>1402</v>
      </c>
      <c r="O32" s="18">
        <v>9508596443</v>
      </c>
      <c r="P32" s="18" t="s">
        <v>1430</v>
      </c>
      <c r="Q32" s="84" t="s">
        <v>199</v>
      </c>
      <c r="R32" s="84"/>
      <c r="S32" s="84" t="s">
        <v>1346</v>
      </c>
      <c r="T32" s="84"/>
    </row>
    <row r="33" spans="1:20">
      <c r="A33" s="4">
        <v>29</v>
      </c>
      <c r="B33" s="100" t="s">
        <v>63</v>
      </c>
      <c r="C33" s="89" t="s">
        <v>161</v>
      </c>
      <c r="D33" s="89" t="s">
        <v>157</v>
      </c>
      <c r="E33" s="89"/>
      <c r="F33" s="93"/>
      <c r="G33" s="91">
        <v>22</v>
      </c>
      <c r="H33" s="91">
        <v>23</v>
      </c>
      <c r="I33" s="89">
        <v>45</v>
      </c>
      <c r="J33" s="93" t="s">
        <v>162</v>
      </c>
      <c r="K33" s="18" t="s">
        <v>1400</v>
      </c>
      <c r="L33" s="18" t="s">
        <v>1401</v>
      </c>
      <c r="M33" s="18"/>
      <c r="N33" s="18" t="s">
        <v>1403</v>
      </c>
      <c r="O33" s="18">
        <v>9678789772</v>
      </c>
      <c r="P33" s="18" t="s">
        <v>1430</v>
      </c>
      <c r="Q33" s="84" t="s">
        <v>199</v>
      </c>
      <c r="R33" s="84"/>
      <c r="S33" s="84" t="s">
        <v>1346</v>
      </c>
      <c r="T33" s="84"/>
    </row>
    <row r="34" spans="1:20">
      <c r="A34" s="4">
        <v>30</v>
      </c>
      <c r="B34" s="100" t="s">
        <v>63</v>
      </c>
      <c r="C34" s="89" t="s">
        <v>166</v>
      </c>
      <c r="D34" s="89" t="s">
        <v>157</v>
      </c>
      <c r="E34" s="89"/>
      <c r="F34" s="92"/>
      <c r="G34" s="91">
        <v>13</v>
      </c>
      <c r="H34" s="91">
        <v>13</v>
      </c>
      <c r="I34" s="89">
        <v>26</v>
      </c>
      <c r="J34" s="92" t="s">
        <v>167</v>
      </c>
      <c r="K34" s="18" t="s">
        <v>1400</v>
      </c>
      <c r="L34" s="18" t="s">
        <v>1401</v>
      </c>
      <c r="M34" s="18"/>
      <c r="N34" s="18" t="s">
        <v>1404</v>
      </c>
      <c r="O34" s="18">
        <v>8876841693</v>
      </c>
      <c r="P34" s="18" t="s">
        <v>1430</v>
      </c>
      <c r="Q34" s="84" t="s">
        <v>199</v>
      </c>
      <c r="R34" s="84"/>
      <c r="S34" s="84" t="s">
        <v>1346</v>
      </c>
      <c r="T34" s="84"/>
    </row>
    <row r="35" spans="1:20">
      <c r="A35" s="4">
        <v>31</v>
      </c>
      <c r="B35" s="100" t="s">
        <v>62</v>
      </c>
      <c r="C35" s="89" t="s">
        <v>185</v>
      </c>
      <c r="D35" s="89" t="s">
        <v>157</v>
      </c>
      <c r="E35" s="89"/>
      <c r="F35" s="93"/>
      <c r="G35" s="91">
        <v>14</v>
      </c>
      <c r="H35" s="91">
        <v>14</v>
      </c>
      <c r="I35" s="89">
        <v>28</v>
      </c>
      <c r="J35" s="93">
        <v>9435261564</v>
      </c>
      <c r="K35" s="18" t="s">
        <v>1400</v>
      </c>
      <c r="L35" s="18" t="s">
        <v>1401</v>
      </c>
      <c r="M35" s="18"/>
      <c r="N35" s="18" t="s">
        <v>1404</v>
      </c>
      <c r="O35" s="18">
        <v>8876841693</v>
      </c>
      <c r="P35" s="18" t="s">
        <v>1431</v>
      </c>
      <c r="Q35" s="84" t="s">
        <v>204</v>
      </c>
      <c r="R35" s="84"/>
      <c r="S35" s="84" t="s">
        <v>1346</v>
      </c>
      <c r="T35" s="84"/>
    </row>
    <row r="36" spans="1:20">
      <c r="A36" s="4">
        <v>32</v>
      </c>
      <c r="B36" s="100" t="s">
        <v>62</v>
      </c>
      <c r="C36" s="89" t="s">
        <v>187</v>
      </c>
      <c r="D36" s="89" t="s">
        <v>157</v>
      </c>
      <c r="E36" s="89"/>
      <c r="F36" s="93"/>
      <c r="G36" s="91">
        <v>18</v>
      </c>
      <c r="H36" s="91">
        <v>20</v>
      </c>
      <c r="I36" s="89">
        <v>38</v>
      </c>
      <c r="J36" s="93">
        <v>7399602717</v>
      </c>
      <c r="K36" s="18" t="s">
        <v>1400</v>
      </c>
      <c r="L36" s="18" t="s">
        <v>1401</v>
      </c>
      <c r="M36" s="18"/>
      <c r="N36" s="18" t="s">
        <v>1405</v>
      </c>
      <c r="O36" s="18">
        <v>9864708953</v>
      </c>
      <c r="P36" s="18" t="s">
        <v>1431</v>
      </c>
      <c r="Q36" s="84" t="s">
        <v>204</v>
      </c>
      <c r="R36" s="84"/>
      <c r="S36" s="84" t="s">
        <v>1346</v>
      </c>
      <c r="T36" s="84"/>
    </row>
    <row r="37" spans="1:20">
      <c r="A37" s="4">
        <v>33</v>
      </c>
      <c r="B37" s="100" t="s">
        <v>62</v>
      </c>
      <c r="C37" s="89" t="s">
        <v>188</v>
      </c>
      <c r="D37" s="89" t="s">
        <v>157</v>
      </c>
      <c r="E37" s="89"/>
      <c r="F37" s="97"/>
      <c r="G37" s="91">
        <v>17</v>
      </c>
      <c r="H37" s="91">
        <v>23</v>
      </c>
      <c r="I37" s="89">
        <v>40</v>
      </c>
      <c r="J37" s="97" t="s">
        <v>162</v>
      </c>
      <c r="K37" s="18" t="s">
        <v>1406</v>
      </c>
      <c r="L37" s="18"/>
      <c r="M37" s="18"/>
      <c r="N37" s="18" t="s">
        <v>1404</v>
      </c>
      <c r="O37" s="18">
        <v>8876841693</v>
      </c>
      <c r="P37" s="18" t="s">
        <v>1431</v>
      </c>
      <c r="Q37" s="84" t="s">
        <v>204</v>
      </c>
      <c r="R37" s="84"/>
      <c r="S37" s="84" t="s">
        <v>1346</v>
      </c>
      <c r="T37" s="84"/>
    </row>
    <row r="38" spans="1:20">
      <c r="A38" s="4">
        <v>34</v>
      </c>
      <c r="B38" s="100" t="s">
        <v>63</v>
      </c>
      <c r="C38" s="89" t="s">
        <v>169</v>
      </c>
      <c r="D38" s="89" t="s">
        <v>157</v>
      </c>
      <c r="E38" s="89"/>
      <c r="F38" s="93"/>
      <c r="G38" s="91">
        <v>16</v>
      </c>
      <c r="H38" s="91">
        <v>17</v>
      </c>
      <c r="I38" s="89">
        <v>33</v>
      </c>
      <c r="J38" s="93">
        <v>9854961492</v>
      </c>
      <c r="K38" s="18" t="s">
        <v>1406</v>
      </c>
      <c r="L38" s="18"/>
      <c r="M38" s="18"/>
      <c r="N38" s="18" t="s">
        <v>1404</v>
      </c>
      <c r="O38" s="18">
        <v>8876841693</v>
      </c>
      <c r="P38" s="18" t="s">
        <v>1431</v>
      </c>
      <c r="Q38" s="84" t="s">
        <v>204</v>
      </c>
      <c r="R38" s="84"/>
      <c r="S38" s="84" t="s">
        <v>1346</v>
      </c>
      <c r="T38" s="84"/>
    </row>
    <row r="39" spans="1:20">
      <c r="A39" s="4">
        <v>35</v>
      </c>
      <c r="B39" s="100" t="s">
        <v>63</v>
      </c>
      <c r="C39" s="89" t="s">
        <v>170</v>
      </c>
      <c r="D39" s="89" t="s">
        <v>157</v>
      </c>
      <c r="E39" s="89"/>
      <c r="F39" s="93"/>
      <c r="G39" s="91">
        <v>39</v>
      </c>
      <c r="H39" s="91">
        <v>38</v>
      </c>
      <c r="I39" s="89">
        <v>77</v>
      </c>
      <c r="J39" s="93">
        <v>9706995746</v>
      </c>
      <c r="K39" s="18" t="s">
        <v>1400</v>
      </c>
      <c r="L39" s="18" t="s">
        <v>1401</v>
      </c>
      <c r="M39" s="18"/>
      <c r="N39" s="18" t="s">
        <v>1402</v>
      </c>
      <c r="O39" s="18">
        <v>9508596443</v>
      </c>
      <c r="P39" s="18" t="s">
        <v>1431</v>
      </c>
      <c r="Q39" s="84" t="s">
        <v>204</v>
      </c>
      <c r="R39" s="84"/>
      <c r="S39" s="84" t="s">
        <v>1346</v>
      </c>
      <c r="T39" s="84"/>
    </row>
    <row r="40" spans="1:20">
      <c r="A40" s="4">
        <v>36</v>
      </c>
      <c r="B40" s="100" t="s">
        <v>63</v>
      </c>
      <c r="C40" s="94" t="s">
        <v>174</v>
      </c>
      <c r="D40" s="89" t="s">
        <v>157</v>
      </c>
      <c r="E40" s="89"/>
      <c r="F40" s="92"/>
      <c r="G40" s="91">
        <v>21</v>
      </c>
      <c r="H40" s="91">
        <v>27</v>
      </c>
      <c r="I40" s="89">
        <v>48</v>
      </c>
      <c r="J40" s="92" t="s">
        <v>175</v>
      </c>
      <c r="K40" s="18" t="s">
        <v>1400</v>
      </c>
      <c r="L40" s="18" t="s">
        <v>1401</v>
      </c>
      <c r="M40" s="18"/>
      <c r="N40" s="18" t="s">
        <v>1402</v>
      </c>
      <c r="O40" s="18">
        <v>9508596443</v>
      </c>
      <c r="P40" s="18" t="s">
        <v>1431</v>
      </c>
      <c r="Q40" s="84" t="s">
        <v>204</v>
      </c>
      <c r="R40" s="84"/>
      <c r="S40" s="84" t="s">
        <v>1346</v>
      </c>
      <c r="T40" s="84"/>
    </row>
    <row r="41" spans="1:20">
      <c r="A41" s="4">
        <v>37</v>
      </c>
      <c r="B41" s="100" t="s">
        <v>63</v>
      </c>
      <c r="C41" s="89" t="s">
        <v>186</v>
      </c>
      <c r="D41" s="89" t="s">
        <v>157</v>
      </c>
      <c r="E41" s="89"/>
      <c r="F41" s="93"/>
      <c r="G41" s="91">
        <v>15</v>
      </c>
      <c r="H41" s="91">
        <v>15</v>
      </c>
      <c r="I41" s="89">
        <v>30</v>
      </c>
      <c r="J41" s="93">
        <v>8752857946</v>
      </c>
      <c r="K41" s="18" t="s">
        <v>1406</v>
      </c>
      <c r="L41" s="18"/>
      <c r="M41" s="18"/>
      <c r="N41" s="18" t="s">
        <v>1407</v>
      </c>
      <c r="O41" s="18">
        <v>7896128340</v>
      </c>
      <c r="P41" s="18" t="s">
        <v>1431</v>
      </c>
      <c r="Q41" s="84" t="s">
        <v>204</v>
      </c>
      <c r="R41" s="84"/>
      <c r="S41" s="84" t="s">
        <v>1346</v>
      </c>
      <c r="T41" s="84"/>
    </row>
    <row r="42" spans="1:20">
      <c r="A42" s="4">
        <v>38</v>
      </c>
      <c r="B42" s="100" t="s">
        <v>62</v>
      </c>
      <c r="C42" s="89" t="s">
        <v>178</v>
      </c>
      <c r="D42" s="89" t="s">
        <v>157</v>
      </c>
      <c r="E42" s="89"/>
      <c r="F42" s="92"/>
      <c r="G42" s="91">
        <v>15</v>
      </c>
      <c r="H42" s="91">
        <v>15</v>
      </c>
      <c r="I42" s="89">
        <v>30</v>
      </c>
      <c r="J42" s="92" t="s">
        <v>179</v>
      </c>
      <c r="K42" s="18" t="s">
        <v>1406</v>
      </c>
      <c r="L42" s="18"/>
      <c r="M42" s="18"/>
      <c r="N42" s="18" t="s">
        <v>1407</v>
      </c>
      <c r="O42" s="18">
        <v>7896128340</v>
      </c>
      <c r="P42" s="18" t="s">
        <v>1432</v>
      </c>
      <c r="Q42" s="84" t="s">
        <v>205</v>
      </c>
      <c r="R42" s="84"/>
      <c r="S42" s="84" t="s">
        <v>1346</v>
      </c>
      <c r="T42" s="84"/>
    </row>
    <row r="43" spans="1:20">
      <c r="A43" s="4">
        <v>39</v>
      </c>
      <c r="B43" s="100" t="s">
        <v>62</v>
      </c>
      <c r="C43" s="89" t="s">
        <v>180</v>
      </c>
      <c r="D43" s="89" t="s">
        <v>157</v>
      </c>
      <c r="E43" s="89"/>
      <c r="F43" s="93"/>
      <c r="G43" s="91">
        <v>18</v>
      </c>
      <c r="H43" s="91">
        <v>28</v>
      </c>
      <c r="I43" s="89">
        <v>46</v>
      </c>
      <c r="J43" s="93">
        <v>7086634550</v>
      </c>
      <c r="K43" s="18" t="s">
        <v>1400</v>
      </c>
      <c r="L43" s="18" t="s">
        <v>1401</v>
      </c>
      <c r="M43" s="18"/>
      <c r="N43" s="18" t="s">
        <v>1405</v>
      </c>
      <c r="O43" s="18">
        <v>9864708953</v>
      </c>
      <c r="P43" s="18" t="s">
        <v>1432</v>
      </c>
      <c r="Q43" s="84" t="s">
        <v>205</v>
      </c>
      <c r="R43" s="84"/>
      <c r="S43" s="84" t="s">
        <v>1346</v>
      </c>
      <c r="T43" s="84"/>
    </row>
    <row r="44" spans="1:20">
      <c r="A44" s="4">
        <v>40</v>
      </c>
      <c r="B44" s="100" t="s">
        <v>63</v>
      </c>
      <c r="C44" s="89" t="s">
        <v>183</v>
      </c>
      <c r="D44" s="89" t="s">
        <v>157</v>
      </c>
      <c r="E44" s="89"/>
      <c r="F44" s="93"/>
      <c r="G44" s="91">
        <v>22</v>
      </c>
      <c r="H44" s="91">
        <v>16</v>
      </c>
      <c r="I44" s="89">
        <v>38</v>
      </c>
      <c r="J44" s="93">
        <v>9678447293</v>
      </c>
      <c r="K44" s="18" t="s">
        <v>1400</v>
      </c>
      <c r="L44" s="18" t="s">
        <v>1401</v>
      </c>
      <c r="M44" s="18"/>
      <c r="N44" s="18" t="s">
        <v>1403</v>
      </c>
      <c r="O44" s="18">
        <v>9678789772</v>
      </c>
      <c r="P44" s="18" t="s">
        <v>1432</v>
      </c>
      <c r="Q44" s="84" t="s">
        <v>205</v>
      </c>
      <c r="R44" s="84"/>
      <c r="S44" s="84" t="s">
        <v>1346</v>
      </c>
      <c r="T44" s="84"/>
    </row>
    <row r="45" spans="1:20">
      <c r="A45" s="4">
        <v>41</v>
      </c>
      <c r="B45" s="100" t="s">
        <v>63</v>
      </c>
      <c r="C45" s="89" t="s">
        <v>184</v>
      </c>
      <c r="D45" s="89" t="s">
        <v>157</v>
      </c>
      <c r="E45" s="89"/>
      <c r="F45" s="93"/>
      <c r="G45" s="91">
        <v>21</v>
      </c>
      <c r="H45" s="91">
        <v>14</v>
      </c>
      <c r="I45" s="89">
        <v>35</v>
      </c>
      <c r="J45" s="93">
        <v>9126554108</v>
      </c>
      <c r="K45" s="18" t="s">
        <v>1400</v>
      </c>
      <c r="L45" s="18" t="s">
        <v>1401</v>
      </c>
      <c r="M45" s="18"/>
      <c r="N45" s="18" t="s">
        <v>1402</v>
      </c>
      <c r="O45" s="18">
        <v>9508596443</v>
      </c>
      <c r="P45" s="18" t="s">
        <v>1432</v>
      </c>
      <c r="Q45" s="84" t="s">
        <v>205</v>
      </c>
      <c r="R45" s="84"/>
      <c r="S45" s="84" t="s">
        <v>1346</v>
      </c>
      <c r="T45" s="84"/>
    </row>
    <row r="46" spans="1:20">
      <c r="A46" s="4">
        <v>42</v>
      </c>
      <c r="B46" s="100" t="s">
        <v>62</v>
      </c>
      <c r="C46" s="89" t="s">
        <v>172</v>
      </c>
      <c r="D46" s="89" t="s">
        <v>157</v>
      </c>
      <c r="E46" s="89"/>
      <c r="F46" s="92"/>
      <c r="G46" s="91">
        <v>29</v>
      </c>
      <c r="H46" s="91">
        <v>21</v>
      </c>
      <c r="I46" s="89">
        <v>50</v>
      </c>
      <c r="J46" s="92" t="s">
        <v>173</v>
      </c>
      <c r="K46" s="18" t="s">
        <v>1408</v>
      </c>
      <c r="L46" s="18" t="s">
        <v>1409</v>
      </c>
      <c r="M46" s="18">
        <v>9613275747</v>
      </c>
      <c r="N46" s="18" t="s">
        <v>1410</v>
      </c>
      <c r="O46" s="18">
        <v>9957705197</v>
      </c>
      <c r="P46" s="18" t="s">
        <v>1433</v>
      </c>
      <c r="Q46" s="84" t="s">
        <v>206</v>
      </c>
      <c r="R46" s="84"/>
      <c r="S46" s="84" t="s">
        <v>1346</v>
      </c>
      <c r="T46" s="84"/>
    </row>
    <row r="47" spans="1:20">
      <c r="A47" s="4">
        <v>43</v>
      </c>
      <c r="B47" s="100" t="s">
        <v>62</v>
      </c>
      <c r="C47" s="89" t="s">
        <v>176</v>
      </c>
      <c r="D47" s="89" t="s">
        <v>157</v>
      </c>
      <c r="E47" s="89"/>
      <c r="F47" s="92"/>
      <c r="G47" s="91">
        <v>29</v>
      </c>
      <c r="H47" s="91">
        <v>24</v>
      </c>
      <c r="I47" s="89">
        <v>53</v>
      </c>
      <c r="J47" s="92" t="s">
        <v>177</v>
      </c>
      <c r="K47" s="18" t="s">
        <v>1398</v>
      </c>
      <c r="L47" s="18"/>
      <c r="M47" s="18"/>
      <c r="N47" s="18" t="s">
        <v>1348</v>
      </c>
      <c r="O47" s="18">
        <v>9706642247</v>
      </c>
      <c r="P47" s="18"/>
      <c r="Q47" s="84" t="s">
        <v>206</v>
      </c>
      <c r="R47" s="84"/>
      <c r="S47" s="84" t="s">
        <v>1346</v>
      </c>
      <c r="T47" s="84"/>
    </row>
    <row r="48" spans="1:20">
      <c r="A48" s="4">
        <v>44</v>
      </c>
      <c r="B48" s="100" t="s">
        <v>63</v>
      </c>
      <c r="C48" s="89" t="s">
        <v>156</v>
      </c>
      <c r="D48" s="89" t="s">
        <v>157</v>
      </c>
      <c r="E48" s="89"/>
      <c r="F48" s="92"/>
      <c r="G48" s="91">
        <v>22</v>
      </c>
      <c r="H48" s="91">
        <v>16</v>
      </c>
      <c r="I48" s="89">
        <v>38</v>
      </c>
      <c r="J48" s="92" t="s">
        <v>158</v>
      </c>
      <c r="K48" s="18" t="s">
        <v>1400</v>
      </c>
      <c r="L48" s="18"/>
      <c r="M48" s="18"/>
      <c r="N48" s="18" t="s">
        <v>1402</v>
      </c>
      <c r="O48" s="18">
        <v>9508596443</v>
      </c>
      <c r="P48" s="18" t="s">
        <v>1433</v>
      </c>
      <c r="Q48" s="84" t="s">
        <v>206</v>
      </c>
      <c r="R48" s="84"/>
      <c r="S48" s="84" t="s">
        <v>1346</v>
      </c>
      <c r="T48" s="84"/>
    </row>
    <row r="49" spans="1:20">
      <c r="A49" s="4">
        <v>45</v>
      </c>
      <c r="B49" s="100" t="s">
        <v>63</v>
      </c>
      <c r="C49" s="89" t="s">
        <v>159</v>
      </c>
      <c r="D49" s="89" t="s">
        <v>157</v>
      </c>
      <c r="E49" s="89"/>
      <c r="F49" s="92"/>
      <c r="G49" s="91">
        <v>19</v>
      </c>
      <c r="H49" s="91">
        <v>27</v>
      </c>
      <c r="I49" s="89">
        <v>46</v>
      </c>
      <c r="J49" s="92" t="s">
        <v>160</v>
      </c>
      <c r="K49" s="18" t="s">
        <v>1408</v>
      </c>
      <c r="L49" s="18" t="s">
        <v>1409</v>
      </c>
      <c r="M49" s="18">
        <v>9613275747</v>
      </c>
      <c r="N49" s="18" t="s">
        <v>1410</v>
      </c>
      <c r="O49" s="18">
        <v>9957705197</v>
      </c>
      <c r="P49" s="18" t="s">
        <v>1433</v>
      </c>
      <c r="Q49" s="84" t="s">
        <v>206</v>
      </c>
      <c r="R49" s="84"/>
      <c r="S49" s="84" t="s">
        <v>1346</v>
      </c>
      <c r="T49" s="84"/>
    </row>
    <row r="50" spans="1:20">
      <c r="A50" s="4">
        <v>46</v>
      </c>
      <c r="B50" s="100" t="s">
        <v>62</v>
      </c>
      <c r="C50" s="94" t="s">
        <v>181</v>
      </c>
      <c r="D50" s="89" t="s">
        <v>157</v>
      </c>
      <c r="E50" s="89"/>
      <c r="F50" s="93"/>
      <c r="G50" s="91">
        <v>48</v>
      </c>
      <c r="H50" s="91">
        <v>42</v>
      </c>
      <c r="I50" s="89">
        <v>90</v>
      </c>
      <c r="J50" s="93">
        <v>9577940451</v>
      </c>
      <c r="K50" s="18" t="s">
        <v>1400</v>
      </c>
      <c r="L50" s="18"/>
      <c r="M50" s="18"/>
      <c r="N50" s="18" t="s">
        <v>1402</v>
      </c>
      <c r="O50" s="18">
        <v>9508596443</v>
      </c>
      <c r="P50" s="18"/>
      <c r="Q50" s="84" t="s">
        <v>208</v>
      </c>
      <c r="R50" s="84"/>
      <c r="S50" s="84" t="s">
        <v>1346</v>
      </c>
      <c r="T50" s="84"/>
    </row>
    <row r="51" spans="1:20">
      <c r="A51" s="4">
        <v>47</v>
      </c>
      <c r="B51" s="100" t="s">
        <v>62</v>
      </c>
      <c r="C51" s="89" t="s">
        <v>182</v>
      </c>
      <c r="D51" s="89" t="s">
        <v>157</v>
      </c>
      <c r="E51" s="89"/>
      <c r="F51" s="93"/>
      <c r="G51" s="91">
        <v>16</v>
      </c>
      <c r="H51" s="91">
        <v>15</v>
      </c>
      <c r="I51" s="89">
        <v>31</v>
      </c>
      <c r="J51" s="93">
        <v>9954799478</v>
      </c>
      <c r="K51" s="109"/>
      <c r="L51" s="84"/>
      <c r="M51" s="98"/>
      <c r="N51" s="98" t="s">
        <v>1349</v>
      </c>
      <c r="O51" s="99">
        <v>9678383609</v>
      </c>
      <c r="P51" s="103" t="s">
        <v>207</v>
      </c>
      <c r="Q51" s="84" t="s">
        <v>208</v>
      </c>
      <c r="R51" s="84"/>
      <c r="S51" s="84" t="s">
        <v>1346</v>
      </c>
      <c r="T51" s="84"/>
    </row>
    <row r="52" spans="1:20">
      <c r="A52" s="4">
        <v>48</v>
      </c>
      <c r="B52" s="100" t="s">
        <v>63</v>
      </c>
      <c r="C52" s="89" t="s">
        <v>189</v>
      </c>
      <c r="D52" s="89" t="s">
        <v>157</v>
      </c>
      <c r="E52" s="89"/>
      <c r="F52" s="93"/>
      <c r="G52" s="91">
        <v>37</v>
      </c>
      <c r="H52" s="91">
        <v>26</v>
      </c>
      <c r="I52" s="89">
        <v>63</v>
      </c>
      <c r="J52" s="93">
        <v>8403872047</v>
      </c>
      <c r="K52" s="109"/>
      <c r="L52" s="84"/>
      <c r="M52" s="98"/>
      <c r="N52" s="98" t="s">
        <v>1350</v>
      </c>
      <c r="O52" s="99">
        <v>8011172281</v>
      </c>
      <c r="P52" s="103" t="s">
        <v>207</v>
      </c>
      <c r="Q52" s="84" t="s">
        <v>208</v>
      </c>
      <c r="R52" s="84"/>
      <c r="S52" s="84" t="s">
        <v>1346</v>
      </c>
      <c r="T52" s="84"/>
    </row>
    <row r="53" spans="1:20">
      <c r="A53" s="4">
        <v>49</v>
      </c>
      <c r="B53" s="100" t="s">
        <v>63</v>
      </c>
      <c r="C53" s="89" t="s">
        <v>171</v>
      </c>
      <c r="D53" s="89" t="s">
        <v>157</v>
      </c>
      <c r="E53" s="89"/>
      <c r="F53" s="93"/>
      <c r="G53" s="91">
        <v>10</v>
      </c>
      <c r="H53" s="91">
        <v>10</v>
      </c>
      <c r="I53" s="89">
        <v>20</v>
      </c>
      <c r="J53" s="93" t="s">
        <v>162</v>
      </c>
      <c r="K53" s="109"/>
      <c r="L53" s="84"/>
      <c r="M53" s="98"/>
      <c r="N53" s="98" t="s">
        <v>1351</v>
      </c>
      <c r="O53" s="99">
        <v>9954880759</v>
      </c>
      <c r="P53" s="103" t="s">
        <v>207</v>
      </c>
      <c r="Q53" s="84" t="s">
        <v>208</v>
      </c>
      <c r="R53" s="84"/>
      <c r="S53" s="84" t="s">
        <v>1346</v>
      </c>
      <c r="T53" s="84"/>
    </row>
    <row r="54" spans="1:20">
      <c r="A54" s="4">
        <v>50</v>
      </c>
      <c r="B54" s="100" t="s">
        <v>62</v>
      </c>
      <c r="C54" s="90" t="s">
        <v>209</v>
      </c>
      <c r="D54" s="90" t="s">
        <v>23</v>
      </c>
      <c r="E54" s="90" t="s">
        <v>210</v>
      </c>
      <c r="F54" s="18" t="s">
        <v>1367</v>
      </c>
      <c r="G54" s="91">
        <v>70</v>
      </c>
      <c r="H54" s="91">
        <v>51</v>
      </c>
      <c r="I54" s="90">
        <v>121</v>
      </c>
      <c r="J54" s="90" t="s">
        <v>241</v>
      </c>
      <c r="K54" s="18" t="s">
        <v>1391</v>
      </c>
      <c r="L54" s="18" t="s">
        <v>1392</v>
      </c>
      <c r="M54" s="18">
        <v>9613961382</v>
      </c>
      <c r="N54" s="18" t="s">
        <v>1393</v>
      </c>
      <c r="O54" s="18">
        <v>9613690486</v>
      </c>
      <c r="P54" s="103" t="s">
        <v>257</v>
      </c>
      <c r="Q54" s="84" t="s">
        <v>204</v>
      </c>
      <c r="R54" s="84"/>
      <c r="S54" s="84" t="s">
        <v>1346</v>
      </c>
      <c r="T54" s="84"/>
    </row>
    <row r="55" spans="1:20">
      <c r="A55" s="4">
        <v>51</v>
      </c>
      <c r="B55" s="100" t="s">
        <v>63</v>
      </c>
      <c r="C55" s="90" t="s">
        <v>211</v>
      </c>
      <c r="D55" s="90" t="s">
        <v>23</v>
      </c>
      <c r="E55" s="90" t="s">
        <v>212</v>
      </c>
      <c r="F55" s="18" t="s">
        <v>1365</v>
      </c>
      <c r="G55" s="91">
        <v>50</v>
      </c>
      <c r="H55" s="91">
        <v>86</v>
      </c>
      <c r="I55" s="90">
        <v>136</v>
      </c>
      <c r="J55" s="90" t="s">
        <v>242</v>
      </c>
      <c r="K55" s="18" t="s">
        <v>1391</v>
      </c>
      <c r="L55" s="18" t="s">
        <v>1392</v>
      </c>
      <c r="M55" s="18">
        <v>9613961382</v>
      </c>
      <c r="N55" s="18" t="s">
        <v>1393</v>
      </c>
      <c r="O55" s="18">
        <v>9613690486</v>
      </c>
      <c r="P55" s="103" t="s">
        <v>257</v>
      </c>
      <c r="Q55" s="84" t="s">
        <v>204</v>
      </c>
      <c r="R55" s="84"/>
      <c r="S55" s="84" t="s">
        <v>1346</v>
      </c>
      <c r="T55" s="84"/>
    </row>
    <row r="56" spans="1:20">
      <c r="A56" s="4">
        <v>52</v>
      </c>
      <c r="B56" s="100" t="s">
        <v>62</v>
      </c>
      <c r="C56" s="90" t="s">
        <v>213</v>
      </c>
      <c r="D56" s="90" t="s">
        <v>23</v>
      </c>
      <c r="E56" s="90" t="s">
        <v>214</v>
      </c>
      <c r="F56" s="18" t="s">
        <v>1367</v>
      </c>
      <c r="G56" s="91">
        <v>30</v>
      </c>
      <c r="H56" s="91">
        <v>40</v>
      </c>
      <c r="I56" s="90">
        <v>70</v>
      </c>
      <c r="J56" s="90" t="s">
        <v>243</v>
      </c>
      <c r="K56" s="18" t="s">
        <v>1391</v>
      </c>
      <c r="L56" s="18" t="s">
        <v>1392</v>
      </c>
      <c r="M56" s="18">
        <v>9613961382</v>
      </c>
      <c r="N56" s="18" t="s">
        <v>1393</v>
      </c>
      <c r="O56" s="18">
        <v>9613690486</v>
      </c>
      <c r="P56" s="103" t="s">
        <v>258</v>
      </c>
      <c r="Q56" s="84" t="s">
        <v>205</v>
      </c>
      <c r="R56" s="84"/>
      <c r="S56" s="84" t="s">
        <v>1346</v>
      </c>
      <c r="T56" s="84"/>
    </row>
    <row r="57" spans="1:20">
      <c r="A57" s="4">
        <v>53</v>
      </c>
      <c r="B57" s="100" t="s">
        <v>62</v>
      </c>
      <c r="C57" s="90" t="s">
        <v>215</v>
      </c>
      <c r="D57" s="90" t="s">
        <v>23</v>
      </c>
      <c r="E57" s="90" t="s">
        <v>216</v>
      </c>
      <c r="F57" s="18" t="s">
        <v>1365</v>
      </c>
      <c r="G57" s="91">
        <v>42</v>
      </c>
      <c r="H57" s="91">
        <v>44</v>
      </c>
      <c r="I57" s="90">
        <v>86</v>
      </c>
      <c r="J57" s="90" t="s">
        <v>244</v>
      </c>
      <c r="K57" s="18" t="s">
        <v>1391</v>
      </c>
      <c r="L57" s="18" t="s">
        <v>1392</v>
      </c>
      <c r="M57" s="18">
        <v>9613961382</v>
      </c>
      <c r="N57" s="18" t="s">
        <v>1393</v>
      </c>
      <c r="O57" s="18">
        <v>9613690486</v>
      </c>
      <c r="P57" s="103" t="s">
        <v>258</v>
      </c>
      <c r="Q57" s="84" t="s">
        <v>205</v>
      </c>
      <c r="R57" s="84"/>
      <c r="S57" s="84" t="s">
        <v>1346</v>
      </c>
      <c r="T57" s="84"/>
    </row>
    <row r="58" spans="1:20">
      <c r="A58" s="4">
        <v>54</v>
      </c>
      <c r="B58" s="100" t="s">
        <v>63</v>
      </c>
      <c r="C58" s="90" t="s">
        <v>217</v>
      </c>
      <c r="D58" s="90" t="s">
        <v>23</v>
      </c>
      <c r="E58" s="90" t="s">
        <v>218</v>
      </c>
      <c r="F58" s="18" t="s">
        <v>1367</v>
      </c>
      <c r="G58" s="91">
        <v>30</v>
      </c>
      <c r="H58" s="91">
        <v>28</v>
      </c>
      <c r="I58" s="90">
        <v>58</v>
      </c>
      <c r="J58" s="90" t="s">
        <v>245</v>
      </c>
      <c r="K58" s="18" t="s">
        <v>1391</v>
      </c>
      <c r="L58" s="18" t="s">
        <v>1392</v>
      </c>
      <c r="M58" s="18">
        <v>9613961382</v>
      </c>
      <c r="N58" s="18" t="s">
        <v>1394</v>
      </c>
      <c r="O58" s="18">
        <v>7399569990</v>
      </c>
      <c r="P58" s="103" t="s">
        <v>258</v>
      </c>
      <c r="Q58" s="84" t="s">
        <v>205</v>
      </c>
      <c r="R58" s="84"/>
      <c r="S58" s="84" t="s">
        <v>1346</v>
      </c>
      <c r="T58" s="84"/>
    </row>
    <row r="59" spans="1:20">
      <c r="A59" s="4">
        <v>55</v>
      </c>
      <c r="B59" s="100" t="s">
        <v>63</v>
      </c>
      <c r="C59" s="90" t="s">
        <v>219</v>
      </c>
      <c r="D59" s="90" t="s">
        <v>23</v>
      </c>
      <c r="E59" s="90" t="s">
        <v>220</v>
      </c>
      <c r="F59" s="18" t="s">
        <v>1367</v>
      </c>
      <c r="G59" s="91">
        <v>41</v>
      </c>
      <c r="H59" s="91">
        <v>40</v>
      </c>
      <c r="I59" s="90">
        <v>81</v>
      </c>
      <c r="J59" s="90" t="s">
        <v>246</v>
      </c>
      <c r="K59" s="18" t="s">
        <v>1391</v>
      </c>
      <c r="L59" s="18" t="s">
        <v>1392</v>
      </c>
      <c r="M59" s="18">
        <v>9613961382</v>
      </c>
      <c r="N59" s="18" t="s">
        <v>1395</v>
      </c>
      <c r="O59" s="18">
        <v>9859032544</v>
      </c>
      <c r="P59" s="103" t="s">
        <v>258</v>
      </c>
      <c r="Q59" s="84" t="s">
        <v>205</v>
      </c>
      <c r="R59" s="84"/>
      <c r="S59" s="84" t="s">
        <v>1346</v>
      </c>
      <c r="T59" s="84"/>
    </row>
    <row r="60" spans="1:20">
      <c r="A60" s="4">
        <v>56</v>
      </c>
      <c r="B60" s="100" t="s">
        <v>62</v>
      </c>
      <c r="C60" s="90" t="s">
        <v>221</v>
      </c>
      <c r="D60" s="90" t="s">
        <v>23</v>
      </c>
      <c r="E60" s="90" t="s">
        <v>222</v>
      </c>
      <c r="F60" s="18" t="s">
        <v>1367</v>
      </c>
      <c r="G60" s="91">
        <v>30</v>
      </c>
      <c r="H60" s="91">
        <v>18</v>
      </c>
      <c r="I60" s="90">
        <v>48</v>
      </c>
      <c r="J60" s="90" t="s">
        <v>247</v>
      </c>
      <c r="K60" s="18" t="s">
        <v>1391</v>
      </c>
      <c r="L60" s="18" t="s">
        <v>1392</v>
      </c>
      <c r="M60" s="18">
        <v>9613961382</v>
      </c>
      <c r="N60" s="18" t="s">
        <v>1396</v>
      </c>
      <c r="O60" s="18">
        <v>9577781724</v>
      </c>
      <c r="P60" s="103" t="s">
        <v>259</v>
      </c>
      <c r="Q60" s="84" t="s">
        <v>208</v>
      </c>
      <c r="R60" s="84"/>
      <c r="S60" s="84" t="s">
        <v>1346</v>
      </c>
      <c r="T60" s="84"/>
    </row>
    <row r="61" spans="1:20">
      <c r="A61" s="4">
        <v>57</v>
      </c>
      <c r="B61" s="100" t="s">
        <v>62</v>
      </c>
      <c r="C61" s="90" t="s">
        <v>223</v>
      </c>
      <c r="D61" s="90" t="s">
        <v>23</v>
      </c>
      <c r="E61" s="90" t="s">
        <v>224</v>
      </c>
      <c r="F61" s="18" t="s">
        <v>1365</v>
      </c>
      <c r="G61" s="91">
        <v>72</v>
      </c>
      <c r="H61" s="91">
        <v>50</v>
      </c>
      <c r="I61" s="90">
        <v>122</v>
      </c>
      <c r="J61" s="90" t="s">
        <v>248</v>
      </c>
      <c r="K61" s="18" t="s">
        <v>1391</v>
      </c>
      <c r="L61" s="18" t="s">
        <v>1392</v>
      </c>
      <c r="M61" s="18">
        <v>9613961382</v>
      </c>
      <c r="N61" s="18" t="s">
        <v>1396</v>
      </c>
      <c r="O61" s="18">
        <v>9577781724</v>
      </c>
      <c r="P61" s="103" t="s">
        <v>259</v>
      </c>
      <c r="Q61" s="84" t="s">
        <v>208</v>
      </c>
      <c r="R61" s="84"/>
      <c r="S61" s="84" t="s">
        <v>1346</v>
      </c>
      <c r="T61" s="84"/>
    </row>
    <row r="62" spans="1:20">
      <c r="A62" s="4">
        <v>58</v>
      </c>
      <c r="B62" s="100" t="s">
        <v>63</v>
      </c>
      <c r="C62" s="90" t="s">
        <v>225</v>
      </c>
      <c r="D62" s="90" t="s">
        <v>23</v>
      </c>
      <c r="E62" s="90" t="s">
        <v>226</v>
      </c>
      <c r="F62" s="18" t="s">
        <v>1367</v>
      </c>
      <c r="G62" s="91">
        <v>14</v>
      </c>
      <c r="H62" s="91">
        <v>14</v>
      </c>
      <c r="I62" s="90">
        <v>28</v>
      </c>
      <c r="J62" s="90" t="s">
        <v>249</v>
      </c>
      <c r="K62" s="18" t="s">
        <v>1397</v>
      </c>
      <c r="L62" s="18" t="s">
        <v>1357</v>
      </c>
      <c r="M62" s="18">
        <v>9401725870</v>
      </c>
      <c r="N62" s="18" t="s">
        <v>1396</v>
      </c>
      <c r="O62" s="18">
        <v>9577781724</v>
      </c>
      <c r="P62" s="103" t="s">
        <v>259</v>
      </c>
      <c r="Q62" s="84" t="s">
        <v>208</v>
      </c>
      <c r="R62" s="84"/>
      <c r="S62" s="84" t="s">
        <v>1346</v>
      </c>
      <c r="T62" s="84"/>
    </row>
    <row r="63" spans="1:20">
      <c r="A63" s="4">
        <v>59</v>
      </c>
      <c r="B63" s="100" t="s">
        <v>63</v>
      </c>
      <c r="C63" s="90" t="s">
        <v>229</v>
      </c>
      <c r="D63" s="90" t="s">
        <v>23</v>
      </c>
      <c r="E63" s="90" t="s">
        <v>230</v>
      </c>
      <c r="F63" s="18" t="s">
        <v>1365</v>
      </c>
      <c r="G63" s="91">
        <v>55</v>
      </c>
      <c r="H63" s="91">
        <v>80</v>
      </c>
      <c r="I63" s="90">
        <v>135</v>
      </c>
      <c r="J63" s="90" t="s">
        <v>251</v>
      </c>
      <c r="K63" s="18" t="s">
        <v>1397</v>
      </c>
      <c r="L63" s="18" t="s">
        <v>1357</v>
      </c>
      <c r="M63" s="18">
        <v>9401725870</v>
      </c>
      <c r="N63" s="18" t="s">
        <v>1358</v>
      </c>
      <c r="O63" s="18">
        <v>9577292215</v>
      </c>
      <c r="P63" s="24" t="s">
        <v>259</v>
      </c>
      <c r="Q63" s="18" t="s">
        <v>208</v>
      </c>
      <c r="R63" s="18"/>
      <c r="S63" s="84" t="s">
        <v>1346</v>
      </c>
      <c r="T63" s="18"/>
    </row>
    <row r="64" spans="1:20">
      <c r="A64" s="4">
        <v>60</v>
      </c>
      <c r="B64" s="100" t="s">
        <v>62</v>
      </c>
      <c r="C64" s="90" t="s">
        <v>231</v>
      </c>
      <c r="D64" s="90" t="s">
        <v>23</v>
      </c>
      <c r="E64" s="90" t="s">
        <v>232</v>
      </c>
      <c r="F64" s="18" t="s">
        <v>1367</v>
      </c>
      <c r="G64" s="91">
        <v>29</v>
      </c>
      <c r="H64" s="91">
        <v>20</v>
      </c>
      <c r="I64" s="90">
        <v>49</v>
      </c>
      <c r="J64" s="90" t="s">
        <v>252</v>
      </c>
      <c r="K64" s="18" t="s">
        <v>1397</v>
      </c>
      <c r="L64" s="18" t="s">
        <v>1357</v>
      </c>
      <c r="M64" s="18">
        <v>9401725870</v>
      </c>
      <c r="N64" s="18" t="s">
        <v>1396</v>
      </c>
      <c r="O64" s="18">
        <v>9577781724</v>
      </c>
      <c r="P64" s="24" t="s">
        <v>260</v>
      </c>
      <c r="Q64" s="18" t="s">
        <v>196</v>
      </c>
      <c r="R64" s="18"/>
      <c r="S64" s="84" t="s">
        <v>1346</v>
      </c>
      <c r="T64" s="18"/>
    </row>
    <row r="65" spans="1:20">
      <c r="A65" s="4">
        <v>61</v>
      </c>
      <c r="B65" s="100" t="s">
        <v>62</v>
      </c>
      <c r="C65" s="90" t="s">
        <v>233</v>
      </c>
      <c r="D65" s="90" t="s">
        <v>23</v>
      </c>
      <c r="E65" s="90" t="s">
        <v>234</v>
      </c>
      <c r="F65" s="18" t="s">
        <v>1367</v>
      </c>
      <c r="G65" s="91">
        <v>25</v>
      </c>
      <c r="H65" s="91">
        <v>30</v>
      </c>
      <c r="I65" s="90">
        <v>55</v>
      </c>
      <c r="J65" s="90" t="s">
        <v>253</v>
      </c>
      <c r="K65" s="18" t="s">
        <v>1397</v>
      </c>
      <c r="L65" s="18" t="s">
        <v>1357</v>
      </c>
      <c r="M65" s="18">
        <v>9401725870</v>
      </c>
      <c r="N65" s="18" t="s">
        <v>1358</v>
      </c>
      <c r="O65" s="18">
        <v>9577292215</v>
      </c>
      <c r="P65" s="24" t="s">
        <v>260</v>
      </c>
      <c r="Q65" s="18" t="s">
        <v>196</v>
      </c>
      <c r="R65" s="18"/>
      <c r="S65" s="84" t="s">
        <v>1346</v>
      </c>
      <c r="T65" s="18"/>
    </row>
    <row r="66" spans="1:20">
      <c r="A66" s="4">
        <v>62</v>
      </c>
      <c r="B66" s="100" t="s">
        <v>62</v>
      </c>
      <c r="C66" s="90" t="s">
        <v>227</v>
      </c>
      <c r="D66" s="90" t="s">
        <v>23</v>
      </c>
      <c r="E66" s="90" t="s">
        <v>228</v>
      </c>
      <c r="F66" s="18" t="s">
        <v>1367</v>
      </c>
      <c r="G66" s="91">
        <v>40</v>
      </c>
      <c r="H66" s="91">
        <v>35</v>
      </c>
      <c r="I66" s="90">
        <v>75</v>
      </c>
      <c r="J66" s="90" t="s">
        <v>250</v>
      </c>
      <c r="K66" s="18" t="s">
        <v>1397</v>
      </c>
      <c r="L66" s="18" t="s">
        <v>1357</v>
      </c>
      <c r="M66" s="18">
        <v>9401725870</v>
      </c>
      <c r="N66" s="18" t="s">
        <v>1358</v>
      </c>
      <c r="O66" s="18">
        <v>9577292215</v>
      </c>
      <c r="P66" s="24" t="s">
        <v>260</v>
      </c>
      <c r="Q66" s="18" t="s">
        <v>196</v>
      </c>
      <c r="R66" s="18"/>
      <c r="S66" s="84" t="s">
        <v>1346</v>
      </c>
      <c r="T66" s="18"/>
    </row>
    <row r="67" spans="1:20">
      <c r="A67" s="4">
        <v>63</v>
      </c>
      <c r="B67" s="100" t="s">
        <v>63</v>
      </c>
      <c r="C67" s="90" t="s">
        <v>235</v>
      </c>
      <c r="D67" s="90" t="s">
        <v>23</v>
      </c>
      <c r="E67" s="90" t="s">
        <v>236</v>
      </c>
      <c r="F67" s="18" t="s">
        <v>1367</v>
      </c>
      <c r="G67" s="91">
        <v>25</v>
      </c>
      <c r="H67" s="91">
        <v>20</v>
      </c>
      <c r="I67" s="90">
        <v>55</v>
      </c>
      <c r="J67" s="90" t="s">
        <v>254</v>
      </c>
      <c r="K67" s="18" t="s">
        <v>1397</v>
      </c>
      <c r="L67" s="18" t="s">
        <v>1357</v>
      </c>
      <c r="M67" s="18">
        <v>9401725870</v>
      </c>
      <c r="N67" s="18"/>
      <c r="O67" s="18"/>
      <c r="P67" s="24" t="s">
        <v>260</v>
      </c>
      <c r="Q67" s="18" t="s">
        <v>196</v>
      </c>
      <c r="R67" s="18"/>
      <c r="S67" s="84" t="s">
        <v>1346</v>
      </c>
      <c r="T67" s="18"/>
    </row>
    <row r="68" spans="1:20">
      <c r="A68" s="4">
        <v>64</v>
      </c>
      <c r="B68" s="100" t="s">
        <v>63</v>
      </c>
      <c r="C68" s="90" t="s">
        <v>237</v>
      </c>
      <c r="D68" s="90" t="s">
        <v>23</v>
      </c>
      <c r="E68" s="90" t="s">
        <v>238</v>
      </c>
      <c r="F68" s="18" t="s">
        <v>1367</v>
      </c>
      <c r="G68" s="91">
        <v>19</v>
      </c>
      <c r="H68" s="91">
        <v>20</v>
      </c>
      <c r="I68" s="90">
        <v>49</v>
      </c>
      <c r="J68" s="90" t="s">
        <v>255</v>
      </c>
      <c r="K68" s="18" t="s">
        <v>1397</v>
      </c>
      <c r="L68" s="18" t="s">
        <v>1357</v>
      </c>
      <c r="M68" s="18">
        <v>9401725870</v>
      </c>
      <c r="N68" s="18"/>
      <c r="O68" s="18"/>
      <c r="P68" s="24" t="s">
        <v>260</v>
      </c>
      <c r="Q68" s="18" t="s">
        <v>196</v>
      </c>
      <c r="R68" s="18"/>
      <c r="S68" s="84" t="s">
        <v>1346</v>
      </c>
      <c r="T68" s="18"/>
    </row>
    <row r="69" spans="1:20">
      <c r="A69" s="4">
        <v>65</v>
      </c>
      <c r="B69" s="100" t="s">
        <v>63</v>
      </c>
      <c r="C69" s="90" t="s">
        <v>239</v>
      </c>
      <c r="D69" s="90" t="s">
        <v>23</v>
      </c>
      <c r="E69" s="90" t="s">
        <v>240</v>
      </c>
      <c r="F69" s="18" t="s">
        <v>1365</v>
      </c>
      <c r="G69" s="91">
        <v>27</v>
      </c>
      <c r="H69" s="91">
        <v>25</v>
      </c>
      <c r="I69" s="90">
        <v>52</v>
      </c>
      <c r="J69" s="90" t="s">
        <v>256</v>
      </c>
      <c r="K69" s="18" t="s">
        <v>1397</v>
      </c>
      <c r="L69" s="18" t="s">
        <v>1357</v>
      </c>
      <c r="M69" s="18">
        <v>9401725870</v>
      </c>
      <c r="N69" s="18" t="s">
        <v>1396</v>
      </c>
      <c r="O69" s="18">
        <v>9577781724</v>
      </c>
      <c r="P69" s="24" t="s">
        <v>260</v>
      </c>
      <c r="Q69" s="18" t="s">
        <v>196</v>
      </c>
      <c r="R69" s="18"/>
      <c r="S69" s="84" t="s">
        <v>1346</v>
      </c>
      <c r="T69" s="18"/>
    </row>
    <row r="70" spans="1:20">
      <c r="A70" s="4">
        <v>66</v>
      </c>
      <c r="B70" s="100" t="s">
        <v>62</v>
      </c>
      <c r="C70" s="89" t="s">
        <v>300</v>
      </c>
      <c r="D70" s="18" t="s">
        <v>25</v>
      </c>
      <c r="E70" s="89"/>
      <c r="F70" s="92"/>
      <c r="G70" s="91">
        <v>32</v>
      </c>
      <c r="H70" s="91">
        <v>28</v>
      </c>
      <c r="I70" s="99">
        <v>60</v>
      </c>
      <c r="J70" s="92" t="s">
        <v>301</v>
      </c>
      <c r="K70" s="18" t="s">
        <v>1397</v>
      </c>
      <c r="L70" s="18" t="s">
        <v>1357</v>
      </c>
      <c r="M70" s="18">
        <v>9401725870</v>
      </c>
      <c r="N70" s="18" t="s">
        <v>1358</v>
      </c>
      <c r="O70" s="18">
        <v>9577292215</v>
      </c>
      <c r="P70" s="24" t="s">
        <v>306</v>
      </c>
      <c r="Q70" s="18" t="s">
        <v>199</v>
      </c>
      <c r="R70" s="18"/>
      <c r="S70" s="84" t="s">
        <v>1346</v>
      </c>
      <c r="T70" s="18"/>
    </row>
    <row r="71" spans="1:20">
      <c r="A71" s="4">
        <v>67</v>
      </c>
      <c r="B71" s="100" t="s">
        <v>62</v>
      </c>
      <c r="C71" s="89" t="s">
        <v>302</v>
      </c>
      <c r="D71" s="18" t="s">
        <v>25</v>
      </c>
      <c r="E71" s="89"/>
      <c r="F71" s="92"/>
      <c r="G71" s="91">
        <v>27</v>
      </c>
      <c r="H71" s="91">
        <v>28</v>
      </c>
      <c r="I71" s="99">
        <v>55</v>
      </c>
      <c r="J71" s="92" t="s">
        <v>303</v>
      </c>
      <c r="K71" s="18" t="s">
        <v>1397</v>
      </c>
      <c r="L71" s="18" t="s">
        <v>1357</v>
      </c>
      <c r="M71" s="18">
        <v>9401725870</v>
      </c>
      <c r="N71" s="18" t="s">
        <v>1358</v>
      </c>
      <c r="O71" s="18">
        <v>9577292215</v>
      </c>
      <c r="P71" s="24" t="s">
        <v>306</v>
      </c>
      <c r="Q71" s="18" t="s">
        <v>199</v>
      </c>
      <c r="R71" s="18"/>
      <c r="S71" s="84" t="s">
        <v>1346</v>
      </c>
      <c r="T71" s="18"/>
    </row>
    <row r="72" spans="1:20">
      <c r="A72" s="4">
        <v>68</v>
      </c>
      <c r="B72" s="100" t="s">
        <v>62</v>
      </c>
      <c r="C72" s="89" t="s">
        <v>304</v>
      </c>
      <c r="D72" s="18" t="s">
        <v>25</v>
      </c>
      <c r="E72" s="89"/>
      <c r="F72" s="92"/>
      <c r="G72" s="91">
        <v>24</v>
      </c>
      <c r="H72" s="91">
        <v>17</v>
      </c>
      <c r="I72" s="99">
        <v>41</v>
      </c>
      <c r="J72" s="92" t="s">
        <v>305</v>
      </c>
      <c r="K72" s="18" t="s">
        <v>1391</v>
      </c>
      <c r="L72" s="18" t="s">
        <v>1392</v>
      </c>
      <c r="M72" s="18">
        <v>9613961382</v>
      </c>
      <c r="N72" s="18" t="s">
        <v>1393</v>
      </c>
      <c r="O72" s="18">
        <v>8876385696</v>
      </c>
      <c r="P72" s="24" t="s">
        <v>306</v>
      </c>
      <c r="Q72" s="18" t="s">
        <v>199</v>
      </c>
      <c r="R72" s="18"/>
      <c r="S72" s="84" t="s">
        <v>1346</v>
      </c>
      <c r="T72" s="18"/>
    </row>
    <row r="73" spans="1:20">
      <c r="A73" s="4">
        <v>69</v>
      </c>
      <c r="B73" s="100" t="s">
        <v>63</v>
      </c>
      <c r="C73" s="89" t="s">
        <v>294</v>
      </c>
      <c r="D73" s="18" t="s">
        <v>25</v>
      </c>
      <c r="E73" s="89"/>
      <c r="F73" s="92"/>
      <c r="G73" s="91">
        <v>25</v>
      </c>
      <c r="H73" s="91">
        <v>36</v>
      </c>
      <c r="I73" s="99">
        <v>61</v>
      </c>
      <c r="J73" s="92" t="s">
        <v>295</v>
      </c>
      <c r="K73" s="18" t="s">
        <v>1391</v>
      </c>
      <c r="L73" s="18" t="s">
        <v>1392</v>
      </c>
      <c r="M73" s="18">
        <v>9613961382</v>
      </c>
      <c r="N73" s="18" t="s">
        <v>1393</v>
      </c>
      <c r="O73" s="18">
        <v>9613014299</v>
      </c>
      <c r="P73" s="24" t="s">
        <v>306</v>
      </c>
      <c r="Q73" s="18" t="s">
        <v>199</v>
      </c>
      <c r="R73" s="18"/>
      <c r="S73" s="84" t="s">
        <v>1346</v>
      </c>
      <c r="T73" s="18"/>
    </row>
    <row r="74" spans="1:20">
      <c r="A74" s="4">
        <v>70</v>
      </c>
      <c r="B74" s="89" t="s">
        <v>63</v>
      </c>
      <c r="C74" s="89" t="s">
        <v>296</v>
      </c>
      <c r="D74" s="18" t="s">
        <v>25</v>
      </c>
      <c r="E74" s="89"/>
      <c r="F74" s="92"/>
      <c r="G74" s="91">
        <v>20</v>
      </c>
      <c r="H74" s="91">
        <v>11</v>
      </c>
      <c r="I74" s="99">
        <v>31</v>
      </c>
      <c r="J74" s="92" t="s">
        <v>297</v>
      </c>
      <c r="K74" s="18" t="s">
        <v>1391</v>
      </c>
      <c r="L74" s="18" t="s">
        <v>1392</v>
      </c>
      <c r="M74" s="18">
        <v>9613961382</v>
      </c>
      <c r="N74" s="18" t="s">
        <v>1393</v>
      </c>
      <c r="O74" s="18"/>
      <c r="P74" s="24" t="s">
        <v>306</v>
      </c>
      <c r="Q74" s="18" t="s">
        <v>199</v>
      </c>
      <c r="R74" s="18"/>
      <c r="S74" s="84" t="s">
        <v>1346</v>
      </c>
      <c r="T74" s="18"/>
    </row>
    <row r="75" spans="1:20">
      <c r="A75" s="4">
        <v>71</v>
      </c>
      <c r="B75" s="89" t="s">
        <v>63</v>
      </c>
      <c r="C75" s="89" t="s">
        <v>298</v>
      </c>
      <c r="D75" s="18" t="s">
        <v>25</v>
      </c>
      <c r="E75" s="89"/>
      <c r="F75" s="92"/>
      <c r="G75" s="91">
        <v>19</v>
      </c>
      <c r="H75" s="91">
        <v>15</v>
      </c>
      <c r="I75" s="99">
        <v>34</v>
      </c>
      <c r="J75" s="92" t="s">
        <v>299</v>
      </c>
      <c r="K75" s="18" t="s">
        <v>1391</v>
      </c>
      <c r="L75" s="18" t="s">
        <v>1392</v>
      </c>
      <c r="M75" s="18">
        <v>9613961382</v>
      </c>
      <c r="N75" s="18" t="s">
        <v>1393</v>
      </c>
      <c r="O75" s="18">
        <v>8876385696</v>
      </c>
      <c r="P75" s="24" t="s">
        <v>306</v>
      </c>
      <c r="Q75" s="18" t="s">
        <v>199</v>
      </c>
      <c r="R75" s="18"/>
      <c r="S75" s="84" t="s">
        <v>1346</v>
      </c>
      <c r="T75" s="18"/>
    </row>
    <row r="76" spans="1:20">
      <c r="A76" s="4">
        <v>72</v>
      </c>
      <c r="B76" s="89" t="s">
        <v>62</v>
      </c>
      <c r="C76" s="89" t="s">
        <v>290</v>
      </c>
      <c r="D76" s="18" t="s">
        <v>25</v>
      </c>
      <c r="E76" s="89"/>
      <c r="F76" s="92"/>
      <c r="G76" s="91">
        <v>47</v>
      </c>
      <c r="H76" s="91">
        <v>41</v>
      </c>
      <c r="I76" s="99">
        <v>88</v>
      </c>
      <c r="J76" s="92" t="s">
        <v>291</v>
      </c>
      <c r="K76" s="18" t="s">
        <v>1391</v>
      </c>
      <c r="L76" s="18" t="s">
        <v>1392</v>
      </c>
      <c r="M76" s="18">
        <v>9613961382</v>
      </c>
      <c r="N76" s="18" t="s">
        <v>1394</v>
      </c>
      <c r="O76" s="18">
        <v>9859238252</v>
      </c>
      <c r="P76" s="24" t="s">
        <v>307</v>
      </c>
      <c r="Q76" s="18" t="s">
        <v>204</v>
      </c>
      <c r="R76" s="18"/>
      <c r="S76" s="84" t="s">
        <v>1346</v>
      </c>
      <c r="T76" s="18"/>
    </row>
    <row r="77" spans="1:20">
      <c r="A77" s="4">
        <v>73</v>
      </c>
      <c r="B77" s="89" t="s">
        <v>62</v>
      </c>
      <c r="C77" s="89" t="s">
        <v>292</v>
      </c>
      <c r="D77" s="18" t="s">
        <v>25</v>
      </c>
      <c r="E77" s="89"/>
      <c r="F77" s="92"/>
      <c r="G77" s="91">
        <v>18</v>
      </c>
      <c r="H77" s="91">
        <v>11</v>
      </c>
      <c r="I77" s="99">
        <v>29</v>
      </c>
      <c r="J77" s="92" t="s">
        <v>293</v>
      </c>
      <c r="K77" s="18" t="s">
        <v>1391</v>
      </c>
      <c r="L77" s="18" t="s">
        <v>1392</v>
      </c>
      <c r="M77" s="18">
        <v>9613961382</v>
      </c>
      <c r="N77" s="18" t="s">
        <v>1395</v>
      </c>
      <c r="O77" s="18">
        <v>9859238252</v>
      </c>
      <c r="P77" s="24" t="s">
        <v>307</v>
      </c>
      <c r="Q77" s="18" t="s">
        <v>204</v>
      </c>
      <c r="R77" s="18"/>
      <c r="S77" s="84" t="s">
        <v>1346</v>
      </c>
      <c r="T77" s="18"/>
    </row>
    <row r="78" spans="1:20">
      <c r="A78" s="4">
        <v>74</v>
      </c>
      <c r="B78" s="89" t="s">
        <v>63</v>
      </c>
      <c r="C78" s="89" t="s">
        <v>279</v>
      </c>
      <c r="D78" s="18" t="s">
        <v>25</v>
      </c>
      <c r="E78" s="89"/>
      <c r="F78" s="92"/>
      <c r="G78" s="91">
        <v>42</v>
      </c>
      <c r="H78" s="91">
        <v>32</v>
      </c>
      <c r="I78" s="99">
        <v>74</v>
      </c>
      <c r="J78" s="92"/>
      <c r="K78" s="18" t="s">
        <v>1391</v>
      </c>
      <c r="L78" s="18" t="s">
        <v>1392</v>
      </c>
      <c r="M78" s="18">
        <v>9613961382</v>
      </c>
      <c r="N78" s="18" t="s">
        <v>1396</v>
      </c>
      <c r="O78" s="18">
        <v>9613014299</v>
      </c>
      <c r="P78" s="24" t="s">
        <v>307</v>
      </c>
      <c r="Q78" s="18" t="s">
        <v>204</v>
      </c>
      <c r="R78" s="18"/>
      <c r="S78" s="84" t="s">
        <v>1346</v>
      </c>
      <c r="T78" s="18"/>
    </row>
    <row r="79" spans="1:20">
      <c r="A79" s="4">
        <v>75</v>
      </c>
      <c r="B79" s="89" t="s">
        <v>63</v>
      </c>
      <c r="C79" s="94" t="s">
        <v>280</v>
      </c>
      <c r="D79" s="18" t="s">
        <v>25</v>
      </c>
      <c r="E79" s="89"/>
      <c r="F79" s="92"/>
      <c r="G79" s="91">
        <v>25</v>
      </c>
      <c r="H79" s="91">
        <v>13</v>
      </c>
      <c r="I79" s="99">
        <v>38</v>
      </c>
      <c r="J79" s="92"/>
      <c r="K79" s="18" t="s">
        <v>1391</v>
      </c>
      <c r="L79" s="18" t="s">
        <v>1392</v>
      </c>
      <c r="M79" s="18">
        <v>9613961382</v>
      </c>
      <c r="N79" s="18" t="s">
        <v>1396</v>
      </c>
      <c r="O79" s="18">
        <v>8876385696</v>
      </c>
      <c r="P79" s="24" t="s">
        <v>307</v>
      </c>
      <c r="Q79" s="18" t="s">
        <v>204</v>
      </c>
      <c r="R79" s="18"/>
      <c r="S79" s="84" t="s">
        <v>1346</v>
      </c>
      <c r="T79" s="18"/>
    </row>
    <row r="80" spans="1:20">
      <c r="A80" s="4">
        <v>76</v>
      </c>
      <c r="B80" s="89" t="s">
        <v>62</v>
      </c>
      <c r="C80" s="110" t="s">
        <v>288</v>
      </c>
      <c r="D80" s="18" t="s">
        <v>25</v>
      </c>
      <c r="E80" s="89"/>
      <c r="F80" s="92"/>
      <c r="G80" s="91">
        <v>52</v>
      </c>
      <c r="H80" s="91">
        <v>48</v>
      </c>
      <c r="I80" s="99">
        <v>100</v>
      </c>
      <c r="J80" s="92" t="s">
        <v>289</v>
      </c>
      <c r="K80" s="18" t="s">
        <v>1397</v>
      </c>
      <c r="L80" s="18" t="s">
        <v>1357</v>
      </c>
      <c r="M80" s="18">
        <v>9401725870</v>
      </c>
      <c r="N80" s="18" t="s">
        <v>1396</v>
      </c>
      <c r="O80" s="18">
        <v>8876385696</v>
      </c>
      <c r="P80" s="24" t="s">
        <v>308</v>
      </c>
      <c r="Q80" s="18" t="s">
        <v>205</v>
      </c>
      <c r="R80" s="18"/>
      <c r="S80" s="84" t="s">
        <v>1346</v>
      </c>
      <c r="T80" s="18"/>
    </row>
    <row r="81" spans="1:20">
      <c r="A81" s="4">
        <v>77</v>
      </c>
      <c r="B81" s="89" t="s">
        <v>63</v>
      </c>
      <c r="C81" s="110" t="s">
        <v>285</v>
      </c>
      <c r="D81" s="18" t="s">
        <v>25</v>
      </c>
      <c r="E81" s="89"/>
      <c r="F81" s="92"/>
      <c r="G81" s="91">
        <v>32</v>
      </c>
      <c r="H81" s="91">
        <v>35</v>
      </c>
      <c r="I81" s="99">
        <v>67</v>
      </c>
      <c r="J81" s="92" t="s">
        <v>286</v>
      </c>
      <c r="K81" s="18" t="s">
        <v>1397</v>
      </c>
      <c r="L81" s="18" t="s">
        <v>1357</v>
      </c>
      <c r="M81" s="18">
        <v>9401725870</v>
      </c>
      <c r="N81" s="18" t="s">
        <v>1358</v>
      </c>
      <c r="O81" s="18">
        <v>9613014299</v>
      </c>
      <c r="P81" s="24" t="s">
        <v>308</v>
      </c>
      <c r="Q81" s="18" t="s">
        <v>205</v>
      </c>
      <c r="R81" s="18"/>
      <c r="S81" s="84" t="s">
        <v>1346</v>
      </c>
      <c r="T81" s="18"/>
    </row>
    <row r="82" spans="1:20">
      <c r="A82" s="4">
        <v>78</v>
      </c>
      <c r="B82" s="89" t="s">
        <v>63</v>
      </c>
      <c r="C82" s="94" t="s">
        <v>287</v>
      </c>
      <c r="D82" s="18" t="s">
        <v>25</v>
      </c>
      <c r="E82" s="89"/>
      <c r="F82" s="111"/>
      <c r="G82" s="91">
        <v>39</v>
      </c>
      <c r="H82" s="91">
        <v>36</v>
      </c>
      <c r="I82" s="99">
        <v>75</v>
      </c>
      <c r="J82" s="111">
        <v>8723030484</v>
      </c>
      <c r="K82" s="18" t="s">
        <v>1397</v>
      </c>
      <c r="L82" s="18" t="s">
        <v>1357</v>
      </c>
      <c r="M82" s="18">
        <v>9401725870</v>
      </c>
      <c r="N82" s="18" t="s">
        <v>1396</v>
      </c>
      <c r="O82" s="18"/>
      <c r="P82" s="24" t="s">
        <v>308</v>
      </c>
      <c r="Q82" s="18" t="s">
        <v>205</v>
      </c>
      <c r="R82" s="18"/>
      <c r="S82" s="84" t="s">
        <v>1346</v>
      </c>
      <c r="T82" s="18"/>
    </row>
    <row r="83" spans="1:20">
      <c r="A83" s="4">
        <v>79</v>
      </c>
      <c r="B83" s="89" t="s">
        <v>62</v>
      </c>
      <c r="C83" s="89" t="s">
        <v>267</v>
      </c>
      <c r="D83" s="18" t="s">
        <v>25</v>
      </c>
      <c r="E83" s="89"/>
      <c r="F83" s="92"/>
      <c r="G83" s="91">
        <v>21</v>
      </c>
      <c r="H83" s="91">
        <v>12</v>
      </c>
      <c r="I83" s="99">
        <v>33</v>
      </c>
      <c r="J83" s="92" t="s">
        <v>268</v>
      </c>
      <c r="K83" s="18" t="s">
        <v>1397</v>
      </c>
      <c r="L83" s="18" t="s">
        <v>1357</v>
      </c>
      <c r="M83" s="18">
        <v>9401725870</v>
      </c>
      <c r="N83" s="18" t="s">
        <v>1358</v>
      </c>
      <c r="O83" s="18">
        <v>8876385696</v>
      </c>
      <c r="P83" s="24" t="s">
        <v>309</v>
      </c>
      <c r="Q83" s="18" t="s">
        <v>206</v>
      </c>
      <c r="R83" s="18"/>
      <c r="S83" s="84" t="s">
        <v>1346</v>
      </c>
      <c r="T83" s="18"/>
    </row>
    <row r="84" spans="1:20">
      <c r="A84" s="4">
        <v>80</v>
      </c>
      <c r="B84" s="89" t="s">
        <v>62</v>
      </c>
      <c r="C84" s="89" t="s">
        <v>269</v>
      </c>
      <c r="D84" s="18" t="s">
        <v>25</v>
      </c>
      <c r="E84" s="89"/>
      <c r="F84" s="92"/>
      <c r="G84" s="91">
        <v>13</v>
      </c>
      <c r="H84" s="91">
        <v>11</v>
      </c>
      <c r="I84" s="99">
        <v>24</v>
      </c>
      <c r="J84" s="92" t="s">
        <v>270</v>
      </c>
      <c r="K84" s="18" t="s">
        <v>1397</v>
      </c>
      <c r="L84" s="18" t="s">
        <v>1357</v>
      </c>
      <c r="M84" s="18">
        <v>9401725870</v>
      </c>
      <c r="N84" s="18" t="s">
        <v>1358</v>
      </c>
      <c r="O84" s="18">
        <v>9859238252</v>
      </c>
      <c r="P84" s="24" t="s">
        <v>309</v>
      </c>
      <c r="Q84" s="18" t="s">
        <v>206</v>
      </c>
      <c r="R84" s="18"/>
      <c r="S84" s="84" t="s">
        <v>1346</v>
      </c>
      <c r="T84" s="18"/>
    </row>
    <row r="85" spans="1:20">
      <c r="A85" s="4">
        <v>81</v>
      </c>
      <c r="B85" s="89" t="s">
        <v>62</v>
      </c>
      <c r="C85" s="89" t="s">
        <v>271</v>
      </c>
      <c r="D85" s="18" t="s">
        <v>25</v>
      </c>
      <c r="E85" s="89"/>
      <c r="F85" s="92"/>
      <c r="G85" s="91">
        <v>18</v>
      </c>
      <c r="H85" s="91">
        <v>9</v>
      </c>
      <c r="I85" s="99">
        <v>27</v>
      </c>
      <c r="J85" s="92" t="s">
        <v>272</v>
      </c>
      <c r="K85" s="18" t="s">
        <v>1397</v>
      </c>
      <c r="L85" s="18" t="s">
        <v>1357</v>
      </c>
      <c r="M85" s="18">
        <v>9401725870</v>
      </c>
      <c r="N85" s="18"/>
      <c r="O85" s="18">
        <v>9859238252</v>
      </c>
      <c r="P85" s="24" t="s">
        <v>309</v>
      </c>
      <c r="Q85" s="18" t="s">
        <v>206</v>
      </c>
      <c r="R85" s="18"/>
      <c r="S85" s="84" t="s">
        <v>1346</v>
      </c>
      <c r="T85" s="18"/>
    </row>
    <row r="86" spans="1:20">
      <c r="A86" s="4">
        <v>82</v>
      </c>
      <c r="B86" s="89" t="s">
        <v>62</v>
      </c>
      <c r="C86" s="89" t="s">
        <v>273</v>
      </c>
      <c r="D86" s="18" t="s">
        <v>25</v>
      </c>
      <c r="E86" s="89"/>
      <c r="F86" s="92"/>
      <c r="G86" s="91">
        <v>16</v>
      </c>
      <c r="H86" s="91">
        <v>12</v>
      </c>
      <c r="I86" s="99">
        <v>28</v>
      </c>
      <c r="J86" s="92" t="s">
        <v>274</v>
      </c>
      <c r="K86" s="18" t="s">
        <v>1397</v>
      </c>
      <c r="L86" s="18" t="s">
        <v>1357</v>
      </c>
      <c r="M86" s="18">
        <v>9401725870</v>
      </c>
      <c r="N86" s="18"/>
      <c r="O86" s="18">
        <v>9613014299</v>
      </c>
      <c r="P86" s="24" t="s">
        <v>309</v>
      </c>
      <c r="Q86" s="18" t="s">
        <v>206</v>
      </c>
      <c r="R86" s="18"/>
      <c r="S86" s="84" t="s">
        <v>1346</v>
      </c>
      <c r="T86" s="18"/>
    </row>
    <row r="87" spans="1:20">
      <c r="A87" s="4">
        <v>83</v>
      </c>
      <c r="B87" s="89" t="s">
        <v>63</v>
      </c>
      <c r="C87" s="89" t="s">
        <v>263</v>
      </c>
      <c r="D87" s="18" t="s">
        <v>25</v>
      </c>
      <c r="E87" s="89"/>
      <c r="F87" s="92"/>
      <c r="G87" s="91">
        <v>15</v>
      </c>
      <c r="H87" s="91">
        <v>11</v>
      </c>
      <c r="I87" s="99">
        <v>26</v>
      </c>
      <c r="J87" s="92" t="s">
        <v>162</v>
      </c>
      <c r="K87" s="18" t="s">
        <v>1397</v>
      </c>
      <c r="L87" s="18" t="s">
        <v>1357</v>
      </c>
      <c r="M87" s="18">
        <v>9401725870</v>
      </c>
      <c r="N87" s="18" t="s">
        <v>1396</v>
      </c>
      <c r="O87" s="18">
        <v>8876385696</v>
      </c>
      <c r="P87" s="24" t="s">
        <v>309</v>
      </c>
      <c r="Q87" s="18" t="s">
        <v>206</v>
      </c>
      <c r="R87" s="18"/>
      <c r="S87" s="84" t="s">
        <v>1346</v>
      </c>
      <c r="T87" s="18"/>
    </row>
    <row r="88" spans="1:20">
      <c r="A88" s="4">
        <v>84</v>
      </c>
      <c r="B88" s="89" t="s">
        <v>63</v>
      </c>
      <c r="C88" s="89" t="s">
        <v>264</v>
      </c>
      <c r="D88" s="18" t="s">
        <v>25</v>
      </c>
      <c r="E88" s="89"/>
      <c r="F88" s="93"/>
      <c r="G88" s="91">
        <v>16</v>
      </c>
      <c r="H88" s="91">
        <v>10</v>
      </c>
      <c r="I88" s="99">
        <v>26</v>
      </c>
      <c r="J88" s="93">
        <v>9508833010</v>
      </c>
      <c r="K88" s="18" t="s">
        <v>1397</v>
      </c>
      <c r="L88" s="18" t="s">
        <v>1357</v>
      </c>
      <c r="M88" s="18">
        <v>9401725870</v>
      </c>
      <c r="N88" s="18" t="s">
        <v>1358</v>
      </c>
      <c r="O88" s="18">
        <v>8876385696</v>
      </c>
      <c r="P88" s="24" t="s">
        <v>309</v>
      </c>
      <c r="Q88" s="18" t="s">
        <v>206</v>
      </c>
      <c r="R88" s="18"/>
      <c r="S88" s="84" t="s">
        <v>1346</v>
      </c>
      <c r="T88" s="18"/>
    </row>
    <row r="89" spans="1:20">
      <c r="A89" s="4">
        <v>85</v>
      </c>
      <c r="B89" s="89" t="s">
        <v>63</v>
      </c>
      <c r="C89" s="89" t="s">
        <v>265</v>
      </c>
      <c r="D89" s="18" t="s">
        <v>25</v>
      </c>
      <c r="E89" s="89"/>
      <c r="F89" s="92"/>
      <c r="G89" s="91">
        <v>44</v>
      </c>
      <c r="H89" s="91">
        <v>63</v>
      </c>
      <c r="I89" s="99">
        <v>107</v>
      </c>
      <c r="J89" s="92" t="s">
        <v>266</v>
      </c>
      <c r="K89" s="18" t="s">
        <v>1397</v>
      </c>
      <c r="L89" s="18" t="s">
        <v>1357</v>
      </c>
      <c r="M89" s="18">
        <v>9401725870</v>
      </c>
      <c r="N89" s="18" t="s">
        <v>1358</v>
      </c>
      <c r="O89" s="18">
        <v>9613014299</v>
      </c>
      <c r="P89" s="24" t="s">
        <v>309</v>
      </c>
      <c r="Q89" s="18" t="s">
        <v>206</v>
      </c>
      <c r="R89" s="18"/>
      <c r="S89" s="84" t="s">
        <v>1346</v>
      </c>
      <c r="T89" s="18"/>
    </row>
    <row r="90" spans="1:20">
      <c r="A90" s="4">
        <v>86</v>
      </c>
      <c r="B90" s="89" t="s">
        <v>62</v>
      </c>
      <c r="C90" s="89" t="s">
        <v>275</v>
      </c>
      <c r="D90" s="18" t="s">
        <v>25</v>
      </c>
      <c r="E90" s="89"/>
      <c r="F90" s="92"/>
      <c r="G90" s="91">
        <v>24</v>
      </c>
      <c r="H90" s="91">
        <v>19</v>
      </c>
      <c r="I90" s="99">
        <v>43</v>
      </c>
      <c r="J90" s="92" t="s">
        <v>276</v>
      </c>
      <c r="K90" s="18" t="s">
        <v>1391</v>
      </c>
      <c r="L90" s="18" t="s">
        <v>1392</v>
      </c>
      <c r="M90" s="18">
        <v>9613961382</v>
      </c>
      <c r="N90" s="18" t="s">
        <v>1393</v>
      </c>
      <c r="O90" s="18"/>
      <c r="P90" s="24" t="s">
        <v>310</v>
      </c>
      <c r="Q90" s="18" t="s">
        <v>208</v>
      </c>
      <c r="R90" s="18"/>
      <c r="S90" s="84" t="s">
        <v>1346</v>
      </c>
      <c r="T90" s="18"/>
    </row>
    <row r="91" spans="1:20">
      <c r="A91" s="4">
        <v>87</v>
      </c>
      <c r="B91" s="89" t="s">
        <v>62</v>
      </c>
      <c r="C91" s="89" t="s">
        <v>277</v>
      </c>
      <c r="D91" s="18" t="s">
        <v>25</v>
      </c>
      <c r="E91" s="89"/>
      <c r="F91" s="92"/>
      <c r="G91" s="91">
        <v>29</v>
      </c>
      <c r="H91" s="91">
        <v>23</v>
      </c>
      <c r="I91" s="99">
        <v>52</v>
      </c>
      <c r="J91" s="92" t="s">
        <v>278</v>
      </c>
      <c r="K91" s="18" t="s">
        <v>1391</v>
      </c>
      <c r="L91" s="18" t="s">
        <v>1392</v>
      </c>
      <c r="M91" s="18">
        <v>9613961382</v>
      </c>
      <c r="N91" s="18" t="s">
        <v>1393</v>
      </c>
      <c r="O91" s="18">
        <v>8876385696</v>
      </c>
      <c r="P91" s="24" t="s">
        <v>310</v>
      </c>
      <c r="Q91" s="18" t="s">
        <v>208</v>
      </c>
      <c r="R91" s="18"/>
      <c r="S91" s="84" t="s">
        <v>1346</v>
      </c>
      <c r="T91" s="18"/>
    </row>
    <row r="92" spans="1:20">
      <c r="A92" s="4">
        <v>88</v>
      </c>
      <c r="B92" s="89" t="s">
        <v>63</v>
      </c>
      <c r="C92" s="110" t="s">
        <v>281</v>
      </c>
      <c r="D92" s="18" t="s">
        <v>25</v>
      </c>
      <c r="E92" s="89"/>
      <c r="F92" s="92"/>
      <c r="G92" s="91">
        <v>41</v>
      </c>
      <c r="H92" s="91">
        <v>35</v>
      </c>
      <c r="I92" s="99">
        <v>76</v>
      </c>
      <c r="J92" s="92" t="s">
        <v>282</v>
      </c>
      <c r="K92" s="18" t="s">
        <v>1391</v>
      </c>
      <c r="L92" s="18" t="s">
        <v>1392</v>
      </c>
      <c r="M92" s="18">
        <v>9613961382</v>
      </c>
      <c r="N92" s="18" t="s">
        <v>1393</v>
      </c>
      <c r="O92" s="18">
        <v>9859238252</v>
      </c>
      <c r="P92" s="24" t="s">
        <v>310</v>
      </c>
      <c r="Q92" s="18" t="s">
        <v>208</v>
      </c>
      <c r="R92" s="18"/>
      <c r="S92" s="84" t="s">
        <v>1346</v>
      </c>
      <c r="T92" s="18"/>
    </row>
    <row r="93" spans="1:20">
      <c r="A93" s="4">
        <v>89</v>
      </c>
      <c r="B93" s="89" t="s">
        <v>63</v>
      </c>
      <c r="C93" s="110" t="s">
        <v>283</v>
      </c>
      <c r="D93" s="18" t="s">
        <v>25</v>
      </c>
      <c r="E93" s="89"/>
      <c r="F93" s="92"/>
      <c r="G93" s="91">
        <v>16</v>
      </c>
      <c r="H93" s="91">
        <v>9</v>
      </c>
      <c r="I93" s="99">
        <v>25</v>
      </c>
      <c r="J93" s="92" t="s">
        <v>284</v>
      </c>
      <c r="K93" s="18" t="s">
        <v>1391</v>
      </c>
      <c r="L93" s="18" t="s">
        <v>1392</v>
      </c>
      <c r="M93" s="18">
        <v>9613961382</v>
      </c>
      <c r="N93" s="18" t="s">
        <v>1393</v>
      </c>
      <c r="O93" s="18">
        <v>9859238252</v>
      </c>
      <c r="P93" s="24" t="s">
        <v>310</v>
      </c>
      <c r="Q93" s="18" t="s">
        <v>208</v>
      </c>
      <c r="R93" s="18"/>
      <c r="S93" s="84" t="s">
        <v>1346</v>
      </c>
      <c r="T93" s="18"/>
    </row>
    <row r="94" spans="1:20">
      <c r="A94" s="4">
        <v>90</v>
      </c>
      <c r="B94" s="89" t="s">
        <v>63</v>
      </c>
      <c r="C94" s="89" t="s">
        <v>261</v>
      </c>
      <c r="D94" s="18" t="s">
        <v>25</v>
      </c>
      <c r="E94" s="89"/>
      <c r="F94" s="92"/>
      <c r="G94" s="91">
        <v>16</v>
      </c>
      <c r="H94" s="91">
        <v>11</v>
      </c>
      <c r="I94" s="99">
        <v>27</v>
      </c>
      <c r="J94" s="92" t="s">
        <v>262</v>
      </c>
      <c r="K94" s="18" t="s">
        <v>1391</v>
      </c>
      <c r="L94" s="18" t="s">
        <v>1392</v>
      </c>
      <c r="M94" s="18">
        <v>9613961382</v>
      </c>
      <c r="N94" s="18" t="s">
        <v>1394</v>
      </c>
      <c r="O94" s="98"/>
      <c r="P94" s="24" t="s">
        <v>310</v>
      </c>
      <c r="Q94" s="18" t="s">
        <v>208</v>
      </c>
      <c r="R94" s="18"/>
      <c r="S94" s="84" t="s">
        <v>1346</v>
      </c>
      <c r="T94" s="18"/>
    </row>
    <row r="95" spans="1:20">
      <c r="A95" s="4">
        <v>91</v>
      </c>
      <c r="B95" s="89"/>
      <c r="C95" s="18" t="s">
        <v>311</v>
      </c>
      <c r="D95" s="18"/>
      <c r="E95" s="91"/>
      <c r="F95" s="18"/>
      <c r="G95" s="91"/>
      <c r="H95" s="91"/>
      <c r="I95" s="99">
        <f t="shared" ref="I95" si="0">SUM(G95:H95)</f>
        <v>0</v>
      </c>
      <c r="J95" s="18"/>
      <c r="K95" s="18"/>
      <c r="L95" s="18"/>
      <c r="M95" s="18"/>
      <c r="N95" s="18"/>
      <c r="O95" s="98"/>
      <c r="P95" s="24" t="s">
        <v>312</v>
      </c>
      <c r="Q95" s="18" t="s">
        <v>196</v>
      </c>
      <c r="R95" s="18"/>
      <c r="S95" s="84" t="s">
        <v>1346</v>
      </c>
      <c r="T95" s="18"/>
    </row>
    <row r="96" spans="1:20">
      <c r="A96" s="4">
        <v>92</v>
      </c>
      <c r="B96" s="89"/>
      <c r="C96" s="18" t="s">
        <v>311</v>
      </c>
      <c r="D96" s="18"/>
      <c r="E96" s="91"/>
      <c r="F96" s="18"/>
      <c r="G96" s="91"/>
      <c r="H96" s="91"/>
      <c r="I96" s="99">
        <f t="shared" ref="I96" si="1">SUM(G96:H96)</f>
        <v>0</v>
      </c>
      <c r="J96" s="18"/>
      <c r="K96" s="18"/>
      <c r="L96" s="18"/>
      <c r="M96" s="18"/>
      <c r="N96" s="18"/>
      <c r="O96" s="98"/>
      <c r="P96" s="24" t="s">
        <v>313</v>
      </c>
      <c r="Q96" s="18" t="s">
        <v>199</v>
      </c>
      <c r="R96" s="18"/>
      <c r="S96" s="106"/>
      <c r="T96" s="18"/>
    </row>
    <row r="97" spans="1:20">
      <c r="A97" s="4">
        <v>93</v>
      </c>
      <c r="B97" s="17"/>
      <c r="C97" s="18"/>
      <c r="D97" s="18"/>
      <c r="E97" s="19"/>
      <c r="F97" s="18"/>
      <c r="G97" s="19"/>
      <c r="H97" s="19"/>
      <c r="I97" s="57">
        <f t="shared" ref="I97:I133" si="2">SUM(G97:H97)</f>
        <v>0</v>
      </c>
      <c r="J97" s="18"/>
      <c r="K97" s="18"/>
      <c r="L97" s="18"/>
      <c r="M97" s="18"/>
      <c r="N97" s="18"/>
      <c r="O97" s="18"/>
      <c r="P97" s="24"/>
      <c r="Q97" s="18"/>
      <c r="R97" s="18"/>
      <c r="S97" s="18"/>
      <c r="T97" s="18"/>
    </row>
    <row r="98" spans="1:20">
      <c r="A98" s="4">
        <v>94</v>
      </c>
      <c r="B98" s="17"/>
      <c r="C98" s="18"/>
      <c r="D98" s="18"/>
      <c r="E98" s="19"/>
      <c r="F98" s="18"/>
      <c r="G98" s="19"/>
      <c r="H98" s="19"/>
      <c r="I98" s="57">
        <f t="shared" si="2"/>
        <v>0</v>
      </c>
      <c r="J98" s="18"/>
      <c r="K98" s="18"/>
      <c r="L98" s="18"/>
      <c r="M98" s="18"/>
      <c r="N98" s="18"/>
      <c r="O98" s="18"/>
      <c r="P98" s="24"/>
      <c r="Q98" s="18"/>
      <c r="R98" s="18"/>
      <c r="S98" s="18"/>
      <c r="T98" s="18"/>
    </row>
    <row r="99" spans="1:20">
      <c r="A99" s="4">
        <v>95</v>
      </c>
      <c r="B99" s="17"/>
      <c r="C99" s="18"/>
      <c r="D99" s="18"/>
      <c r="E99" s="19"/>
      <c r="F99" s="18"/>
      <c r="G99" s="19"/>
      <c r="H99" s="19"/>
      <c r="I99" s="57">
        <f t="shared" si="2"/>
        <v>0</v>
      </c>
      <c r="J99" s="18"/>
      <c r="K99" s="18"/>
      <c r="L99" s="18"/>
      <c r="M99" s="18"/>
      <c r="N99" s="18"/>
      <c r="O99" s="18"/>
      <c r="P99" s="24"/>
      <c r="Q99" s="18"/>
      <c r="R99" s="18"/>
      <c r="S99" s="18"/>
      <c r="T99" s="18"/>
    </row>
    <row r="100" spans="1:20">
      <c r="A100" s="4">
        <v>96</v>
      </c>
      <c r="B100" s="17"/>
      <c r="C100" s="18"/>
      <c r="D100" s="18"/>
      <c r="E100" s="19"/>
      <c r="F100" s="18"/>
      <c r="G100" s="19"/>
      <c r="H100" s="19"/>
      <c r="I100" s="57">
        <f t="shared" si="2"/>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2"/>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2"/>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2"/>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2"/>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2"/>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2"/>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2"/>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2"/>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2"/>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2"/>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2"/>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2"/>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2"/>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2"/>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2"/>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2"/>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2"/>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2"/>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3">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3"/>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3"/>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3"/>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3"/>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3"/>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3"/>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3"/>
        <v>0</v>
      </c>
      <c r="J164" s="18"/>
      <c r="K164" s="18"/>
      <c r="L164" s="18"/>
      <c r="M164" s="18"/>
      <c r="N164" s="18"/>
      <c r="O164" s="18"/>
      <c r="P164" s="24"/>
      <c r="Q164" s="18"/>
      <c r="R164" s="18"/>
      <c r="S164" s="18"/>
      <c r="T164" s="18"/>
    </row>
    <row r="165" spans="1:20">
      <c r="A165" s="3" t="s">
        <v>11</v>
      </c>
      <c r="B165" s="39"/>
      <c r="C165" s="3">
        <f>COUNTIFS(C5:C164,"*")</f>
        <v>92</v>
      </c>
      <c r="D165" s="3"/>
      <c r="E165" s="13"/>
      <c r="F165" s="3"/>
      <c r="G165" s="59">
        <f>SUM(G5:G164)</f>
        <v>3152</v>
      </c>
      <c r="H165" s="59">
        <f>SUM(H5:H164)</f>
        <v>3021</v>
      </c>
      <c r="I165" s="59">
        <f>SUM(I5:I164)</f>
        <v>6153</v>
      </c>
      <c r="J165" s="3"/>
      <c r="K165" s="7"/>
      <c r="L165" s="21"/>
      <c r="M165" s="21"/>
      <c r="N165" s="7"/>
      <c r="O165" s="7"/>
      <c r="P165" s="14"/>
      <c r="Q165" s="3"/>
      <c r="R165" s="3"/>
      <c r="S165" s="3"/>
      <c r="T165" s="12"/>
    </row>
    <row r="166" spans="1:20">
      <c r="A166" s="44" t="s">
        <v>62</v>
      </c>
      <c r="B166" s="10">
        <f>COUNTIF(B$5:B$164,"Team 1")</f>
        <v>40</v>
      </c>
      <c r="C166" s="44" t="s">
        <v>25</v>
      </c>
      <c r="D166" s="10">
        <f>COUNTIF(D5:D164,"Anganwadi")</f>
        <v>25</v>
      </c>
    </row>
    <row r="167" spans="1:20">
      <c r="A167" s="44" t="s">
        <v>63</v>
      </c>
      <c r="B167" s="10">
        <f>COUNTIF(B$6:B$164,"Team 2")</f>
        <v>44</v>
      </c>
      <c r="C167" s="44" t="s">
        <v>23</v>
      </c>
      <c r="D167" s="10">
        <f>COUNTIF(D5:D164,"School")</f>
        <v>41</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5433070866141736" right="0.23622047244094491" top="0.43307086614173229" bottom="0.55118110236220474" header="0.31496062992125984" footer="0.19685039370078741"/>
  <pageSetup paperSize="5" scale="5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activeCell="D11" sqref="D1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91" t="s">
        <v>70</v>
      </c>
      <c r="B1" s="191"/>
      <c r="C1" s="191"/>
      <c r="D1" s="56"/>
      <c r="E1" s="56"/>
      <c r="F1" s="56"/>
      <c r="G1" s="56"/>
      <c r="H1" s="56"/>
      <c r="I1" s="56"/>
      <c r="J1" s="56"/>
      <c r="K1" s="56"/>
      <c r="L1" s="56"/>
      <c r="M1" s="192"/>
      <c r="N1" s="192"/>
      <c r="O1" s="192"/>
      <c r="P1" s="192"/>
      <c r="Q1" s="192"/>
      <c r="R1" s="192"/>
      <c r="S1" s="192"/>
      <c r="T1" s="192"/>
    </row>
    <row r="2" spans="1:20">
      <c r="A2" s="187" t="s">
        <v>59</v>
      </c>
      <c r="B2" s="188"/>
      <c r="C2" s="188"/>
      <c r="D2" s="25">
        <v>43586</v>
      </c>
      <c r="E2" s="22"/>
      <c r="F2" s="22"/>
      <c r="G2" s="22"/>
      <c r="H2" s="22"/>
      <c r="I2" s="22"/>
      <c r="J2" s="22"/>
      <c r="K2" s="22"/>
      <c r="L2" s="22"/>
      <c r="M2" s="22"/>
      <c r="N2" s="22"/>
      <c r="O2" s="22"/>
      <c r="P2" s="22"/>
      <c r="Q2" s="22"/>
      <c r="R2" s="22"/>
      <c r="S2" s="22"/>
    </row>
    <row r="3" spans="1:20" ht="24" customHeight="1">
      <c r="A3" s="183" t="s">
        <v>14</v>
      </c>
      <c r="B3" s="185" t="s">
        <v>61</v>
      </c>
      <c r="C3" s="182" t="s">
        <v>7</v>
      </c>
      <c r="D3" s="182" t="s">
        <v>55</v>
      </c>
      <c r="E3" s="182" t="s">
        <v>16</v>
      </c>
      <c r="F3" s="189" t="s">
        <v>17</v>
      </c>
      <c r="G3" s="182" t="s">
        <v>8</v>
      </c>
      <c r="H3" s="182"/>
      <c r="I3" s="182"/>
      <c r="J3" s="182" t="s">
        <v>31</v>
      </c>
      <c r="K3" s="185" t="s">
        <v>33</v>
      </c>
      <c r="L3" s="185" t="s">
        <v>50</v>
      </c>
      <c r="M3" s="185" t="s">
        <v>51</v>
      </c>
      <c r="N3" s="185" t="s">
        <v>34</v>
      </c>
      <c r="O3" s="185" t="s">
        <v>35</v>
      </c>
      <c r="P3" s="183" t="s">
        <v>54</v>
      </c>
      <c r="Q3" s="182" t="s">
        <v>52</v>
      </c>
      <c r="R3" s="182" t="s">
        <v>32</v>
      </c>
      <c r="S3" s="182" t="s">
        <v>53</v>
      </c>
      <c r="T3" s="182" t="s">
        <v>13</v>
      </c>
    </row>
    <row r="4" spans="1:20" ht="25.5" customHeight="1">
      <c r="A4" s="183"/>
      <c r="B4" s="190"/>
      <c r="C4" s="182"/>
      <c r="D4" s="182"/>
      <c r="E4" s="182"/>
      <c r="F4" s="189"/>
      <c r="G4" s="23" t="s">
        <v>9</v>
      </c>
      <c r="H4" s="23" t="s">
        <v>10</v>
      </c>
      <c r="I4" s="23" t="s">
        <v>11</v>
      </c>
      <c r="J4" s="182"/>
      <c r="K4" s="186"/>
      <c r="L4" s="186"/>
      <c r="M4" s="186"/>
      <c r="N4" s="186"/>
      <c r="O4" s="186"/>
      <c r="P4" s="183"/>
      <c r="Q4" s="183"/>
      <c r="R4" s="182"/>
      <c r="S4" s="182"/>
      <c r="T4" s="182"/>
    </row>
    <row r="5" spans="1:20">
      <c r="A5" s="4">
        <v>1</v>
      </c>
      <c r="B5" s="89" t="s">
        <v>62</v>
      </c>
      <c r="C5" s="90" t="s">
        <v>314</v>
      </c>
      <c r="D5" s="90" t="s">
        <v>23</v>
      </c>
      <c r="E5" s="90" t="s">
        <v>315</v>
      </c>
      <c r="F5" s="18" t="s">
        <v>1367</v>
      </c>
      <c r="G5" s="91">
        <v>150</v>
      </c>
      <c r="H5" s="91">
        <v>135</v>
      </c>
      <c r="I5" s="60">
        <f>SUM(G5:H5)</f>
        <v>285</v>
      </c>
      <c r="J5" s="90" t="s">
        <v>367</v>
      </c>
      <c r="K5" s="90" t="s">
        <v>316</v>
      </c>
      <c r="L5" s="89" t="s">
        <v>1484</v>
      </c>
      <c r="M5" s="98">
        <v>9365768869</v>
      </c>
      <c r="N5" s="89" t="s">
        <v>1482</v>
      </c>
      <c r="O5" s="99">
        <v>9508046753</v>
      </c>
      <c r="P5" s="24" t="s">
        <v>518</v>
      </c>
      <c r="Q5" s="18" t="s">
        <v>1495</v>
      </c>
      <c r="R5" s="18"/>
      <c r="S5" s="18" t="s">
        <v>1347</v>
      </c>
      <c r="T5" s="48"/>
    </row>
    <row r="6" spans="1:20">
      <c r="A6" s="4">
        <v>2</v>
      </c>
      <c r="B6" s="89" t="s">
        <v>63</v>
      </c>
      <c r="C6" s="90" t="s">
        <v>317</v>
      </c>
      <c r="D6" s="90" t="s">
        <v>23</v>
      </c>
      <c r="E6" s="90" t="s">
        <v>318</v>
      </c>
      <c r="F6" s="18" t="s">
        <v>1367</v>
      </c>
      <c r="G6" s="91">
        <v>150</v>
      </c>
      <c r="H6" s="91">
        <v>135</v>
      </c>
      <c r="I6" s="60">
        <f t="shared" ref="I6:I69" si="0">SUM(G6:H6)</f>
        <v>285</v>
      </c>
      <c r="J6" s="90" t="s">
        <v>368</v>
      </c>
      <c r="K6" s="90" t="s">
        <v>316</v>
      </c>
      <c r="L6" s="89" t="s">
        <v>1484</v>
      </c>
      <c r="M6" s="98">
        <v>9365768869</v>
      </c>
      <c r="N6" s="89" t="s">
        <v>1441</v>
      </c>
      <c r="O6" s="99">
        <v>8011855622</v>
      </c>
      <c r="P6" s="24" t="s">
        <v>518</v>
      </c>
      <c r="Q6" s="18" t="s">
        <v>1495</v>
      </c>
      <c r="R6" s="18"/>
      <c r="S6" s="18" t="s">
        <v>1347</v>
      </c>
      <c r="T6" s="48"/>
    </row>
    <row r="7" spans="1:20">
      <c r="A7" s="4">
        <v>3</v>
      </c>
      <c r="B7" s="89" t="s">
        <v>62</v>
      </c>
      <c r="C7" s="90" t="s">
        <v>319</v>
      </c>
      <c r="D7" s="90" t="s">
        <v>23</v>
      </c>
      <c r="E7" s="90" t="s">
        <v>320</v>
      </c>
      <c r="F7" s="18" t="s">
        <v>1367</v>
      </c>
      <c r="G7" s="91">
        <v>59</v>
      </c>
      <c r="H7" s="91">
        <v>90</v>
      </c>
      <c r="I7" s="60">
        <f t="shared" si="0"/>
        <v>149</v>
      </c>
      <c r="J7" s="90" t="s">
        <v>369</v>
      </c>
      <c r="K7" s="90" t="s">
        <v>316</v>
      </c>
      <c r="L7" s="89" t="s">
        <v>1484</v>
      </c>
      <c r="M7" s="98">
        <v>9365768869</v>
      </c>
      <c r="N7" s="89" t="s">
        <v>1483</v>
      </c>
      <c r="O7" s="99">
        <v>9577535100</v>
      </c>
      <c r="P7" s="24" t="s">
        <v>519</v>
      </c>
      <c r="Q7" s="18" t="s">
        <v>1494</v>
      </c>
      <c r="R7" s="18"/>
      <c r="S7" s="18" t="s">
        <v>1347</v>
      </c>
      <c r="T7" s="48"/>
    </row>
    <row r="8" spans="1:20">
      <c r="A8" s="4">
        <v>4</v>
      </c>
      <c r="B8" s="89" t="s">
        <v>63</v>
      </c>
      <c r="C8" s="90" t="s">
        <v>325</v>
      </c>
      <c r="D8" s="90" t="s">
        <v>23</v>
      </c>
      <c r="E8" s="90" t="s">
        <v>326</v>
      </c>
      <c r="F8" s="18" t="s">
        <v>1365</v>
      </c>
      <c r="G8" s="91">
        <v>70</v>
      </c>
      <c r="H8" s="91">
        <v>53</v>
      </c>
      <c r="I8" s="60">
        <f t="shared" si="0"/>
        <v>123</v>
      </c>
      <c r="J8" s="90" t="s">
        <v>372</v>
      </c>
      <c r="K8" s="90" t="s">
        <v>316</v>
      </c>
      <c r="L8" s="89" t="s">
        <v>1484</v>
      </c>
      <c r="M8" s="98">
        <v>9365768869</v>
      </c>
      <c r="N8" s="89" t="s">
        <v>1482</v>
      </c>
      <c r="O8" s="99">
        <v>9101967505.3333302</v>
      </c>
      <c r="P8" s="24" t="s">
        <v>519</v>
      </c>
      <c r="Q8" s="18" t="s">
        <v>1494</v>
      </c>
      <c r="R8" s="18"/>
      <c r="S8" s="18" t="s">
        <v>1347</v>
      </c>
      <c r="T8" s="48"/>
    </row>
    <row r="9" spans="1:20">
      <c r="A9" s="4">
        <v>5</v>
      </c>
      <c r="B9" s="89" t="s">
        <v>62</v>
      </c>
      <c r="C9" s="90" t="s">
        <v>321</v>
      </c>
      <c r="D9" s="90" t="s">
        <v>23</v>
      </c>
      <c r="E9" s="90" t="s">
        <v>322</v>
      </c>
      <c r="F9" s="18" t="s">
        <v>1367</v>
      </c>
      <c r="G9" s="91">
        <v>180</v>
      </c>
      <c r="H9" s="91">
        <v>183</v>
      </c>
      <c r="I9" s="60">
        <f t="shared" si="0"/>
        <v>363</v>
      </c>
      <c r="J9" s="90" t="s">
        <v>370</v>
      </c>
      <c r="K9" s="90" t="s">
        <v>316</v>
      </c>
      <c r="L9" s="89" t="s">
        <v>1484</v>
      </c>
      <c r="M9" s="98">
        <v>9365768869</v>
      </c>
      <c r="N9" s="89" t="s">
        <v>1441</v>
      </c>
      <c r="O9" s="99">
        <v>9136711678.8333302</v>
      </c>
      <c r="P9" s="24" t="s">
        <v>520</v>
      </c>
      <c r="Q9" s="18" t="s">
        <v>1499</v>
      </c>
      <c r="R9" s="18"/>
      <c r="S9" s="18" t="s">
        <v>1347</v>
      </c>
      <c r="T9" s="48"/>
    </row>
    <row r="10" spans="1:20">
      <c r="A10" s="4">
        <v>6</v>
      </c>
      <c r="B10" s="89" t="s">
        <v>63</v>
      </c>
      <c r="C10" s="90" t="s">
        <v>321</v>
      </c>
      <c r="D10" s="90" t="s">
        <v>23</v>
      </c>
      <c r="E10" s="90" t="s">
        <v>322</v>
      </c>
      <c r="F10" s="18" t="s">
        <v>1367</v>
      </c>
      <c r="G10" s="91">
        <v>180</v>
      </c>
      <c r="H10" s="91">
        <v>183</v>
      </c>
      <c r="I10" s="60">
        <f t="shared" si="0"/>
        <v>363</v>
      </c>
      <c r="J10" s="90" t="s">
        <v>370</v>
      </c>
      <c r="K10" s="90" t="s">
        <v>316</v>
      </c>
      <c r="L10" s="89" t="s">
        <v>1484</v>
      </c>
      <c r="M10" s="98">
        <v>9365768869</v>
      </c>
      <c r="N10" s="89" t="s">
        <v>1483</v>
      </c>
      <c r="O10" s="99">
        <v>9171455852.3333302</v>
      </c>
      <c r="P10" s="24" t="s">
        <v>520</v>
      </c>
      <c r="Q10" s="18" t="s">
        <v>1499</v>
      </c>
      <c r="R10" s="18"/>
      <c r="S10" s="18" t="s">
        <v>1347</v>
      </c>
      <c r="T10" s="48"/>
    </row>
    <row r="11" spans="1:20">
      <c r="A11" s="4">
        <v>7</v>
      </c>
      <c r="B11" s="89" t="s">
        <v>62</v>
      </c>
      <c r="C11" s="90" t="s">
        <v>323</v>
      </c>
      <c r="D11" s="90" t="s">
        <v>23</v>
      </c>
      <c r="E11" s="90" t="s">
        <v>324</v>
      </c>
      <c r="F11" s="18" t="s">
        <v>1365</v>
      </c>
      <c r="G11" s="91">
        <v>245</v>
      </c>
      <c r="H11" s="91">
        <v>200</v>
      </c>
      <c r="I11" s="60">
        <f t="shared" si="0"/>
        <v>445</v>
      </c>
      <c r="J11" s="90" t="s">
        <v>371</v>
      </c>
      <c r="K11" s="90" t="s">
        <v>316</v>
      </c>
      <c r="L11" s="89" t="s">
        <v>1484</v>
      </c>
      <c r="M11" s="98">
        <v>9365768869</v>
      </c>
      <c r="N11" s="89" t="s">
        <v>1482</v>
      </c>
      <c r="O11" s="99">
        <v>9206200025.8333302</v>
      </c>
      <c r="P11" s="24" t="s">
        <v>521</v>
      </c>
      <c r="Q11" s="18" t="s">
        <v>1498</v>
      </c>
      <c r="R11" s="18"/>
      <c r="S11" s="18" t="s">
        <v>1347</v>
      </c>
      <c r="T11" s="48"/>
    </row>
    <row r="12" spans="1:20">
      <c r="A12" s="4">
        <v>8</v>
      </c>
      <c r="B12" s="89" t="s">
        <v>63</v>
      </c>
      <c r="C12" s="90" t="s">
        <v>323</v>
      </c>
      <c r="D12" s="90" t="s">
        <v>23</v>
      </c>
      <c r="E12" s="90" t="s">
        <v>324</v>
      </c>
      <c r="F12" s="18" t="s">
        <v>1365</v>
      </c>
      <c r="G12" s="91">
        <v>245</v>
      </c>
      <c r="H12" s="91">
        <v>200</v>
      </c>
      <c r="I12" s="60">
        <f t="shared" si="0"/>
        <v>445</v>
      </c>
      <c r="J12" s="90" t="s">
        <v>371</v>
      </c>
      <c r="K12" s="90" t="s">
        <v>316</v>
      </c>
      <c r="L12" s="89" t="s">
        <v>1484</v>
      </c>
      <c r="M12" s="98">
        <v>9365768869</v>
      </c>
      <c r="N12" s="89" t="s">
        <v>1441</v>
      </c>
      <c r="O12" s="99">
        <v>9240944199.3333302</v>
      </c>
      <c r="P12" s="24" t="s">
        <v>521</v>
      </c>
      <c r="Q12" s="18" t="s">
        <v>1498</v>
      </c>
      <c r="R12" s="18"/>
      <c r="S12" s="18" t="s">
        <v>1347</v>
      </c>
      <c r="T12" s="48"/>
    </row>
    <row r="13" spans="1:20">
      <c r="A13" s="4">
        <v>9</v>
      </c>
      <c r="B13" s="89" t="s">
        <v>62</v>
      </c>
      <c r="C13" s="90" t="s">
        <v>327</v>
      </c>
      <c r="D13" s="90" t="s">
        <v>23</v>
      </c>
      <c r="E13" s="90" t="s">
        <v>328</v>
      </c>
      <c r="F13" s="18" t="s">
        <v>1366</v>
      </c>
      <c r="G13" s="91">
        <v>94</v>
      </c>
      <c r="H13" s="91">
        <v>100</v>
      </c>
      <c r="I13" s="60">
        <f t="shared" si="0"/>
        <v>194</v>
      </c>
      <c r="J13" s="90" t="s">
        <v>373</v>
      </c>
      <c r="K13" s="90" t="s">
        <v>316</v>
      </c>
      <c r="L13" s="89" t="s">
        <v>1484</v>
      </c>
      <c r="M13" s="98">
        <v>9365768869</v>
      </c>
      <c r="N13" s="89" t="s">
        <v>1483</v>
      </c>
      <c r="O13" s="99">
        <v>9275688372.8333302</v>
      </c>
      <c r="P13" s="24" t="s">
        <v>522</v>
      </c>
      <c r="Q13" s="18" t="s">
        <v>1497</v>
      </c>
      <c r="R13" s="18"/>
      <c r="S13" s="18" t="s">
        <v>1347</v>
      </c>
      <c r="T13" s="48"/>
    </row>
    <row r="14" spans="1:20">
      <c r="A14" s="4">
        <v>10</v>
      </c>
      <c r="B14" s="89" t="s">
        <v>63</v>
      </c>
      <c r="C14" s="90" t="s">
        <v>329</v>
      </c>
      <c r="D14" s="90" t="s">
        <v>23</v>
      </c>
      <c r="E14" s="90" t="s">
        <v>330</v>
      </c>
      <c r="F14" s="18" t="s">
        <v>1367</v>
      </c>
      <c r="G14" s="91">
        <v>95</v>
      </c>
      <c r="H14" s="91">
        <v>70</v>
      </c>
      <c r="I14" s="60">
        <f t="shared" si="0"/>
        <v>165</v>
      </c>
      <c r="J14" s="90" t="s">
        <v>374</v>
      </c>
      <c r="K14" s="90" t="s">
        <v>316</v>
      </c>
      <c r="L14" s="89" t="s">
        <v>1484</v>
      </c>
      <c r="M14" s="98">
        <v>9365768869</v>
      </c>
      <c r="N14" s="89" t="s">
        <v>1482</v>
      </c>
      <c r="O14" s="99">
        <v>9310432546.3333302</v>
      </c>
      <c r="P14" s="24" t="s">
        <v>522</v>
      </c>
      <c r="Q14" s="18" t="s">
        <v>1497</v>
      </c>
      <c r="R14" s="18"/>
      <c r="S14" s="18" t="s">
        <v>1347</v>
      </c>
      <c r="T14" s="48"/>
    </row>
    <row r="15" spans="1:20">
      <c r="A15" s="4">
        <v>11</v>
      </c>
      <c r="B15" s="89" t="s">
        <v>62</v>
      </c>
      <c r="C15" s="90" t="s">
        <v>331</v>
      </c>
      <c r="D15" s="90" t="s">
        <v>23</v>
      </c>
      <c r="E15" s="90" t="s">
        <v>332</v>
      </c>
      <c r="F15" s="18" t="s">
        <v>1367</v>
      </c>
      <c r="G15" s="91">
        <v>30</v>
      </c>
      <c r="H15" s="91">
        <v>47</v>
      </c>
      <c r="I15" s="60">
        <f t="shared" si="0"/>
        <v>77</v>
      </c>
      <c r="J15" s="90" t="s">
        <v>375</v>
      </c>
      <c r="K15" s="90" t="s">
        <v>316</v>
      </c>
      <c r="L15" s="89" t="s">
        <v>1484</v>
      </c>
      <c r="M15" s="98">
        <v>9365768869</v>
      </c>
      <c r="N15" s="89" t="s">
        <v>1482</v>
      </c>
      <c r="O15" s="99">
        <v>9345176719.8333302</v>
      </c>
      <c r="P15" s="24" t="s">
        <v>523</v>
      </c>
      <c r="Q15" s="18" t="s">
        <v>1496</v>
      </c>
      <c r="R15" s="18"/>
      <c r="S15" s="18" t="s">
        <v>1347</v>
      </c>
      <c r="T15" s="48"/>
    </row>
    <row r="16" spans="1:20">
      <c r="A16" s="4">
        <v>12</v>
      </c>
      <c r="B16" s="89" t="s">
        <v>62</v>
      </c>
      <c r="C16" s="90" t="s">
        <v>333</v>
      </c>
      <c r="D16" s="90" t="s">
        <v>23</v>
      </c>
      <c r="E16" s="90" t="s">
        <v>334</v>
      </c>
      <c r="F16" s="18" t="s">
        <v>1367</v>
      </c>
      <c r="G16" s="91">
        <v>40</v>
      </c>
      <c r="H16" s="91">
        <v>35</v>
      </c>
      <c r="I16" s="60">
        <f t="shared" si="0"/>
        <v>75</v>
      </c>
      <c r="J16" s="90" t="s">
        <v>376</v>
      </c>
      <c r="K16" s="90" t="s">
        <v>316</v>
      </c>
      <c r="L16" s="89" t="s">
        <v>1484</v>
      </c>
      <c r="M16" s="98">
        <v>9365768869</v>
      </c>
      <c r="N16" s="89" t="s">
        <v>1441</v>
      </c>
      <c r="O16" s="99">
        <v>9379920893.3333302</v>
      </c>
      <c r="P16" s="24" t="s">
        <v>523</v>
      </c>
      <c r="Q16" s="18" t="s">
        <v>1496</v>
      </c>
      <c r="R16" s="18"/>
      <c r="S16" s="18" t="s">
        <v>1347</v>
      </c>
      <c r="T16" s="48"/>
    </row>
    <row r="17" spans="1:20">
      <c r="A17" s="4">
        <v>13</v>
      </c>
      <c r="B17" s="89" t="s">
        <v>63</v>
      </c>
      <c r="C17" s="90" t="s">
        <v>335</v>
      </c>
      <c r="D17" s="90" t="s">
        <v>23</v>
      </c>
      <c r="E17" s="90" t="s">
        <v>336</v>
      </c>
      <c r="F17" s="18" t="s">
        <v>1367</v>
      </c>
      <c r="G17" s="91">
        <v>90</v>
      </c>
      <c r="H17" s="91">
        <v>55</v>
      </c>
      <c r="I17" s="60">
        <f t="shared" si="0"/>
        <v>145</v>
      </c>
      <c r="J17" s="90" t="s">
        <v>377</v>
      </c>
      <c r="K17" s="90" t="s">
        <v>316</v>
      </c>
      <c r="L17" s="89" t="s">
        <v>1484</v>
      </c>
      <c r="M17" s="98">
        <v>9365768869</v>
      </c>
      <c r="N17" s="89" t="s">
        <v>1483</v>
      </c>
      <c r="O17" s="99">
        <v>9414665066.8333302</v>
      </c>
      <c r="P17" s="24" t="s">
        <v>523</v>
      </c>
      <c r="Q17" s="18" t="s">
        <v>1496</v>
      </c>
      <c r="R17" s="18"/>
      <c r="S17" s="18" t="s">
        <v>1347</v>
      </c>
      <c r="T17" s="48"/>
    </row>
    <row r="18" spans="1:20">
      <c r="A18" s="4">
        <v>14</v>
      </c>
      <c r="B18" s="89" t="s">
        <v>62</v>
      </c>
      <c r="C18" s="90" t="s">
        <v>337</v>
      </c>
      <c r="D18" s="90" t="s">
        <v>23</v>
      </c>
      <c r="E18" s="90" t="s">
        <v>338</v>
      </c>
      <c r="F18" s="89" t="s">
        <v>1367</v>
      </c>
      <c r="G18" s="89">
        <v>140</v>
      </c>
      <c r="H18" s="89">
        <v>100</v>
      </c>
      <c r="I18" s="60">
        <f t="shared" si="0"/>
        <v>240</v>
      </c>
      <c r="J18" s="90" t="s">
        <v>378</v>
      </c>
      <c r="K18" s="90" t="s">
        <v>316</v>
      </c>
      <c r="L18" s="89" t="s">
        <v>1484</v>
      </c>
      <c r="M18" s="98">
        <v>9365768869</v>
      </c>
      <c r="N18" s="89" t="s">
        <v>1482</v>
      </c>
      <c r="O18" s="99">
        <v>9449409240.3333302</v>
      </c>
      <c r="P18" s="24" t="s">
        <v>524</v>
      </c>
      <c r="Q18" s="18" t="s">
        <v>1495</v>
      </c>
      <c r="R18" s="18"/>
      <c r="S18" s="18" t="s">
        <v>1347</v>
      </c>
      <c r="T18" s="48"/>
    </row>
    <row r="19" spans="1:20">
      <c r="A19" s="4">
        <v>15</v>
      </c>
      <c r="B19" s="89" t="s">
        <v>63</v>
      </c>
      <c r="C19" s="90" t="s">
        <v>339</v>
      </c>
      <c r="D19" s="90" t="s">
        <v>23</v>
      </c>
      <c r="E19" s="90" t="s">
        <v>340</v>
      </c>
      <c r="F19" s="18" t="s">
        <v>1367</v>
      </c>
      <c r="G19" s="91">
        <v>30</v>
      </c>
      <c r="H19" s="91">
        <v>42</v>
      </c>
      <c r="I19" s="60">
        <f t="shared" si="0"/>
        <v>72</v>
      </c>
      <c r="J19" s="90" t="s">
        <v>379</v>
      </c>
      <c r="K19" s="90" t="s">
        <v>316</v>
      </c>
      <c r="L19" s="89" t="s">
        <v>1484</v>
      </c>
      <c r="M19" s="98">
        <v>9365768869</v>
      </c>
      <c r="N19" s="89" t="s">
        <v>1441</v>
      </c>
      <c r="O19" s="99">
        <v>9484153413.8333302</v>
      </c>
      <c r="P19" s="24" t="s">
        <v>524</v>
      </c>
      <c r="Q19" s="18" t="s">
        <v>1495</v>
      </c>
      <c r="R19" s="18"/>
      <c r="S19" s="18" t="s">
        <v>1347</v>
      </c>
      <c r="T19" s="48"/>
    </row>
    <row r="20" spans="1:20">
      <c r="A20" s="4">
        <v>16</v>
      </c>
      <c r="B20" s="89" t="s">
        <v>63</v>
      </c>
      <c r="C20" s="90" t="s">
        <v>341</v>
      </c>
      <c r="D20" s="90" t="s">
        <v>23</v>
      </c>
      <c r="E20" s="90" t="s">
        <v>342</v>
      </c>
      <c r="F20" s="18" t="s">
        <v>1367</v>
      </c>
      <c r="G20" s="91">
        <v>30</v>
      </c>
      <c r="H20" s="91">
        <v>50</v>
      </c>
      <c r="I20" s="60">
        <f t="shared" si="0"/>
        <v>80</v>
      </c>
      <c r="J20" s="90" t="s">
        <v>380</v>
      </c>
      <c r="K20" s="90" t="s">
        <v>316</v>
      </c>
      <c r="L20" s="89" t="s">
        <v>1484</v>
      </c>
      <c r="M20" s="98">
        <v>9365768869</v>
      </c>
      <c r="N20" s="89" t="s">
        <v>1483</v>
      </c>
      <c r="O20" s="99">
        <v>9518897587.3333302</v>
      </c>
      <c r="P20" s="24" t="s">
        <v>524</v>
      </c>
      <c r="Q20" s="18" t="s">
        <v>1495</v>
      </c>
      <c r="R20" s="18"/>
      <c r="S20" s="18" t="s">
        <v>1347</v>
      </c>
      <c r="T20" s="48"/>
    </row>
    <row r="21" spans="1:20">
      <c r="A21" s="4">
        <v>17</v>
      </c>
      <c r="B21" s="89" t="s">
        <v>62</v>
      </c>
      <c r="C21" s="90" t="s">
        <v>343</v>
      </c>
      <c r="D21" s="90" t="s">
        <v>23</v>
      </c>
      <c r="E21" s="90" t="s">
        <v>344</v>
      </c>
      <c r="F21" s="18" t="s">
        <v>1367</v>
      </c>
      <c r="G21" s="91">
        <v>150</v>
      </c>
      <c r="H21" s="91">
        <v>109</v>
      </c>
      <c r="I21" s="60">
        <f t="shared" si="0"/>
        <v>259</v>
      </c>
      <c r="J21" s="90" t="s">
        <v>381</v>
      </c>
      <c r="K21" s="90" t="s">
        <v>316</v>
      </c>
      <c r="L21" s="89" t="s">
        <v>1484</v>
      </c>
      <c r="M21" s="98">
        <v>9365768869</v>
      </c>
      <c r="N21" s="89" t="s">
        <v>1482</v>
      </c>
      <c r="O21" s="99">
        <v>9553641760.8333302</v>
      </c>
      <c r="P21" s="24" t="s">
        <v>525</v>
      </c>
      <c r="Q21" s="18" t="s">
        <v>1494</v>
      </c>
      <c r="R21" s="18"/>
      <c r="S21" s="18" t="s">
        <v>1347</v>
      </c>
      <c r="T21" s="48"/>
    </row>
    <row r="22" spans="1:20">
      <c r="A22" s="4">
        <v>18</v>
      </c>
      <c r="B22" s="89" t="s">
        <v>63</v>
      </c>
      <c r="C22" s="90" t="s">
        <v>345</v>
      </c>
      <c r="D22" s="90" t="s">
        <v>23</v>
      </c>
      <c r="E22" s="90" t="s">
        <v>346</v>
      </c>
      <c r="F22" s="18" t="s">
        <v>1367</v>
      </c>
      <c r="G22" s="91">
        <v>70</v>
      </c>
      <c r="H22" s="91">
        <v>51</v>
      </c>
      <c r="I22" s="60">
        <f t="shared" si="0"/>
        <v>121</v>
      </c>
      <c r="J22" s="90" t="s">
        <v>382</v>
      </c>
      <c r="K22" s="90" t="s">
        <v>316</v>
      </c>
      <c r="L22" s="89" t="s">
        <v>1484</v>
      </c>
      <c r="M22" s="98">
        <v>9365768869</v>
      </c>
      <c r="N22" s="89" t="s">
        <v>1441</v>
      </c>
      <c r="O22" s="99">
        <v>9588385934.3333302</v>
      </c>
      <c r="P22" s="24" t="s">
        <v>525</v>
      </c>
      <c r="Q22" s="18" t="s">
        <v>1494</v>
      </c>
      <c r="R22" s="18"/>
      <c r="S22" s="18" t="s">
        <v>1347</v>
      </c>
      <c r="T22" s="48"/>
    </row>
    <row r="23" spans="1:20">
      <c r="A23" s="4">
        <v>19</v>
      </c>
      <c r="B23" s="89" t="s">
        <v>62</v>
      </c>
      <c r="C23" s="90" t="s">
        <v>349</v>
      </c>
      <c r="D23" s="90" t="s">
        <v>23</v>
      </c>
      <c r="E23" s="90" t="s">
        <v>350</v>
      </c>
      <c r="F23" s="18" t="s">
        <v>1365</v>
      </c>
      <c r="G23" s="91">
        <v>200</v>
      </c>
      <c r="H23" s="91">
        <v>196</v>
      </c>
      <c r="I23" s="60">
        <f t="shared" si="0"/>
        <v>396</v>
      </c>
      <c r="J23" s="90" t="s">
        <v>384</v>
      </c>
      <c r="K23" s="90" t="s">
        <v>316</v>
      </c>
      <c r="L23" s="89" t="s">
        <v>1484</v>
      </c>
      <c r="M23" s="98">
        <v>9365768869</v>
      </c>
      <c r="N23" s="89" t="s">
        <v>1483</v>
      </c>
      <c r="O23" s="99">
        <v>9623130107.8333302</v>
      </c>
      <c r="P23" s="24" t="s">
        <v>526</v>
      </c>
      <c r="Q23" s="18" t="s">
        <v>1499</v>
      </c>
      <c r="R23" s="18"/>
      <c r="S23" s="18" t="s">
        <v>1347</v>
      </c>
      <c r="T23" s="48"/>
    </row>
    <row r="24" spans="1:20">
      <c r="A24" s="4">
        <v>20</v>
      </c>
      <c r="B24" s="89" t="s">
        <v>63</v>
      </c>
      <c r="C24" s="90" t="s">
        <v>349</v>
      </c>
      <c r="D24" s="90" t="s">
        <v>23</v>
      </c>
      <c r="E24" s="90" t="s">
        <v>350</v>
      </c>
      <c r="F24" s="18" t="s">
        <v>1365</v>
      </c>
      <c r="G24" s="91">
        <v>200</v>
      </c>
      <c r="H24" s="91">
        <v>196</v>
      </c>
      <c r="I24" s="60">
        <f t="shared" si="0"/>
        <v>396</v>
      </c>
      <c r="J24" s="90" t="s">
        <v>384</v>
      </c>
      <c r="K24" s="90" t="s">
        <v>316</v>
      </c>
      <c r="L24" s="89" t="s">
        <v>1484</v>
      </c>
      <c r="M24" s="98">
        <v>9365768869</v>
      </c>
      <c r="N24" s="89" t="s">
        <v>1482</v>
      </c>
      <c r="O24" s="99">
        <v>9657874281.3333206</v>
      </c>
      <c r="P24" s="24" t="s">
        <v>526</v>
      </c>
      <c r="Q24" s="18" t="s">
        <v>1499</v>
      </c>
      <c r="R24" s="18"/>
      <c r="S24" s="18" t="s">
        <v>1347</v>
      </c>
      <c r="T24" s="48"/>
    </row>
    <row r="25" spans="1:20">
      <c r="A25" s="4">
        <v>21</v>
      </c>
      <c r="B25" s="89" t="s">
        <v>62</v>
      </c>
      <c r="C25" s="90" t="s">
        <v>351</v>
      </c>
      <c r="D25" s="90" t="s">
        <v>23</v>
      </c>
      <c r="E25" s="90" t="s">
        <v>352</v>
      </c>
      <c r="F25" s="89" t="s">
        <v>1366</v>
      </c>
      <c r="G25" s="91">
        <v>150</v>
      </c>
      <c r="H25" s="91">
        <v>172</v>
      </c>
      <c r="I25" s="60">
        <f t="shared" si="0"/>
        <v>322</v>
      </c>
      <c r="J25" s="90" t="s">
        <v>385</v>
      </c>
      <c r="K25" s="90" t="s">
        <v>316</v>
      </c>
      <c r="L25" s="89" t="s">
        <v>1484</v>
      </c>
      <c r="M25" s="98">
        <v>9365768869</v>
      </c>
      <c r="N25" s="89" t="s">
        <v>1482</v>
      </c>
      <c r="O25" s="99">
        <v>9692618454.8333206</v>
      </c>
      <c r="P25" s="24" t="s">
        <v>527</v>
      </c>
      <c r="Q25" s="18" t="s">
        <v>1498</v>
      </c>
      <c r="R25" s="18"/>
      <c r="S25" s="18" t="s">
        <v>1347</v>
      </c>
      <c r="T25" s="48"/>
    </row>
    <row r="26" spans="1:20">
      <c r="A26" s="4">
        <v>22</v>
      </c>
      <c r="B26" s="89" t="s">
        <v>63</v>
      </c>
      <c r="C26" s="90" t="s">
        <v>351</v>
      </c>
      <c r="D26" s="90" t="s">
        <v>23</v>
      </c>
      <c r="E26" s="90" t="s">
        <v>352</v>
      </c>
      <c r="F26" s="89" t="s">
        <v>1366</v>
      </c>
      <c r="G26" s="91">
        <v>150</v>
      </c>
      <c r="H26" s="91">
        <v>172</v>
      </c>
      <c r="I26" s="60">
        <f t="shared" si="0"/>
        <v>322</v>
      </c>
      <c r="J26" s="90" t="s">
        <v>385</v>
      </c>
      <c r="K26" s="90" t="s">
        <v>316</v>
      </c>
      <c r="L26" s="89" t="s">
        <v>1484</v>
      </c>
      <c r="M26" s="98">
        <v>9365768869</v>
      </c>
      <c r="N26" s="89" t="s">
        <v>1441</v>
      </c>
      <c r="O26" s="99">
        <v>9727362628.3333206</v>
      </c>
      <c r="P26" s="24" t="s">
        <v>527</v>
      </c>
      <c r="Q26" s="18" t="s">
        <v>1498</v>
      </c>
      <c r="R26" s="18"/>
      <c r="S26" s="18" t="s">
        <v>1347</v>
      </c>
      <c r="T26" s="48"/>
    </row>
    <row r="27" spans="1:20">
      <c r="A27" s="4">
        <v>23</v>
      </c>
      <c r="B27" s="89" t="s">
        <v>62</v>
      </c>
      <c r="C27" s="90" t="s">
        <v>347</v>
      </c>
      <c r="D27" s="90" t="s">
        <v>23</v>
      </c>
      <c r="E27" s="90" t="s">
        <v>348</v>
      </c>
      <c r="F27" s="18" t="s">
        <v>1367</v>
      </c>
      <c r="G27" s="91">
        <v>100</v>
      </c>
      <c r="H27" s="91">
        <v>127</v>
      </c>
      <c r="I27" s="60">
        <f t="shared" si="0"/>
        <v>227</v>
      </c>
      <c r="J27" s="90" t="s">
        <v>383</v>
      </c>
      <c r="K27" s="90" t="s">
        <v>316</v>
      </c>
      <c r="L27" s="89" t="s">
        <v>1484</v>
      </c>
      <c r="M27" s="98">
        <v>9365768869</v>
      </c>
      <c r="N27" s="89" t="s">
        <v>1483</v>
      </c>
      <c r="O27" s="99">
        <v>9762106801.8333206</v>
      </c>
      <c r="P27" s="24" t="s">
        <v>528</v>
      </c>
      <c r="Q27" s="18" t="s">
        <v>1497</v>
      </c>
      <c r="R27" s="18"/>
      <c r="S27" s="18" t="s">
        <v>1347</v>
      </c>
      <c r="T27" s="48"/>
    </row>
    <row r="28" spans="1:20">
      <c r="A28" s="4">
        <v>24</v>
      </c>
      <c r="B28" s="89" t="s">
        <v>63</v>
      </c>
      <c r="C28" s="90" t="s">
        <v>355</v>
      </c>
      <c r="D28" s="90" t="s">
        <v>23</v>
      </c>
      <c r="E28" s="90" t="s">
        <v>356</v>
      </c>
      <c r="F28" s="18" t="s">
        <v>1367</v>
      </c>
      <c r="G28" s="91">
        <v>88</v>
      </c>
      <c r="H28" s="91">
        <v>80</v>
      </c>
      <c r="I28" s="60">
        <f t="shared" si="0"/>
        <v>168</v>
      </c>
      <c r="J28" s="90" t="s">
        <v>387</v>
      </c>
      <c r="K28" s="90" t="s">
        <v>316</v>
      </c>
      <c r="L28" s="89" t="s">
        <v>1484</v>
      </c>
      <c r="M28" s="98">
        <v>9365768869</v>
      </c>
      <c r="N28" s="89" t="s">
        <v>1482</v>
      </c>
      <c r="O28" s="99">
        <v>9796850975.3333206</v>
      </c>
      <c r="P28" s="24" t="s">
        <v>528</v>
      </c>
      <c r="Q28" s="18" t="s">
        <v>1497</v>
      </c>
      <c r="R28" s="18"/>
      <c r="S28" s="18" t="s">
        <v>1347</v>
      </c>
      <c r="T28" s="48"/>
    </row>
    <row r="29" spans="1:20">
      <c r="A29" s="4">
        <v>25</v>
      </c>
      <c r="B29" s="89" t="s">
        <v>62</v>
      </c>
      <c r="C29" s="90" t="s">
        <v>353</v>
      </c>
      <c r="D29" s="90" t="s">
        <v>23</v>
      </c>
      <c r="E29" s="90" t="s">
        <v>354</v>
      </c>
      <c r="F29" s="18" t="s">
        <v>1367</v>
      </c>
      <c r="G29" s="91">
        <v>40</v>
      </c>
      <c r="H29" s="91">
        <v>34</v>
      </c>
      <c r="I29" s="60">
        <f t="shared" si="0"/>
        <v>74</v>
      </c>
      <c r="J29" s="90" t="s">
        <v>386</v>
      </c>
      <c r="K29" s="90" t="s">
        <v>316</v>
      </c>
      <c r="L29" s="89" t="s">
        <v>1484</v>
      </c>
      <c r="M29" s="98">
        <v>9365768869</v>
      </c>
      <c r="N29" s="89" t="s">
        <v>1441</v>
      </c>
      <c r="O29" s="99">
        <v>9831595148.8333206</v>
      </c>
      <c r="P29" s="24" t="s">
        <v>529</v>
      </c>
      <c r="Q29" s="18" t="s">
        <v>1496</v>
      </c>
      <c r="R29" s="18"/>
      <c r="S29" s="18" t="s">
        <v>1347</v>
      </c>
      <c r="T29" s="48"/>
    </row>
    <row r="30" spans="1:20">
      <c r="A30" s="4">
        <v>26</v>
      </c>
      <c r="B30" s="89" t="s">
        <v>62</v>
      </c>
      <c r="C30" s="90" t="s">
        <v>357</v>
      </c>
      <c r="D30" s="90" t="s">
        <v>23</v>
      </c>
      <c r="E30" s="90" t="s">
        <v>358</v>
      </c>
      <c r="F30" s="18" t="s">
        <v>1367</v>
      </c>
      <c r="G30" s="91">
        <v>30</v>
      </c>
      <c r="H30" s="91">
        <v>30</v>
      </c>
      <c r="I30" s="60">
        <f t="shared" si="0"/>
        <v>60</v>
      </c>
      <c r="J30" s="90" t="s">
        <v>388</v>
      </c>
      <c r="K30" s="90" t="s">
        <v>316</v>
      </c>
      <c r="L30" s="89" t="s">
        <v>1484</v>
      </c>
      <c r="M30" s="98">
        <v>9365768869</v>
      </c>
      <c r="N30" s="89" t="s">
        <v>1483</v>
      </c>
      <c r="O30" s="99">
        <v>9866339322.3333206</v>
      </c>
      <c r="P30" s="24" t="s">
        <v>529</v>
      </c>
      <c r="Q30" s="18" t="s">
        <v>1496</v>
      </c>
      <c r="R30" s="18"/>
      <c r="S30" s="18" t="s">
        <v>1347</v>
      </c>
      <c r="T30" s="48"/>
    </row>
    <row r="31" spans="1:20">
      <c r="A31" s="4">
        <v>27</v>
      </c>
      <c r="B31" s="89" t="s">
        <v>63</v>
      </c>
      <c r="C31" s="90" t="s">
        <v>359</v>
      </c>
      <c r="D31" s="90" t="s">
        <v>23</v>
      </c>
      <c r="E31" s="90" t="s">
        <v>360</v>
      </c>
      <c r="F31" s="18" t="s">
        <v>1365</v>
      </c>
      <c r="G31" s="91">
        <v>60</v>
      </c>
      <c r="H31" s="91">
        <v>62</v>
      </c>
      <c r="I31" s="60">
        <f t="shared" si="0"/>
        <v>122</v>
      </c>
      <c r="J31" s="90" t="s">
        <v>389</v>
      </c>
      <c r="K31" s="90" t="s">
        <v>316</v>
      </c>
      <c r="L31" s="89" t="s">
        <v>1484</v>
      </c>
      <c r="M31" s="98">
        <v>9365768869</v>
      </c>
      <c r="N31" s="89" t="s">
        <v>1482</v>
      </c>
      <c r="O31" s="99">
        <v>9901083495.8333206</v>
      </c>
      <c r="P31" s="24" t="s">
        <v>529</v>
      </c>
      <c r="Q31" s="18" t="s">
        <v>1496</v>
      </c>
      <c r="R31" s="18"/>
      <c r="S31" s="18" t="s">
        <v>1347</v>
      </c>
      <c r="T31" s="48"/>
    </row>
    <row r="32" spans="1:20">
      <c r="A32" s="4">
        <v>28</v>
      </c>
      <c r="B32" s="89" t="s">
        <v>62</v>
      </c>
      <c r="C32" s="90" t="s">
        <v>361</v>
      </c>
      <c r="D32" s="90" t="s">
        <v>23</v>
      </c>
      <c r="E32" s="90" t="s">
        <v>362</v>
      </c>
      <c r="F32" s="18" t="s">
        <v>1367</v>
      </c>
      <c r="G32" s="91">
        <v>89</v>
      </c>
      <c r="H32" s="91">
        <v>80</v>
      </c>
      <c r="I32" s="60">
        <f t="shared" si="0"/>
        <v>169</v>
      </c>
      <c r="J32" s="90" t="s">
        <v>390</v>
      </c>
      <c r="K32" s="90" t="s">
        <v>316</v>
      </c>
      <c r="L32" s="89" t="s">
        <v>1484</v>
      </c>
      <c r="M32" s="98">
        <v>9365768869</v>
      </c>
      <c r="N32" s="89" t="s">
        <v>1441</v>
      </c>
      <c r="O32" s="99">
        <v>9935827669.3333206</v>
      </c>
      <c r="P32" s="24" t="s">
        <v>530</v>
      </c>
      <c r="Q32" s="18" t="s">
        <v>1495</v>
      </c>
      <c r="R32" s="18"/>
      <c r="S32" s="18" t="s">
        <v>1347</v>
      </c>
      <c r="T32" s="48"/>
    </row>
    <row r="33" spans="1:20">
      <c r="A33" s="4">
        <v>29</v>
      </c>
      <c r="B33" s="89" t="s">
        <v>63</v>
      </c>
      <c r="C33" s="90" t="s">
        <v>363</v>
      </c>
      <c r="D33" s="90" t="s">
        <v>23</v>
      </c>
      <c r="E33" s="90" t="s">
        <v>364</v>
      </c>
      <c r="F33" s="18" t="s">
        <v>1367</v>
      </c>
      <c r="G33" s="91">
        <v>100</v>
      </c>
      <c r="H33" s="91">
        <v>96</v>
      </c>
      <c r="I33" s="60">
        <f t="shared" si="0"/>
        <v>196</v>
      </c>
      <c r="J33" s="90" t="s">
        <v>391</v>
      </c>
      <c r="K33" s="90" t="s">
        <v>316</v>
      </c>
      <c r="L33" s="89" t="s">
        <v>1484</v>
      </c>
      <c r="M33" s="98">
        <v>9365768869</v>
      </c>
      <c r="N33" s="89" t="s">
        <v>1483</v>
      </c>
      <c r="O33" s="99">
        <v>9970571842.8333206</v>
      </c>
      <c r="P33" s="24" t="s">
        <v>530</v>
      </c>
      <c r="Q33" s="18" t="s">
        <v>1495</v>
      </c>
      <c r="R33" s="18"/>
      <c r="S33" s="18" t="s">
        <v>1347</v>
      </c>
      <c r="T33" s="48"/>
    </row>
    <row r="34" spans="1:20">
      <c r="A34" s="4">
        <v>30</v>
      </c>
      <c r="B34" s="89" t="s">
        <v>63</v>
      </c>
      <c r="C34" s="90" t="s">
        <v>365</v>
      </c>
      <c r="D34" s="90" t="s">
        <v>23</v>
      </c>
      <c r="E34" s="90" t="s">
        <v>366</v>
      </c>
      <c r="F34" s="89" t="s">
        <v>1367</v>
      </c>
      <c r="G34" s="89">
        <v>42</v>
      </c>
      <c r="H34" s="89">
        <v>50</v>
      </c>
      <c r="I34" s="60">
        <f t="shared" si="0"/>
        <v>92</v>
      </c>
      <c r="J34" s="90" t="s">
        <v>392</v>
      </c>
      <c r="K34" s="90" t="s">
        <v>316</v>
      </c>
      <c r="L34" s="89" t="s">
        <v>1484</v>
      </c>
      <c r="M34" s="98">
        <v>9365768869</v>
      </c>
      <c r="N34" s="89" t="s">
        <v>1482</v>
      </c>
      <c r="O34" s="99">
        <v>10005316016.3333</v>
      </c>
      <c r="P34" s="24" t="s">
        <v>531</v>
      </c>
      <c r="Q34" s="18" t="s">
        <v>1500</v>
      </c>
      <c r="R34" s="18"/>
      <c r="S34" s="18" t="s">
        <v>1347</v>
      </c>
      <c r="T34" s="48"/>
    </row>
    <row r="35" spans="1:20">
      <c r="A35" s="4">
        <v>31</v>
      </c>
      <c r="B35" s="89" t="s">
        <v>62</v>
      </c>
      <c r="C35" s="89" t="s">
        <v>393</v>
      </c>
      <c r="D35" s="89" t="s">
        <v>25</v>
      </c>
      <c r="E35" s="89"/>
      <c r="F35" s="92"/>
      <c r="G35" s="91">
        <v>42</v>
      </c>
      <c r="H35" s="91">
        <v>39</v>
      </c>
      <c r="I35" s="60">
        <f t="shared" si="0"/>
        <v>81</v>
      </c>
      <c r="J35" s="92" t="s">
        <v>394</v>
      </c>
      <c r="K35" s="90" t="s">
        <v>316</v>
      </c>
      <c r="L35" s="89" t="s">
        <v>1484</v>
      </c>
      <c r="M35" s="98">
        <v>9365768869</v>
      </c>
      <c r="N35" s="89" t="s">
        <v>1482</v>
      </c>
      <c r="O35" s="99">
        <v>10040060189.8333</v>
      </c>
      <c r="P35" s="24" t="s">
        <v>531</v>
      </c>
      <c r="Q35" s="18" t="s">
        <v>1494</v>
      </c>
      <c r="R35" s="18"/>
      <c r="S35" s="18" t="s">
        <v>1347</v>
      </c>
      <c r="T35" s="48"/>
    </row>
    <row r="36" spans="1:20">
      <c r="A36" s="4">
        <v>32</v>
      </c>
      <c r="B36" s="89" t="s">
        <v>62</v>
      </c>
      <c r="C36" s="89" t="s">
        <v>395</v>
      </c>
      <c r="D36" s="89" t="s">
        <v>25</v>
      </c>
      <c r="E36" s="89"/>
      <c r="F36" s="92"/>
      <c r="G36" s="91">
        <v>33</v>
      </c>
      <c r="H36" s="91">
        <v>34</v>
      </c>
      <c r="I36" s="60">
        <f t="shared" si="0"/>
        <v>67</v>
      </c>
      <c r="J36" s="92" t="s">
        <v>396</v>
      </c>
      <c r="K36" s="90" t="s">
        <v>316</v>
      </c>
      <c r="L36" s="89" t="s">
        <v>1484</v>
      </c>
      <c r="M36" s="98">
        <v>9365768869</v>
      </c>
      <c r="N36" s="89" t="s">
        <v>1441</v>
      </c>
      <c r="O36" s="99">
        <v>10074804363.3333</v>
      </c>
      <c r="P36" s="24" t="s">
        <v>531</v>
      </c>
      <c r="Q36" s="18" t="s">
        <v>1494</v>
      </c>
      <c r="R36" s="18"/>
      <c r="S36" s="18" t="s">
        <v>1347</v>
      </c>
      <c r="T36" s="18"/>
    </row>
    <row r="37" spans="1:20">
      <c r="A37" s="4">
        <v>33</v>
      </c>
      <c r="B37" s="89" t="s">
        <v>62</v>
      </c>
      <c r="C37" s="89" t="s">
        <v>397</v>
      </c>
      <c r="D37" s="89" t="s">
        <v>25</v>
      </c>
      <c r="E37" s="89"/>
      <c r="F37" s="92"/>
      <c r="G37" s="91">
        <v>36</v>
      </c>
      <c r="H37" s="91">
        <v>34</v>
      </c>
      <c r="I37" s="60">
        <f t="shared" si="0"/>
        <v>70</v>
      </c>
      <c r="J37" s="92" t="s">
        <v>398</v>
      </c>
      <c r="K37" s="90" t="s">
        <v>316</v>
      </c>
      <c r="L37" s="89" t="s">
        <v>1484</v>
      </c>
      <c r="M37" s="98">
        <v>9365768869</v>
      </c>
      <c r="N37" s="89" t="s">
        <v>1483</v>
      </c>
      <c r="O37" s="99">
        <v>10109548536.8333</v>
      </c>
      <c r="P37" s="24" t="s">
        <v>532</v>
      </c>
      <c r="Q37" s="18" t="s">
        <v>1498</v>
      </c>
      <c r="R37" s="18"/>
      <c r="S37" s="18" t="s">
        <v>1347</v>
      </c>
      <c r="T37" s="18"/>
    </row>
    <row r="38" spans="1:20">
      <c r="A38" s="4">
        <v>34</v>
      </c>
      <c r="B38" s="89" t="s">
        <v>62</v>
      </c>
      <c r="C38" s="89" t="s">
        <v>399</v>
      </c>
      <c r="D38" s="89" t="s">
        <v>25</v>
      </c>
      <c r="E38" s="89"/>
      <c r="F38" s="93"/>
      <c r="G38" s="91">
        <v>24</v>
      </c>
      <c r="H38" s="91">
        <v>30</v>
      </c>
      <c r="I38" s="60">
        <f t="shared" si="0"/>
        <v>54</v>
      </c>
      <c r="J38" s="93">
        <v>7577028864</v>
      </c>
      <c r="K38" s="90" t="s">
        <v>316</v>
      </c>
      <c r="L38" s="89" t="s">
        <v>1484</v>
      </c>
      <c r="M38" s="98">
        <v>9365768869</v>
      </c>
      <c r="N38" s="89" t="s">
        <v>1482</v>
      </c>
      <c r="O38" s="99">
        <v>10144292710.3333</v>
      </c>
      <c r="P38" s="24" t="s">
        <v>532</v>
      </c>
      <c r="Q38" s="18" t="s">
        <v>1498</v>
      </c>
      <c r="R38" s="18"/>
      <c r="S38" s="18" t="s">
        <v>1347</v>
      </c>
      <c r="T38" s="18"/>
    </row>
    <row r="39" spans="1:20">
      <c r="A39" s="4">
        <v>35</v>
      </c>
      <c r="B39" s="89" t="s">
        <v>63</v>
      </c>
      <c r="C39" s="89" t="s">
        <v>400</v>
      </c>
      <c r="D39" s="89" t="s">
        <v>25</v>
      </c>
      <c r="E39" s="89"/>
      <c r="F39" s="92"/>
      <c r="G39" s="91">
        <v>40</v>
      </c>
      <c r="H39" s="91">
        <v>50</v>
      </c>
      <c r="I39" s="60">
        <f t="shared" si="0"/>
        <v>90</v>
      </c>
      <c r="J39" s="92" t="s">
        <v>401</v>
      </c>
      <c r="K39" s="90" t="s">
        <v>316</v>
      </c>
      <c r="L39" s="89" t="s">
        <v>1484</v>
      </c>
      <c r="M39" s="98">
        <v>9365768869</v>
      </c>
      <c r="N39" s="89" t="s">
        <v>1441</v>
      </c>
      <c r="O39" s="99">
        <v>10179036883.8333</v>
      </c>
      <c r="P39" s="24" t="s">
        <v>532</v>
      </c>
      <c r="Q39" s="18" t="s">
        <v>1498</v>
      </c>
      <c r="R39" s="18"/>
      <c r="S39" s="18" t="s">
        <v>1347</v>
      </c>
      <c r="T39" s="18"/>
    </row>
    <row r="40" spans="1:20">
      <c r="A40" s="4">
        <v>36</v>
      </c>
      <c r="B40" s="89" t="s">
        <v>63</v>
      </c>
      <c r="C40" s="89" t="s">
        <v>402</v>
      </c>
      <c r="D40" s="89" t="s">
        <v>25</v>
      </c>
      <c r="E40" s="89"/>
      <c r="F40" s="92"/>
      <c r="G40" s="91">
        <v>44</v>
      </c>
      <c r="H40" s="91">
        <v>55</v>
      </c>
      <c r="I40" s="60">
        <f t="shared" si="0"/>
        <v>99</v>
      </c>
      <c r="J40" s="92" t="s">
        <v>403</v>
      </c>
      <c r="K40" s="90" t="s">
        <v>316</v>
      </c>
      <c r="L40" s="89" t="s">
        <v>1484</v>
      </c>
      <c r="M40" s="98">
        <v>9365768869</v>
      </c>
      <c r="N40" s="89" t="s">
        <v>1483</v>
      </c>
      <c r="O40" s="99">
        <v>10213781057.3333</v>
      </c>
      <c r="P40" s="24" t="s">
        <v>532</v>
      </c>
      <c r="Q40" s="18" t="s">
        <v>1498</v>
      </c>
      <c r="R40" s="18"/>
      <c r="S40" s="18" t="s">
        <v>1347</v>
      </c>
      <c r="T40" s="18"/>
    </row>
    <row r="41" spans="1:20">
      <c r="A41" s="4">
        <v>37</v>
      </c>
      <c r="B41" s="89" t="s">
        <v>62</v>
      </c>
      <c r="C41" s="89" t="s">
        <v>404</v>
      </c>
      <c r="D41" s="89" t="s">
        <v>25</v>
      </c>
      <c r="E41" s="89"/>
      <c r="F41" s="92"/>
      <c r="G41" s="91">
        <v>12</v>
      </c>
      <c r="H41" s="91">
        <v>25</v>
      </c>
      <c r="I41" s="60">
        <f t="shared" si="0"/>
        <v>37</v>
      </c>
      <c r="J41" s="92" t="s">
        <v>405</v>
      </c>
      <c r="K41" s="90" t="s">
        <v>316</v>
      </c>
      <c r="L41" s="89" t="s">
        <v>1484</v>
      </c>
      <c r="M41" s="98">
        <v>9365768869</v>
      </c>
      <c r="N41" s="89" t="s">
        <v>1482</v>
      </c>
      <c r="O41" s="99">
        <v>10248525230.8333</v>
      </c>
      <c r="P41" s="24" t="s">
        <v>533</v>
      </c>
      <c r="Q41" s="18" t="s">
        <v>1497</v>
      </c>
      <c r="R41" s="18"/>
      <c r="S41" s="18" t="s">
        <v>1347</v>
      </c>
      <c r="T41" s="18"/>
    </row>
    <row r="42" spans="1:20">
      <c r="A42" s="4">
        <v>38</v>
      </c>
      <c r="B42" s="89" t="s">
        <v>62</v>
      </c>
      <c r="C42" s="89" t="s">
        <v>406</v>
      </c>
      <c r="D42" s="89" t="s">
        <v>25</v>
      </c>
      <c r="E42" s="89"/>
      <c r="F42" s="92"/>
      <c r="G42" s="91">
        <v>33</v>
      </c>
      <c r="H42" s="91">
        <v>34</v>
      </c>
      <c r="I42" s="60">
        <f t="shared" si="0"/>
        <v>67</v>
      </c>
      <c r="J42" s="92" t="s">
        <v>407</v>
      </c>
      <c r="K42" s="90" t="s">
        <v>316</v>
      </c>
      <c r="L42" s="89" t="s">
        <v>1484</v>
      </c>
      <c r="M42" s="98">
        <v>9365768869</v>
      </c>
      <c r="N42" s="89" t="s">
        <v>1441</v>
      </c>
      <c r="O42" s="99">
        <v>10283269404.3333</v>
      </c>
      <c r="P42" s="24" t="s">
        <v>533</v>
      </c>
      <c r="Q42" s="18" t="s">
        <v>1497</v>
      </c>
      <c r="R42" s="18"/>
      <c r="S42" s="18" t="s">
        <v>1347</v>
      </c>
      <c r="T42" s="18"/>
    </row>
    <row r="43" spans="1:20">
      <c r="A43" s="4">
        <v>39</v>
      </c>
      <c r="B43" s="89" t="s">
        <v>62</v>
      </c>
      <c r="C43" s="89" t="s">
        <v>408</v>
      </c>
      <c r="D43" s="89" t="s">
        <v>25</v>
      </c>
      <c r="E43" s="89"/>
      <c r="F43" s="92"/>
      <c r="G43" s="91">
        <v>30</v>
      </c>
      <c r="H43" s="91">
        <v>26</v>
      </c>
      <c r="I43" s="60">
        <f t="shared" si="0"/>
        <v>56</v>
      </c>
      <c r="J43" s="92" t="s">
        <v>409</v>
      </c>
      <c r="K43" s="90" t="s">
        <v>316</v>
      </c>
      <c r="L43" s="89" t="s">
        <v>1484</v>
      </c>
      <c r="M43" s="98">
        <v>9365768869</v>
      </c>
      <c r="N43" s="89" t="s">
        <v>1483</v>
      </c>
      <c r="O43" s="99">
        <v>10318013577.8333</v>
      </c>
      <c r="P43" s="24" t="s">
        <v>533</v>
      </c>
      <c r="Q43" s="18" t="s">
        <v>1497</v>
      </c>
      <c r="R43" s="18"/>
      <c r="S43" s="18" t="s">
        <v>1347</v>
      </c>
      <c r="T43" s="18"/>
    </row>
    <row r="44" spans="1:20">
      <c r="A44" s="4">
        <v>40</v>
      </c>
      <c r="B44" s="89" t="s">
        <v>63</v>
      </c>
      <c r="C44" s="89" t="s">
        <v>410</v>
      </c>
      <c r="D44" s="89" t="s">
        <v>25</v>
      </c>
      <c r="E44" s="89"/>
      <c r="F44" s="92"/>
      <c r="G44" s="91">
        <v>23</v>
      </c>
      <c r="H44" s="91">
        <v>40</v>
      </c>
      <c r="I44" s="60">
        <f t="shared" si="0"/>
        <v>63</v>
      </c>
      <c r="J44" s="92" t="s">
        <v>411</v>
      </c>
      <c r="K44" s="90" t="s">
        <v>316</v>
      </c>
      <c r="L44" s="89" t="s">
        <v>1484</v>
      </c>
      <c r="M44" s="98">
        <v>9365768869</v>
      </c>
      <c r="N44" s="89" t="s">
        <v>1482</v>
      </c>
      <c r="O44" s="99">
        <v>10352757751.3333</v>
      </c>
      <c r="P44" s="24" t="s">
        <v>533</v>
      </c>
      <c r="Q44" s="18" t="s">
        <v>1497</v>
      </c>
      <c r="R44" s="18"/>
      <c r="S44" s="18" t="s">
        <v>1347</v>
      </c>
      <c r="T44" s="18"/>
    </row>
    <row r="45" spans="1:20">
      <c r="A45" s="4">
        <v>41</v>
      </c>
      <c r="B45" s="89" t="s">
        <v>63</v>
      </c>
      <c r="C45" s="89" t="s">
        <v>412</v>
      </c>
      <c r="D45" s="89" t="s">
        <v>25</v>
      </c>
      <c r="E45" s="89"/>
      <c r="F45" s="92"/>
      <c r="G45" s="91">
        <v>38</v>
      </c>
      <c r="H45" s="91">
        <v>42</v>
      </c>
      <c r="I45" s="60">
        <f t="shared" si="0"/>
        <v>80</v>
      </c>
      <c r="J45" s="92" t="s">
        <v>413</v>
      </c>
      <c r="K45" s="90" t="s">
        <v>316</v>
      </c>
      <c r="L45" s="89" t="s">
        <v>1484</v>
      </c>
      <c r="M45" s="98">
        <v>9365768869</v>
      </c>
      <c r="N45" s="89" t="s">
        <v>1482</v>
      </c>
      <c r="O45" s="99">
        <v>10387501924.8333</v>
      </c>
      <c r="P45" s="24" t="s">
        <v>533</v>
      </c>
      <c r="Q45" s="18" t="s">
        <v>1497</v>
      </c>
      <c r="R45" s="18"/>
      <c r="S45" s="18" t="s">
        <v>1347</v>
      </c>
      <c r="T45" s="18"/>
    </row>
    <row r="46" spans="1:20">
      <c r="A46" s="4">
        <v>42</v>
      </c>
      <c r="B46" s="89" t="s">
        <v>62</v>
      </c>
      <c r="C46" s="94" t="s">
        <v>414</v>
      </c>
      <c r="D46" s="89" t="s">
        <v>25</v>
      </c>
      <c r="E46" s="89"/>
      <c r="F46" s="92"/>
      <c r="G46" s="91">
        <v>31</v>
      </c>
      <c r="H46" s="91">
        <v>29</v>
      </c>
      <c r="I46" s="60">
        <f t="shared" si="0"/>
        <v>60</v>
      </c>
      <c r="J46" s="92" t="s">
        <v>415</v>
      </c>
      <c r="K46" s="90" t="s">
        <v>316</v>
      </c>
      <c r="L46" s="89" t="s">
        <v>1484</v>
      </c>
      <c r="M46" s="98">
        <v>9365768869</v>
      </c>
      <c r="N46" s="89" t="s">
        <v>1441</v>
      </c>
      <c r="O46" s="99">
        <v>10422246098.3333</v>
      </c>
      <c r="P46" s="24" t="s">
        <v>534</v>
      </c>
      <c r="Q46" s="18" t="s">
        <v>1496</v>
      </c>
      <c r="R46" s="18"/>
      <c r="S46" s="18" t="s">
        <v>1347</v>
      </c>
      <c r="T46" s="18"/>
    </row>
    <row r="47" spans="1:20">
      <c r="A47" s="4">
        <v>43</v>
      </c>
      <c r="B47" s="89" t="s">
        <v>62</v>
      </c>
      <c r="C47" s="89" t="s">
        <v>416</v>
      </c>
      <c r="D47" s="89" t="s">
        <v>25</v>
      </c>
      <c r="E47" s="89"/>
      <c r="F47" s="92"/>
      <c r="G47" s="91">
        <v>41</v>
      </c>
      <c r="H47" s="91">
        <v>34</v>
      </c>
      <c r="I47" s="60">
        <f t="shared" si="0"/>
        <v>75</v>
      </c>
      <c r="J47" s="92" t="s">
        <v>417</v>
      </c>
      <c r="K47" s="90" t="s">
        <v>316</v>
      </c>
      <c r="L47" s="89" t="s">
        <v>1484</v>
      </c>
      <c r="M47" s="98">
        <v>9365768869</v>
      </c>
      <c r="N47" s="89" t="s">
        <v>1483</v>
      </c>
      <c r="O47" s="99">
        <v>10456990271.8333</v>
      </c>
      <c r="P47" s="24" t="s">
        <v>534</v>
      </c>
      <c r="Q47" s="18" t="s">
        <v>1496</v>
      </c>
      <c r="R47" s="18"/>
      <c r="S47" s="18" t="s">
        <v>1347</v>
      </c>
      <c r="T47" s="18"/>
    </row>
    <row r="48" spans="1:20">
      <c r="A48" s="4">
        <v>44</v>
      </c>
      <c r="B48" s="89" t="s">
        <v>63</v>
      </c>
      <c r="C48" s="89" t="s">
        <v>418</v>
      </c>
      <c r="D48" s="89" t="s">
        <v>25</v>
      </c>
      <c r="E48" s="89"/>
      <c r="F48" s="95"/>
      <c r="G48" s="91">
        <v>61</v>
      </c>
      <c r="H48" s="91">
        <v>63</v>
      </c>
      <c r="I48" s="60">
        <f t="shared" si="0"/>
        <v>124</v>
      </c>
      <c r="J48" s="95">
        <v>9678701053</v>
      </c>
      <c r="K48" s="90" t="s">
        <v>316</v>
      </c>
      <c r="L48" s="89" t="s">
        <v>1484</v>
      </c>
      <c r="M48" s="98">
        <v>9365768869</v>
      </c>
      <c r="N48" s="89" t="s">
        <v>1482</v>
      </c>
      <c r="O48" s="99">
        <v>10491734445.3333</v>
      </c>
      <c r="P48" s="24" t="s">
        <v>534</v>
      </c>
      <c r="Q48" s="18" t="s">
        <v>1496</v>
      </c>
      <c r="R48" s="18"/>
      <c r="S48" s="18" t="s">
        <v>1347</v>
      </c>
      <c r="T48" s="18"/>
    </row>
    <row r="49" spans="1:20">
      <c r="A49" s="4">
        <v>45</v>
      </c>
      <c r="B49" s="89" t="s">
        <v>63</v>
      </c>
      <c r="C49" s="89" t="s">
        <v>419</v>
      </c>
      <c r="D49" s="89" t="s">
        <v>25</v>
      </c>
      <c r="E49" s="89"/>
      <c r="F49" s="96"/>
      <c r="G49" s="91">
        <v>27</v>
      </c>
      <c r="H49" s="91">
        <v>28</v>
      </c>
      <c r="I49" s="60">
        <f t="shared" si="0"/>
        <v>55</v>
      </c>
      <c r="J49" s="96" t="s">
        <v>420</v>
      </c>
      <c r="K49" s="90" t="s">
        <v>316</v>
      </c>
      <c r="L49" s="89" t="s">
        <v>1484</v>
      </c>
      <c r="M49" s="98">
        <v>9365768869</v>
      </c>
      <c r="N49" s="89" t="s">
        <v>1441</v>
      </c>
      <c r="O49" s="99">
        <v>10526478618.8333</v>
      </c>
      <c r="P49" s="24" t="s">
        <v>534</v>
      </c>
      <c r="Q49" s="18" t="s">
        <v>1496</v>
      </c>
      <c r="R49" s="18"/>
      <c r="S49" s="18" t="s">
        <v>1347</v>
      </c>
      <c r="T49" s="18"/>
    </row>
    <row r="50" spans="1:20">
      <c r="A50" s="4">
        <v>46</v>
      </c>
      <c r="B50" s="89" t="s">
        <v>62</v>
      </c>
      <c r="C50" s="89" t="s">
        <v>421</v>
      </c>
      <c r="D50" s="89" t="s">
        <v>25</v>
      </c>
      <c r="E50" s="89"/>
      <c r="F50" s="97"/>
      <c r="G50" s="91">
        <v>138</v>
      </c>
      <c r="H50" s="91">
        <v>148</v>
      </c>
      <c r="I50" s="60">
        <f t="shared" si="0"/>
        <v>286</v>
      </c>
      <c r="J50" s="97">
        <v>9678719199</v>
      </c>
      <c r="K50" s="18" t="s">
        <v>1438</v>
      </c>
      <c r="L50" s="18" t="s">
        <v>1485</v>
      </c>
      <c r="M50" s="18">
        <v>9401725858</v>
      </c>
      <c r="N50" s="18" t="s">
        <v>1442</v>
      </c>
      <c r="O50" s="18">
        <v>9678840148</v>
      </c>
      <c r="P50" s="24" t="s">
        <v>535</v>
      </c>
      <c r="Q50" s="18" t="s">
        <v>1495</v>
      </c>
      <c r="R50" s="18"/>
      <c r="S50" s="18" t="s">
        <v>1347</v>
      </c>
      <c r="T50" s="18"/>
    </row>
    <row r="51" spans="1:20">
      <c r="A51" s="4">
        <v>47</v>
      </c>
      <c r="B51" s="89" t="s">
        <v>63</v>
      </c>
      <c r="C51" s="89" t="s">
        <v>422</v>
      </c>
      <c r="D51" s="89" t="s">
        <v>25</v>
      </c>
      <c r="E51" s="89"/>
      <c r="F51" s="97"/>
      <c r="G51" s="91">
        <v>77</v>
      </c>
      <c r="H51" s="91">
        <v>59</v>
      </c>
      <c r="I51" s="60">
        <f t="shared" si="0"/>
        <v>136</v>
      </c>
      <c r="J51" s="97">
        <v>8812976055</v>
      </c>
      <c r="K51" s="18" t="s">
        <v>1438</v>
      </c>
      <c r="L51" s="18" t="s">
        <v>1485</v>
      </c>
      <c r="M51" s="18">
        <v>9401725858</v>
      </c>
      <c r="N51" s="18" t="s">
        <v>1442</v>
      </c>
      <c r="O51" s="18">
        <v>9678840148</v>
      </c>
      <c r="P51" s="24" t="s">
        <v>535</v>
      </c>
      <c r="Q51" s="18" t="s">
        <v>1495</v>
      </c>
      <c r="R51" s="18"/>
      <c r="S51" s="18" t="s">
        <v>1347</v>
      </c>
      <c r="T51" s="18"/>
    </row>
    <row r="52" spans="1:20">
      <c r="A52" s="4">
        <v>48</v>
      </c>
      <c r="B52" s="89" t="s">
        <v>63</v>
      </c>
      <c r="C52" s="89" t="s">
        <v>424</v>
      </c>
      <c r="D52" s="89" t="s">
        <v>25</v>
      </c>
      <c r="E52" s="89"/>
      <c r="F52" s="92"/>
      <c r="G52" s="91">
        <v>105</v>
      </c>
      <c r="H52" s="91">
        <v>79</v>
      </c>
      <c r="I52" s="60">
        <f t="shared" si="0"/>
        <v>184</v>
      </c>
      <c r="J52" s="92" t="s">
        <v>425</v>
      </c>
      <c r="K52" s="18" t="s">
        <v>1438</v>
      </c>
      <c r="L52" s="18" t="s">
        <v>1485</v>
      </c>
      <c r="M52" s="18">
        <v>9401725858</v>
      </c>
      <c r="N52" s="18" t="s">
        <v>1443</v>
      </c>
      <c r="O52" s="18">
        <v>8876680790</v>
      </c>
      <c r="P52" s="24" t="s">
        <v>536</v>
      </c>
      <c r="Q52" s="18" t="s">
        <v>1494</v>
      </c>
      <c r="R52" s="18"/>
      <c r="S52" s="18" t="s">
        <v>1347</v>
      </c>
      <c r="T52" s="18"/>
    </row>
    <row r="53" spans="1:20">
      <c r="A53" s="4">
        <v>49</v>
      </c>
      <c r="B53" s="89" t="s">
        <v>62</v>
      </c>
      <c r="C53" s="89" t="s">
        <v>426</v>
      </c>
      <c r="D53" s="89" t="s">
        <v>25</v>
      </c>
      <c r="E53" s="89"/>
      <c r="F53" s="92"/>
      <c r="G53" s="91">
        <v>50</v>
      </c>
      <c r="H53" s="91">
        <v>54</v>
      </c>
      <c r="I53" s="60">
        <f t="shared" si="0"/>
        <v>104</v>
      </c>
      <c r="J53" s="92" t="s">
        <v>427</v>
      </c>
      <c r="K53" s="18" t="s">
        <v>1438</v>
      </c>
      <c r="L53" s="18" t="s">
        <v>1485</v>
      </c>
      <c r="M53" s="18">
        <v>9401725858</v>
      </c>
      <c r="N53" s="18" t="s">
        <v>1444</v>
      </c>
      <c r="O53" s="18">
        <v>8876630513</v>
      </c>
      <c r="P53" s="24" t="s">
        <v>536</v>
      </c>
      <c r="Q53" s="18" t="s">
        <v>1494</v>
      </c>
      <c r="R53" s="18"/>
      <c r="S53" s="18" t="s">
        <v>1347</v>
      </c>
      <c r="T53" s="18"/>
    </row>
    <row r="54" spans="1:20">
      <c r="A54" s="4">
        <v>50</v>
      </c>
      <c r="B54" s="89" t="s">
        <v>62</v>
      </c>
      <c r="C54" s="89" t="s">
        <v>428</v>
      </c>
      <c r="D54" s="89" t="s">
        <v>25</v>
      </c>
      <c r="E54" s="89"/>
      <c r="F54" s="92"/>
      <c r="G54" s="91">
        <v>67</v>
      </c>
      <c r="H54" s="91">
        <v>55</v>
      </c>
      <c r="I54" s="60">
        <f t="shared" si="0"/>
        <v>122</v>
      </c>
      <c r="J54" s="92" t="s">
        <v>429</v>
      </c>
      <c r="K54" s="18" t="s">
        <v>1438</v>
      </c>
      <c r="L54" s="18" t="s">
        <v>1485</v>
      </c>
      <c r="M54" s="18">
        <v>9401725858</v>
      </c>
      <c r="N54" s="18" t="s">
        <v>1445</v>
      </c>
      <c r="O54" s="18">
        <v>9864217461</v>
      </c>
      <c r="P54" s="24" t="s">
        <v>537</v>
      </c>
      <c r="Q54" s="18" t="s">
        <v>1499</v>
      </c>
      <c r="R54" s="18"/>
      <c r="S54" s="18" t="s">
        <v>1347</v>
      </c>
      <c r="T54" s="18"/>
    </row>
    <row r="55" spans="1:20">
      <c r="A55" s="4">
        <v>51</v>
      </c>
      <c r="B55" s="89" t="s">
        <v>63</v>
      </c>
      <c r="C55" s="89" t="s">
        <v>430</v>
      </c>
      <c r="D55" s="89" t="s">
        <v>25</v>
      </c>
      <c r="E55" s="89"/>
      <c r="F55" s="92"/>
      <c r="G55" s="91">
        <v>71</v>
      </c>
      <c r="H55" s="91">
        <v>76</v>
      </c>
      <c r="I55" s="60">
        <f t="shared" si="0"/>
        <v>147</v>
      </c>
      <c r="J55" s="92" t="s">
        <v>431</v>
      </c>
      <c r="K55" s="18" t="s">
        <v>1438</v>
      </c>
      <c r="L55" s="18" t="s">
        <v>1485</v>
      </c>
      <c r="M55" s="18">
        <v>9401725858</v>
      </c>
      <c r="N55" s="18" t="s">
        <v>1443</v>
      </c>
      <c r="O55" s="18">
        <v>8876680790</v>
      </c>
      <c r="P55" s="24" t="s">
        <v>537</v>
      </c>
      <c r="Q55" s="18" t="s">
        <v>1499</v>
      </c>
      <c r="R55" s="18"/>
      <c r="S55" s="18" t="s">
        <v>1347</v>
      </c>
      <c r="T55" s="18"/>
    </row>
    <row r="56" spans="1:20">
      <c r="A56" s="4">
        <v>52</v>
      </c>
      <c r="B56" s="89" t="s">
        <v>62</v>
      </c>
      <c r="C56" s="89" t="s">
        <v>432</v>
      </c>
      <c r="D56" s="89" t="s">
        <v>25</v>
      </c>
      <c r="E56" s="89"/>
      <c r="F56" s="92"/>
      <c r="G56" s="91">
        <v>64</v>
      </c>
      <c r="H56" s="91">
        <v>66</v>
      </c>
      <c r="I56" s="60">
        <f t="shared" si="0"/>
        <v>130</v>
      </c>
      <c r="J56" s="92" t="s">
        <v>433</v>
      </c>
      <c r="K56" s="18" t="s">
        <v>1438</v>
      </c>
      <c r="L56" s="18" t="s">
        <v>1485</v>
      </c>
      <c r="M56" s="18">
        <v>9401725858</v>
      </c>
      <c r="N56" s="18"/>
      <c r="O56" s="18"/>
      <c r="P56" s="24" t="s">
        <v>538</v>
      </c>
      <c r="Q56" s="18" t="s">
        <v>1498</v>
      </c>
      <c r="R56" s="18"/>
      <c r="S56" s="18" t="s">
        <v>1347</v>
      </c>
      <c r="T56" s="18"/>
    </row>
    <row r="57" spans="1:20">
      <c r="A57" s="4">
        <v>53</v>
      </c>
      <c r="B57" s="89" t="s">
        <v>63</v>
      </c>
      <c r="C57" s="89" t="s">
        <v>434</v>
      </c>
      <c r="D57" s="89" t="s">
        <v>25</v>
      </c>
      <c r="E57" s="89"/>
      <c r="F57" s="92"/>
      <c r="G57" s="89">
        <v>54</v>
      </c>
      <c r="H57" s="89">
        <v>57</v>
      </c>
      <c r="I57" s="60">
        <f t="shared" si="0"/>
        <v>111</v>
      </c>
      <c r="J57" s="92" t="s">
        <v>435</v>
      </c>
      <c r="K57" s="18" t="s">
        <v>1438</v>
      </c>
      <c r="L57" s="18" t="s">
        <v>1485</v>
      </c>
      <c r="M57" s="18">
        <v>9401725858</v>
      </c>
      <c r="N57" s="18" t="s">
        <v>1445</v>
      </c>
      <c r="O57" s="18">
        <v>9864217461</v>
      </c>
      <c r="P57" s="24" t="s">
        <v>538</v>
      </c>
      <c r="Q57" s="18" t="s">
        <v>1498</v>
      </c>
      <c r="R57" s="18"/>
      <c r="S57" s="18" t="s">
        <v>1347</v>
      </c>
      <c r="T57" s="18"/>
    </row>
    <row r="58" spans="1:20">
      <c r="A58" s="4">
        <v>54</v>
      </c>
      <c r="B58" s="89" t="s">
        <v>62</v>
      </c>
      <c r="C58" s="89" t="s">
        <v>436</v>
      </c>
      <c r="D58" s="89" t="s">
        <v>25</v>
      </c>
      <c r="E58" s="89"/>
      <c r="F58" s="97"/>
      <c r="G58" s="91">
        <v>122</v>
      </c>
      <c r="H58" s="91">
        <v>97</v>
      </c>
      <c r="I58" s="60">
        <f t="shared" si="0"/>
        <v>219</v>
      </c>
      <c r="J58" s="97">
        <v>9678566120</v>
      </c>
      <c r="K58" s="18" t="s">
        <v>1438</v>
      </c>
      <c r="L58" s="18" t="s">
        <v>1485</v>
      </c>
      <c r="M58" s="18">
        <v>9401725858</v>
      </c>
      <c r="N58" s="18" t="s">
        <v>1468</v>
      </c>
      <c r="O58" s="18">
        <v>9678387153</v>
      </c>
      <c r="P58" s="24" t="s">
        <v>539</v>
      </c>
      <c r="Q58" s="18" t="s">
        <v>1497</v>
      </c>
      <c r="R58" s="18"/>
      <c r="S58" s="18" t="s">
        <v>1347</v>
      </c>
      <c r="T58" s="18"/>
    </row>
    <row r="59" spans="1:20">
      <c r="A59" s="4">
        <v>55</v>
      </c>
      <c r="B59" s="89" t="s">
        <v>63</v>
      </c>
      <c r="C59" s="89" t="s">
        <v>437</v>
      </c>
      <c r="D59" s="89" t="s">
        <v>25</v>
      </c>
      <c r="E59" s="89"/>
      <c r="F59" s="97"/>
      <c r="G59" s="91">
        <v>94</v>
      </c>
      <c r="H59" s="91">
        <v>83</v>
      </c>
      <c r="I59" s="60">
        <f t="shared" si="0"/>
        <v>177</v>
      </c>
      <c r="J59" s="97">
        <v>8876511832</v>
      </c>
      <c r="K59" s="18" t="s">
        <v>1438</v>
      </c>
      <c r="L59" s="18" t="s">
        <v>1485</v>
      </c>
      <c r="M59" s="18">
        <v>9401725858</v>
      </c>
      <c r="N59" s="18" t="s">
        <v>1444</v>
      </c>
      <c r="O59" s="18">
        <v>8876630513</v>
      </c>
      <c r="P59" s="24" t="s">
        <v>539</v>
      </c>
      <c r="Q59" s="18" t="s">
        <v>1497</v>
      </c>
      <c r="R59" s="18"/>
      <c r="S59" s="18" t="s">
        <v>1347</v>
      </c>
      <c r="T59" s="18"/>
    </row>
    <row r="60" spans="1:20">
      <c r="A60" s="4">
        <v>56</v>
      </c>
      <c r="B60" s="89" t="s">
        <v>62</v>
      </c>
      <c r="C60" s="94" t="s">
        <v>438</v>
      </c>
      <c r="D60" s="89" t="s">
        <v>25</v>
      </c>
      <c r="E60" s="89"/>
      <c r="F60" s="97"/>
      <c r="G60" s="91">
        <v>61</v>
      </c>
      <c r="H60" s="91">
        <v>67</v>
      </c>
      <c r="I60" s="60">
        <f t="shared" si="0"/>
        <v>128</v>
      </c>
      <c r="J60" s="97">
        <v>8486728666</v>
      </c>
      <c r="K60" s="18" t="s">
        <v>1438</v>
      </c>
      <c r="L60" s="18" t="s">
        <v>1485</v>
      </c>
      <c r="M60" s="18">
        <v>9401725858</v>
      </c>
      <c r="N60" s="18"/>
      <c r="O60" s="18"/>
      <c r="P60" s="24" t="s">
        <v>540</v>
      </c>
      <c r="Q60" s="18" t="s">
        <v>1496</v>
      </c>
      <c r="R60" s="18"/>
      <c r="S60" s="18" t="s">
        <v>1347</v>
      </c>
      <c r="T60" s="18"/>
    </row>
    <row r="61" spans="1:20">
      <c r="A61" s="4">
        <v>57</v>
      </c>
      <c r="B61" s="89" t="s">
        <v>63</v>
      </c>
      <c r="C61" s="89" t="s">
        <v>439</v>
      </c>
      <c r="D61" s="89" t="s">
        <v>25</v>
      </c>
      <c r="E61" s="89"/>
      <c r="F61" s="92"/>
      <c r="G61" s="91">
        <v>116</v>
      </c>
      <c r="H61" s="91">
        <v>129</v>
      </c>
      <c r="I61" s="60">
        <f t="shared" si="0"/>
        <v>245</v>
      </c>
      <c r="J61" s="92" t="s">
        <v>440</v>
      </c>
      <c r="K61" s="18" t="s">
        <v>1438</v>
      </c>
      <c r="L61" s="18" t="s">
        <v>1485</v>
      </c>
      <c r="M61" s="18">
        <v>9401725858</v>
      </c>
      <c r="N61" s="18" t="s">
        <v>1442</v>
      </c>
      <c r="O61" s="18">
        <v>9678840148</v>
      </c>
      <c r="P61" s="24" t="s">
        <v>540</v>
      </c>
      <c r="Q61" s="18" t="s">
        <v>1496</v>
      </c>
      <c r="R61" s="18"/>
      <c r="S61" s="18" t="s">
        <v>1347</v>
      </c>
      <c r="T61" s="18"/>
    </row>
    <row r="62" spans="1:20">
      <c r="A62" s="4">
        <v>58</v>
      </c>
      <c r="B62" s="89" t="s">
        <v>62</v>
      </c>
      <c r="C62" s="89" t="s">
        <v>441</v>
      </c>
      <c r="D62" s="89" t="s">
        <v>25</v>
      </c>
      <c r="E62" s="89"/>
      <c r="F62" s="93"/>
      <c r="G62" s="91">
        <v>46</v>
      </c>
      <c r="H62" s="91">
        <v>64</v>
      </c>
      <c r="I62" s="60">
        <f t="shared" si="0"/>
        <v>110</v>
      </c>
      <c r="J62" s="93">
        <v>9706617743</v>
      </c>
      <c r="K62" s="18" t="s">
        <v>1438</v>
      </c>
      <c r="L62" s="18" t="s">
        <v>1485</v>
      </c>
      <c r="M62" s="18">
        <v>9401725858</v>
      </c>
      <c r="N62" s="18" t="s">
        <v>1443</v>
      </c>
      <c r="O62" s="18">
        <v>8876680790</v>
      </c>
      <c r="P62" s="24" t="s">
        <v>541</v>
      </c>
      <c r="Q62" s="18" t="s">
        <v>1495</v>
      </c>
      <c r="R62" s="18"/>
      <c r="S62" s="18" t="s">
        <v>1347</v>
      </c>
      <c r="T62" s="18"/>
    </row>
    <row r="63" spans="1:20">
      <c r="A63" s="4">
        <v>59</v>
      </c>
      <c r="B63" s="89" t="s">
        <v>63</v>
      </c>
      <c r="C63" s="89" t="s">
        <v>423</v>
      </c>
      <c r="D63" s="89" t="s">
        <v>25</v>
      </c>
      <c r="E63" s="89"/>
      <c r="F63" s="93"/>
      <c r="G63" s="91">
        <v>39</v>
      </c>
      <c r="H63" s="91">
        <v>40</v>
      </c>
      <c r="I63" s="60">
        <f t="shared" si="0"/>
        <v>79</v>
      </c>
      <c r="J63" s="93">
        <v>8876128792</v>
      </c>
      <c r="K63" s="18" t="s">
        <v>1438</v>
      </c>
      <c r="L63" s="18" t="s">
        <v>1485</v>
      </c>
      <c r="M63" s="18">
        <v>9401725858</v>
      </c>
      <c r="N63" s="18" t="s">
        <v>1444</v>
      </c>
      <c r="O63" s="18">
        <v>8876630513</v>
      </c>
      <c r="P63" s="24" t="s">
        <v>541</v>
      </c>
      <c r="Q63" s="18" t="s">
        <v>1495</v>
      </c>
      <c r="R63" s="18"/>
      <c r="S63" s="18" t="s">
        <v>1347</v>
      </c>
      <c r="T63" s="18"/>
    </row>
    <row r="64" spans="1:20">
      <c r="A64" s="4">
        <v>60</v>
      </c>
      <c r="B64" s="89" t="s">
        <v>63</v>
      </c>
      <c r="C64" s="89" t="s">
        <v>442</v>
      </c>
      <c r="D64" s="89" t="s">
        <v>25</v>
      </c>
      <c r="E64" s="89"/>
      <c r="F64" s="92"/>
      <c r="G64" s="91">
        <v>141</v>
      </c>
      <c r="H64" s="91">
        <v>115</v>
      </c>
      <c r="I64" s="60">
        <f t="shared" si="0"/>
        <v>256</v>
      </c>
      <c r="J64" s="92" t="s">
        <v>443</v>
      </c>
      <c r="K64" s="18" t="s">
        <v>1438</v>
      </c>
      <c r="L64" s="18" t="s">
        <v>1485</v>
      </c>
      <c r="M64" s="18">
        <v>9401725858</v>
      </c>
      <c r="N64" s="18" t="s">
        <v>1445</v>
      </c>
      <c r="O64" s="18">
        <v>9864217461</v>
      </c>
      <c r="P64" s="24" t="s">
        <v>541</v>
      </c>
      <c r="Q64" s="18" t="s">
        <v>1495</v>
      </c>
      <c r="R64" s="18"/>
      <c r="S64" s="18" t="s">
        <v>1347</v>
      </c>
      <c r="T64" s="18"/>
    </row>
    <row r="65" spans="1:20">
      <c r="A65" s="4">
        <v>61</v>
      </c>
      <c r="B65" s="89"/>
      <c r="C65" s="90" t="s">
        <v>311</v>
      </c>
      <c r="D65" s="90"/>
      <c r="E65" s="90"/>
      <c r="F65" s="90"/>
      <c r="G65" s="90"/>
      <c r="H65" s="90"/>
      <c r="I65" s="60">
        <f t="shared" si="0"/>
        <v>0</v>
      </c>
      <c r="J65" s="90"/>
      <c r="K65" s="90"/>
      <c r="L65" s="90"/>
      <c r="M65" s="90"/>
      <c r="N65" s="89"/>
      <c r="O65" s="89"/>
      <c r="P65" s="24" t="s">
        <v>542</v>
      </c>
      <c r="Q65" s="18" t="s">
        <v>1494</v>
      </c>
      <c r="R65" s="18"/>
      <c r="S65" s="18" t="s">
        <v>1347</v>
      </c>
      <c r="T65" s="18"/>
    </row>
    <row r="66" spans="1:20">
      <c r="A66" s="4">
        <v>62</v>
      </c>
      <c r="B66" s="17"/>
      <c r="C66" s="18"/>
      <c r="D66" s="18"/>
      <c r="E66" s="19"/>
      <c r="F66" s="18"/>
      <c r="G66" s="19"/>
      <c r="H66" s="19"/>
      <c r="I66" s="60">
        <f t="shared" si="0"/>
        <v>0</v>
      </c>
      <c r="J66" s="18"/>
      <c r="K66" s="18"/>
      <c r="L66" s="18"/>
      <c r="M66" s="18"/>
      <c r="N66" s="18"/>
      <c r="O66" s="18"/>
      <c r="P66" s="24"/>
      <c r="Q66" s="18"/>
      <c r="R66" s="18"/>
      <c r="S66" s="18"/>
      <c r="T66" s="18"/>
    </row>
    <row r="67" spans="1:20">
      <c r="A67" s="4">
        <v>63</v>
      </c>
      <c r="B67" s="17"/>
      <c r="C67" s="18"/>
      <c r="D67" s="18"/>
      <c r="E67" s="19"/>
      <c r="F67" s="18"/>
      <c r="G67" s="19"/>
      <c r="H67" s="19"/>
      <c r="I67" s="60">
        <f t="shared" si="0"/>
        <v>0</v>
      </c>
      <c r="J67" s="18"/>
      <c r="K67" s="18"/>
      <c r="L67" s="18"/>
      <c r="M67" s="18"/>
      <c r="N67" s="18"/>
      <c r="O67" s="18"/>
      <c r="P67" s="24"/>
      <c r="Q67" s="18"/>
      <c r="R67" s="18"/>
      <c r="S67" s="18"/>
      <c r="T67" s="18"/>
    </row>
    <row r="68" spans="1:20">
      <c r="A68" s="4">
        <v>64</v>
      </c>
      <c r="B68" s="17"/>
      <c r="C68" s="18"/>
      <c r="D68" s="18"/>
      <c r="E68" s="19"/>
      <c r="F68" s="18"/>
      <c r="G68" s="19"/>
      <c r="H68" s="19"/>
      <c r="I68" s="60">
        <f t="shared" si="0"/>
        <v>0</v>
      </c>
      <c r="J68" s="18"/>
      <c r="K68" s="18"/>
      <c r="L68" s="18"/>
      <c r="M68" s="18"/>
      <c r="N68" s="18"/>
      <c r="O68" s="18"/>
      <c r="P68" s="24"/>
      <c r="Q68" s="18"/>
      <c r="R68" s="18"/>
      <c r="S68" s="18"/>
      <c r="T68" s="18"/>
    </row>
    <row r="69" spans="1:20">
      <c r="A69" s="4">
        <v>65</v>
      </c>
      <c r="B69" s="17"/>
      <c r="C69" s="18"/>
      <c r="D69" s="18"/>
      <c r="E69" s="19"/>
      <c r="F69" s="18"/>
      <c r="G69" s="19"/>
      <c r="H69" s="19"/>
      <c r="I69" s="60">
        <f t="shared" si="0"/>
        <v>0</v>
      </c>
      <c r="J69" s="18"/>
      <c r="K69" s="18"/>
      <c r="L69" s="18"/>
      <c r="M69" s="18"/>
      <c r="N69" s="18"/>
      <c r="O69" s="18"/>
      <c r="P69" s="24"/>
      <c r="Q69" s="18"/>
      <c r="R69" s="18"/>
      <c r="S69" s="18"/>
      <c r="T69" s="18"/>
    </row>
    <row r="70" spans="1:20">
      <c r="A70" s="4">
        <v>66</v>
      </c>
      <c r="B70" s="17"/>
      <c r="C70" s="18"/>
      <c r="D70" s="18"/>
      <c r="E70" s="19"/>
      <c r="F70" s="18"/>
      <c r="G70" s="19"/>
      <c r="H70" s="19"/>
      <c r="I70" s="60">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60">
        <f t="shared" si="1"/>
        <v>0</v>
      </c>
      <c r="J71" s="18"/>
      <c r="K71" s="18"/>
      <c r="L71" s="18"/>
      <c r="M71" s="18"/>
      <c r="N71" s="18"/>
      <c r="O71" s="18"/>
      <c r="P71" s="24"/>
      <c r="Q71" s="18"/>
      <c r="R71" s="18"/>
      <c r="S71" s="18"/>
      <c r="T71" s="18"/>
    </row>
    <row r="72" spans="1:20">
      <c r="A72" s="4">
        <v>68</v>
      </c>
      <c r="B72" s="17"/>
      <c r="C72" s="18"/>
      <c r="D72" s="18"/>
      <c r="E72" s="19"/>
      <c r="F72" s="18"/>
      <c r="G72" s="19"/>
      <c r="H72" s="19"/>
      <c r="I72" s="60">
        <f t="shared" si="1"/>
        <v>0</v>
      </c>
      <c r="J72" s="18"/>
      <c r="K72" s="18"/>
      <c r="L72" s="18"/>
      <c r="M72" s="18"/>
      <c r="N72" s="18"/>
      <c r="O72" s="18"/>
      <c r="P72" s="24"/>
      <c r="Q72" s="18"/>
      <c r="R72" s="18"/>
      <c r="S72" s="18"/>
      <c r="T72" s="18"/>
    </row>
    <row r="73" spans="1:20">
      <c r="A73" s="4">
        <v>69</v>
      </c>
      <c r="B73" s="17"/>
      <c r="C73" s="18"/>
      <c r="D73" s="18"/>
      <c r="E73" s="19"/>
      <c r="F73" s="18"/>
      <c r="G73" s="19"/>
      <c r="H73" s="19"/>
      <c r="I73" s="60">
        <f t="shared" si="1"/>
        <v>0</v>
      </c>
      <c r="J73" s="18"/>
      <c r="K73" s="18"/>
      <c r="L73" s="18"/>
      <c r="M73" s="18"/>
      <c r="N73" s="18"/>
      <c r="O73" s="18"/>
      <c r="P73" s="24"/>
      <c r="Q73" s="18"/>
      <c r="R73" s="18"/>
      <c r="S73" s="18"/>
      <c r="T73" s="18"/>
    </row>
    <row r="74" spans="1:20">
      <c r="A74" s="4">
        <v>70</v>
      </c>
      <c r="B74" s="17"/>
      <c r="C74" s="18"/>
      <c r="D74" s="18"/>
      <c r="E74" s="19"/>
      <c r="F74" s="18"/>
      <c r="G74" s="19"/>
      <c r="H74" s="19"/>
      <c r="I74" s="60">
        <f t="shared" si="1"/>
        <v>0</v>
      </c>
      <c r="J74" s="18"/>
      <c r="K74" s="18"/>
      <c r="L74" s="18"/>
      <c r="M74" s="18"/>
      <c r="N74" s="18"/>
      <c r="O74" s="18"/>
      <c r="P74" s="24"/>
      <c r="Q74" s="18"/>
      <c r="R74" s="18"/>
      <c r="S74" s="18"/>
      <c r="T74" s="18"/>
    </row>
    <row r="75" spans="1:20">
      <c r="A75" s="4">
        <v>71</v>
      </c>
      <c r="B75" s="17"/>
      <c r="C75" s="18"/>
      <c r="D75" s="18"/>
      <c r="E75" s="19"/>
      <c r="F75" s="18"/>
      <c r="G75" s="19"/>
      <c r="H75" s="19"/>
      <c r="I75" s="60">
        <f t="shared" si="1"/>
        <v>0</v>
      </c>
      <c r="J75" s="18"/>
      <c r="K75" s="18"/>
      <c r="L75" s="18"/>
      <c r="M75" s="18"/>
      <c r="N75" s="18"/>
      <c r="O75" s="18"/>
      <c r="P75" s="24"/>
      <c r="Q75" s="18"/>
      <c r="R75" s="18"/>
      <c r="S75" s="18"/>
      <c r="T75" s="18"/>
    </row>
    <row r="76" spans="1:20">
      <c r="A76" s="4">
        <v>72</v>
      </c>
      <c r="B76" s="17"/>
      <c r="C76" s="18"/>
      <c r="D76" s="18"/>
      <c r="E76" s="19"/>
      <c r="F76" s="18"/>
      <c r="G76" s="19"/>
      <c r="H76" s="19"/>
      <c r="I76" s="60">
        <f t="shared" si="1"/>
        <v>0</v>
      </c>
      <c r="J76" s="18"/>
      <c r="K76" s="18"/>
      <c r="L76" s="18"/>
      <c r="M76" s="18"/>
      <c r="N76" s="18"/>
      <c r="O76" s="18"/>
      <c r="P76" s="24"/>
      <c r="Q76" s="18"/>
      <c r="R76" s="18"/>
      <c r="S76" s="18"/>
      <c r="T76" s="18"/>
    </row>
    <row r="77" spans="1:20">
      <c r="A77" s="4">
        <v>73</v>
      </c>
      <c r="B77" s="17"/>
      <c r="C77" s="18"/>
      <c r="D77" s="18"/>
      <c r="E77" s="19"/>
      <c r="F77" s="18"/>
      <c r="G77" s="19"/>
      <c r="H77" s="19"/>
      <c r="I77" s="60">
        <f t="shared" si="1"/>
        <v>0</v>
      </c>
      <c r="J77" s="18"/>
      <c r="K77" s="18"/>
      <c r="L77" s="18"/>
      <c r="M77" s="18"/>
      <c r="N77" s="18"/>
      <c r="O77" s="18"/>
      <c r="P77" s="24"/>
      <c r="Q77" s="18"/>
      <c r="R77" s="18"/>
      <c r="S77" s="18"/>
      <c r="T77" s="18"/>
    </row>
    <row r="78" spans="1:20">
      <c r="A78" s="4">
        <v>74</v>
      </c>
      <c r="B78" s="17"/>
      <c r="C78" s="18"/>
      <c r="D78" s="18"/>
      <c r="E78" s="19"/>
      <c r="F78" s="18"/>
      <c r="G78" s="19"/>
      <c r="H78" s="19"/>
      <c r="I78" s="60">
        <f t="shared" si="1"/>
        <v>0</v>
      </c>
      <c r="J78" s="18"/>
      <c r="K78" s="18"/>
      <c r="L78" s="18"/>
      <c r="M78" s="18"/>
      <c r="N78" s="18"/>
      <c r="O78" s="18"/>
      <c r="P78" s="24"/>
      <c r="Q78" s="18"/>
      <c r="R78" s="18"/>
      <c r="S78" s="18"/>
      <c r="T78" s="18"/>
    </row>
    <row r="79" spans="1:20">
      <c r="A79" s="4">
        <v>75</v>
      </c>
      <c r="B79" s="17"/>
      <c r="C79" s="18"/>
      <c r="D79" s="18"/>
      <c r="E79" s="19"/>
      <c r="F79" s="18"/>
      <c r="G79" s="19"/>
      <c r="H79" s="19"/>
      <c r="I79" s="60">
        <f t="shared" si="1"/>
        <v>0</v>
      </c>
      <c r="J79" s="18"/>
      <c r="K79" s="18"/>
      <c r="L79" s="18"/>
      <c r="M79" s="18"/>
      <c r="N79" s="18"/>
      <c r="O79" s="18"/>
      <c r="P79" s="24"/>
      <c r="Q79" s="18"/>
      <c r="R79" s="18"/>
      <c r="S79" s="18"/>
      <c r="T79" s="18"/>
    </row>
    <row r="80" spans="1:20">
      <c r="A80" s="4">
        <v>76</v>
      </c>
      <c r="B80" s="17"/>
      <c r="C80" s="18"/>
      <c r="D80" s="18"/>
      <c r="E80" s="19"/>
      <c r="F80" s="18"/>
      <c r="G80" s="19"/>
      <c r="H80" s="19"/>
      <c r="I80" s="60">
        <f t="shared" si="1"/>
        <v>0</v>
      </c>
      <c r="J80" s="18"/>
      <c r="K80" s="18"/>
      <c r="L80" s="18"/>
      <c r="M80" s="18"/>
      <c r="N80" s="18"/>
      <c r="O80" s="18"/>
      <c r="P80" s="24"/>
      <c r="Q80" s="18"/>
      <c r="R80" s="18"/>
      <c r="S80" s="18"/>
      <c r="T80" s="18"/>
    </row>
    <row r="81" spans="1:20">
      <c r="A81" s="4">
        <v>77</v>
      </c>
      <c r="B81" s="17"/>
      <c r="C81" s="18"/>
      <c r="D81" s="18"/>
      <c r="E81" s="19"/>
      <c r="F81" s="18"/>
      <c r="G81" s="19"/>
      <c r="H81" s="19"/>
      <c r="I81" s="60">
        <f t="shared" si="1"/>
        <v>0</v>
      </c>
      <c r="J81" s="18"/>
      <c r="K81" s="18"/>
      <c r="L81" s="18"/>
      <c r="M81" s="18"/>
      <c r="N81" s="18"/>
      <c r="O81" s="18"/>
      <c r="P81" s="24"/>
      <c r="Q81" s="18"/>
      <c r="R81" s="18"/>
      <c r="S81" s="18"/>
      <c r="T81" s="18"/>
    </row>
    <row r="82" spans="1:20">
      <c r="A82" s="4">
        <v>78</v>
      </c>
      <c r="B82" s="17"/>
      <c r="C82" s="18"/>
      <c r="D82" s="18"/>
      <c r="E82" s="19"/>
      <c r="F82" s="18"/>
      <c r="G82" s="19"/>
      <c r="H82" s="19"/>
      <c r="I82" s="60">
        <f t="shared" si="1"/>
        <v>0</v>
      </c>
      <c r="J82" s="18"/>
      <c r="K82" s="18"/>
      <c r="L82" s="18"/>
      <c r="M82" s="18"/>
      <c r="N82" s="18"/>
      <c r="O82" s="18"/>
      <c r="P82" s="24"/>
      <c r="Q82" s="18"/>
      <c r="R82" s="18"/>
      <c r="S82" s="18"/>
      <c r="T82" s="18"/>
    </row>
    <row r="83" spans="1:20">
      <c r="A83" s="4">
        <v>79</v>
      </c>
      <c r="B83" s="17"/>
      <c r="C83" s="18"/>
      <c r="D83" s="18"/>
      <c r="E83" s="19"/>
      <c r="F83" s="18"/>
      <c r="G83" s="19"/>
      <c r="H83" s="19"/>
      <c r="I83" s="60">
        <f t="shared" si="1"/>
        <v>0</v>
      </c>
      <c r="J83" s="18"/>
      <c r="K83" s="18"/>
      <c r="L83" s="18"/>
      <c r="M83" s="18"/>
      <c r="N83" s="18"/>
      <c r="O83" s="18"/>
      <c r="P83" s="24"/>
      <c r="Q83" s="18"/>
      <c r="R83" s="18"/>
      <c r="S83" s="18"/>
      <c r="T83" s="18"/>
    </row>
    <row r="84" spans="1:20">
      <c r="A84" s="4">
        <v>80</v>
      </c>
      <c r="B84" s="17"/>
      <c r="C84" s="18"/>
      <c r="D84" s="18"/>
      <c r="E84" s="19"/>
      <c r="F84" s="18"/>
      <c r="G84" s="19"/>
      <c r="H84" s="19"/>
      <c r="I84" s="60">
        <f t="shared" si="1"/>
        <v>0</v>
      </c>
      <c r="J84" s="18"/>
      <c r="K84" s="18"/>
      <c r="L84" s="18"/>
      <c r="M84" s="18"/>
      <c r="N84" s="18"/>
      <c r="O84" s="18"/>
      <c r="P84" s="24"/>
      <c r="Q84" s="18"/>
      <c r="R84" s="18"/>
      <c r="S84" s="18"/>
      <c r="T84" s="18"/>
    </row>
    <row r="85" spans="1:20">
      <c r="A85" s="4">
        <v>81</v>
      </c>
      <c r="B85" s="17"/>
      <c r="C85" s="18"/>
      <c r="D85" s="18"/>
      <c r="E85" s="19"/>
      <c r="F85" s="18"/>
      <c r="G85" s="19"/>
      <c r="H85" s="19"/>
      <c r="I85" s="60">
        <f t="shared" si="1"/>
        <v>0</v>
      </c>
      <c r="J85" s="18"/>
      <c r="K85" s="18"/>
      <c r="L85" s="18"/>
      <c r="M85" s="18"/>
      <c r="N85" s="18"/>
      <c r="O85" s="18"/>
      <c r="P85" s="24"/>
      <c r="Q85" s="18"/>
      <c r="R85" s="18"/>
      <c r="S85" s="18"/>
      <c r="T85" s="18"/>
    </row>
    <row r="86" spans="1:20">
      <c r="A86" s="4">
        <v>82</v>
      </c>
      <c r="B86" s="17"/>
      <c r="C86" s="18"/>
      <c r="D86" s="18"/>
      <c r="E86" s="19"/>
      <c r="F86" s="18"/>
      <c r="G86" s="19"/>
      <c r="H86" s="19"/>
      <c r="I86" s="60">
        <f t="shared" si="1"/>
        <v>0</v>
      </c>
      <c r="J86" s="18"/>
      <c r="K86" s="18"/>
      <c r="L86" s="18"/>
      <c r="M86" s="18"/>
      <c r="N86" s="18"/>
      <c r="O86" s="18"/>
      <c r="P86" s="24"/>
      <c r="Q86" s="18"/>
      <c r="R86" s="18"/>
      <c r="S86" s="18"/>
      <c r="T86" s="18"/>
    </row>
    <row r="87" spans="1:20">
      <c r="A87" s="4">
        <v>83</v>
      </c>
      <c r="B87" s="17"/>
      <c r="C87" s="18"/>
      <c r="D87" s="18"/>
      <c r="E87" s="19"/>
      <c r="F87" s="18"/>
      <c r="G87" s="19"/>
      <c r="H87" s="19"/>
      <c r="I87" s="60">
        <f t="shared" si="1"/>
        <v>0</v>
      </c>
      <c r="J87" s="18"/>
      <c r="K87" s="18"/>
      <c r="L87" s="18"/>
      <c r="M87" s="18"/>
      <c r="N87" s="18"/>
      <c r="O87" s="18"/>
      <c r="P87" s="24"/>
      <c r="Q87" s="18"/>
      <c r="R87" s="18"/>
      <c r="S87" s="18"/>
      <c r="T87" s="18"/>
    </row>
    <row r="88" spans="1:20">
      <c r="A88" s="4">
        <v>84</v>
      </c>
      <c r="B88" s="17"/>
      <c r="C88" s="18"/>
      <c r="D88" s="18"/>
      <c r="E88" s="19"/>
      <c r="F88" s="18"/>
      <c r="G88" s="19"/>
      <c r="H88" s="19"/>
      <c r="I88" s="60">
        <f t="shared" si="1"/>
        <v>0</v>
      </c>
      <c r="J88" s="18"/>
      <c r="K88" s="18"/>
      <c r="L88" s="18"/>
      <c r="M88" s="18"/>
      <c r="N88" s="18"/>
      <c r="O88" s="18"/>
      <c r="P88" s="24"/>
      <c r="Q88" s="18"/>
      <c r="R88" s="18"/>
      <c r="S88" s="18"/>
      <c r="T88" s="18"/>
    </row>
    <row r="89" spans="1:20">
      <c r="A89" s="4">
        <v>85</v>
      </c>
      <c r="B89" s="17"/>
      <c r="C89" s="18"/>
      <c r="D89" s="18"/>
      <c r="E89" s="19"/>
      <c r="F89" s="18"/>
      <c r="G89" s="19"/>
      <c r="H89" s="19"/>
      <c r="I89" s="60">
        <f t="shared" si="1"/>
        <v>0</v>
      </c>
      <c r="J89" s="18"/>
      <c r="K89" s="18"/>
      <c r="L89" s="18"/>
      <c r="M89" s="18"/>
      <c r="N89" s="18"/>
      <c r="O89" s="18"/>
      <c r="P89" s="24"/>
      <c r="Q89" s="18"/>
      <c r="R89" s="18"/>
      <c r="S89" s="18"/>
      <c r="T89" s="18"/>
    </row>
    <row r="90" spans="1:20">
      <c r="A90" s="4">
        <v>86</v>
      </c>
      <c r="B90" s="17"/>
      <c r="C90" s="18"/>
      <c r="D90" s="18"/>
      <c r="E90" s="19"/>
      <c r="F90" s="18"/>
      <c r="G90" s="19"/>
      <c r="H90" s="19"/>
      <c r="I90" s="60">
        <f t="shared" si="1"/>
        <v>0</v>
      </c>
      <c r="J90" s="18"/>
      <c r="K90" s="18"/>
      <c r="L90" s="18"/>
      <c r="M90" s="18"/>
      <c r="N90" s="18"/>
      <c r="O90" s="18"/>
      <c r="P90" s="24"/>
      <c r="Q90" s="18"/>
      <c r="R90" s="18"/>
      <c r="S90" s="18"/>
      <c r="T90" s="18"/>
    </row>
    <row r="91" spans="1:20">
      <c r="A91" s="4">
        <v>87</v>
      </c>
      <c r="B91" s="17"/>
      <c r="C91" s="18"/>
      <c r="D91" s="18"/>
      <c r="E91" s="19"/>
      <c r="F91" s="18"/>
      <c r="G91" s="19"/>
      <c r="H91" s="19"/>
      <c r="I91" s="60">
        <f t="shared" si="1"/>
        <v>0</v>
      </c>
      <c r="J91" s="18"/>
      <c r="K91" s="18"/>
      <c r="L91" s="18"/>
      <c r="M91" s="18"/>
      <c r="N91" s="18"/>
      <c r="O91" s="18"/>
      <c r="P91" s="24"/>
      <c r="Q91" s="18"/>
      <c r="R91" s="18"/>
      <c r="S91" s="18"/>
      <c r="T91" s="18"/>
    </row>
    <row r="92" spans="1:20">
      <c r="A92" s="4">
        <v>88</v>
      </c>
      <c r="B92" s="17"/>
      <c r="C92" s="18"/>
      <c r="D92" s="18"/>
      <c r="E92" s="19"/>
      <c r="F92" s="18"/>
      <c r="G92" s="19"/>
      <c r="H92" s="19"/>
      <c r="I92" s="60">
        <f t="shared" si="1"/>
        <v>0</v>
      </c>
      <c r="J92" s="18"/>
      <c r="K92" s="18"/>
      <c r="L92" s="18"/>
      <c r="M92" s="18"/>
      <c r="N92" s="18"/>
      <c r="O92" s="18"/>
      <c r="P92" s="24"/>
      <c r="Q92" s="18"/>
      <c r="R92" s="18"/>
      <c r="S92" s="18"/>
      <c r="T92" s="18"/>
    </row>
    <row r="93" spans="1:20">
      <c r="A93" s="4">
        <v>89</v>
      </c>
      <c r="B93" s="17"/>
      <c r="C93" s="18"/>
      <c r="D93" s="18"/>
      <c r="E93" s="19"/>
      <c r="F93" s="18"/>
      <c r="G93" s="19"/>
      <c r="H93" s="19"/>
      <c r="I93" s="60">
        <f t="shared" si="1"/>
        <v>0</v>
      </c>
      <c r="J93" s="18"/>
      <c r="K93" s="18"/>
      <c r="L93" s="18"/>
      <c r="M93" s="18"/>
      <c r="N93" s="18"/>
      <c r="O93" s="18"/>
      <c r="P93" s="24"/>
      <c r="Q93" s="18"/>
      <c r="R93" s="18"/>
      <c r="S93" s="18"/>
      <c r="T93" s="18"/>
    </row>
    <row r="94" spans="1:20">
      <c r="A94" s="4">
        <v>90</v>
      </c>
      <c r="B94" s="17"/>
      <c r="C94" s="18"/>
      <c r="D94" s="18"/>
      <c r="E94" s="19"/>
      <c r="F94" s="18"/>
      <c r="G94" s="19"/>
      <c r="H94" s="19"/>
      <c r="I94" s="60">
        <f t="shared" si="1"/>
        <v>0</v>
      </c>
      <c r="J94" s="18"/>
      <c r="K94" s="18"/>
      <c r="L94" s="18"/>
      <c r="M94" s="18"/>
      <c r="N94" s="18"/>
      <c r="O94" s="18"/>
      <c r="P94" s="24"/>
      <c r="Q94" s="18"/>
      <c r="R94" s="18"/>
      <c r="S94" s="18"/>
      <c r="T94" s="18"/>
    </row>
    <row r="95" spans="1:20">
      <c r="A95" s="4">
        <v>91</v>
      </c>
      <c r="B95" s="17"/>
      <c r="C95" s="18"/>
      <c r="D95" s="18"/>
      <c r="E95" s="19"/>
      <c r="F95" s="18"/>
      <c r="G95" s="19"/>
      <c r="H95" s="19"/>
      <c r="I95" s="60">
        <f t="shared" si="1"/>
        <v>0</v>
      </c>
      <c r="J95" s="18"/>
      <c r="K95" s="18"/>
      <c r="L95" s="18"/>
      <c r="M95" s="18"/>
      <c r="N95" s="18"/>
      <c r="O95" s="18"/>
      <c r="P95" s="24"/>
      <c r="Q95" s="18"/>
      <c r="R95" s="18"/>
      <c r="S95" s="18"/>
      <c r="T95" s="18"/>
    </row>
    <row r="96" spans="1:20">
      <c r="A96" s="4">
        <v>92</v>
      </c>
      <c r="B96" s="17"/>
      <c r="C96" s="18"/>
      <c r="D96" s="18"/>
      <c r="E96" s="19"/>
      <c r="F96" s="18"/>
      <c r="G96" s="19"/>
      <c r="H96" s="19"/>
      <c r="I96" s="60">
        <f t="shared" si="1"/>
        <v>0</v>
      </c>
      <c r="J96" s="18"/>
      <c r="K96" s="18"/>
      <c r="L96" s="18"/>
      <c r="M96" s="18"/>
      <c r="N96" s="18"/>
      <c r="O96" s="18"/>
      <c r="P96" s="24"/>
      <c r="Q96" s="18"/>
      <c r="R96" s="18"/>
      <c r="S96" s="18"/>
      <c r="T96" s="18"/>
    </row>
    <row r="97" spans="1:20">
      <c r="A97" s="4">
        <v>93</v>
      </c>
      <c r="B97" s="17"/>
      <c r="C97" s="18"/>
      <c r="D97" s="18"/>
      <c r="E97" s="19"/>
      <c r="F97" s="18"/>
      <c r="G97" s="19"/>
      <c r="H97" s="19"/>
      <c r="I97" s="60">
        <f t="shared" si="1"/>
        <v>0</v>
      </c>
      <c r="J97" s="18"/>
      <c r="K97" s="18"/>
      <c r="L97" s="18"/>
      <c r="M97" s="18"/>
      <c r="N97" s="18"/>
      <c r="O97" s="18"/>
      <c r="P97" s="24"/>
      <c r="Q97" s="18"/>
      <c r="R97" s="18"/>
      <c r="S97" s="18"/>
      <c r="T97" s="18"/>
    </row>
    <row r="98" spans="1:20">
      <c r="A98" s="4">
        <v>94</v>
      </c>
      <c r="B98" s="17"/>
      <c r="C98" s="18"/>
      <c r="D98" s="18"/>
      <c r="E98" s="19"/>
      <c r="F98" s="18"/>
      <c r="G98" s="19"/>
      <c r="H98" s="19"/>
      <c r="I98" s="60">
        <f t="shared" si="1"/>
        <v>0</v>
      </c>
      <c r="J98" s="18"/>
      <c r="K98" s="18"/>
      <c r="L98" s="18"/>
      <c r="M98" s="18"/>
      <c r="N98" s="18"/>
      <c r="O98" s="18"/>
      <c r="P98" s="24"/>
      <c r="Q98" s="18"/>
      <c r="R98" s="18"/>
      <c r="S98" s="18"/>
      <c r="T98" s="18"/>
    </row>
    <row r="99" spans="1:20">
      <c r="A99" s="4">
        <v>95</v>
      </c>
      <c r="B99" s="17"/>
      <c r="C99" s="18"/>
      <c r="D99" s="18"/>
      <c r="E99" s="19"/>
      <c r="F99" s="18"/>
      <c r="G99" s="19"/>
      <c r="H99" s="19"/>
      <c r="I99" s="60">
        <f t="shared" si="1"/>
        <v>0</v>
      </c>
      <c r="J99" s="18"/>
      <c r="K99" s="18"/>
      <c r="L99" s="18"/>
      <c r="M99" s="18"/>
      <c r="N99" s="18"/>
      <c r="O99" s="18"/>
      <c r="P99" s="24"/>
      <c r="Q99" s="18"/>
      <c r="R99" s="18"/>
      <c r="S99" s="18"/>
      <c r="T99" s="18"/>
    </row>
    <row r="100" spans="1:20">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61</v>
      </c>
      <c r="D165" s="21"/>
      <c r="E165" s="13"/>
      <c r="F165" s="21"/>
      <c r="G165" s="61">
        <f>SUM(G5:G164)</f>
        <v>5057</v>
      </c>
      <c r="H165" s="61">
        <f>SUM(H5:H164)</f>
        <v>4885</v>
      </c>
      <c r="I165" s="61">
        <f>SUM(I5:I164)</f>
        <v>9942</v>
      </c>
      <c r="J165" s="21"/>
      <c r="K165" s="21"/>
      <c r="L165" s="21"/>
      <c r="M165" s="21"/>
      <c r="N165" s="21"/>
      <c r="O165" s="21"/>
      <c r="P165" s="14"/>
      <c r="Q165" s="21"/>
      <c r="R165" s="21"/>
      <c r="S165" s="21"/>
      <c r="T165" s="12"/>
    </row>
    <row r="166" spans="1:20">
      <c r="A166" s="44" t="s">
        <v>62</v>
      </c>
      <c r="B166" s="10">
        <f>COUNTIF(B$5:B$164,"Team 1")</f>
        <v>31</v>
      </c>
      <c r="C166" s="44" t="s">
        <v>25</v>
      </c>
      <c r="D166" s="10">
        <f>COUNTIF(D5:D164,"Anganwadi")</f>
        <v>30</v>
      </c>
    </row>
    <row r="167" spans="1:20">
      <c r="A167" s="44" t="s">
        <v>63</v>
      </c>
      <c r="B167" s="10">
        <f>COUNTIF(B$6:B$164,"Team 2")</f>
        <v>29</v>
      </c>
      <c r="C167" s="44" t="s">
        <v>23</v>
      </c>
      <c r="D167" s="10">
        <f>COUNTIF(D5:D164,"School")</f>
        <v>30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activeCell="C10" sqref="C10"/>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91" t="s">
        <v>70</v>
      </c>
      <c r="B1" s="191"/>
      <c r="C1" s="191"/>
      <c r="D1" s="56"/>
      <c r="E1" s="56"/>
      <c r="F1" s="56"/>
      <c r="G1" s="56"/>
      <c r="H1" s="56"/>
      <c r="I1" s="56"/>
      <c r="J1" s="56"/>
      <c r="K1" s="56"/>
      <c r="L1" s="56"/>
      <c r="M1" s="192"/>
      <c r="N1" s="192"/>
      <c r="O1" s="192"/>
      <c r="P1" s="192"/>
      <c r="Q1" s="192"/>
      <c r="R1" s="192"/>
      <c r="S1" s="192"/>
      <c r="T1" s="192"/>
    </row>
    <row r="2" spans="1:20">
      <c r="A2" s="187" t="s">
        <v>59</v>
      </c>
      <c r="B2" s="188"/>
      <c r="C2" s="188"/>
      <c r="D2" s="25">
        <v>43617</v>
      </c>
      <c r="E2" s="22"/>
      <c r="F2" s="22"/>
      <c r="G2" s="22"/>
      <c r="H2" s="22"/>
      <c r="I2" s="22"/>
      <c r="J2" s="22"/>
      <c r="K2" s="22"/>
      <c r="L2" s="22"/>
      <c r="M2" s="22"/>
      <c r="N2" s="22"/>
      <c r="O2" s="22"/>
      <c r="P2" s="22"/>
      <c r="Q2" s="22"/>
      <c r="R2" s="22"/>
      <c r="S2" s="22"/>
    </row>
    <row r="3" spans="1:20" ht="24" customHeight="1">
      <c r="A3" s="183" t="s">
        <v>14</v>
      </c>
      <c r="B3" s="185" t="s">
        <v>61</v>
      </c>
      <c r="C3" s="182" t="s">
        <v>7</v>
      </c>
      <c r="D3" s="182" t="s">
        <v>55</v>
      </c>
      <c r="E3" s="182" t="s">
        <v>16</v>
      </c>
      <c r="F3" s="189" t="s">
        <v>17</v>
      </c>
      <c r="G3" s="182" t="s">
        <v>8</v>
      </c>
      <c r="H3" s="182"/>
      <c r="I3" s="182"/>
      <c r="J3" s="182" t="s">
        <v>31</v>
      </c>
      <c r="K3" s="185" t="s">
        <v>33</v>
      </c>
      <c r="L3" s="185" t="s">
        <v>50</v>
      </c>
      <c r="M3" s="185" t="s">
        <v>51</v>
      </c>
      <c r="N3" s="185" t="s">
        <v>34</v>
      </c>
      <c r="O3" s="185" t="s">
        <v>35</v>
      </c>
      <c r="P3" s="183" t="s">
        <v>54</v>
      </c>
      <c r="Q3" s="182" t="s">
        <v>52</v>
      </c>
      <c r="R3" s="182" t="s">
        <v>32</v>
      </c>
      <c r="S3" s="182" t="s">
        <v>53</v>
      </c>
      <c r="T3" s="182" t="s">
        <v>13</v>
      </c>
    </row>
    <row r="4" spans="1:20" ht="25.5" customHeight="1">
      <c r="A4" s="183"/>
      <c r="B4" s="190"/>
      <c r="C4" s="182"/>
      <c r="D4" s="182"/>
      <c r="E4" s="182"/>
      <c r="F4" s="189"/>
      <c r="G4" s="23" t="s">
        <v>9</v>
      </c>
      <c r="H4" s="23" t="s">
        <v>10</v>
      </c>
      <c r="I4" s="23" t="s">
        <v>11</v>
      </c>
      <c r="J4" s="182"/>
      <c r="K4" s="186"/>
      <c r="L4" s="186"/>
      <c r="M4" s="186"/>
      <c r="N4" s="186"/>
      <c r="O4" s="186"/>
      <c r="P4" s="183"/>
      <c r="Q4" s="183"/>
      <c r="R4" s="182"/>
      <c r="S4" s="182"/>
      <c r="T4" s="182"/>
    </row>
    <row r="5" spans="1:20">
      <c r="A5" s="4">
        <v>1</v>
      </c>
      <c r="B5" s="17" t="s">
        <v>62</v>
      </c>
      <c r="C5" s="112" t="s">
        <v>456</v>
      </c>
      <c r="D5" s="112" t="s">
        <v>23</v>
      </c>
      <c r="E5" s="112" t="s">
        <v>457</v>
      </c>
      <c r="F5" s="113" t="s">
        <v>1365</v>
      </c>
      <c r="G5" s="113">
        <v>50</v>
      </c>
      <c r="H5" s="113">
        <v>84</v>
      </c>
      <c r="I5" s="60">
        <f>SUM(G5:H5)</f>
        <v>134</v>
      </c>
      <c r="J5" s="114" t="s">
        <v>444</v>
      </c>
      <c r="K5" s="18" t="s">
        <v>1411</v>
      </c>
      <c r="L5" s="18" t="s">
        <v>1412</v>
      </c>
      <c r="M5" s="18">
        <v>8876680769</v>
      </c>
      <c r="N5" s="18" t="s">
        <v>1413</v>
      </c>
      <c r="O5" s="18">
        <v>9707852618</v>
      </c>
      <c r="P5" s="18" t="s">
        <v>1434</v>
      </c>
      <c r="Q5" s="18" t="s">
        <v>208</v>
      </c>
      <c r="R5" s="48"/>
      <c r="S5" s="18" t="s">
        <v>1347</v>
      </c>
      <c r="T5" s="18"/>
    </row>
    <row r="6" spans="1:20">
      <c r="A6" s="4">
        <v>2</v>
      </c>
      <c r="B6" s="17" t="s">
        <v>63</v>
      </c>
      <c r="C6" s="112" t="s">
        <v>458</v>
      </c>
      <c r="D6" s="112" t="s">
        <v>23</v>
      </c>
      <c r="E6" s="112" t="s">
        <v>459</v>
      </c>
      <c r="F6" s="113" t="s">
        <v>1365</v>
      </c>
      <c r="G6" s="113">
        <v>35</v>
      </c>
      <c r="H6" s="113">
        <v>15</v>
      </c>
      <c r="I6" s="60">
        <f t="shared" ref="I6:I69" si="0">SUM(G6:H6)</f>
        <v>50</v>
      </c>
      <c r="J6" s="114" t="s">
        <v>445</v>
      </c>
      <c r="K6" s="18" t="s">
        <v>1411</v>
      </c>
      <c r="L6" s="18" t="s">
        <v>1412</v>
      </c>
      <c r="M6" s="18">
        <v>8876680769</v>
      </c>
      <c r="N6" s="18" t="s">
        <v>1413</v>
      </c>
      <c r="O6" s="18">
        <v>9707852618</v>
      </c>
      <c r="P6" s="18" t="s">
        <v>1434</v>
      </c>
      <c r="Q6" s="18" t="s">
        <v>208</v>
      </c>
      <c r="R6" s="48"/>
      <c r="S6" s="18" t="s">
        <v>1347</v>
      </c>
      <c r="T6" s="18"/>
    </row>
    <row r="7" spans="1:20">
      <c r="A7" s="4">
        <v>3</v>
      </c>
      <c r="B7" s="17" t="s">
        <v>63</v>
      </c>
      <c r="C7" s="112" t="s">
        <v>460</v>
      </c>
      <c r="D7" s="112" t="s">
        <v>23</v>
      </c>
      <c r="E7" s="112" t="s">
        <v>461</v>
      </c>
      <c r="F7" s="113" t="s">
        <v>1367</v>
      </c>
      <c r="G7" s="113">
        <v>39</v>
      </c>
      <c r="H7" s="113">
        <v>30</v>
      </c>
      <c r="I7" s="60">
        <f t="shared" si="0"/>
        <v>69</v>
      </c>
      <c r="J7" s="114" t="s">
        <v>446</v>
      </c>
      <c r="K7" s="18" t="s">
        <v>1411</v>
      </c>
      <c r="L7" s="18" t="s">
        <v>1412</v>
      </c>
      <c r="M7" s="18">
        <v>8876680769</v>
      </c>
      <c r="N7" s="18" t="s">
        <v>1414</v>
      </c>
      <c r="O7" s="18">
        <v>9707522751</v>
      </c>
      <c r="P7" s="18" t="s">
        <v>1434</v>
      </c>
      <c r="Q7" s="18" t="s">
        <v>208</v>
      </c>
      <c r="R7" s="48"/>
      <c r="S7" s="18" t="s">
        <v>1347</v>
      </c>
      <c r="T7" s="18"/>
    </row>
    <row r="8" spans="1:20">
      <c r="A8" s="4">
        <v>4</v>
      </c>
      <c r="B8" s="17" t="s">
        <v>62</v>
      </c>
      <c r="C8" s="112" t="s">
        <v>462</v>
      </c>
      <c r="D8" s="112" t="s">
        <v>23</v>
      </c>
      <c r="E8" s="112" t="s">
        <v>463</v>
      </c>
      <c r="F8" s="113" t="s">
        <v>1365</v>
      </c>
      <c r="G8" s="113">
        <v>54</v>
      </c>
      <c r="H8" s="113">
        <v>50</v>
      </c>
      <c r="I8" s="60">
        <f t="shared" si="0"/>
        <v>104</v>
      </c>
      <c r="J8" s="114" t="s">
        <v>447</v>
      </c>
      <c r="K8" s="18" t="s">
        <v>1411</v>
      </c>
      <c r="L8" s="18" t="s">
        <v>1412</v>
      </c>
      <c r="M8" s="18">
        <v>8876680769</v>
      </c>
      <c r="N8" s="18" t="s">
        <v>1414</v>
      </c>
      <c r="O8" s="18">
        <v>9707522751</v>
      </c>
      <c r="P8" s="18" t="s">
        <v>1435</v>
      </c>
      <c r="Q8" s="18" t="s">
        <v>196</v>
      </c>
      <c r="R8" s="48"/>
      <c r="S8" s="18" t="s">
        <v>1347</v>
      </c>
      <c r="T8" s="18"/>
    </row>
    <row r="9" spans="1:20">
      <c r="A9" s="4">
        <v>5</v>
      </c>
      <c r="B9" s="17" t="s">
        <v>63</v>
      </c>
      <c r="C9" s="112" t="s">
        <v>464</v>
      </c>
      <c r="D9" s="112" t="s">
        <v>23</v>
      </c>
      <c r="E9" s="112" t="s">
        <v>465</v>
      </c>
      <c r="F9" s="113" t="s">
        <v>1367</v>
      </c>
      <c r="G9" s="113">
        <v>12</v>
      </c>
      <c r="H9" s="113">
        <v>13</v>
      </c>
      <c r="I9" s="60">
        <f t="shared" si="0"/>
        <v>25</v>
      </c>
      <c r="J9" s="114" t="s">
        <v>448</v>
      </c>
      <c r="K9" s="18" t="s">
        <v>1411</v>
      </c>
      <c r="L9" s="18" t="s">
        <v>1412</v>
      </c>
      <c r="M9" s="18">
        <v>8876680769</v>
      </c>
      <c r="N9" s="18" t="s">
        <v>1413</v>
      </c>
      <c r="O9" s="18">
        <v>9707852618</v>
      </c>
      <c r="P9" s="18" t="s">
        <v>1435</v>
      </c>
      <c r="Q9" s="18" t="s">
        <v>196</v>
      </c>
      <c r="R9" s="48"/>
      <c r="S9" s="18" t="s">
        <v>1347</v>
      </c>
      <c r="T9" s="18"/>
    </row>
    <row r="10" spans="1:20">
      <c r="A10" s="4">
        <v>6</v>
      </c>
      <c r="B10" s="17" t="s">
        <v>63</v>
      </c>
      <c r="C10" s="112" t="s">
        <v>466</v>
      </c>
      <c r="D10" s="112" t="s">
        <v>23</v>
      </c>
      <c r="E10" s="112" t="s">
        <v>467</v>
      </c>
      <c r="F10" s="113" t="s">
        <v>1367</v>
      </c>
      <c r="G10" s="113">
        <v>40</v>
      </c>
      <c r="H10" s="113">
        <v>56</v>
      </c>
      <c r="I10" s="60">
        <f t="shared" si="0"/>
        <v>96</v>
      </c>
      <c r="J10" s="114" t="s">
        <v>449</v>
      </c>
      <c r="K10" s="18" t="s">
        <v>1411</v>
      </c>
      <c r="L10" s="18" t="s">
        <v>1412</v>
      </c>
      <c r="M10" s="18">
        <v>8876680769</v>
      </c>
      <c r="N10" s="18" t="s">
        <v>1413</v>
      </c>
      <c r="O10" s="18">
        <v>9707852618</v>
      </c>
      <c r="P10" s="18" t="s">
        <v>1435</v>
      </c>
      <c r="Q10" s="18" t="s">
        <v>196</v>
      </c>
      <c r="R10" s="48"/>
      <c r="S10" s="18" t="s">
        <v>1347</v>
      </c>
      <c r="T10" s="18"/>
    </row>
    <row r="11" spans="1:20">
      <c r="A11" s="4">
        <v>7</v>
      </c>
      <c r="B11" s="17" t="s">
        <v>62</v>
      </c>
      <c r="C11" s="112" t="s">
        <v>468</v>
      </c>
      <c r="D11" s="112" t="s">
        <v>23</v>
      </c>
      <c r="E11" s="112" t="s">
        <v>469</v>
      </c>
      <c r="F11" s="113" t="s">
        <v>1367</v>
      </c>
      <c r="G11" s="113">
        <v>57</v>
      </c>
      <c r="H11" s="113">
        <v>50</v>
      </c>
      <c r="I11" s="60">
        <f t="shared" si="0"/>
        <v>107</v>
      </c>
      <c r="J11" s="114" t="s">
        <v>450</v>
      </c>
      <c r="K11" s="18" t="s">
        <v>1411</v>
      </c>
      <c r="L11" s="18" t="s">
        <v>1412</v>
      </c>
      <c r="M11" s="18">
        <v>8876680769</v>
      </c>
      <c r="N11" s="18" t="s">
        <v>1414</v>
      </c>
      <c r="O11" s="18">
        <v>9707522751</v>
      </c>
      <c r="P11" s="18" t="s">
        <v>1436</v>
      </c>
      <c r="Q11" s="18" t="s">
        <v>199</v>
      </c>
      <c r="R11" s="48"/>
      <c r="S11" s="18" t="s">
        <v>1347</v>
      </c>
      <c r="T11" s="18"/>
    </row>
    <row r="12" spans="1:20">
      <c r="A12" s="4">
        <v>8</v>
      </c>
      <c r="B12" s="17" t="s">
        <v>63</v>
      </c>
      <c r="C12" s="112" t="s">
        <v>470</v>
      </c>
      <c r="D12" s="112" t="s">
        <v>23</v>
      </c>
      <c r="E12" s="112" t="s">
        <v>471</v>
      </c>
      <c r="F12" s="113" t="s">
        <v>1367</v>
      </c>
      <c r="G12" s="113">
        <v>50</v>
      </c>
      <c r="H12" s="113">
        <v>50</v>
      </c>
      <c r="I12" s="60">
        <f t="shared" si="0"/>
        <v>100</v>
      </c>
      <c r="J12" s="114" t="s">
        <v>451</v>
      </c>
      <c r="K12" s="18" t="s">
        <v>1411</v>
      </c>
      <c r="L12" s="18" t="s">
        <v>1412</v>
      </c>
      <c r="M12" s="18">
        <v>8876680769</v>
      </c>
      <c r="N12" s="18" t="s">
        <v>1414</v>
      </c>
      <c r="O12" s="18">
        <v>9707522751</v>
      </c>
      <c r="P12" s="18" t="s">
        <v>1436</v>
      </c>
      <c r="Q12" s="18" t="s">
        <v>199</v>
      </c>
      <c r="R12" s="48"/>
      <c r="S12" s="18" t="s">
        <v>1347</v>
      </c>
      <c r="T12" s="18"/>
    </row>
    <row r="13" spans="1:20">
      <c r="A13" s="4">
        <v>9</v>
      </c>
      <c r="B13" s="17" t="s">
        <v>62</v>
      </c>
      <c r="C13" s="112" t="s">
        <v>472</v>
      </c>
      <c r="D13" s="112" t="s">
        <v>23</v>
      </c>
      <c r="E13" s="112" t="s">
        <v>473</v>
      </c>
      <c r="F13" s="113" t="s">
        <v>1365</v>
      </c>
      <c r="G13" s="113">
        <v>40</v>
      </c>
      <c r="H13" s="113">
        <v>31</v>
      </c>
      <c r="I13" s="60">
        <f t="shared" si="0"/>
        <v>71</v>
      </c>
      <c r="J13" s="114" t="s">
        <v>452</v>
      </c>
      <c r="K13" s="18" t="s">
        <v>1411</v>
      </c>
      <c r="L13" s="18" t="s">
        <v>1412</v>
      </c>
      <c r="M13" s="18">
        <v>8876680769</v>
      </c>
      <c r="N13" s="18" t="s">
        <v>1413</v>
      </c>
      <c r="O13" s="18">
        <v>9707852618</v>
      </c>
      <c r="P13" s="18" t="s">
        <v>1437</v>
      </c>
      <c r="Q13" s="18" t="s">
        <v>205</v>
      </c>
      <c r="R13" s="48"/>
      <c r="S13" s="18" t="s">
        <v>1347</v>
      </c>
      <c r="T13" s="18"/>
    </row>
    <row r="14" spans="1:20">
      <c r="A14" s="4">
        <v>10</v>
      </c>
      <c r="B14" s="17" t="s">
        <v>62</v>
      </c>
      <c r="C14" s="112" t="s">
        <v>474</v>
      </c>
      <c r="D14" s="112" t="s">
        <v>23</v>
      </c>
      <c r="E14" s="112" t="s">
        <v>475</v>
      </c>
      <c r="F14" s="113" t="s">
        <v>1367</v>
      </c>
      <c r="G14" s="113">
        <v>10</v>
      </c>
      <c r="H14" s="113">
        <v>17</v>
      </c>
      <c r="I14" s="60">
        <f t="shared" si="0"/>
        <v>27</v>
      </c>
      <c r="J14" s="114" t="s">
        <v>453</v>
      </c>
      <c r="K14" s="18" t="s">
        <v>1411</v>
      </c>
      <c r="L14" s="18" t="s">
        <v>1412</v>
      </c>
      <c r="M14" s="18">
        <v>8876680769</v>
      </c>
      <c r="N14" s="18" t="s">
        <v>1413</v>
      </c>
      <c r="O14" s="18">
        <v>9707852618</v>
      </c>
      <c r="P14" s="18" t="s">
        <v>1437</v>
      </c>
      <c r="Q14" s="18" t="s">
        <v>205</v>
      </c>
      <c r="R14" s="48"/>
      <c r="S14" s="18" t="s">
        <v>1347</v>
      </c>
      <c r="T14" s="18"/>
    </row>
    <row r="15" spans="1:20">
      <c r="A15" s="4">
        <v>11</v>
      </c>
      <c r="B15" s="17" t="s">
        <v>63</v>
      </c>
      <c r="C15" s="112" t="s">
        <v>476</v>
      </c>
      <c r="D15" s="112" t="s">
        <v>23</v>
      </c>
      <c r="E15" s="112" t="s">
        <v>477</v>
      </c>
      <c r="F15" s="113" t="s">
        <v>1367</v>
      </c>
      <c r="G15" s="113">
        <v>18</v>
      </c>
      <c r="H15" s="113">
        <v>32</v>
      </c>
      <c r="I15" s="60">
        <f t="shared" si="0"/>
        <v>50</v>
      </c>
      <c r="J15" s="114" t="s">
        <v>454</v>
      </c>
      <c r="K15" s="18" t="s">
        <v>1411</v>
      </c>
      <c r="L15" s="18" t="s">
        <v>1412</v>
      </c>
      <c r="M15" s="18">
        <v>8876680769</v>
      </c>
      <c r="N15" s="18" t="s">
        <v>1414</v>
      </c>
      <c r="O15" s="18">
        <v>9707522751</v>
      </c>
      <c r="P15" s="18" t="s">
        <v>1437</v>
      </c>
      <c r="Q15" s="18" t="s">
        <v>205</v>
      </c>
      <c r="R15" s="48"/>
      <c r="S15" s="18" t="s">
        <v>1347</v>
      </c>
      <c r="T15" s="18"/>
    </row>
    <row r="16" spans="1:20">
      <c r="A16" s="4">
        <v>12</v>
      </c>
      <c r="B16" s="17" t="s">
        <v>63</v>
      </c>
      <c r="C16" s="112" t="s">
        <v>478</v>
      </c>
      <c r="D16" s="112" t="s">
        <v>23</v>
      </c>
      <c r="E16" s="112" t="s">
        <v>479</v>
      </c>
      <c r="F16" s="113" t="s">
        <v>1367</v>
      </c>
      <c r="G16" s="113">
        <v>15</v>
      </c>
      <c r="H16" s="113">
        <v>35</v>
      </c>
      <c r="I16" s="60">
        <f t="shared" si="0"/>
        <v>50</v>
      </c>
      <c r="J16" s="114" t="s">
        <v>455</v>
      </c>
      <c r="K16" s="18" t="s">
        <v>1411</v>
      </c>
      <c r="L16" s="18" t="s">
        <v>1412</v>
      </c>
      <c r="M16" s="18">
        <v>8876680769</v>
      </c>
      <c r="N16" s="18" t="s">
        <v>1414</v>
      </c>
      <c r="O16" s="18">
        <v>9707522751</v>
      </c>
      <c r="P16" s="18" t="s">
        <v>1437</v>
      </c>
      <c r="Q16" s="18" t="s">
        <v>205</v>
      </c>
      <c r="R16" s="48"/>
      <c r="S16" s="18" t="s">
        <v>1347</v>
      </c>
      <c r="T16" s="18"/>
    </row>
    <row r="17" spans="1:20">
      <c r="A17" s="4">
        <v>13</v>
      </c>
      <c r="B17" s="17" t="s">
        <v>62</v>
      </c>
      <c r="C17" s="58" t="s">
        <v>480</v>
      </c>
      <c r="D17" s="115" t="s">
        <v>25</v>
      </c>
      <c r="E17" s="89"/>
      <c r="F17" s="116"/>
      <c r="G17" s="19">
        <v>28</v>
      </c>
      <c r="H17" s="19">
        <v>33</v>
      </c>
      <c r="I17" s="60">
        <f t="shared" si="0"/>
        <v>61</v>
      </c>
      <c r="J17" s="119" t="s">
        <v>481</v>
      </c>
      <c r="K17" s="18" t="s">
        <v>1411</v>
      </c>
      <c r="L17" s="18" t="s">
        <v>1412</v>
      </c>
      <c r="M17" s="18">
        <v>8876680769</v>
      </c>
      <c r="N17" s="18" t="s">
        <v>1413</v>
      </c>
      <c r="O17" s="18">
        <v>9707852618</v>
      </c>
      <c r="P17" s="24" t="s">
        <v>602</v>
      </c>
      <c r="Q17" s="18" t="s">
        <v>206</v>
      </c>
      <c r="R17" s="48"/>
      <c r="S17" s="18" t="s">
        <v>1347</v>
      </c>
      <c r="T17" s="18"/>
    </row>
    <row r="18" spans="1:20">
      <c r="A18" s="4">
        <v>14</v>
      </c>
      <c r="B18" s="17" t="s">
        <v>62</v>
      </c>
      <c r="C18" s="58" t="s">
        <v>482</v>
      </c>
      <c r="D18" s="115" t="s">
        <v>25</v>
      </c>
      <c r="E18" s="89"/>
      <c r="F18" s="116"/>
      <c r="G18" s="19">
        <v>32</v>
      </c>
      <c r="H18" s="19">
        <v>19</v>
      </c>
      <c r="I18" s="60">
        <f t="shared" si="0"/>
        <v>51</v>
      </c>
      <c r="J18" s="119" t="s">
        <v>483</v>
      </c>
      <c r="K18" s="18" t="s">
        <v>1411</v>
      </c>
      <c r="L18" s="18" t="s">
        <v>1412</v>
      </c>
      <c r="M18" s="18">
        <v>8876680769</v>
      </c>
      <c r="N18" s="18" t="s">
        <v>1413</v>
      </c>
      <c r="O18" s="18">
        <v>9707852618</v>
      </c>
      <c r="P18" s="24" t="s">
        <v>602</v>
      </c>
      <c r="Q18" s="18" t="s">
        <v>206</v>
      </c>
      <c r="R18" s="48"/>
      <c r="S18" s="18" t="s">
        <v>1347</v>
      </c>
      <c r="T18" s="18"/>
    </row>
    <row r="19" spans="1:20">
      <c r="A19" s="4">
        <v>15</v>
      </c>
      <c r="B19" s="17" t="s">
        <v>63</v>
      </c>
      <c r="C19" s="58" t="s">
        <v>484</v>
      </c>
      <c r="D19" s="115" t="s">
        <v>25</v>
      </c>
      <c r="E19" s="89"/>
      <c r="F19" s="116"/>
      <c r="G19" s="19">
        <v>28</v>
      </c>
      <c r="H19" s="19">
        <v>24</v>
      </c>
      <c r="I19" s="60">
        <f t="shared" si="0"/>
        <v>52</v>
      </c>
      <c r="J19" s="119" t="s">
        <v>485</v>
      </c>
      <c r="K19" s="18" t="s">
        <v>1411</v>
      </c>
      <c r="L19" s="18" t="s">
        <v>1412</v>
      </c>
      <c r="M19" s="18">
        <v>8876680769</v>
      </c>
      <c r="N19" s="18" t="s">
        <v>1414</v>
      </c>
      <c r="O19" s="18">
        <v>9707522751</v>
      </c>
      <c r="P19" s="24" t="s">
        <v>602</v>
      </c>
      <c r="Q19" s="18" t="s">
        <v>206</v>
      </c>
      <c r="R19" s="48"/>
      <c r="S19" s="18" t="s">
        <v>1347</v>
      </c>
      <c r="T19" s="18"/>
    </row>
    <row r="20" spans="1:20">
      <c r="A20" s="4">
        <v>16</v>
      </c>
      <c r="B20" s="17" t="s">
        <v>63</v>
      </c>
      <c r="C20" s="58" t="s">
        <v>486</v>
      </c>
      <c r="D20" s="115" t="s">
        <v>25</v>
      </c>
      <c r="E20" s="89"/>
      <c r="F20" s="116"/>
      <c r="G20" s="19">
        <v>60</v>
      </c>
      <c r="H20" s="19">
        <v>61</v>
      </c>
      <c r="I20" s="60">
        <f t="shared" si="0"/>
        <v>121</v>
      </c>
      <c r="J20" s="119" t="s">
        <v>487</v>
      </c>
      <c r="K20" s="18" t="s">
        <v>1411</v>
      </c>
      <c r="L20" s="18" t="s">
        <v>1412</v>
      </c>
      <c r="M20" s="18">
        <v>8876680769</v>
      </c>
      <c r="N20" s="18" t="s">
        <v>1414</v>
      </c>
      <c r="O20" s="18">
        <v>9707522751</v>
      </c>
      <c r="P20" s="24" t="s">
        <v>602</v>
      </c>
      <c r="Q20" s="18" t="s">
        <v>206</v>
      </c>
      <c r="R20" s="48"/>
      <c r="S20" s="18" t="s">
        <v>1347</v>
      </c>
      <c r="T20" s="18"/>
    </row>
    <row r="21" spans="1:20">
      <c r="A21" s="4">
        <v>17</v>
      </c>
      <c r="B21" s="17" t="s">
        <v>62</v>
      </c>
      <c r="C21" s="58" t="s">
        <v>488</v>
      </c>
      <c r="D21" s="115" t="s">
        <v>25</v>
      </c>
      <c r="E21" s="89"/>
      <c r="F21" s="116"/>
      <c r="G21" s="19">
        <v>15</v>
      </c>
      <c r="H21" s="19">
        <v>8</v>
      </c>
      <c r="I21" s="60">
        <f t="shared" si="0"/>
        <v>23</v>
      </c>
      <c r="J21" s="119" t="s">
        <v>489</v>
      </c>
      <c r="K21" s="18" t="s">
        <v>1411</v>
      </c>
      <c r="L21" s="18" t="s">
        <v>1412</v>
      </c>
      <c r="M21" s="18">
        <v>8876680769</v>
      </c>
      <c r="N21" s="18" t="s">
        <v>1413</v>
      </c>
      <c r="O21" s="18">
        <v>9707852618</v>
      </c>
      <c r="P21" s="24" t="s">
        <v>603</v>
      </c>
      <c r="Q21" s="18" t="s">
        <v>208</v>
      </c>
      <c r="R21" s="48"/>
      <c r="S21" s="18" t="s">
        <v>1347</v>
      </c>
      <c r="T21" s="18"/>
    </row>
    <row r="22" spans="1:20">
      <c r="A22" s="4">
        <v>18</v>
      </c>
      <c r="B22" s="17" t="s">
        <v>63</v>
      </c>
      <c r="C22" s="58" t="s">
        <v>490</v>
      </c>
      <c r="D22" s="115" t="s">
        <v>25</v>
      </c>
      <c r="E22" s="89"/>
      <c r="F22" s="116"/>
      <c r="G22" s="19">
        <v>89</v>
      </c>
      <c r="H22" s="19">
        <v>80</v>
      </c>
      <c r="I22" s="60">
        <f t="shared" si="0"/>
        <v>169</v>
      </c>
      <c r="J22" s="119" t="s">
        <v>491</v>
      </c>
      <c r="K22" s="18" t="s">
        <v>1411</v>
      </c>
      <c r="L22" s="18" t="s">
        <v>1412</v>
      </c>
      <c r="M22" s="18">
        <v>8876680769</v>
      </c>
      <c r="N22" s="18" t="s">
        <v>1413</v>
      </c>
      <c r="O22" s="18">
        <v>9707852618</v>
      </c>
      <c r="P22" s="24" t="s">
        <v>603</v>
      </c>
      <c r="Q22" s="18" t="s">
        <v>208</v>
      </c>
      <c r="R22" s="48"/>
      <c r="S22" s="18" t="s">
        <v>1347</v>
      </c>
      <c r="T22" s="18"/>
    </row>
    <row r="23" spans="1:20">
      <c r="A23" s="4">
        <v>19</v>
      </c>
      <c r="B23" s="17" t="s">
        <v>63</v>
      </c>
      <c r="C23" s="58" t="s">
        <v>492</v>
      </c>
      <c r="D23" s="115" t="s">
        <v>25</v>
      </c>
      <c r="E23" s="89"/>
      <c r="F23" s="116"/>
      <c r="G23" s="19">
        <v>35</v>
      </c>
      <c r="H23" s="19">
        <v>34</v>
      </c>
      <c r="I23" s="60">
        <f t="shared" si="0"/>
        <v>69</v>
      </c>
      <c r="J23" s="119" t="s">
        <v>493</v>
      </c>
      <c r="K23" s="18" t="s">
        <v>1411</v>
      </c>
      <c r="L23" s="18" t="s">
        <v>1412</v>
      </c>
      <c r="M23" s="18">
        <v>8876680769</v>
      </c>
      <c r="N23" s="18" t="s">
        <v>1414</v>
      </c>
      <c r="O23" s="18">
        <v>9707522751</v>
      </c>
      <c r="P23" s="24" t="s">
        <v>603</v>
      </c>
      <c r="Q23" s="18" t="s">
        <v>208</v>
      </c>
      <c r="R23" s="48"/>
      <c r="S23" s="18" t="s">
        <v>1347</v>
      </c>
      <c r="T23" s="18"/>
    </row>
    <row r="24" spans="1:20">
      <c r="A24" s="4">
        <v>20</v>
      </c>
      <c r="B24" s="17" t="s">
        <v>62</v>
      </c>
      <c r="C24" s="58" t="s">
        <v>494</v>
      </c>
      <c r="D24" s="115" t="s">
        <v>25</v>
      </c>
      <c r="E24" s="89"/>
      <c r="F24" s="116"/>
      <c r="G24" s="19">
        <v>64</v>
      </c>
      <c r="H24" s="19">
        <v>60</v>
      </c>
      <c r="I24" s="60">
        <f t="shared" si="0"/>
        <v>124</v>
      </c>
      <c r="J24" s="119" t="s">
        <v>495</v>
      </c>
      <c r="K24" s="18" t="s">
        <v>1411</v>
      </c>
      <c r="L24" s="18" t="s">
        <v>1412</v>
      </c>
      <c r="M24" s="18">
        <v>8876680769</v>
      </c>
      <c r="N24" s="18" t="s">
        <v>1414</v>
      </c>
      <c r="O24" s="18">
        <v>9707522751</v>
      </c>
      <c r="P24" s="24" t="s">
        <v>604</v>
      </c>
      <c r="Q24" s="18" t="s">
        <v>196</v>
      </c>
      <c r="R24" s="48"/>
      <c r="S24" s="18" t="s">
        <v>1347</v>
      </c>
      <c r="T24" s="18"/>
    </row>
    <row r="25" spans="1:20">
      <c r="A25" s="4">
        <v>21</v>
      </c>
      <c r="B25" s="17" t="s">
        <v>63</v>
      </c>
      <c r="C25" s="58" t="s">
        <v>496</v>
      </c>
      <c r="D25" s="115" t="s">
        <v>25</v>
      </c>
      <c r="E25" s="89"/>
      <c r="F25" s="117"/>
      <c r="G25" s="19">
        <v>59</v>
      </c>
      <c r="H25" s="19">
        <v>43</v>
      </c>
      <c r="I25" s="60">
        <f t="shared" si="0"/>
        <v>102</v>
      </c>
      <c r="J25" s="120">
        <v>8876014794</v>
      </c>
      <c r="K25" s="18" t="s">
        <v>1411</v>
      </c>
      <c r="L25" s="18" t="s">
        <v>1412</v>
      </c>
      <c r="M25" s="18">
        <v>8876680769</v>
      </c>
      <c r="N25" s="18" t="s">
        <v>1413</v>
      </c>
      <c r="O25" s="18">
        <v>9707852618</v>
      </c>
      <c r="P25" s="24" t="s">
        <v>604</v>
      </c>
      <c r="Q25" s="18" t="s">
        <v>196</v>
      </c>
      <c r="R25" s="48"/>
      <c r="S25" s="18" t="s">
        <v>1347</v>
      </c>
      <c r="T25" s="18"/>
    </row>
    <row r="26" spans="1:20">
      <c r="A26" s="4">
        <v>22</v>
      </c>
      <c r="B26" s="17" t="s">
        <v>62</v>
      </c>
      <c r="C26" s="58" t="s">
        <v>497</v>
      </c>
      <c r="D26" s="115" t="s">
        <v>25</v>
      </c>
      <c r="E26" s="89"/>
      <c r="F26" s="116"/>
      <c r="G26" s="19">
        <v>55</v>
      </c>
      <c r="H26" s="19">
        <v>53</v>
      </c>
      <c r="I26" s="60">
        <f t="shared" si="0"/>
        <v>108</v>
      </c>
      <c r="J26" s="119" t="s">
        <v>498</v>
      </c>
      <c r="K26" s="18" t="s">
        <v>1411</v>
      </c>
      <c r="L26" s="18" t="s">
        <v>1412</v>
      </c>
      <c r="M26" s="18">
        <v>8876680769</v>
      </c>
      <c r="N26" s="18" t="s">
        <v>1413</v>
      </c>
      <c r="O26" s="18">
        <v>9707852618</v>
      </c>
      <c r="P26" s="24" t="s">
        <v>605</v>
      </c>
      <c r="Q26" s="18" t="s">
        <v>199</v>
      </c>
      <c r="R26" s="48"/>
      <c r="S26" s="18" t="s">
        <v>1347</v>
      </c>
      <c r="T26" s="18"/>
    </row>
    <row r="27" spans="1:20">
      <c r="A27" s="4">
        <v>23</v>
      </c>
      <c r="B27" s="17" t="s">
        <v>63</v>
      </c>
      <c r="C27" s="58" t="s">
        <v>499</v>
      </c>
      <c r="D27" s="115" t="s">
        <v>25</v>
      </c>
      <c r="E27" s="89"/>
      <c r="F27" s="116"/>
      <c r="G27" s="19">
        <v>34</v>
      </c>
      <c r="H27" s="19">
        <v>36</v>
      </c>
      <c r="I27" s="60">
        <f t="shared" si="0"/>
        <v>70</v>
      </c>
      <c r="J27" s="119" t="s">
        <v>500</v>
      </c>
      <c r="K27" s="18" t="s">
        <v>1411</v>
      </c>
      <c r="L27" s="18" t="s">
        <v>1412</v>
      </c>
      <c r="M27" s="18">
        <v>8876680769</v>
      </c>
      <c r="N27" s="18" t="s">
        <v>1414</v>
      </c>
      <c r="O27" s="18">
        <v>9707522751</v>
      </c>
      <c r="P27" s="24" t="s">
        <v>605</v>
      </c>
      <c r="Q27" s="18" t="s">
        <v>199</v>
      </c>
      <c r="R27" s="18"/>
      <c r="S27" s="18" t="s">
        <v>1347</v>
      </c>
      <c r="T27" s="18"/>
    </row>
    <row r="28" spans="1:20">
      <c r="A28" s="4">
        <v>24</v>
      </c>
      <c r="B28" s="17" t="s">
        <v>63</v>
      </c>
      <c r="C28" s="58" t="s">
        <v>501</v>
      </c>
      <c r="D28" s="115" t="s">
        <v>25</v>
      </c>
      <c r="E28" s="89"/>
      <c r="F28" s="116"/>
      <c r="G28" s="19">
        <v>29</v>
      </c>
      <c r="H28" s="19">
        <v>31</v>
      </c>
      <c r="I28" s="60">
        <f t="shared" si="0"/>
        <v>60</v>
      </c>
      <c r="J28" s="119" t="s">
        <v>502</v>
      </c>
      <c r="K28" s="18" t="s">
        <v>1411</v>
      </c>
      <c r="L28" s="18" t="s">
        <v>1412</v>
      </c>
      <c r="M28" s="18">
        <v>8876680769</v>
      </c>
      <c r="N28" s="18" t="s">
        <v>1414</v>
      </c>
      <c r="O28" s="18">
        <v>9707522751</v>
      </c>
      <c r="P28" s="24" t="s">
        <v>605</v>
      </c>
      <c r="Q28" s="18" t="s">
        <v>199</v>
      </c>
      <c r="R28" s="48"/>
      <c r="S28" s="18" t="s">
        <v>1347</v>
      </c>
      <c r="T28" s="18"/>
    </row>
    <row r="29" spans="1:20">
      <c r="A29" s="4">
        <v>25</v>
      </c>
      <c r="B29" s="17" t="s">
        <v>62</v>
      </c>
      <c r="C29" s="58" t="s">
        <v>503</v>
      </c>
      <c r="D29" s="115" t="s">
        <v>25</v>
      </c>
      <c r="E29" s="89"/>
      <c r="F29" s="116"/>
      <c r="G29" s="19">
        <v>59</v>
      </c>
      <c r="H29" s="19">
        <v>62</v>
      </c>
      <c r="I29" s="60">
        <f t="shared" si="0"/>
        <v>121</v>
      </c>
      <c r="J29" s="119" t="s">
        <v>504</v>
      </c>
      <c r="K29" s="18" t="s">
        <v>1411</v>
      </c>
      <c r="L29" s="18" t="s">
        <v>1412</v>
      </c>
      <c r="M29" s="18">
        <v>8876680769</v>
      </c>
      <c r="N29" s="18" t="s">
        <v>1413</v>
      </c>
      <c r="O29" s="18">
        <v>9707852618</v>
      </c>
      <c r="P29" s="24" t="s">
        <v>606</v>
      </c>
      <c r="Q29" s="18" t="s">
        <v>204</v>
      </c>
      <c r="R29" s="48"/>
      <c r="S29" s="18" t="s">
        <v>1347</v>
      </c>
      <c r="T29" s="18"/>
    </row>
    <row r="30" spans="1:20">
      <c r="A30" s="4">
        <v>26</v>
      </c>
      <c r="B30" s="17" t="s">
        <v>63</v>
      </c>
      <c r="C30" s="58" t="s">
        <v>505</v>
      </c>
      <c r="D30" s="115" t="s">
        <v>25</v>
      </c>
      <c r="E30" s="89"/>
      <c r="F30" s="116"/>
      <c r="G30" s="19">
        <v>65</v>
      </c>
      <c r="H30" s="19">
        <v>64</v>
      </c>
      <c r="I30" s="60">
        <f t="shared" si="0"/>
        <v>129</v>
      </c>
      <c r="J30" s="119" t="s">
        <v>506</v>
      </c>
      <c r="K30" s="18" t="s">
        <v>1411</v>
      </c>
      <c r="L30" s="18" t="s">
        <v>1412</v>
      </c>
      <c r="M30" s="18">
        <v>8876680769</v>
      </c>
      <c r="N30" s="18" t="s">
        <v>1413</v>
      </c>
      <c r="O30" s="18">
        <v>9707852618</v>
      </c>
      <c r="P30" s="24" t="s">
        <v>606</v>
      </c>
      <c r="Q30" s="18" t="s">
        <v>204</v>
      </c>
      <c r="R30" s="48"/>
      <c r="S30" s="18" t="s">
        <v>1347</v>
      </c>
      <c r="T30" s="18"/>
    </row>
    <row r="31" spans="1:20">
      <c r="A31" s="4">
        <v>27</v>
      </c>
      <c r="B31" s="17" t="s">
        <v>62</v>
      </c>
      <c r="C31" s="58" t="s">
        <v>507</v>
      </c>
      <c r="D31" s="115" t="s">
        <v>25</v>
      </c>
      <c r="E31" s="89"/>
      <c r="F31" s="96"/>
      <c r="G31" s="19">
        <v>19</v>
      </c>
      <c r="H31" s="19">
        <v>27</v>
      </c>
      <c r="I31" s="60">
        <f t="shared" si="0"/>
        <v>46</v>
      </c>
      <c r="J31" s="96" t="s">
        <v>508</v>
      </c>
      <c r="K31" s="18" t="s">
        <v>1456</v>
      </c>
      <c r="L31" s="18" t="s">
        <v>1457</v>
      </c>
      <c r="M31" s="18">
        <v>9401725865</v>
      </c>
      <c r="N31" s="18" t="s">
        <v>1458</v>
      </c>
      <c r="O31" s="18">
        <v>9678162901</v>
      </c>
      <c r="P31" s="24" t="s">
        <v>607</v>
      </c>
      <c r="Q31" s="18" t="s">
        <v>205</v>
      </c>
      <c r="R31" s="48"/>
      <c r="S31" s="18" t="s">
        <v>1347</v>
      </c>
      <c r="T31" s="18"/>
    </row>
    <row r="32" spans="1:20">
      <c r="A32" s="4">
        <v>28</v>
      </c>
      <c r="B32" s="17" t="s">
        <v>62</v>
      </c>
      <c r="C32" s="58" t="s">
        <v>509</v>
      </c>
      <c r="D32" s="115" t="s">
        <v>25</v>
      </c>
      <c r="E32" s="89"/>
      <c r="F32" s="116"/>
      <c r="G32" s="19">
        <v>43</v>
      </c>
      <c r="H32" s="19">
        <v>43</v>
      </c>
      <c r="I32" s="60">
        <f t="shared" si="0"/>
        <v>86</v>
      </c>
      <c r="J32" s="119" t="s">
        <v>162</v>
      </c>
      <c r="K32" s="18" t="s">
        <v>1411</v>
      </c>
      <c r="L32" s="18" t="s">
        <v>1457</v>
      </c>
      <c r="M32" s="18">
        <v>9401725865</v>
      </c>
      <c r="N32" s="18" t="s">
        <v>1414</v>
      </c>
      <c r="O32" s="18">
        <v>9707522751</v>
      </c>
      <c r="P32" s="24" t="s">
        <v>607</v>
      </c>
      <c r="Q32" s="18" t="s">
        <v>205</v>
      </c>
      <c r="R32" s="48"/>
      <c r="S32" s="18" t="s">
        <v>1347</v>
      </c>
      <c r="T32" s="18"/>
    </row>
    <row r="33" spans="1:20">
      <c r="A33" s="4">
        <v>29</v>
      </c>
      <c r="B33" s="17" t="s">
        <v>63</v>
      </c>
      <c r="C33" s="58" t="s">
        <v>510</v>
      </c>
      <c r="D33" s="115" t="s">
        <v>25</v>
      </c>
      <c r="E33" s="89"/>
      <c r="F33" s="116"/>
      <c r="G33" s="19">
        <v>17</v>
      </c>
      <c r="H33" s="19">
        <v>11</v>
      </c>
      <c r="I33" s="60">
        <f t="shared" si="0"/>
        <v>28</v>
      </c>
      <c r="J33" s="119" t="s">
        <v>511</v>
      </c>
      <c r="K33" s="18" t="s">
        <v>1456</v>
      </c>
      <c r="L33" s="18" t="s">
        <v>1457</v>
      </c>
      <c r="M33" s="18">
        <v>9401725865</v>
      </c>
      <c r="N33" s="18" t="s">
        <v>1459</v>
      </c>
      <c r="O33" s="18">
        <v>9854516151</v>
      </c>
      <c r="P33" s="24" t="s">
        <v>607</v>
      </c>
      <c r="Q33" s="18" t="s">
        <v>205</v>
      </c>
      <c r="R33" s="48"/>
      <c r="S33" s="18" t="s">
        <v>1347</v>
      </c>
      <c r="T33" s="18"/>
    </row>
    <row r="34" spans="1:20">
      <c r="A34" s="4">
        <v>30</v>
      </c>
      <c r="B34" s="17" t="s">
        <v>63</v>
      </c>
      <c r="C34" s="58" t="s">
        <v>512</v>
      </c>
      <c r="D34" s="115" t="s">
        <v>25</v>
      </c>
      <c r="E34" s="89"/>
      <c r="F34" s="116"/>
      <c r="G34" s="19">
        <v>26</v>
      </c>
      <c r="H34" s="19">
        <v>30</v>
      </c>
      <c r="I34" s="60">
        <f t="shared" si="0"/>
        <v>56</v>
      </c>
      <c r="J34" s="119" t="s">
        <v>513</v>
      </c>
      <c r="K34" s="18" t="s">
        <v>1456</v>
      </c>
      <c r="L34" s="18" t="s">
        <v>1457</v>
      </c>
      <c r="M34" s="18">
        <v>9401725865</v>
      </c>
      <c r="N34" s="18" t="s">
        <v>1459</v>
      </c>
      <c r="O34" s="18">
        <v>9854516151</v>
      </c>
      <c r="P34" s="24" t="s">
        <v>607</v>
      </c>
      <c r="Q34" s="18" t="s">
        <v>205</v>
      </c>
      <c r="R34" s="18"/>
      <c r="S34" s="18" t="s">
        <v>1347</v>
      </c>
      <c r="T34" s="18"/>
    </row>
    <row r="35" spans="1:20">
      <c r="A35" s="4">
        <v>31</v>
      </c>
      <c r="B35" s="17" t="s">
        <v>62</v>
      </c>
      <c r="C35" s="58" t="s">
        <v>514</v>
      </c>
      <c r="D35" s="115" t="s">
        <v>25</v>
      </c>
      <c r="E35" s="89"/>
      <c r="F35" s="118"/>
      <c r="G35" s="19">
        <v>84</v>
      </c>
      <c r="H35" s="19">
        <v>64</v>
      </c>
      <c r="I35" s="60">
        <f t="shared" si="0"/>
        <v>148</v>
      </c>
      <c r="J35" s="121">
        <v>7399384265</v>
      </c>
      <c r="K35" s="18" t="s">
        <v>1456</v>
      </c>
      <c r="L35" s="18" t="s">
        <v>1457</v>
      </c>
      <c r="M35" s="18">
        <v>9401725865</v>
      </c>
      <c r="N35" s="18" t="s">
        <v>1459</v>
      </c>
      <c r="O35" s="18">
        <v>9854516151</v>
      </c>
      <c r="P35" s="24" t="s">
        <v>608</v>
      </c>
      <c r="Q35" s="18" t="s">
        <v>206</v>
      </c>
      <c r="R35" s="18"/>
      <c r="S35" s="18" t="s">
        <v>1347</v>
      </c>
      <c r="T35" s="18"/>
    </row>
    <row r="36" spans="1:20">
      <c r="A36" s="4">
        <v>32</v>
      </c>
      <c r="B36" s="17" t="s">
        <v>62</v>
      </c>
      <c r="C36" s="58" t="s">
        <v>515</v>
      </c>
      <c r="D36" s="115" t="s">
        <v>25</v>
      </c>
      <c r="E36" s="89"/>
      <c r="F36" s="116"/>
      <c r="G36" s="19">
        <v>32</v>
      </c>
      <c r="H36" s="19">
        <v>19</v>
      </c>
      <c r="I36" s="60">
        <f t="shared" si="0"/>
        <v>51</v>
      </c>
      <c r="J36" s="119" t="s">
        <v>516</v>
      </c>
      <c r="K36" s="18" t="s">
        <v>1456</v>
      </c>
      <c r="L36" s="18" t="s">
        <v>1457</v>
      </c>
      <c r="M36" s="18">
        <v>9401725865</v>
      </c>
      <c r="N36" s="18" t="s">
        <v>1459</v>
      </c>
      <c r="O36" s="18">
        <v>9854516151</v>
      </c>
      <c r="P36" s="24" t="s">
        <v>608</v>
      </c>
      <c r="Q36" s="18" t="s">
        <v>206</v>
      </c>
      <c r="R36" s="18"/>
      <c r="S36" s="18" t="s">
        <v>1347</v>
      </c>
      <c r="T36" s="18"/>
    </row>
    <row r="37" spans="1:20">
      <c r="A37" s="4">
        <v>33</v>
      </c>
      <c r="B37" s="17" t="s">
        <v>63</v>
      </c>
      <c r="C37" s="58" t="s">
        <v>517</v>
      </c>
      <c r="D37" s="115" t="s">
        <v>25</v>
      </c>
      <c r="E37" s="89"/>
      <c r="F37" s="118"/>
      <c r="G37" s="19">
        <v>27</v>
      </c>
      <c r="H37" s="19">
        <v>37</v>
      </c>
      <c r="I37" s="60">
        <f t="shared" si="0"/>
        <v>64</v>
      </c>
      <c r="J37" s="121">
        <v>9706571519</v>
      </c>
      <c r="K37" s="18" t="s">
        <v>1456</v>
      </c>
      <c r="L37" s="18" t="s">
        <v>1457</v>
      </c>
      <c r="M37" s="18">
        <v>9401725865</v>
      </c>
      <c r="N37" s="18" t="s">
        <v>1459</v>
      </c>
      <c r="O37" s="18">
        <v>9854516151</v>
      </c>
      <c r="P37" s="24" t="s">
        <v>608</v>
      </c>
      <c r="Q37" s="18" t="s">
        <v>206</v>
      </c>
      <c r="R37" s="18"/>
      <c r="S37" s="18" t="s">
        <v>1347</v>
      </c>
      <c r="T37" s="18"/>
    </row>
    <row r="38" spans="1:20">
      <c r="A38" s="4">
        <v>34</v>
      </c>
      <c r="B38" s="17" t="s">
        <v>62</v>
      </c>
      <c r="C38" s="112" t="s">
        <v>545</v>
      </c>
      <c r="D38" s="112" t="s">
        <v>23</v>
      </c>
      <c r="E38" s="112" t="s">
        <v>546</v>
      </c>
      <c r="F38" s="18" t="s">
        <v>1367</v>
      </c>
      <c r="G38" s="19">
        <v>80</v>
      </c>
      <c r="H38" s="19">
        <v>41</v>
      </c>
      <c r="I38" s="60">
        <f t="shared" si="0"/>
        <v>121</v>
      </c>
      <c r="J38" s="18" t="s">
        <v>580</v>
      </c>
      <c r="K38" s="18" t="s">
        <v>1456</v>
      </c>
      <c r="L38" s="18" t="s">
        <v>1457</v>
      </c>
      <c r="M38" s="18">
        <v>9401725865</v>
      </c>
      <c r="N38" s="18" t="s">
        <v>1459</v>
      </c>
      <c r="O38" s="18">
        <v>9854516151</v>
      </c>
      <c r="P38" s="24" t="s">
        <v>609</v>
      </c>
      <c r="Q38" s="18" t="s">
        <v>208</v>
      </c>
      <c r="R38" s="18"/>
      <c r="S38" s="18" t="s">
        <v>1347</v>
      </c>
      <c r="T38" s="18"/>
    </row>
    <row r="39" spans="1:20">
      <c r="A39" s="4">
        <v>35</v>
      </c>
      <c r="B39" s="17" t="s">
        <v>63</v>
      </c>
      <c r="C39" s="112" t="s">
        <v>547</v>
      </c>
      <c r="D39" s="112" t="s">
        <v>23</v>
      </c>
      <c r="E39" s="112" t="s">
        <v>548</v>
      </c>
      <c r="F39" s="18" t="s">
        <v>1365</v>
      </c>
      <c r="G39" s="19">
        <v>90</v>
      </c>
      <c r="H39" s="19">
        <v>77</v>
      </c>
      <c r="I39" s="60">
        <f t="shared" si="0"/>
        <v>167</v>
      </c>
      <c r="J39" s="18" t="s">
        <v>581</v>
      </c>
      <c r="K39" s="18" t="s">
        <v>1456</v>
      </c>
      <c r="L39" s="18" t="s">
        <v>1457</v>
      </c>
      <c r="M39" s="18">
        <v>9401725865</v>
      </c>
      <c r="N39" s="18" t="s">
        <v>1459</v>
      </c>
      <c r="O39" s="18">
        <v>9854516151</v>
      </c>
      <c r="P39" s="24" t="s">
        <v>609</v>
      </c>
      <c r="Q39" s="18" t="s">
        <v>208</v>
      </c>
      <c r="R39" s="18"/>
      <c r="S39" s="18" t="s">
        <v>1347</v>
      </c>
      <c r="T39" s="18"/>
    </row>
    <row r="40" spans="1:20">
      <c r="A40" s="4">
        <v>36</v>
      </c>
      <c r="B40" s="17" t="s">
        <v>62</v>
      </c>
      <c r="C40" s="112" t="s">
        <v>549</v>
      </c>
      <c r="D40" s="112" t="s">
        <v>23</v>
      </c>
      <c r="E40" s="112" t="s">
        <v>550</v>
      </c>
      <c r="F40" s="18" t="s">
        <v>1365</v>
      </c>
      <c r="G40" s="19">
        <v>70</v>
      </c>
      <c r="H40" s="19">
        <v>69</v>
      </c>
      <c r="I40" s="60">
        <f t="shared" si="0"/>
        <v>139</v>
      </c>
      <c r="J40" s="18" t="s">
        <v>582</v>
      </c>
      <c r="K40" s="18" t="s">
        <v>1456</v>
      </c>
      <c r="L40" s="18" t="s">
        <v>1457</v>
      </c>
      <c r="M40" s="18">
        <v>9401725865</v>
      </c>
      <c r="N40" s="18" t="s">
        <v>1459</v>
      </c>
      <c r="O40" s="18">
        <v>9854516151</v>
      </c>
      <c r="P40" s="24" t="s">
        <v>610</v>
      </c>
      <c r="Q40" s="18" t="s">
        <v>196</v>
      </c>
      <c r="R40" s="18"/>
      <c r="S40" s="18" t="s">
        <v>1347</v>
      </c>
      <c r="T40" s="18"/>
    </row>
    <row r="41" spans="1:20">
      <c r="A41" s="4">
        <v>37</v>
      </c>
      <c r="B41" s="17" t="s">
        <v>62</v>
      </c>
      <c r="C41" s="112" t="s">
        <v>553</v>
      </c>
      <c r="D41" s="112" t="s">
        <v>23</v>
      </c>
      <c r="E41" s="112" t="s">
        <v>554</v>
      </c>
      <c r="F41" s="58" t="s">
        <v>1367</v>
      </c>
      <c r="G41" s="17">
        <v>70</v>
      </c>
      <c r="H41" s="17">
        <v>61</v>
      </c>
      <c r="I41" s="60">
        <f t="shared" si="0"/>
        <v>131</v>
      </c>
      <c r="J41" s="58" t="s">
        <v>584</v>
      </c>
      <c r="K41" s="18" t="s">
        <v>1460</v>
      </c>
      <c r="L41" s="18" t="s">
        <v>1461</v>
      </c>
      <c r="M41" s="18">
        <v>9957046118</v>
      </c>
      <c r="N41" s="18" t="s">
        <v>1462</v>
      </c>
      <c r="O41" s="18">
        <v>9859608368</v>
      </c>
      <c r="P41" s="24" t="s">
        <v>610</v>
      </c>
      <c r="Q41" s="18" t="s">
        <v>196</v>
      </c>
      <c r="R41" s="18"/>
      <c r="S41" s="18" t="s">
        <v>1347</v>
      </c>
      <c r="T41" s="18"/>
    </row>
    <row r="42" spans="1:20">
      <c r="A42" s="4">
        <v>38</v>
      </c>
      <c r="B42" s="17" t="s">
        <v>63</v>
      </c>
      <c r="C42" s="112" t="s">
        <v>555</v>
      </c>
      <c r="D42" s="112" t="s">
        <v>23</v>
      </c>
      <c r="E42" s="112" t="s">
        <v>556</v>
      </c>
      <c r="F42" s="18" t="s">
        <v>1365</v>
      </c>
      <c r="G42" s="19">
        <v>150</v>
      </c>
      <c r="H42" s="19">
        <v>107</v>
      </c>
      <c r="I42" s="60">
        <f t="shared" si="0"/>
        <v>257</v>
      </c>
      <c r="J42" s="18" t="s">
        <v>585</v>
      </c>
      <c r="K42" s="18" t="s">
        <v>1460</v>
      </c>
      <c r="L42" s="18" t="s">
        <v>1461</v>
      </c>
      <c r="M42" s="18">
        <v>9957046118</v>
      </c>
      <c r="N42" s="18" t="s">
        <v>1462</v>
      </c>
      <c r="O42" s="18">
        <v>9859608368</v>
      </c>
      <c r="P42" s="24" t="s">
        <v>610</v>
      </c>
      <c r="Q42" s="18" t="s">
        <v>196</v>
      </c>
      <c r="R42" s="18"/>
      <c r="S42" s="18" t="s">
        <v>1347</v>
      </c>
      <c r="T42" s="18"/>
    </row>
    <row r="43" spans="1:20">
      <c r="A43" s="4">
        <v>39</v>
      </c>
      <c r="B43" s="17" t="s">
        <v>62</v>
      </c>
      <c r="C43" s="112" t="s">
        <v>557</v>
      </c>
      <c r="D43" s="112" t="s">
        <v>23</v>
      </c>
      <c r="E43" s="112" t="s">
        <v>558</v>
      </c>
      <c r="F43" s="18" t="s">
        <v>1367</v>
      </c>
      <c r="G43" s="19">
        <v>28</v>
      </c>
      <c r="H43" s="19">
        <v>30</v>
      </c>
      <c r="I43" s="60">
        <f t="shared" si="0"/>
        <v>58</v>
      </c>
      <c r="J43" s="18" t="s">
        <v>586</v>
      </c>
      <c r="K43" s="18" t="s">
        <v>1460</v>
      </c>
      <c r="L43" s="18" t="s">
        <v>1461</v>
      </c>
      <c r="M43" s="18">
        <v>9957046118</v>
      </c>
      <c r="N43" s="18" t="s">
        <v>1463</v>
      </c>
      <c r="O43" s="18">
        <v>8011712310</v>
      </c>
      <c r="P43" s="24" t="s">
        <v>611</v>
      </c>
      <c r="Q43" s="18" t="s">
        <v>199</v>
      </c>
      <c r="R43" s="18"/>
      <c r="S43" s="18" t="s">
        <v>1347</v>
      </c>
      <c r="T43" s="18"/>
    </row>
    <row r="44" spans="1:20">
      <c r="A44" s="4">
        <v>40</v>
      </c>
      <c r="B44" s="17" t="s">
        <v>62</v>
      </c>
      <c r="C44" s="112" t="s">
        <v>559</v>
      </c>
      <c r="D44" s="112" t="s">
        <v>23</v>
      </c>
      <c r="E44" s="112" t="s">
        <v>560</v>
      </c>
      <c r="F44" s="18" t="s">
        <v>1367</v>
      </c>
      <c r="G44" s="19">
        <v>25</v>
      </c>
      <c r="H44" s="19">
        <v>30</v>
      </c>
      <c r="I44" s="60">
        <f t="shared" si="0"/>
        <v>55</v>
      </c>
      <c r="J44" s="18" t="s">
        <v>587</v>
      </c>
      <c r="K44" s="18" t="s">
        <v>1460</v>
      </c>
      <c r="L44" s="18" t="s">
        <v>1461</v>
      </c>
      <c r="M44" s="18">
        <v>9957046118</v>
      </c>
      <c r="N44" s="18" t="s">
        <v>1463</v>
      </c>
      <c r="O44" s="18">
        <v>8011712310</v>
      </c>
      <c r="P44" s="24" t="s">
        <v>611</v>
      </c>
      <c r="Q44" s="18" t="s">
        <v>199</v>
      </c>
      <c r="R44" s="18"/>
      <c r="S44" s="18" t="s">
        <v>1347</v>
      </c>
      <c r="T44" s="18"/>
    </row>
    <row r="45" spans="1:20">
      <c r="A45" s="4">
        <v>41</v>
      </c>
      <c r="B45" s="17" t="s">
        <v>63</v>
      </c>
      <c r="C45" s="112" t="s">
        <v>561</v>
      </c>
      <c r="D45" s="112" t="s">
        <v>23</v>
      </c>
      <c r="E45" s="112" t="s">
        <v>562</v>
      </c>
      <c r="F45" s="18" t="s">
        <v>1366</v>
      </c>
      <c r="G45" s="19">
        <v>94</v>
      </c>
      <c r="H45" s="19">
        <v>100</v>
      </c>
      <c r="I45" s="60">
        <f t="shared" si="0"/>
        <v>194</v>
      </c>
      <c r="J45" s="18" t="s">
        <v>588</v>
      </c>
      <c r="K45" s="18" t="s">
        <v>1460</v>
      </c>
      <c r="L45" s="18" t="s">
        <v>1461</v>
      </c>
      <c r="M45" s="18">
        <v>9957046118</v>
      </c>
      <c r="N45" s="18" t="s">
        <v>1463</v>
      </c>
      <c r="O45" s="18">
        <v>8011712310</v>
      </c>
      <c r="P45" s="24" t="s">
        <v>611</v>
      </c>
      <c r="Q45" s="18" t="s">
        <v>199</v>
      </c>
      <c r="R45" s="18"/>
      <c r="S45" s="18" t="s">
        <v>1347</v>
      </c>
      <c r="T45" s="18"/>
    </row>
    <row r="46" spans="1:20">
      <c r="A46" s="4">
        <v>42</v>
      </c>
      <c r="B46" s="17" t="s">
        <v>62</v>
      </c>
      <c r="C46" s="112" t="s">
        <v>563</v>
      </c>
      <c r="D46" s="112" t="s">
        <v>23</v>
      </c>
      <c r="E46" s="112" t="s">
        <v>564</v>
      </c>
      <c r="F46" s="18" t="s">
        <v>1367</v>
      </c>
      <c r="G46" s="19">
        <v>60</v>
      </c>
      <c r="H46" s="19">
        <v>55</v>
      </c>
      <c r="I46" s="60">
        <f t="shared" si="0"/>
        <v>115</v>
      </c>
      <c r="J46" s="18" t="s">
        <v>589</v>
      </c>
      <c r="K46" s="18" t="s">
        <v>1439</v>
      </c>
      <c r="L46" s="18" t="s">
        <v>1455</v>
      </c>
      <c r="M46" s="18">
        <v>9707135781</v>
      </c>
      <c r="N46" s="18" t="s">
        <v>1464</v>
      </c>
      <c r="O46" s="18">
        <v>8876971650</v>
      </c>
      <c r="P46" s="24" t="s">
        <v>612</v>
      </c>
      <c r="Q46" s="18" t="s">
        <v>204</v>
      </c>
      <c r="R46" s="18"/>
      <c r="S46" s="18" t="s">
        <v>1347</v>
      </c>
      <c r="T46" s="18"/>
    </row>
    <row r="47" spans="1:20">
      <c r="A47" s="4">
        <v>43</v>
      </c>
      <c r="B47" s="17" t="s">
        <v>63</v>
      </c>
      <c r="C47" s="112" t="s">
        <v>565</v>
      </c>
      <c r="D47" s="112" t="s">
        <v>23</v>
      </c>
      <c r="E47" s="112" t="s">
        <v>566</v>
      </c>
      <c r="F47" s="18" t="s">
        <v>1367</v>
      </c>
      <c r="G47" s="19">
        <v>25</v>
      </c>
      <c r="H47" s="19">
        <v>29</v>
      </c>
      <c r="I47" s="60">
        <f t="shared" si="0"/>
        <v>54</v>
      </c>
      <c r="J47" s="18" t="s">
        <v>590</v>
      </c>
      <c r="K47" s="18" t="s">
        <v>1439</v>
      </c>
      <c r="L47" s="18" t="s">
        <v>1465</v>
      </c>
      <c r="M47" s="18">
        <v>9401725840</v>
      </c>
      <c r="N47" s="18" t="s">
        <v>1466</v>
      </c>
      <c r="O47" s="18">
        <v>9435944411</v>
      </c>
      <c r="P47" s="24" t="s">
        <v>612</v>
      </c>
      <c r="Q47" s="18" t="s">
        <v>204</v>
      </c>
      <c r="R47" s="18"/>
      <c r="S47" s="18" t="s">
        <v>1347</v>
      </c>
      <c r="T47" s="18"/>
    </row>
    <row r="48" spans="1:20">
      <c r="A48" s="4">
        <v>44</v>
      </c>
      <c r="B48" s="17" t="s">
        <v>63</v>
      </c>
      <c r="C48" s="112" t="s">
        <v>567</v>
      </c>
      <c r="D48" s="112" t="s">
        <v>23</v>
      </c>
      <c r="E48" s="112" t="s">
        <v>568</v>
      </c>
      <c r="F48" s="58" t="s">
        <v>1366</v>
      </c>
      <c r="G48" s="17">
        <v>60</v>
      </c>
      <c r="H48" s="17">
        <v>78</v>
      </c>
      <c r="I48" s="60">
        <f t="shared" si="0"/>
        <v>138</v>
      </c>
      <c r="J48" s="58" t="s">
        <v>591</v>
      </c>
      <c r="K48" s="18" t="s">
        <v>1439</v>
      </c>
      <c r="L48" s="18" t="s">
        <v>1455</v>
      </c>
      <c r="M48" s="18">
        <v>9707135781</v>
      </c>
      <c r="N48" s="18" t="s">
        <v>1464</v>
      </c>
      <c r="O48" s="18">
        <v>8876971650</v>
      </c>
      <c r="P48" s="24" t="s">
        <v>612</v>
      </c>
      <c r="Q48" s="18" t="s">
        <v>204</v>
      </c>
      <c r="R48" s="18"/>
      <c r="S48" s="18" t="s">
        <v>1347</v>
      </c>
      <c r="T48" s="18"/>
    </row>
    <row r="49" spans="1:20">
      <c r="A49" s="4">
        <v>45</v>
      </c>
      <c r="B49" s="17" t="s">
        <v>62</v>
      </c>
      <c r="C49" s="112" t="s">
        <v>569</v>
      </c>
      <c r="D49" s="112" t="s">
        <v>23</v>
      </c>
      <c r="E49" s="112" t="s">
        <v>570</v>
      </c>
      <c r="F49" s="18" t="s">
        <v>1367</v>
      </c>
      <c r="G49" s="19">
        <v>40</v>
      </c>
      <c r="H49" s="19">
        <v>33</v>
      </c>
      <c r="I49" s="60">
        <f t="shared" si="0"/>
        <v>73</v>
      </c>
      <c r="J49" s="18" t="s">
        <v>592</v>
      </c>
      <c r="K49" s="18" t="s">
        <v>1439</v>
      </c>
      <c r="L49" s="18" t="s">
        <v>1455</v>
      </c>
      <c r="M49" s="18">
        <v>9707135781</v>
      </c>
      <c r="N49" s="18" t="s">
        <v>1464</v>
      </c>
      <c r="O49" s="18">
        <v>8876971650</v>
      </c>
      <c r="P49" s="24" t="s">
        <v>613</v>
      </c>
      <c r="Q49" s="18" t="s">
        <v>205</v>
      </c>
      <c r="R49" s="18"/>
      <c r="S49" s="18" t="s">
        <v>1347</v>
      </c>
      <c r="T49" s="18"/>
    </row>
    <row r="50" spans="1:20">
      <c r="A50" s="4">
        <v>46</v>
      </c>
      <c r="B50" s="17" t="s">
        <v>62</v>
      </c>
      <c r="C50" s="112" t="s">
        <v>571</v>
      </c>
      <c r="D50" s="112" t="s">
        <v>23</v>
      </c>
      <c r="E50" s="112" t="s">
        <v>572</v>
      </c>
      <c r="F50" s="18" t="s">
        <v>1367</v>
      </c>
      <c r="G50" s="19">
        <v>23</v>
      </c>
      <c r="H50" s="19">
        <v>20</v>
      </c>
      <c r="I50" s="60">
        <f t="shared" si="0"/>
        <v>43</v>
      </c>
      <c r="J50" s="18" t="s">
        <v>593</v>
      </c>
      <c r="K50" s="18" t="s">
        <v>1439</v>
      </c>
      <c r="L50" s="18" t="s">
        <v>1455</v>
      </c>
      <c r="M50" s="18">
        <v>9707135781</v>
      </c>
      <c r="N50" s="18" t="s">
        <v>1464</v>
      </c>
      <c r="O50" s="18">
        <v>8876971650</v>
      </c>
      <c r="P50" s="24" t="s">
        <v>613</v>
      </c>
      <c r="Q50" s="18" t="s">
        <v>205</v>
      </c>
      <c r="R50" s="18"/>
      <c r="S50" s="18" t="s">
        <v>1347</v>
      </c>
      <c r="T50" s="18"/>
    </row>
    <row r="51" spans="1:20">
      <c r="A51" s="4">
        <v>47</v>
      </c>
      <c r="B51" s="17" t="s">
        <v>63</v>
      </c>
      <c r="C51" s="112" t="s">
        <v>575</v>
      </c>
      <c r="D51" s="112" t="s">
        <v>23</v>
      </c>
      <c r="E51" s="112" t="s">
        <v>576</v>
      </c>
      <c r="F51" s="18" t="s">
        <v>1365</v>
      </c>
      <c r="G51" s="19">
        <v>80</v>
      </c>
      <c r="H51" s="19">
        <v>43</v>
      </c>
      <c r="I51" s="60">
        <f t="shared" si="0"/>
        <v>123</v>
      </c>
      <c r="J51" s="18" t="s">
        <v>595</v>
      </c>
      <c r="K51" s="18" t="s">
        <v>1439</v>
      </c>
      <c r="L51" s="18" t="s">
        <v>1465</v>
      </c>
      <c r="M51" s="18">
        <v>9401725840</v>
      </c>
      <c r="N51" s="18" t="s">
        <v>1467</v>
      </c>
      <c r="O51" s="18">
        <v>8011533171</v>
      </c>
      <c r="P51" s="24" t="s">
        <v>613</v>
      </c>
      <c r="Q51" s="18" t="s">
        <v>205</v>
      </c>
      <c r="R51" s="18"/>
      <c r="S51" s="18" t="s">
        <v>1347</v>
      </c>
      <c r="T51" s="18"/>
    </row>
    <row r="52" spans="1:20">
      <c r="A52" s="4">
        <v>48</v>
      </c>
      <c r="B52" s="17" t="s">
        <v>62</v>
      </c>
      <c r="C52" s="112" t="s">
        <v>577</v>
      </c>
      <c r="D52" s="112" t="s">
        <v>23</v>
      </c>
      <c r="E52" s="112" t="s">
        <v>578</v>
      </c>
      <c r="F52" s="18" t="s">
        <v>1367</v>
      </c>
      <c r="G52" s="19">
        <v>80</v>
      </c>
      <c r="H52" s="19">
        <v>88</v>
      </c>
      <c r="I52" s="60">
        <f t="shared" si="0"/>
        <v>168</v>
      </c>
      <c r="J52" s="18" t="s">
        <v>596</v>
      </c>
      <c r="K52" s="18" t="s">
        <v>1439</v>
      </c>
      <c r="L52" s="18" t="s">
        <v>1465</v>
      </c>
      <c r="M52" s="18">
        <v>9401725840</v>
      </c>
      <c r="N52" s="18" t="s">
        <v>1467</v>
      </c>
      <c r="O52" s="18">
        <v>8011533171</v>
      </c>
      <c r="P52" s="24" t="s">
        <v>614</v>
      </c>
      <c r="Q52" s="18" t="s">
        <v>206</v>
      </c>
      <c r="R52" s="18"/>
      <c r="S52" s="18" t="s">
        <v>1347</v>
      </c>
      <c r="T52" s="18"/>
    </row>
    <row r="53" spans="1:20">
      <c r="A53" s="4">
        <v>49</v>
      </c>
      <c r="B53" s="17" t="s">
        <v>63</v>
      </c>
      <c r="C53" s="112" t="s">
        <v>573</v>
      </c>
      <c r="D53" s="112" t="s">
        <v>23</v>
      </c>
      <c r="E53" s="112" t="s">
        <v>574</v>
      </c>
      <c r="F53" s="18" t="s">
        <v>1367</v>
      </c>
      <c r="G53" s="19">
        <v>39</v>
      </c>
      <c r="H53" s="19">
        <v>39</v>
      </c>
      <c r="I53" s="60">
        <f t="shared" si="0"/>
        <v>78</v>
      </c>
      <c r="J53" s="18" t="s">
        <v>594</v>
      </c>
      <c r="K53" s="18" t="s">
        <v>1439</v>
      </c>
      <c r="L53" s="18" t="s">
        <v>1465</v>
      </c>
      <c r="M53" s="18">
        <v>9401725840</v>
      </c>
      <c r="N53" s="18" t="s">
        <v>1466</v>
      </c>
      <c r="O53" s="18">
        <v>9435944411</v>
      </c>
      <c r="P53" s="24" t="s">
        <v>614</v>
      </c>
      <c r="Q53" s="18" t="s">
        <v>206</v>
      </c>
      <c r="R53" s="18"/>
      <c r="S53" s="18" t="s">
        <v>1347</v>
      </c>
      <c r="T53" s="18"/>
    </row>
    <row r="54" spans="1:20">
      <c r="A54" s="4">
        <v>50</v>
      </c>
      <c r="B54" s="17" t="s">
        <v>63</v>
      </c>
      <c r="C54" s="112" t="s">
        <v>551</v>
      </c>
      <c r="D54" s="112" t="s">
        <v>23</v>
      </c>
      <c r="E54" s="112" t="s">
        <v>552</v>
      </c>
      <c r="F54" s="18" t="s">
        <v>1367</v>
      </c>
      <c r="G54" s="19">
        <v>20</v>
      </c>
      <c r="H54" s="19">
        <v>27</v>
      </c>
      <c r="I54" s="60">
        <f t="shared" si="0"/>
        <v>47</v>
      </c>
      <c r="J54" s="18" t="s">
        <v>583</v>
      </c>
      <c r="K54" s="18" t="s">
        <v>1439</v>
      </c>
      <c r="L54" s="18" t="s">
        <v>1455</v>
      </c>
      <c r="M54" s="18">
        <v>9707135781</v>
      </c>
      <c r="N54" s="18" t="s">
        <v>1440</v>
      </c>
      <c r="O54" s="18">
        <v>8876729624</v>
      </c>
      <c r="P54" s="24" t="s">
        <v>614</v>
      </c>
      <c r="Q54" s="18" t="s">
        <v>206</v>
      </c>
      <c r="R54" s="18"/>
      <c r="S54" s="18" t="s">
        <v>1347</v>
      </c>
      <c r="T54" s="18"/>
    </row>
    <row r="55" spans="1:20">
      <c r="A55" s="4">
        <v>51</v>
      </c>
      <c r="B55" s="17" t="s">
        <v>62</v>
      </c>
      <c r="C55" s="112" t="s">
        <v>543</v>
      </c>
      <c r="D55" s="112" t="s">
        <v>23</v>
      </c>
      <c r="E55" s="112" t="s">
        <v>544</v>
      </c>
      <c r="F55" s="18" t="s">
        <v>1367</v>
      </c>
      <c r="G55" s="19">
        <v>42</v>
      </c>
      <c r="H55" s="19">
        <v>40</v>
      </c>
      <c r="I55" s="60">
        <f t="shared" si="0"/>
        <v>82</v>
      </c>
      <c r="J55" s="18" t="s">
        <v>579</v>
      </c>
      <c r="K55" s="18" t="s">
        <v>1439</v>
      </c>
      <c r="L55" s="18" t="s">
        <v>1455</v>
      </c>
      <c r="M55" s="18">
        <v>9707135781</v>
      </c>
      <c r="N55" s="18" t="s">
        <v>1440</v>
      </c>
      <c r="O55" s="18">
        <v>8876729624</v>
      </c>
      <c r="P55" s="24" t="s">
        <v>615</v>
      </c>
      <c r="Q55" s="18" t="s">
        <v>208</v>
      </c>
      <c r="R55" s="18"/>
      <c r="S55" s="18" t="s">
        <v>1347</v>
      </c>
      <c r="T55" s="18"/>
    </row>
    <row r="56" spans="1:20">
      <c r="A56" s="4">
        <v>52</v>
      </c>
      <c r="B56" s="17" t="s">
        <v>63</v>
      </c>
      <c r="C56" s="58" t="s">
        <v>597</v>
      </c>
      <c r="D56" s="115" t="s">
        <v>25</v>
      </c>
      <c r="E56" s="89"/>
      <c r="F56" s="118"/>
      <c r="G56" s="19">
        <v>54</v>
      </c>
      <c r="H56" s="19">
        <v>57</v>
      </c>
      <c r="I56" s="60">
        <f t="shared" si="0"/>
        <v>111</v>
      </c>
      <c r="J56" s="121">
        <v>8473025259</v>
      </c>
      <c r="K56" s="18" t="s">
        <v>1411</v>
      </c>
      <c r="L56" s="18" t="s">
        <v>1412</v>
      </c>
      <c r="M56" s="18">
        <v>8876680769</v>
      </c>
      <c r="N56" s="18" t="s">
        <v>1413</v>
      </c>
      <c r="O56" s="18">
        <v>9707852618</v>
      </c>
      <c r="P56" s="24" t="s">
        <v>615</v>
      </c>
      <c r="Q56" s="18" t="s">
        <v>208</v>
      </c>
      <c r="R56" s="18"/>
      <c r="S56" s="18" t="s">
        <v>1347</v>
      </c>
      <c r="T56" s="18"/>
    </row>
    <row r="57" spans="1:20">
      <c r="A57" s="4">
        <v>53</v>
      </c>
      <c r="B57" s="17" t="s">
        <v>62</v>
      </c>
      <c r="C57" s="58" t="s">
        <v>598</v>
      </c>
      <c r="D57" s="115" t="s">
        <v>25</v>
      </c>
      <c r="E57" s="89"/>
      <c r="F57" s="116"/>
      <c r="G57" s="19">
        <v>18</v>
      </c>
      <c r="H57" s="19">
        <v>17</v>
      </c>
      <c r="I57" s="60">
        <f t="shared" si="0"/>
        <v>35</v>
      </c>
      <c r="J57" s="119" t="s">
        <v>599</v>
      </c>
      <c r="K57" s="18" t="s">
        <v>1439</v>
      </c>
      <c r="L57" s="18" t="s">
        <v>1455</v>
      </c>
      <c r="M57" s="18">
        <v>9707135781</v>
      </c>
      <c r="N57" s="18" t="s">
        <v>1440</v>
      </c>
      <c r="O57" s="18">
        <v>8876729624</v>
      </c>
      <c r="P57" s="24" t="s">
        <v>616</v>
      </c>
      <c r="Q57" s="18" t="s">
        <v>196</v>
      </c>
      <c r="R57" s="18"/>
      <c r="S57" s="18" t="s">
        <v>1347</v>
      </c>
      <c r="T57" s="18"/>
    </row>
    <row r="58" spans="1:20">
      <c r="A58" s="4">
        <v>54</v>
      </c>
      <c r="B58" s="17" t="s">
        <v>62</v>
      </c>
      <c r="C58" s="58" t="s">
        <v>600</v>
      </c>
      <c r="D58" s="115" t="s">
        <v>25</v>
      </c>
      <c r="E58" s="89"/>
      <c r="F58" s="118"/>
      <c r="G58" s="19">
        <v>15</v>
      </c>
      <c r="H58" s="19">
        <v>5</v>
      </c>
      <c r="I58" s="60">
        <f t="shared" si="0"/>
        <v>20</v>
      </c>
      <c r="J58" s="121">
        <v>9859776519</v>
      </c>
      <c r="K58" s="18" t="s">
        <v>1439</v>
      </c>
      <c r="L58" s="18" t="s">
        <v>1412</v>
      </c>
      <c r="M58" s="18">
        <v>8876680769</v>
      </c>
      <c r="N58" s="18" t="s">
        <v>1413</v>
      </c>
      <c r="O58" s="18">
        <v>9707852618</v>
      </c>
      <c r="P58" s="24" t="s">
        <v>616</v>
      </c>
      <c r="Q58" s="18" t="s">
        <v>196</v>
      </c>
      <c r="R58" s="18"/>
      <c r="S58" s="18" t="s">
        <v>1347</v>
      </c>
      <c r="T58" s="18"/>
    </row>
    <row r="59" spans="1:20">
      <c r="A59" s="4">
        <v>55</v>
      </c>
      <c r="B59" s="17" t="s">
        <v>62</v>
      </c>
      <c r="C59" s="58" t="s">
        <v>601</v>
      </c>
      <c r="D59" s="115" t="s">
        <v>25</v>
      </c>
      <c r="E59" s="89"/>
      <c r="F59" s="118"/>
      <c r="G59" s="19">
        <v>20</v>
      </c>
      <c r="H59" s="19">
        <v>23</v>
      </c>
      <c r="I59" s="60">
        <f t="shared" si="0"/>
        <v>43</v>
      </c>
      <c r="J59" s="121">
        <v>9957756878</v>
      </c>
      <c r="K59" s="18" t="s">
        <v>1439</v>
      </c>
      <c r="L59" s="18" t="s">
        <v>1412</v>
      </c>
      <c r="M59" s="18">
        <v>8876680769</v>
      </c>
      <c r="N59" s="18" t="s">
        <v>1414</v>
      </c>
      <c r="O59" s="18">
        <v>9707522751</v>
      </c>
      <c r="P59" s="24" t="s">
        <v>616</v>
      </c>
      <c r="Q59" s="18" t="s">
        <v>196</v>
      </c>
      <c r="R59" s="18"/>
      <c r="S59" s="18" t="s">
        <v>1347</v>
      </c>
      <c r="T59" s="18"/>
    </row>
    <row r="60" spans="1:20">
      <c r="A60" s="4">
        <v>56</v>
      </c>
      <c r="B60" s="17" t="s">
        <v>63</v>
      </c>
      <c r="C60" s="112" t="s">
        <v>617</v>
      </c>
      <c r="D60" s="112" t="s">
        <v>23</v>
      </c>
      <c r="E60" s="112" t="s">
        <v>618</v>
      </c>
      <c r="F60" s="18" t="s">
        <v>1367</v>
      </c>
      <c r="G60" s="19">
        <v>25</v>
      </c>
      <c r="H60" s="19">
        <v>25</v>
      </c>
      <c r="I60" s="60">
        <f t="shared" si="0"/>
        <v>50</v>
      </c>
      <c r="J60" s="18" t="s">
        <v>645</v>
      </c>
      <c r="K60" s="112" t="s">
        <v>619</v>
      </c>
      <c r="L60" s="18" t="s">
        <v>1488</v>
      </c>
      <c r="M60" s="115">
        <v>985406943</v>
      </c>
      <c r="N60" s="58" t="s">
        <v>1486</v>
      </c>
      <c r="O60" s="122">
        <v>9954274007</v>
      </c>
      <c r="P60" s="24" t="s">
        <v>616</v>
      </c>
      <c r="Q60" s="18" t="s">
        <v>196</v>
      </c>
      <c r="R60" s="18"/>
      <c r="S60" s="18" t="s">
        <v>1347</v>
      </c>
      <c r="T60" s="18"/>
    </row>
    <row r="61" spans="1:20">
      <c r="A61" s="4">
        <v>57</v>
      </c>
      <c r="B61" s="17" t="s">
        <v>63</v>
      </c>
      <c r="C61" s="112" t="s">
        <v>643</v>
      </c>
      <c r="D61" s="112" t="s">
        <v>23</v>
      </c>
      <c r="E61" s="112" t="s">
        <v>644</v>
      </c>
      <c r="F61" s="18" t="s">
        <v>1367</v>
      </c>
      <c r="G61" s="19">
        <v>30</v>
      </c>
      <c r="H61" s="19">
        <v>26</v>
      </c>
      <c r="I61" s="60">
        <f t="shared" si="0"/>
        <v>56</v>
      </c>
      <c r="J61" s="18" t="s">
        <v>658</v>
      </c>
      <c r="K61" s="112" t="s">
        <v>619</v>
      </c>
      <c r="L61" s="18" t="s">
        <v>1488</v>
      </c>
      <c r="M61" s="115">
        <v>985406943</v>
      </c>
      <c r="N61" s="58" t="s">
        <v>1487</v>
      </c>
      <c r="O61" s="122">
        <v>9678564392</v>
      </c>
      <c r="P61" s="24" t="s">
        <v>616</v>
      </c>
      <c r="Q61" s="18" t="s">
        <v>196</v>
      </c>
      <c r="R61" s="18"/>
      <c r="S61" s="18" t="s">
        <v>1347</v>
      </c>
      <c r="T61" s="18"/>
    </row>
    <row r="62" spans="1:20">
      <c r="A62" s="4">
        <v>58</v>
      </c>
      <c r="B62" s="17" t="s">
        <v>62</v>
      </c>
      <c r="C62" s="112" t="s">
        <v>620</v>
      </c>
      <c r="D62" s="112" t="s">
        <v>23</v>
      </c>
      <c r="E62" s="112" t="s">
        <v>621</v>
      </c>
      <c r="F62" s="18" t="s">
        <v>1366</v>
      </c>
      <c r="G62" s="19">
        <v>150</v>
      </c>
      <c r="H62" s="19">
        <v>200</v>
      </c>
      <c r="I62" s="60">
        <f t="shared" si="0"/>
        <v>350</v>
      </c>
      <c r="J62" s="18" t="s">
        <v>646</v>
      </c>
      <c r="K62" s="112" t="s">
        <v>619</v>
      </c>
      <c r="L62" s="18" t="s">
        <v>1488</v>
      </c>
      <c r="M62" s="115">
        <v>985406943</v>
      </c>
      <c r="N62" s="58" t="s">
        <v>1371</v>
      </c>
      <c r="O62" s="122">
        <v>9678929649</v>
      </c>
      <c r="P62" s="24" t="s">
        <v>659</v>
      </c>
      <c r="Q62" s="18" t="s">
        <v>199</v>
      </c>
      <c r="R62" s="18"/>
      <c r="S62" s="18" t="s">
        <v>1347</v>
      </c>
      <c r="T62" s="18"/>
    </row>
    <row r="63" spans="1:20">
      <c r="A63" s="4">
        <v>59</v>
      </c>
      <c r="B63" s="17" t="s">
        <v>63</v>
      </c>
      <c r="C63" s="112" t="s">
        <v>620</v>
      </c>
      <c r="D63" s="112" t="s">
        <v>23</v>
      </c>
      <c r="E63" s="112" t="s">
        <v>621</v>
      </c>
      <c r="F63" s="18" t="s">
        <v>1366</v>
      </c>
      <c r="G63" s="19">
        <v>150</v>
      </c>
      <c r="H63" s="19">
        <v>200</v>
      </c>
      <c r="I63" s="60">
        <f t="shared" si="0"/>
        <v>350</v>
      </c>
      <c r="J63" s="18" t="s">
        <v>646</v>
      </c>
      <c r="K63" s="112" t="s">
        <v>619</v>
      </c>
      <c r="L63" s="18" t="s">
        <v>1488</v>
      </c>
      <c r="M63" s="115">
        <v>985406943</v>
      </c>
      <c r="N63" s="58" t="s">
        <v>1486</v>
      </c>
      <c r="O63" s="122">
        <v>9495244991.3333302</v>
      </c>
      <c r="P63" s="24" t="s">
        <v>659</v>
      </c>
      <c r="Q63" s="18" t="s">
        <v>199</v>
      </c>
      <c r="R63" s="18"/>
      <c r="S63" s="18" t="s">
        <v>1347</v>
      </c>
      <c r="T63" s="18"/>
    </row>
    <row r="64" spans="1:20">
      <c r="A64" s="4">
        <v>60</v>
      </c>
      <c r="B64" s="17" t="s">
        <v>62</v>
      </c>
      <c r="C64" s="112" t="s">
        <v>660</v>
      </c>
      <c r="D64" s="112" t="s">
        <v>23</v>
      </c>
      <c r="E64" s="112" t="s">
        <v>642</v>
      </c>
      <c r="F64" s="18" t="s">
        <v>1366</v>
      </c>
      <c r="G64" s="19">
        <v>160</v>
      </c>
      <c r="H64" s="19">
        <v>140</v>
      </c>
      <c r="I64" s="60">
        <f t="shared" si="0"/>
        <v>300</v>
      </c>
      <c r="J64" s="18" t="s">
        <v>657</v>
      </c>
      <c r="K64" s="112" t="s">
        <v>619</v>
      </c>
      <c r="L64" s="18" t="s">
        <v>1488</v>
      </c>
      <c r="M64" s="115">
        <v>985406943</v>
      </c>
      <c r="N64" s="58" t="s">
        <v>1487</v>
      </c>
      <c r="O64" s="122">
        <v>9357572812.3333302</v>
      </c>
      <c r="P64" s="24" t="s">
        <v>661</v>
      </c>
      <c r="Q64" s="18" t="s">
        <v>204</v>
      </c>
      <c r="R64" s="18"/>
      <c r="S64" s="18" t="s">
        <v>1347</v>
      </c>
      <c r="T64" s="18"/>
    </row>
    <row r="65" spans="1:20">
      <c r="A65" s="4">
        <v>61</v>
      </c>
      <c r="B65" s="17" t="s">
        <v>63</v>
      </c>
      <c r="C65" s="112" t="s">
        <v>660</v>
      </c>
      <c r="D65" s="112" t="s">
        <v>23</v>
      </c>
      <c r="E65" s="112" t="s">
        <v>642</v>
      </c>
      <c r="F65" s="18" t="s">
        <v>1366</v>
      </c>
      <c r="G65" s="19">
        <v>160</v>
      </c>
      <c r="H65" s="19">
        <v>140</v>
      </c>
      <c r="I65" s="60">
        <f t="shared" si="0"/>
        <v>300</v>
      </c>
      <c r="J65" s="18" t="s">
        <v>657</v>
      </c>
      <c r="K65" s="112" t="s">
        <v>619</v>
      </c>
      <c r="L65" s="18" t="s">
        <v>1488</v>
      </c>
      <c r="M65" s="115">
        <v>985406943</v>
      </c>
      <c r="N65" s="58" t="s">
        <v>1371</v>
      </c>
      <c r="O65" s="122">
        <v>9219900633.3333302</v>
      </c>
      <c r="P65" s="24" t="s">
        <v>661</v>
      </c>
      <c r="Q65" s="18" t="s">
        <v>204</v>
      </c>
      <c r="R65" s="18"/>
      <c r="S65" s="18" t="s">
        <v>1347</v>
      </c>
      <c r="T65" s="18"/>
    </row>
    <row r="66" spans="1:20">
      <c r="A66" s="4">
        <v>62</v>
      </c>
      <c r="B66" s="17" t="s">
        <v>62</v>
      </c>
      <c r="C66" s="112" t="s">
        <v>622</v>
      </c>
      <c r="D66" s="112" t="s">
        <v>23</v>
      </c>
      <c r="E66" s="112" t="s">
        <v>623</v>
      </c>
      <c r="F66" s="18" t="s">
        <v>1367</v>
      </c>
      <c r="G66" s="19">
        <v>20</v>
      </c>
      <c r="H66" s="19">
        <v>7</v>
      </c>
      <c r="I66" s="60">
        <f t="shared" si="0"/>
        <v>27</v>
      </c>
      <c r="J66" s="18" t="s">
        <v>647</v>
      </c>
      <c r="K66" s="112" t="s">
        <v>619</v>
      </c>
      <c r="L66" s="18" t="s">
        <v>1488</v>
      </c>
      <c r="M66" s="115">
        <v>985406943</v>
      </c>
      <c r="N66" s="58" t="s">
        <v>1486</v>
      </c>
      <c r="O66" s="122">
        <v>9082228454.3333302</v>
      </c>
      <c r="P66" s="24" t="s">
        <v>662</v>
      </c>
      <c r="Q66" s="18" t="s">
        <v>205</v>
      </c>
      <c r="R66" s="18"/>
      <c r="S66" s="18" t="s">
        <v>1347</v>
      </c>
      <c r="T66" s="18"/>
    </row>
    <row r="67" spans="1:20">
      <c r="A67" s="4">
        <v>63</v>
      </c>
      <c r="B67" s="17" t="s">
        <v>62</v>
      </c>
      <c r="C67" s="112" t="s">
        <v>624</v>
      </c>
      <c r="D67" s="112" t="s">
        <v>23</v>
      </c>
      <c r="E67" s="112" t="s">
        <v>625</v>
      </c>
      <c r="F67" s="18" t="s">
        <v>1367</v>
      </c>
      <c r="G67" s="19">
        <v>16</v>
      </c>
      <c r="H67" s="19">
        <v>20</v>
      </c>
      <c r="I67" s="60">
        <f t="shared" si="0"/>
        <v>36</v>
      </c>
      <c r="J67" s="18" t="s">
        <v>648</v>
      </c>
      <c r="K67" s="112" t="s">
        <v>619</v>
      </c>
      <c r="L67" s="18" t="s">
        <v>1488</v>
      </c>
      <c r="M67" s="115">
        <v>985406943</v>
      </c>
      <c r="N67" s="58" t="s">
        <v>1487</v>
      </c>
      <c r="O67" s="122">
        <v>8944556275.3333302</v>
      </c>
      <c r="P67" s="24" t="s">
        <v>662</v>
      </c>
      <c r="Q67" s="18" t="s">
        <v>205</v>
      </c>
      <c r="R67" s="18"/>
      <c r="S67" s="18" t="s">
        <v>1347</v>
      </c>
      <c r="T67" s="18"/>
    </row>
    <row r="68" spans="1:20">
      <c r="A68" s="4">
        <v>64</v>
      </c>
      <c r="B68" s="17" t="s">
        <v>62</v>
      </c>
      <c r="C68" s="112" t="s">
        <v>626</v>
      </c>
      <c r="D68" s="112" t="s">
        <v>23</v>
      </c>
      <c r="E68" s="112" t="s">
        <v>627</v>
      </c>
      <c r="F68" s="18" t="s">
        <v>1365</v>
      </c>
      <c r="G68" s="19">
        <v>31</v>
      </c>
      <c r="H68" s="19">
        <v>40</v>
      </c>
      <c r="I68" s="60">
        <f t="shared" si="0"/>
        <v>71</v>
      </c>
      <c r="J68" s="18" t="s">
        <v>649</v>
      </c>
      <c r="K68" s="112" t="s">
        <v>619</v>
      </c>
      <c r="L68" s="18" t="s">
        <v>1488</v>
      </c>
      <c r="M68" s="115">
        <v>985406943</v>
      </c>
      <c r="N68" s="58" t="s">
        <v>1371</v>
      </c>
      <c r="O68" s="122">
        <v>8806884096.3333302</v>
      </c>
      <c r="P68" s="24" t="s">
        <v>662</v>
      </c>
      <c r="Q68" s="18" t="s">
        <v>205</v>
      </c>
      <c r="R68" s="18"/>
      <c r="S68" s="18" t="s">
        <v>1347</v>
      </c>
      <c r="T68" s="18"/>
    </row>
    <row r="69" spans="1:20">
      <c r="A69" s="4">
        <v>65</v>
      </c>
      <c r="B69" s="17" t="s">
        <v>63</v>
      </c>
      <c r="C69" s="112" t="s">
        <v>628</v>
      </c>
      <c r="D69" s="112" t="s">
        <v>23</v>
      </c>
      <c r="E69" s="112" t="s">
        <v>629</v>
      </c>
      <c r="F69" s="18" t="s">
        <v>1365</v>
      </c>
      <c r="G69" s="19">
        <v>24</v>
      </c>
      <c r="H69" s="19">
        <v>30</v>
      </c>
      <c r="I69" s="60">
        <f t="shared" si="0"/>
        <v>54</v>
      </c>
      <c r="J69" s="18" t="s">
        <v>650</v>
      </c>
      <c r="K69" s="112" t="s">
        <v>619</v>
      </c>
      <c r="L69" s="18" t="s">
        <v>1488</v>
      </c>
      <c r="M69" s="115">
        <v>985406943</v>
      </c>
      <c r="N69" s="58" t="s">
        <v>1486</v>
      </c>
      <c r="O69" s="122">
        <v>8669211917.3333302</v>
      </c>
      <c r="P69" s="24" t="s">
        <v>662</v>
      </c>
      <c r="Q69" s="18" t="s">
        <v>205</v>
      </c>
      <c r="R69" s="18"/>
      <c r="S69" s="18" t="s">
        <v>1347</v>
      </c>
      <c r="T69" s="18"/>
    </row>
    <row r="70" spans="1:20">
      <c r="A70" s="4">
        <v>66</v>
      </c>
      <c r="B70" s="17" t="s">
        <v>63</v>
      </c>
      <c r="C70" s="112" t="s">
        <v>630</v>
      </c>
      <c r="D70" s="112" t="s">
        <v>23</v>
      </c>
      <c r="E70" s="112" t="s">
        <v>631</v>
      </c>
      <c r="F70" s="18" t="s">
        <v>1365</v>
      </c>
      <c r="G70" s="19">
        <v>55</v>
      </c>
      <c r="H70" s="19">
        <v>50</v>
      </c>
      <c r="I70" s="60">
        <f t="shared" ref="I70:I133" si="1">SUM(G70:H70)</f>
        <v>105</v>
      </c>
      <c r="J70" s="18" t="s">
        <v>651</v>
      </c>
      <c r="K70" s="112" t="s">
        <v>619</v>
      </c>
      <c r="L70" s="18" t="s">
        <v>1488</v>
      </c>
      <c r="M70" s="115">
        <v>985406943</v>
      </c>
      <c r="N70" s="58" t="s">
        <v>1487</v>
      </c>
      <c r="O70" s="122">
        <v>8531539738.3333302</v>
      </c>
      <c r="P70" s="24" t="s">
        <v>662</v>
      </c>
      <c r="Q70" s="18" t="s">
        <v>205</v>
      </c>
      <c r="R70" s="18"/>
      <c r="S70" s="18" t="s">
        <v>1347</v>
      </c>
      <c r="T70" s="18"/>
    </row>
    <row r="71" spans="1:20">
      <c r="A71" s="4">
        <v>67</v>
      </c>
      <c r="B71" s="17" t="s">
        <v>62</v>
      </c>
      <c r="C71" s="112" t="s">
        <v>638</v>
      </c>
      <c r="D71" s="112" t="s">
        <v>23</v>
      </c>
      <c r="E71" s="112" t="s">
        <v>639</v>
      </c>
      <c r="F71" s="18" t="s">
        <v>1367</v>
      </c>
      <c r="G71" s="19">
        <v>40</v>
      </c>
      <c r="H71" s="19">
        <v>23</v>
      </c>
      <c r="I71" s="60">
        <f t="shared" si="1"/>
        <v>63</v>
      </c>
      <c r="J71" s="18" t="s">
        <v>655</v>
      </c>
      <c r="K71" s="112" t="s">
        <v>619</v>
      </c>
      <c r="L71" s="18" t="s">
        <v>1488</v>
      </c>
      <c r="M71" s="115">
        <v>985406943</v>
      </c>
      <c r="N71" s="58" t="s">
        <v>1371</v>
      </c>
      <c r="O71" s="122">
        <v>8393867559.3333302</v>
      </c>
      <c r="P71" s="24" t="s">
        <v>663</v>
      </c>
      <c r="Q71" s="18" t="s">
        <v>206</v>
      </c>
      <c r="R71" s="18"/>
      <c r="S71" s="18" t="s">
        <v>1347</v>
      </c>
      <c r="T71" s="18"/>
    </row>
    <row r="72" spans="1:20">
      <c r="A72" s="4">
        <v>68</v>
      </c>
      <c r="B72" s="17" t="s">
        <v>62</v>
      </c>
      <c r="C72" s="112" t="s">
        <v>640</v>
      </c>
      <c r="D72" s="112" t="s">
        <v>23</v>
      </c>
      <c r="E72" s="112" t="s">
        <v>641</v>
      </c>
      <c r="F72" s="18" t="s">
        <v>1367</v>
      </c>
      <c r="G72" s="19">
        <v>25</v>
      </c>
      <c r="H72" s="19">
        <v>40</v>
      </c>
      <c r="I72" s="60">
        <f t="shared" si="1"/>
        <v>65</v>
      </c>
      <c r="J72" s="18" t="s">
        <v>656</v>
      </c>
      <c r="K72" s="112" t="s">
        <v>619</v>
      </c>
      <c r="L72" s="18" t="s">
        <v>1488</v>
      </c>
      <c r="M72" s="115">
        <v>985406943</v>
      </c>
      <c r="N72" s="58" t="s">
        <v>1486</v>
      </c>
      <c r="O72" s="122">
        <v>8256195380.3333302</v>
      </c>
      <c r="P72" s="24" t="s">
        <v>663</v>
      </c>
      <c r="Q72" s="18" t="s">
        <v>206</v>
      </c>
      <c r="R72" s="18"/>
      <c r="S72" s="18" t="s">
        <v>1347</v>
      </c>
      <c r="T72" s="18"/>
    </row>
    <row r="73" spans="1:20">
      <c r="A73" s="4">
        <v>69</v>
      </c>
      <c r="B73" s="17" t="s">
        <v>63</v>
      </c>
      <c r="C73" s="112" t="s">
        <v>632</v>
      </c>
      <c r="D73" s="112" t="s">
        <v>23</v>
      </c>
      <c r="E73" s="112" t="s">
        <v>633</v>
      </c>
      <c r="F73" s="18" t="s">
        <v>1367</v>
      </c>
      <c r="G73" s="19">
        <v>50</v>
      </c>
      <c r="H73" s="19">
        <v>46</v>
      </c>
      <c r="I73" s="60">
        <f t="shared" si="1"/>
        <v>96</v>
      </c>
      <c r="J73" s="18" t="s">
        <v>652</v>
      </c>
      <c r="K73" s="112" t="s">
        <v>619</v>
      </c>
      <c r="L73" s="18" t="s">
        <v>1488</v>
      </c>
      <c r="M73" s="115">
        <v>985406943</v>
      </c>
      <c r="N73" s="58" t="s">
        <v>1487</v>
      </c>
      <c r="O73" s="122">
        <v>8118523201.3333302</v>
      </c>
      <c r="P73" s="24" t="s">
        <v>663</v>
      </c>
      <c r="Q73" s="18" t="s">
        <v>206</v>
      </c>
      <c r="R73" s="18"/>
      <c r="S73" s="18" t="s">
        <v>1347</v>
      </c>
      <c r="T73" s="18"/>
    </row>
    <row r="74" spans="1:20">
      <c r="A74" s="4">
        <v>70</v>
      </c>
      <c r="B74" s="17" t="s">
        <v>63</v>
      </c>
      <c r="C74" s="112" t="s">
        <v>636</v>
      </c>
      <c r="D74" s="112" t="s">
        <v>23</v>
      </c>
      <c r="E74" s="112" t="s">
        <v>637</v>
      </c>
      <c r="F74" s="18" t="s">
        <v>1367</v>
      </c>
      <c r="G74" s="19">
        <v>12</v>
      </c>
      <c r="H74" s="19">
        <v>15</v>
      </c>
      <c r="I74" s="60">
        <f t="shared" si="1"/>
        <v>27</v>
      </c>
      <c r="J74" s="18" t="s">
        <v>654</v>
      </c>
      <c r="K74" s="112" t="s">
        <v>619</v>
      </c>
      <c r="L74" s="18" t="s">
        <v>1488</v>
      </c>
      <c r="M74" s="115">
        <v>985406943</v>
      </c>
      <c r="N74" s="58" t="s">
        <v>1371</v>
      </c>
      <c r="O74" s="122">
        <v>7980851022.3333302</v>
      </c>
      <c r="P74" s="24" t="s">
        <v>663</v>
      </c>
      <c r="Q74" s="18" t="s">
        <v>206</v>
      </c>
      <c r="R74" s="18"/>
      <c r="S74" s="18" t="s">
        <v>1347</v>
      </c>
      <c r="T74" s="18"/>
    </row>
    <row r="75" spans="1:20">
      <c r="A75" s="4">
        <v>71</v>
      </c>
      <c r="B75" s="17" t="s">
        <v>63</v>
      </c>
      <c r="C75" s="112" t="s">
        <v>634</v>
      </c>
      <c r="D75" s="112" t="s">
        <v>23</v>
      </c>
      <c r="E75" s="112" t="s">
        <v>635</v>
      </c>
      <c r="F75" s="18" t="s">
        <v>1367</v>
      </c>
      <c r="G75" s="19">
        <v>30</v>
      </c>
      <c r="H75" s="19">
        <v>25</v>
      </c>
      <c r="I75" s="60">
        <f t="shared" si="1"/>
        <v>55</v>
      </c>
      <c r="J75" s="18" t="s">
        <v>653</v>
      </c>
      <c r="K75" s="112" t="s">
        <v>619</v>
      </c>
      <c r="L75" s="18" t="s">
        <v>1488</v>
      </c>
      <c r="M75" s="115">
        <v>985406943</v>
      </c>
      <c r="N75" s="58" t="s">
        <v>1486</v>
      </c>
      <c r="O75" s="122">
        <v>7843178843.3333302</v>
      </c>
      <c r="P75" s="24" t="s">
        <v>663</v>
      </c>
      <c r="Q75" s="18" t="s">
        <v>206</v>
      </c>
      <c r="R75" s="18"/>
      <c r="S75" s="18" t="s">
        <v>1347</v>
      </c>
      <c r="T75" s="18"/>
    </row>
    <row r="76" spans="1:20">
      <c r="A76" s="4">
        <v>72</v>
      </c>
      <c r="B76" s="17"/>
      <c r="C76" s="18" t="s">
        <v>311</v>
      </c>
      <c r="D76" s="18"/>
      <c r="E76" s="19"/>
      <c r="F76" s="18"/>
      <c r="G76" s="19"/>
      <c r="H76" s="19"/>
      <c r="I76" s="60">
        <f t="shared" si="1"/>
        <v>0</v>
      </c>
      <c r="J76" s="18"/>
      <c r="K76" s="18"/>
      <c r="L76" s="18"/>
      <c r="M76" s="18"/>
      <c r="N76" s="18"/>
      <c r="O76" s="18"/>
      <c r="P76" s="24" t="s">
        <v>664</v>
      </c>
      <c r="Q76" s="18" t="s">
        <v>208</v>
      </c>
      <c r="R76" s="18"/>
      <c r="S76" s="18" t="s">
        <v>1347</v>
      </c>
      <c r="T76" s="18"/>
    </row>
    <row r="77" spans="1:20">
      <c r="A77" s="4">
        <v>73</v>
      </c>
      <c r="B77" s="17"/>
      <c r="C77" s="18"/>
      <c r="D77" s="18"/>
      <c r="E77" s="19"/>
      <c r="F77" s="18"/>
      <c r="G77" s="19"/>
      <c r="H77" s="19"/>
      <c r="I77" s="60">
        <f t="shared" si="1"/>
        <v>0</v>
      </c>
      <c r="J77" s="18"/>
      <c r="K77" s="18"/>
      <c r="L77" s="18"/>
      <c r="M77" s="18"/>
      <c r="N77" s="18"/>
      <c r="O77" s="18"/>
      <c r="P77" s="24"/>
      <c r="Q77" s="18"/>
      <c r="R77" s="18"/>
      <c r="S77" s="18"/>
      <c r="T77" s="18"/>
    </row>
    <row r="78" spans="1:20">
      <c r="A78" s="4">
        <v>74</v>
      </c>
      <c r="B78" s="17"/>
      <c r="C78" s="18"/>
      <c r="D78" s="18"/>
      <c r="E78" s="19"/>
      <c r="F78" s="18"/>
      <c r="G78" s="19"/>
      <c r="H78" s="19"/>
      <c r="I78" s="60">
        <f t="shared" si="1"/>
        <v>0</v>
      </c>
      <c r="J78" s="18"/>
      <c r="K78" s="18"/>
      <c r="L78" s="18"/>
      <c r="M78" s="18"/>
      <c r="N78" s="18"/>
      <c r="O78" s="18"/>
      <c r="P78" s="24"/>
      <c r="Q78" s="18"/>
      <c r="R78" s="18"/>
      <c r="S78" s="18"/>
      <c r="T78" s="18"/>
    </row>
    <row r="79" spans="1:20">
      <c r="A79" s="4">
        <v>75</v>
      </c>
      <c r="B79" s="17"/>
      <c r="C79" s="18"/>
      <c r="D79" s="18"/>
      <c r="E79" s="19"/>
      <c r="F79" s="18"/>
      <c r="G79" s="19"/>
      <c r="H79" s="19"/>
      <c r="I79" s="60">
        <f t="shared" si="1"/>
        <v>0</v>
      </c>
      <c r="J79" s="18"/>
      <c r="K79" s="18"/>
      <c r="L79" s="18"/>
      <c r="M79" s="18"/>
      <c r="N79" s="18"/>
      <c r="O79" s="18"/>
      <c r="P79" s="24"/>
      <c r="Q79" s="18"/>
      <c r="R79" s="18"/>
      <c r="S79" s="18"/>
      <c r="T79" s="18"/>
    </row>
    <row r="80" spans="1:20">
      <c r="A80" s="4">
        <v>76</v>
      </c>
      <c r="B80" s="17"/>
      <c r="C80" s="18"/>
      <c r="D80" s="18"/>
      <c r="E80" s="19"/>
      <c r="F80" s="18"/>
      <c r="G80" s="19"/>
      <c r="H80" s="19"/>
      <c r="I80" s="60">
        <f t="shared" si="1"/>
        <v>0</v>
      </c>
      <c r="J80" s="18"/>
      <c r="K80" s="18"/>
      <c r="L80" s="18"/>
      <c r="M80" s="18"/>
      <c r="N80" s="18"/>
      <c r="O80" s="18"/>
      <c r="P80" s="24"/>
      <c r="Q80" s="18"/>
      <c r="R80" s="18"/>
      <c r="S80" s="18"/>
      <c r="T80" s="18"/>
    </row>
    <row r="81" spans="1:20">
      <c r="A81" s="4">
        <v>77</v>
      </c>
      <c r="B81" s="17"/>
      <c r="C81" s="18"/>
      <c r="D81" s="18"/>
      <c r="E81" s="19"/>
      <c r="F81" s="18"/>
      <c r="G81" s="19"/>
      <c r="H81" s="19"/>
      <c r="I81" s="60">
        <f t="shared" si="1"/>
        <v>0</v>
      </c>
      <c r="J81" s="18"/>
      <c r="K81" s="18"/>
      <c r="L81" s="18"/>
      <c r="M81" s="18"/>
      <c r="N81" s="18"/>
      <c r="O81" s="18"/>
      <c r="P81" s="24"/>
      <c r="Q81" s="18"/>
      <c r="R81" s="18"/>
      <c r="S81" s="18"/>
      <c r="T81" s="18"/>
    </row>
    <row r="82" spans="1:20">
      <c r="A82" s="4">
        <v>78</v>
      </c>
      <c r="B82" s="17"/>
      <c r="C82" s="18"/>
      <c r="D82" s="18"/>
      <c r="E82" s="19"/>
      <c r="F82" s="18"/>
      <c r="G82" s="19"/>
      <c r="H82" s="19"/>
      <c r="I82" s="60">
        <f t="shared" si="1"/>
        <v>0</v>
      </c>
      <c r="J82" s="18"/>
      <c r="K82" s="18"/>
      <c r="L82" s="18"/>
      <c r="M82" s="18"/>
      <c r="N82" s="18"/>
      <c r="O82" s="18"/>
      <c r="P82" s="24"/>
      <c r="Q82" s="18"/>
      <c r="R82" s="18"/>
      <c r="S82" s="18"/>
      <c r="T82" s="18"/>
    </row>
    <row r="83" spans="1:20">
      <c r="A83" s="4">
        <v>79</v>
      </c>
      <c r="B83" s="17"/>
      <c r="C83" s="18"/>
      <c r="D83" s="18"/>
      <c r="E83" s="19"/>
      <c r="F83" s="18"/>
      <c r="G83" s="19"/>
      <c r="H83" s="19"/>
      <c r="I83" s="60">
        <f t="shared" si="1"/>
        <v>0</v>
      </c>
      <c r="J83" s="18"/>
      <c r="K83" s="18"/>
      <c r="L83" s="18"/>
      <c r="M83" s="18"/>
      <c r="N83" s="18"/>
      <c r="O83" s="18"/>
      <c r="P83" s="24"/>
      <c r="Q83" s="18"/>
      <c r="R83" s="18"/>
      <c r="S83" s="18"/>
      <c r="T83" s="18"/>
    </row>
    <row r="84" spans="1:20">
      <c r="A84" s="4">
        <v>80</v>
      </c>
      <c r="B84" s="17"/>
      <c r="C84" s="18"/>
      <c r="D84" s="18"/>
      <c r="E84" s="19"/>
      <c r="F84" s="18"/>
      <c r="G84" s="19"/>
      <c r="H84" s="19"/>
      <c r="I84" s="60">
        <f t="shared" si="1"/>
        <v>0</v>
      </c>
      <c r="J84" s="18"/>
      <c r="K84" s="18"/>
      <c r="L84" s="18"/>
      <c r="M84" s="18"/>
      <c r="N84" s="18"/>
      <c r="O84" s="18"/>
      <c r="P84" s="24"/>
      <c r="Q84" s="18"/>
      <c r="R84" s="18"/>
      <c r="S84" s="18"/>
      <c r="T84" s="18"/>
    </row>
    <row r="85" spans="1:20">
      <c r="A85" s="4">
        <v>81</v>
      </c>
      <c r="B85" s="17"/>
      <c r="C85" s="18"/>
      <c r="D85" s="18"/>
      <c r="E85" s="19"/>
      <c r="F85" s="18"/>
      <c r="G85" s="19"/>
      <c r="H85" s="19"/>
      <c r="I85" s="60">
        <f t="shared" si="1"/>
        <v>0</v>
      </c>
      <c r="J85" s="18"/>
      <c r="K85" s="18"/>
      <c r="L85" s="18"/>
      <c r="M85" s="18"/>
      <c r="N85" s="18"/>
      <c r="O85" s="18"/>
      <c r="P85" s="24"/>
      <c r="Q85" s="18"/>
      <c r="R85" s="18"/>
      <c r="S85" s="18"/>
      <c r="T85" s="18"/>
    </row>
    <row r="86" spans="1:20">
      <c r="A86" s="4">
        <v>82</v>
      </c>
      <c r="B86" s="17"/>
      <c r="C86" s="18"/>
      <c r="D86" s="18"/>
      <c r="E86" s="19"/>
      <c r="F86" s="18"/>
      <c r="G86" s="19"/>
      <c r="H86" s="19"/>
      <c r="I86" s="60">
        <f t="shared" si="1"/>
        <v>0</v>
      </c>
      <c r="J86" s="18"/>
      <c r="K86" s="18"/>
      <c r="L86" s="18"/>
      <c r="M86" s="18"/>
      <c r="N86" s="18"/>
      <c r="O86" s="18"/>
      <c r="P86" s="24"/>
      <c r="Q86" s="18"/>
      <c r="R86" s="18"/>
      <c r="S86" s="18"/>
      <c r="T86" s="18"/>
    </row>
    <row r="87" spans="1:20">
      <c r="A87" s="4">
        <v>83</v>
      </c>
      <c r="B87" s="17"/>
      <c r="C87" s="18"/>
      <c r="D87" s="18"/>
      <c r="E87" s="19"/>
      <c r="F87" s="18"/>
      <c r="G87" s="19"/>
      <c r="H87" s="19"/>
      <c r="I87" s="60">
        <f t="shared" si="1"/>
        <v>0</v>
      </c>
      <c r="J87" s="18"/>
      <c r="K87" s="18"/>
      <c r="L87" s="18"/>
      <c r="M87" s="18"/>
      <c r="N87" s="18"/>
      <c r="O87" s="18"/>
      <c r="P87" s="24"/>
      <c r="Q87" s="18"/>
      <c r="R87" s="18"/>
      <c r="S87" s="18"/>
      <c r="T87" s="18"/>
    </row>
    <row r="88" spans="1:20">
      <c r="A88" s="4">
        <v>84</v>
      </c>
      <c r="B88" s="17"/>
      <c r="C88" s="18"/>
      <c r="D88" s="18"/>
      <c r="E88" s="19"/>
      <c r="F88" s="18"/>
      <c r="G88" s="19"/>
      <c r="H88" s="19"/>
      <c r="I88" s="60">
        <f t="shared" si="1"/>
        <v>0</v>
      </c>
      <c r="J88" s="18"/>
      <c r="K88" s="18"/>
      <c r="L88" s="18"/>
      <c r="M88" s="18"/>
      <c r="N88" s="18"/>
      <c r="O88" s="18"/>
      <c r="P88" s="24"/>
      <c r="Q88" s="18"/>
      <c r="R88" s="18"/>
      <c r="S88" s="18"/>
      <c r="T88" s="18"/>
    </row>
    <row r="89" spans="1:20">
      <c r="A89" s="4">
        <v>85</v>
      </c>
      <c r="B89" s="17"/>
      <c r="C89" s="18"/>
      <c r="D89" s="18"/>
      <c r="E89" s="19"/>
      <c r="F89" s="18"/>
      <c r="G89" s="19"/>
      <c r="H89" s="19"/>
      <c r="I89" s="60">
        <f t="shared" si="1"/>
        <v>0</v>
      </c>
      <c r="J89" s="18"/>
      <c r="K89" s="18"/>
      <c r="L89" s="18"/>
      <c r="M89" s="18"/>
      <c r="N89" s="18"/>
      <c r="O89" s="18"/>
      <c r="P89" s="24"/>
      <c r="Q89" s="18"/>
      <c r="R89" s="18"/>
      <c r="S89" s="18"/>
      <c r="T89" s="18"/>
    </row>
    <row r="90" spans="1:20">
      <c r="A90" s="4">
        <v>86</v>
      </c>
      <c r="B90" s="17"/>
      <c r="C90" s="18"/>
      <c r="D90" s="18"/>
      <c r="E90" s="19"/>
      <c r="F90" s="18"/>
      <c r="G90" s="19"/>
      <c r="H90" s="19"/>
      <c r="I90" s="60">
        <f t="shared" si="1"/>
        <v>0</v>
      </c>
      <c r="J90" s="18"/>
      <c r="K90" s="18"/>
      <c r="L90" s="18"/>
      <c r="M90" s="18"/>
      <c r="N90" s="18"/>
      <c r="O90" s="18"/>
      <c r="P90" s="24"/>
      <c r="Q90" s="18"/>
      <c r="R90" s="18"/>
      <c r="S90" s="18"/>
      <c r="T90" s="18"/>
    </row>
    <row r="91" spans="1:20">
      <c r="A91" s="4">
        <v>87</v>
      </c>
      <c r="B91" s="17"/>
      <c r="C91" s="18"/>
      <c r="D91" s="18"/>
      <c r="E91" s="19"/>
      <c r="F91" s="18"/>
      <c r="G91" s="19"/>
      <c r="H91" s="19"/>
      <c r="I91" s="60">
        <f t="shared" si="1"/>
        <v>0</v>
      </c>
      <c r="J91" s="18"/>
      <c r="K91" s="18"/>
      <c r="L91" s="18"/>
      <c r="M91" s="18"/>
      <c r="N91" s="18"/>
      <c r="O91" s="18"/>
      <c r="P91" s="24"/>
      <c r="Q91" s="18"/>
      <c r="R91" s="18"/>
      <c r="S91" s="18"/>
      <c r="T91" s="18"/>
    </row>
    <row r="92" spans="1:20">
      <c r="A92" s="4">
        <v>88</v>
      </c>
      <c r="B92" s="17"/>
      <c r="C92" s="18"/>
      <c r="D92" s="18"/>
      <c r="E92" s="19"/>
      <c r="F92" s="18"/>
      <c r="G92" s="19"/>
      <c r="H92" s="19"/>
      <c r="I92" s="60">
        <f t="shared" si="1"/>
        <v>0</v>
      </c>
      <c r="J92" s="18"/>
      <c r="K92" s="18"/>
      <c r="L92" s="18"/>
      <c r="M92" s="18"/>
      <c r="N92" s="18"/>
      <c r="O92" s="18"/>
      <c r="P92" s="24"/>
      <c r="Q92" s="18"/>
      <c r="R92" s="18"/>
      <c r="S92" s="18"/>
      <c r="T92" s="18"/>
    </row>
    <row r="93" spans="1:20">
      <c r="A93" s="4">
        <v>89</v>
      </c>
      <c r="B93" s="17"/>
      <c r="C93" s="18"/>
      <c r="D93" s="18"/>
      <c r="E93" s="19"/>
      <c r="F93" s="18"/>
      <c r="G93" s="19"/>
      <c r="H93" s="19"/>
      <c r="I93" s="60">
        <f t="shared" si="1"/>
        <v>0</v>
      </c>
      <c r="J93" s="18"/>
      <c r="K93" s="18"/>
      <c r="L93" s="18"/>
      <c r="M93" s="18"/>
      <c r="N93" s="18"/>
      <c r="O93" s="18"/>
      <c r="P93" s="24"/>
      <c r="Q93" s="18"/>
      <c r="R93" s="18"/>
      <c r="S93" s="18"/>
      <c r="T93" s="18"/>
    </row>
    <row r="94" spans="1:20">
      <c r="A94" s="4">
        <v>90</v>
      </c>
      <c r="B94" s="17"/>
      <c r="C94" s="18"/>
      <c r="D94" s="18"/>
      <c r="E94" s="19"/>
      <c r="F94" s="18"/>
      <c r="G94" s="19"/>
      <c r="H94" s="19"/>
      <c r="I94" s="60">
        <f t="shared" si="1"/>
        <v>0</v>
      </c>
      <c r="J94" s="18"/>
      <c r="K94" s="18"/>
      <c r="L94" s="18"/>
      <c r="M94" s="18"/>
      <c r="N94" s="18"/>
      <c r="O94" s="18"/>
      <c r="P94" s="24"/>
      <c r="Q94" s="18"/>
      <c r="R94" s="18"/>
      <c r="S94" s="18"/>
      <c r="T94" s="18"/>
    </row>
    <row r="95" spans="1:20">
      <c r="A95" s="4">
        <v>91</v>
      </c>
      <c r="B95" s="17"/>
      <c r="C95" s="18"/>
      <c r="D95" s="18"/>
      <c r="E95" s="19"/>
      <c r="F95" s="18"/>
      <c r="G95" s="19"/>
      <c r="H95" s="19"/>
      <c r="I95" s="60">
        <f t="shared" si="1"/>
        <v>0</v>
      </c>
      <c r="J95" s="18"/>
      <c r="K95" s="18"/>
      <c r="L95" s="18"/>
      <c r="M95" s="18"/>
      <c r="N95" s="18"/>
      <c r="O95" s="18"/>
      <c r="P95" s="24"/>
      <c r="Q95" s="18"/>
      <c r="R95" s="18"/>
      <c r="S95" s="18"/>
      <c r="T95" s="18"/>
    </row>
    <row r="96" spans="1:20">
      <c r="A96" s="4">
        <v>92</v>
      </c>
      <c r="B96" s="17"/>
      <c r="C96" s="18"/>
      <c r="D96" s="18"/>
      <c r="E96" s="19"/>
      <c r="F96" s="18"/>
      <c r="G96" s="19"/>
      <c r="H96" s="19"/>
      <c r="I96" s="60">
        <f t="shared" si="1"/>
        <v>0</v>
      </c>
      <c r="J96" s="18"/>
      <c r="K96" s="18"/>
      <c r="L96" s="18"/>
      <c r="M96" s="18"/>
      <c r="N96" s="18"/>
      <c r="O96" s="18"/>
      <c r="P96" s="24"/>
      <c r="Q96" s="18"/>
      <c r="R96" s="18"/>
      <c r="S96" s="18"/>
      <c r="T96" s="18"/>
    </row>
    <row r="97" spans="1:20">
      <c r="A97" s="4">
        <v>93</v>
      </c>
      <c r="B97" s="17"/>
      <c r="C97" s="18"/>
      <c r="D97" s="18"/>
      <c r="E97" s="19"/>
      <c r="F97" s="18"/>
      <c r="G97" s="19"/>
      <c r="H97" s="19"/>
      <c r="I97" s="60">
        <f t="shared" si="1"/>
        <v>0</v>
      </c>
      <c r="J97" s="18"/>
      <c r="K97" s="18"/>
      <c r="L97" s="18"/>
      <c r="M97" s="18"/>
      <c r="N97" s="18"/>
      <c r="O97" s="18"/>
      <c r="P97" s="24"/>
      <c r="Q97" s="18"/>
      <c r="R97" s="18"/>
      <c r="S97" s="18"/>
      <c r="T97" s="18"/>
    </row>
    <row r="98" spans="1:20">
      <c r="A98" s="4">
        <v>94</v>
      </c>
      <c r="B98" s="17"/>
      <c r="C98" s="18"/>
      <c r="D98" s="18"/>
      <c r="E98" s="19"/>
      <c r="F98" s="18"/>
      <c r="G98" s="19"/>
      <c r="H98" s="19"/>
      <c r="I98" s="60">
        <f t="shared" si="1"/>
        <v>0</v>
      </c>
      <c r="J98" s="18"/>
      <c r="K98" s="18"/>
      <c r="L98" s="18"/>
      <c r="M98" s="18"/>
      <c r="N98" s="18"/>
      <c r="O98" s="18"/>
      <c r="P98" s="24"/>
      <c r="Q98" s="18"/>
      <c r="R98" s="18"/>
      <c r="S98" s="18"/>
      <c r="T98" s="18"/>
    </row>
    <row r="99" spans="1:20">
      <c r="A99" s="4">
        <v>95</v>
      </c>
      <c r="B99" s="17"/>
      <c r="C99" s="18"/>
      <c r="D99" s="18"/>
      <c r="E99" s="19"/>
      <c r="F99" s="18"/>
      <c r="G99" s="19"/>
      <c r="H99" s="19"/>
      <c r="I99" s="60">
        <f t="shared" si="1"/>
        <v>0</v>
      </c>
      <c r="J99" s="18"/>
      <c r="K99" s="18"/>
      <c r="L99" s="18"/>
      <c r="M99" s="18"/>
      <c r="N99" s="18"/>
      <c r="O99" s="18"/>
      <c r="P99" s="24"/>
      <c r="Q99" s="18"/>
      <c r="R99" s="18"/>
      <c r="S99" s="18"/>
      <c r="T99" s="18"/>
    </row>
    <row r="100" spans="1:20">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72</v>
      </c>
      <c r="D165" s="21"/>
      <c r="E165" s="13"/>
      <c r="F165" s="21"/>
      <c r="G165" s="61">
        <f>SUM(G5:G164)</f>
        <v>3481</v>
      </c>
      <c r="H165" s="61">
        <f>SUM(H5:H164)</f>
        <v>3398</v>
      </c>
      <c r="I165" s="61">
        <f>SUM(I5:I164)</f>
        <v>6879</v>
      </c>
      <c r="J165" s="21"/>
      <c r="K165" s="21"/>
      <c r="L165" s="21"/>
      <c r="M165" s="21"/>
      <c r="N165" s="21"/>
      <c r="O165" s="21"/>
      <c r="P165" s="14"/>
      <c r="Q165" s="21"/>
      <c r="R165" s="21"/>
      <c r="S165" s="21"/>
      <c r="T165" s="12"/>
    </row>
    <row r="166" spans="1:20">
      <c r="A166" s="44" t="s">
        <v>62</v>
      </c>
      <c r="B166" s="10">
        <f>COUNTIF(B$5:B$164,"Team 1")</f>
        <v>35</v>
      </c>
      <c r="C166" s="44" t="s">
        <v>25</v>
      </c>
      <c r="D166" s="10">
        <f>COUNTIF(D5:D164,"Anganwadi")</f>
        <v>25</v>
      </c>
    </row>
    <row r="167" spans="1:20">
      <c r="A167" s="44" t="s">
        <v>63</v>
      </c>
      <c r="B167" s="10">
        <f>COUNTIF(B$6:B$164,"Team 2")</f>
        <v>36</v>
      </c>
      <c r="C167" s="44" t="s">
        <v>23</v>
      </c>
      <c r="D167" s="10">
        <f>COUNTIF(D5:D164,"School")</f>
        <v>46</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113" activePane="bottomRight" state="frozen"/>
      <selection pane="topRight" activeCell="C1" sqref="C1"/>
      <selection pane="bottomLeft" activeCell="A5" sqref="A5"/>
      <selection pane="bottomRight" activeCell="B113" sqref="B113"/>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91" t="s">
        <v>70</v>
      </c>
      <c r="B1" s="191"/>
      <c r="C1" s="191"/>
      <c r="D1" s="56"/>
      <c r="E1" s="56"/>
      <c r="F1" s="56"/>
      <c r="G1" s="56"/>
      <c r="H1" s="56"/>
      <c r="I1" s="56"/>
      <c r="J1" s="56"/>
      <c r="K1" s="56"/>
      <c r="L1" s="56"/>
      <c r="M1" s="193"/>
      <c r="N1" s="193"/>
      <c r="O1" s="193"/>
      <c r="P1" s="193"/>
      <c r="Q1" s="193"/>
      <c r="R1" s="193"/>
      <c r="S1" s="193"/>
      <c r="T1" s="193"/>
    </row>
    <row r="2" spans="1:20">
      <c r="A2" s="187" t="s">
        <v>59</v>
      </c>
      <c r="B2" s="188"/>
      <c r="C2" s="188"/>
      <c r="D2" s="25">
        <v>43647</v>
      </c>
      <c r="E2" s="22"/>
      <c r="F2" s="22"/>
      <c r="G2" s="22"/>
      <c r="H2" s="22"/>
      <c r="I2" s="22"/>
      <c r="J2" s="22"/>
      <c r="K2" s="22"/>
      <c r="L2" s="22"/>
      <c r="M2" s="22"/>
      <c r="N2" s="22"/>
      <c r="O2" s="22"/>
      <c r="P2" s="22"/>
      <c r="Q2" s="22"/>
      <c r="R2" s="22"/>
      <c r="S2" s="22"/>
    </row>
    <row r="3" spans="1:20" ht="24" customHeight="1">
      <c r="A3" s="183" t="s">
        <v>14</v>
      </c>
      <c r="B3" s="185" t="s">
        <v>61</v>
      </c>
      <c r="C3" s="182" t="s">
        <v>7</v>
      </c>
      <c r="D3" s="182" t="s">
        <v>55</v>
      </c>
      <c r="E3" s="182" t="s">
        <v>16</v>
      </c>
      <c r="F3" s="189" t="s">
        <v>17</v>
      </c>
      <c r="G3" s="182" t="s">
        <v>8</v>
      </c>
      <c r="H3" s="182"/>
      <c r="I3" s="182"/>
      <c r="J3" s="182" t="s">
        <v>31</v>
      </c>
      <c r="K3" s="185" t="s">
        <v>33</v>
      </c>
      <c r="L3" s="185" t="s">
        <v>50</v>
      </c>
      <c r="M3" s="185" t="s">
        <v>51</v>
      </c>
      <c r="N3" s="185" t="s">
        <v>34</v>
      </c>
      <c r="O3" s="185" t="s">
        <v>35</v>
      </c>
      <c r="P3" s="183" t="s">
        <v>54</v>
      </c>
      <c r="Q3" s="182" t="s">
        <v>52</v>
      </c>
      <c r="R3" s="182" t="s">
        <v>32</v>
      </c>
      <c r="S3" s="182" t="s">
        <v>53</v>
      </c>
      <c r="T3" s="182" t="s">
        <v>13</v>
      </c>
    </row>
    <row r="4" spans="1:20" ht="25.5" customHeight="1">
      <c r="A4" s="183"/>
      <c r="B4" s="190"/>
      <c r="C4" s="182"/>
      <c r="D4" s="182"/>
      <c r="E4" s="182"/>
      <c r="F4" s="189"/>
      <c r="G4" s="23" t="s">
        <v>9</v>
      </c>
      <c r="H4" s="23" t="s">
        <v>10</v>
      </c>
      <c r="I4" s="23" t="s">
        <v>11</v>
      </c>
      <c r="J4" s="182"/>
      <c r="K4" s="186"/>
      <c r="L4" s="186"/>
      <c r="M4" s="186"/>
      <c r="N4" s="186"/>
      <c r="O4" s="186"/>
      <c r="P4" s="183"/>
      <c r="Q4" s="183"/>
      <c r="R4" s="182"/>
      <c r="S4" s="182"/>
      <c r="T4" s="182"/>
    </row>
    <row r="5" spans="1:20">
      <c r="A5" s="4">
        <v>1</v>
      </c>
      <c r="B5" s="104" t="s">
        <v>197</v>
      </c>
      <c r="C5" s="123" t="s">
        <v>766</v>
      </c>
      <c r="D5" s="123" t="s">
        <v>25</v>
      </c>
      <c r="E5" s="123"/>
      <c r="F5" s="100"/>
      <c r="G5" s="124">
        <v>23</v>
      </c>
      <c r="H5" s="100">
        <v>20</v>
      </c>
      <c r="I5" s="60">
        <f>SUM(G5:H5)</f>
        <v>43</v>
      </c>
      <c r="J5" s="124" t="s">
        <v>767</v>
      </c>
      <c r="K5" s="123" t="s">
        <v>786</v>
      </c>
      <c r="L5" s="115" t="s">
        <v>1493</v>
      </c>
      <c r="M5" s="115">
        <v>9401171333</v>
      </c>
      <c r="N5" s="115" t="s">
        <v>1489</v>
      </c>
      <c r="O5" s="115">
        <v>9954095659</v>
      </c>
      <c r="P5" s="100" t="s">
        <v>788</v>
      </c>
      <c r="Q5" s="100" t="s">
        <v>1332</v>
      </c>
      <c r="R5" s="84"/>
      <c r="S5" s="84" t="s">
        <v>1347</v>
      </c>
      <c r="T5" s="18"/>
    </row>
    <row r="6" spans="1:20">
      <c r="A6" s="4">
        <v>2</v>
      </c>
      <c r="B6" s="104" t="s">
        <v>197</v>
      </c>
      <c r="C6" s="123" t="s">
        <v>768</v>
      </c>
      <c r="D6" s="123" t="s">
        <v>25</v>
      </c>
      <c r="E6" s="123"/>
      <c r="F6" s="100"/>
      <c r="G6" s="124">
        <v>43</v>
      </c>
      <c r="H6" s="100">
        <v>39</v>
      </c>
      <c r="I6" s="60">
        <f t="shared" ref="I6:I69" si="0">SUM(G6:H6)</f>
        <v>82</v>
      </c>
      <c r="J6" s="124" t="s">
        <v>769</v>
      </c>
      <c r="K6" s="123" t="s">
        <v>786</v>
      </c>
      <c r="L6" s="115" t="s">
        <v>1493</v>
      </c>
      <c r="M6" s="115">
        <v>9401171333</v>
      </c>
      <c r="N6" s="115" t="s">
        <v>1490</v>
      </c>
      <c r="O6" s="115">
        <v>9957736269</v>
      </c>
      <c r="P6" s="100" t="s">
        <v>788</v>
      </c>
      <c r="Q6" s="100" t="s">
        <v>1332</v>
      </c>
      <c r="R6" s="84"/>
      <c r="S6" s="84" t="s">
        <v>1347</v>
      </c>
      <c r="T6" s="18"/>
    </row>
    <row r="7" spans="1:20">
      <c r="A7" s="4">
        <v>3</v>
      </c>
      <c r="B7" s="104" t="s">
        <v>198</v>
      </c>
      <c r="C7" s="123" t="s">
        <v>770</v>
      </c>
      <c r="D7" s="123" t="s">
        <v>25</v>
      </c>
      <c r="E7" s="123"/>
      <c r="F7" s="100"/>
      <c r="G7" s="124">
        <v>57</v>
      </c>
      <c r="H7" s="100">
        <v>50</v>
      </c>
      <c r="I7" s="60">
        <f t="shared" si="0"/>
        <v>107</v>
      </c>
      <c r="J7" s="124" t="s">
        <v>771</v>
      </c>
      <c r="K7" s="123" t="s">
        <v>786</v>
      </c>
      <c r="L7" s="115" t="s">
        <v>1493</v>
      </c>
      <c r="M7" s="115">
        <v>9401171333</v>
      </c>
      <c r="N7" s="130" t="s">
        <v>1491</v>
      </c>
      <c r="O7" s="115">
        <v>9706664740</v>
      </c>
      <c r="P7" s="100" t="s">
        <v>788</v>
      </c>
      <c r="Q7" s="100" t="s">
        <v>1332</v>
      </c>
      <c r="R7" s="84"/>
      <c r="S7" s="84" t="s">
        <v>1347</v>
      </c>
      <c r="T7" s="18"/>
    </row>
    <row r="8" spans="1:20">
      <c r="A8" s="4">
        <v>4</v>
      </c>
      <c r="B8" s="104" t="s">
        <v>197</v>
      </c>
      <c r="C8" s="123" t="s">
        <v>772</v>
      </c>
      <c r="D8" s="123" t="s">
        <v>25</v>
      </c>
      <c r="E8" s="123"/>
      <c r="F8" s="100"/>
      <c r="G8" s="124">
        <v>60</v>
      </c>
      <c r="H8" s="100">
        <v>41</v>
      </c>
      <c r="I8" s="60">
        <f t="shared" si="0"/>
        <v>101</v>
      </c>
      <c r="J8" s="124" t="s">
        <v>773</v>
      </c>
      <c r="K8" s="123" t="s">
        <v>786</v>
      </c>
      <c r="L8" s="115" t="s">
        <v>1493</v>
      </c>
      <c r="M8" s="115">
        <v>9401171333</v>
      </c>
      <c r="N8" s="115" t="s">
        <v>1492</v>
      </c>
      <c r="O8" s="115">
        <v>9706467323</v>
      </c>
      <c r="P8" s="100" t="s">
        <v>789</v>
      </c>
      <c r="Q8" s="100" t="s">
        <v>1333</v>
      </c>
      <c r="R8" s="84"/>
      <c r="S8" s="84" t="s">
        <v>1347</v>
      </c>
      <c r="T8" s="18"/>
    </row>
    <row r="9" spans="1:20">
      <c r="A9" s="4">
        <v>5</v>
      </c>
      <c r="B9" s="104" t="s">
        <v>198</v>
      </c>
      <c r="C9" s="123" t="s">
        <v>774</v>
      </c>
      <c r="D9" s="123" t="s">
        <v>25</v>
      </c>
      <c r="E9" s="123"/>
      <c r="F9" s="100"/>
      <c r="G9" s="124">
        <v>35</v>
      </c>
      <c r="H9" s="100">
        <v>37</v>
      </c>
      <c r="I9" s="60">
        <f t="shared" si="0"/>
        <v>72</v>
      </c>
      <c r="J9" s="124" t="s">
        <v>775</v>
      </c>
      <c r="K9" s="123" t="s">
        <v>786</v>
      </c>
      <c r="L9" s="115" t="s">
        <v>1493</v>
      </c>
      <c r="M9" s="115">
        <v>9401171333</v>
      </c>
      <c r="N9" s="115" t="s">
        <v>1489</v>
      </c>
      <c r="O9" s="115">
        <v>9954095659</v>
      </c>
      <c r="P9" s="100" t="s">
        <v>789</v>
      </c>
      <c r="Q9" s="100" t="s">
        <v>1333</v>
      </c>
      <c r="R9" s="84"/>
      <c r="S9" s="84" t="s">
        <v>1347</v>
      </c>
      <c r="T9" s="18"/>
    </row>
    <row r="10" spans="1:20">
      <c r="A10" s="4">
        <v>6</v>
      </c>
      <c r="B10" s="104" t="s">
        <v>198</v>
      </c>
      <c r="C10" s="123" t="s">
        <v>776</v>
      </c>
      <c r="D10" s="123" t="s">
        <v>25</v>
      </c>
      <c r="E10" s="123"/>
      <c r="F10" s="100"/>
      <c r="G10" s="124">
        <v>31</v>
      </c>
      <c r="H10" s="100">
        <v>41</v>
      </c>
      <c r="I10" s="60">
        <f t="shared" si="0"/>
        <v>72</v>
      </c>
      <c r="J10" s="124" t="s">
        <v>777</v>
      </c>
      <c r="K10" s="123" t="s">
        <v>786</v>
      </c>
      <c r="L10" s="115" t="s">
        <v>1493</v>
      </c>
      <c r="M10" s="115">
        <v>9401171333</v>
      </c>
      <c r="N10" s="115" t="s">
        <v>1490</v>
      </c>
      <c r="O10" s="115">
        <v>9957736269</v>
      </c>
      <c r="P10" s="100" t="s">
        <v>789</v>
      </c>
      <c r="Q10" s="100" t="s">
        <v>1333</v>
      </c>
      <c r="R10" s="84"/>
      <c r="S10" s="84" t="s">
        <v>1347</v>
      </c>
      <c r="T10" s="18"/>
    </row>
    <row r="11" spans="1:20">
      <c r="A11" s="4">
        <v>7</v>
      </c>
      <c r="B11" s="104" t="s">
        <v>197</v>
      </c>
      <c r="C11" s="123" t="s">
        <v>778</v>
      </c>
      <c r="D11" s="123" t="s">
        <v>25</v>
      </c>
      <c r="E11" s="123"/>
      <c r="F11" s="100"/>
      <c r="G11" s="124">
        <v>68</v>
      </c>
      <c r="H11" s="100">
        <v>54</v>
      </c>
      <c r="I11" s="60">
        <f t="shared" si="0"/>
        <v>122</v>
      </c>
      <c r="J11" s="124" t="s">
        <v>779</v>
      </c>
      <c r="K11" s="123" t="s">
        <v>786</v>
      </c>
      <c r="L11" s="115" t="s">
        <v>1493</v>
      </c>
      <c r="M11" s="115">
        <v>9401171333</v>
      </c>
      <c r="N11" s="130" t="s">
        <v>1491</v>
      </c>
      <c r="O11" s="115">
        <v>9706664740</v>
      </c>
      <c r="P11" s="100" t="s">
        <v>790</v>
      </c>
      <c r="Q11" s="100" t="s">
        <v>200</v>
      </c>
      <c r="R11" s="84"/>
      <c r="S11" s="84" t="s">
        <v>1347</v>
      </c>
      <c r="T11" s="18"/>
    </row>
    <row r="12" spans="1:20">
      <c r="A12" s="4">
        <v>8</v>
      </c>
      <c r="B12" s="104" t="s">
        <v>198</v>
      </c>
      <c r="C12" s="123" t="s">
        <v>780</v>
      </c>
      <c r="D12" s="123" t="s">
        <v>25</v>
      </c>
      <c r="E12" s="123"/>
      <c r="F12" s="100"/>
      <c r="G12" s="125">
        <v>46</v>
      </c>
      <c r="H12" s="100">
        <v>50</v>
      </c>
      <c r="I12" s="60">
        <f t="shared" si="0"/>
        <v>96</v>
      </c>
      <c r="J12" s="125">
        <v>8486067738</v>
      </c>
      <c r="K12" s="123" t="s">
        <v>786</v>
      </c>
      <c r="L12" s="115" t="s">
        <v>1493</v>
      </c>
      <c r="M12" s="115">
        <v>9401171333</v>
      </c>
      <c r="N12" s="115" t="s">
        <v>1492</v>
      </c>
      <c r="O12" s="115">
        <v>9706467323</v>
      </c>
      <c r="P12" s="100" t="s">
        <v>790</v>
      </c>
      <c r="Q12" s="100" t="s">
        <v>200</v>
      </c>
      <c r="R12" s="84"/>
      <c r="S12" s="84" t="s">
        <v>1347</v>
      </c>
      <c r="T12" s="18"/>
    </row>
    <row r="13" spans="1:20">
      <c r="A13" s="4">
        <v>9</v>
      </c>
      <c r="B13" s="104" t="s">
        <v>198</v>
      </c>
      <c r="C13" s="123" t="s">
        <v>781</v>
      </c>
      <c r="D13" s="123" t="s">
        <v>25</v>
      </c>
      <c r="E13" s="123"/>
      <c r="F13" s="100"/>
      <c r="G13" s="124">
        <v>46</v>
      </c>
      <c r="H13" s="100">
        <v>39</v>
      </c>
      <c r="I13" s="60">
        <f t="shared" si="0"/>
        <v>85</v>
      </c>
      <c r="J13" s="124" t="s">
        <v>782</v>
      </c>
      <c r="K13" s="123" t="s">
        <v>786</v>
      </c>
      <c r="L13" s="115" t="s">
        <v>1493</v>
      </c>
      <c r="M13" s="115">
        <v>9401171333</v>
      </c>
      <c r="N13" s="115" t="s">
        <v>1489</v>
      </c>
      <c r="O13" s="115">
        <v>9954095659</v>
      </c>
      <c r="P13" s="100" t="s">
        <v>790</v>
      </c>
      <c r="Q13" s="100" t="s">
        <v>200</v>
      </c>
      <c r="R13" s="84"/>
      <c r="S13" s="84" t="s">
        <v>1347</v>
      </c>
      <c r="T13" s="18"/>
    </row>
    <row r="14" spans="1:20">
      <c r="A14" s="4">
        <v>10</v>
      </c>
      <c r="B14" s="104" t="s">
        <v>197</v>
      </c>
      <c r="C14" s="123" t="s">
        <v>783</v>
      </c>
      <c r="D14" s="123" t="s">
        <v>25</v>
      </c>
      <c r="E14" s="123"/>
      <c r="F14" s="100"/>
      <c r="G14" s="126">
        <v>38</v>
      </c>
      <c r="H14" s="100">
        <v>43</v>
      </c>
      <c r="I14" s="60">
        <f t="shared" si="0"/>
        <v>81</v>
      </c>
      <c r="J14" s="126" t="s">
        <v>784</v>
      </c>
      <c r="K14" s="123" t="s">
        <v>786</v>
      </c>
      <c r="L14" s="115" t="s">
        <v>1493</v>
      </c>
      <c r="M14" s="115">
        <v>9401171333</v>
      </c>
      <c r="N14" s="115" t="s">
        <v>1490</v>
      </c>
      <c r="O14" s="115">
        <v>9957736269</v>
      </c>
      <c r="P14" s="100" t="s">
        <v>791</v>
      </c>
      <c r="Q14" s="100" t="s">
        <v>201</v>
      </c>
      <c r="R14" s="84"/>
      <c r="S14" s="84" t="s">
        <v>1347</v>
      </c>
      <c r="T14" s="18"/>
    </row>
    <row r="15" spans="1:20">
      <c r="A15" s="4">
        <v>11</v>
      </c>
      <c r="B15" s="104" t="s">
        <v>197</v>
      </c>
      <c r="C15" s="123" t="s">
        <v>785</v>
      </c>
      <c r="D15" s="123" t="s">
        <v>25</v>
      </c>
      <c r="E15" s="123"/>
      <c r="F15" s="100"/>
      <c r="G15" s="125">
        <v>41</v>
      </c>
      <c r="H15" s="100">
        <v>34</v>
      </c>
      <c r="I15" s="60">
        <f t="shared" si="0"/>
        <v>75</v>
      </c>
      <c r="J15" s="125">
        <v>9401764417</v>
      </c>
      <c r="K15" s="123" t="s">
        <v>786</v>
      </c>
      <c r="L15" s="115" t="s">
        <v>1493</v>
      </c>
      <c r="M15" s="115">
        <v>9401171333</v>
      </c>
      <c r="N15" s="130" t="s">
        <v>1491</v>
      </c>
      <c r="O15" s="115">
        <v>9706664740</v>
      </c>
      <c r="P15" s="100" t="s">
        <v>791</v>
      </c>
      <c r="Q15" s="100" t="s">
        <v>201</v>
      </c>
      <c r="R15" s="84"/>
      <c r="S15" s="84" t="s">
        <v>1347</v>
      </c>
      <c r="T15" s="18"/>
    </row>
    <row r="16" spans="1:20">
      <c r="A16" s="4">
        <v>12</v>
      </c>
      <c r="B16" s="104" t="s">
        <v>198</v>
      </c>
      <c r="C16" s="123" t="s">
        <v>786</v>
      </c>
      <c r="D16" s="123" t="s">
        <v>25</v>
      </c>
      <c r="E16" s="123"/>
      <c r="F16" s="100"/>
      <c r="G16" s="124">
        <v>33</v>
      </c>
      <c r="H16" s="100">
        <v>28</v>
      </c>
      <c r="I16" s="60">
        <f t="shared" si="0"/>
        <v>61</v>
      </c>
      <c r="J16" s="124" t="s">
        <v>787</v>
      </c>
      <c r="K16" s="123" t="s">
        <v>786</v>
      </c>
      <c r="L16" s="115" t="s">
        <v>1493</v>
      </c>
      <c r="M16" s="115">
        <v>9401171333</v>
      </c>
      <c r="N16" s="115" t="s">
        <v>1492</v>
      </c>
      <c r="O16" s="115">
        <v>9706467323</v>
      </c>
      <c r="P16" s="100" t="s">
        <v>791</v>
      </c>
      <c r="Q16" s="100" t="s">
        <v>201</v>
      </c>
      <c r="R16" s="84"/>
      <c r="S16" s="84" t="s">
        <v>1347</v>
      </c>
      <c r="T16" s="18"/>
    </row>
    <row r="17" spans="1:20">
      <c r="A17" s="4">
        <v>13</v>
      </c>
      <c r="B17" s="104" t="s">
        <v>198</v>
      </c>
      <c r="C17" s="115" t="s">
        <v>665</v>
      </c>
      <c r="D17" s="123" t="s">
        <v>25</v>
      </c>
      <c r="E17" s="89"/>
      <c r="F17" s="121"/>
      <c r="G17" s="91">
        <v>16</v>
      </c>
      <c r="H17" s="91">
        <v>12</v>
      </c>
      <c r="I17" s="60">
        <f t="shared" si="0"/>
        <v>28</v>
      </c>
      <c r="J17" s="121">
        <v>9859218127</v>
      </c>
      <c r="K17" s="115" t="s">
        <v>666</v>
      </c>
      <c r="L17" s="18" t="s">
        <v>1488</v>
      </c>
      <c r="M17" s="115">
        <v>985406943</v>
      </c>
      <c r="N17" s="115" t="s">
        <v>1486</v>
      </c>
      <c r="O17" s="122">
        <v>9954274007</v>
      </c>
      <c r="P17" s="100" t="s">
        <v>791</v>
      </c>
      <c r="Q17" s="100" t="s">
        <v>201</v>
      </c>
      <c r="R17" s="18"/>
      <c r="S17" s="84" t="s">
        <v>1347</v>
      </c>
      <c r="T17" s="18"/>
    </row>
    <row r="18" spans="1:20">
      <c r="A18" s="4">
        <v>14</v>
      </c>
      <c r="B18" s="104" t="s">
        <v>198</v>
      </c>
      <c r="C18" s="115" t="s">
        <v>667</v>
      </c>
      <c r="D18" s="123" t="s">
        <v>25</v>
      </c>
      <c r="E18" s="89"/>
      <c r="F18" s="119"/>
      <c r="G18" s="91">
        <v>24</v>
      </c>
      <c r="H18" s="91">
        <v>22</v>
      </c>
      <c r="I18" s="60">
        <f t="shared" si="0"/>
        <v>46</v>
      </c>
      <c r="J18" s="119" t="s">
        <v>668</v>
      </c>
      <c r="K18" s="115" t="s">
        <v>666</v>
      </c>
      <c r="L18" s="18" t="s">
        <v>1488</v>
      </c>
      <c r="M18" s="115">
        <v>985406943</v>
      </c>
      <c r="N18" s="115" t="s">
        <v>1487</v>
      </c>
      <c r="O18" s="122">
        <v>9678564392</v>
      </c>
      <c r="P18" s="100" t="s">
        <v>791</v>
      </c>
      <c r="Q18" s="100" t="s">
        <v>201</v>
      </c>
      <c r="R18" s="18"/>
      <c r="S18" s="84" t="s">
        <v>1347</v>
      </c>
      <c r="T18" s="18"/>
    </row>
    <row r="19" spans="1:20">
      <c r="A19" s="4">
        <v>15</v>
      </c>
      <c r="B19" s="104" t="s">
        <v>197</v>
      </c>
      <c r="C19" s="115" t="s">
        <v>669</v>
      </c>
      <c r="D19" s="123" t="s">
        <v>25</v>
      </c>
      <c r="E19" s="89"/>
      <c r="F19" s="119"/>
      <c r="G19" s="91">
        <v>23</v>
      </c>
      <c r="H19" s="91">
        <v>30</v>
      </c>
      <c r="I19" s="60">
        <f t="shared" si="0"/>
        <v>53</v>
      </c>
      <c r="J19" s="119" t="s">
        <v>670</v>
      </c>
      <c r="K19" s="115" t="s">
        <v>666</v>
      </c>
      <c r="L19" s="18" t="s">
        <v>1488</v>
      </c>
      <c r="M19" s="115">
        <v>985406943</v>
      </c>
      <c r="N19" s="115" t="s">
        <v>1371</v>
      </c>
      <c r="O19" s="122">
        <v>9678929649</v>
      </c>
      <c r="P19" s="24" t="s">
        <v>792</v>
      </c>
      <c r="Q19" s="18" t="s">
        <v>206</v>
      </c>
      <c r="R19" s="18"/>
      <c r="S19" s="84" t="s">
        <v>1347</v>
      </c>
      <c r="T19" s="18"/>
    </row>
    <row r="20" spans="1:20">
      <c r="A20" s="4">
        <v>16</v>
      </c>
      <c r="B20" s="104" t="s">
        <v>197</v>
      </c>
      <c r="C20" s="115" t="s">
        <v>671</v>
      </c>
      <c r="D20" s="123" t="s">
        <v>25</v>
      </c>
      <c r="E20" s="89"/>
      <c r="F20" s="121"/>
      <c r="G20" s="91">
        <v>18</v>
      </c>
      <c r="H20" s="91">
        <v>20</v>
      </c>
      <c r="I20" s="60">
        <f t="shared" si="0"/>
        <v>38</v>
      </c>
      <c r="J20" s="121">
        <v>8752057072</v>
      </c>
      <c r="K20" s="115" t="s">
        <v>666</v>
      </c>
      <c r="L20" s="18" t="s">
        <v>1488</v>
      </c>
      <c r="M20" s="115">
        <v>985406943</v>
      </c>
      <c r="N20" s="115" t="s">
        <v>1486</v>
      </c>
      <c r="O20" s="122">
        <v>9495244991.3333302</v>
      </c>
      <c r="P20" s="24" t="s">
        <v>792</v>
      </c>
      <c r="Q20" s="18" t="s">
        <v>206</v>
      </c>
      <c r="R20" s="18"/>
      <c r="S20" s="84" t="s">
        <v>1347</v>
      </c>
      <c r="T20" s="18"/>
    </row>
    <row r="21" spans="1:20">
      <c r="A21" s="4">
        <v>17</v>
      </c>
      <c r="B21" s="104" t="s">
        <v>197</v>
      </c>
      <c r="C21" s="115" t="s">
        <v>672</v>
      </c>
      <c r="D21" s="123" t="s">
        <v>25</v>
      </c>
      <c r="E21" s="89"/>
      <c r="F21" s="119"/>
      <c r="G21" s="91">
        <v>23</v>
      </c>
      <c r="H21" s="91">
        <v>29</v>
      </c>
      <c r="I21" s="60">
        <f t="shared" si="0"/>
        <v>52</v>
      </c>
      <c r="J21" s="119" t="s">
        <v>673</v>
      </c>
      <c r="K21" s="115" t="s">
        <v>666</v>
      </c>
      <c r="L21" s="18" t="s">
        <v>1488</v>
      </c>
      <c r="M21" s="115">
        <v>985406943</v>
      </c>
      <c r="N21" s="115" t="s">
        <v>1487</v>
      </c>
      <c r="O21" s="122">
        <v>9357572812.3333302</v>
      </c>
      <c r="P21" s="24" t="s">
        <v>792</v>
      </c>
      <c r="Q21" s="18" t="s">
        <v>206</v>
      </c>
      <c r="R21" s="18"/>
      <c r="S21" s="84" t="s">
        <v>1347</v>
      </c>
      <c r="T21" s="18"/>
    </row>
    <row r="22" spans="1:20">
      <c r="A22" s="4">
        <v>18</v>
      </c>
      <c r="B22" s="104" t="s">
        <v>197</v>
      </c>
      <c r="C22" s="115" t="s">
        <v>674</v>
      </c>
      <c r="D22" s="123" t="s">
        <v>25</v>
      </c>
      <c r="E22" s="89"/>
      <c r="F22" s="119"/>
      <c r="G22" s="91">
        <v>25</v>
      </c>
      <c r="H22" s="91">
        <v>26</v>
      </c>
      <c r="I22" s="60">
        <f t="shared" si="0"/>
        <v>51</v>
      </c>
      <c r="J22" s="119" t="s">
        <v>162</v>
      </c>
      <c r="K22" s="115" t="s">
        <v>666</v>
      </c>
      <c r="L22" s="18" t="s">
        <v>1488</v>
      </c>
      <c r="M22" s="115">
        <v>985406943</v>
      </c>
      <c r="N22" s="115" t="s">
        <v>1371</v>
      </c>
      <c r="O22" s="122">
        <v>9219900633.3333302</v>
      </c>
      <c r="P22" s="24" t="s">
        <v>792</v>
      </c>
      <c r="Q22" s="18" t="s">
        <v>206</v>
      </c>
      <c r="R22" s="18"/>
      <c r="S22" s="84" t="s">
        <v>1347</v>
      </c>
      <c r="T22" s="18"/>
    </row>
    <row r="23" spans="1:20">
      <c r="A23" s="4">
        <v>19</v>
      </c>
      <c r="B23" s="104" t="s">
        <v>198</v>
      </c>
      <c r="C23" s="115" t="s">
        <v>675</v>
      </c>
      <c r="D23" s="123" t="s">
        <v>25</v>
      </c>
      <c r="E23" s="89"/>
      <c r="F23" s="119"/>
      <c r="G23" s="89">
        <v>21</v>
      </c>
      <c r="H23" s="89">
        <v>27</v>
      </c>
      <c r="I23" s="60">
        <f t="shared" si="0"/>
        <v>48</v>
      </c>
      <c r="J23" s="119" t="s">
        <v>676</v>
      </c>
      <c r="K23" s="115" t="s">
        <v>666</v>
      </c>
      <c r="L23" s="18" t="s">
        <v>1488</v>
      </c>
      <c r="M23" s="115">
        <v>985406943</v>
      </c>
      <c r="N23" s="115" t="s">
        <v>1486</v>
      </c>
      <c r="O23" s="122">
        <v>9082228454.3333302</v>
      </c>
      <c r="P23" s="24" t="s">
        <v>792</v>
      </c>
      <c r="Q23" s="18" t="s">
        <v>206</v>
      </c>
      <c r="R23" s="18"/>
      <c r="S23" s="84" t="s">
        <v>1347</v>
      </c>
      <c r="T23" s="18"/>
    </row>
    <row r="24" spans="1:20">
      <c r="A24" s="4">
        <v>20</v>
      </c>
      <c r="B24" s="104" t="s">
        <v>198</v>
      </c>
      <c r="C24" s="115" t="s">
        <v>677</v>
      </c>
      <c r="D24" s="123" t="s">
        <v>25</v>
      </c>
      <c r="E24" s="89"/>
      <c r="F24" s="119"/>
      <c r="G24" s="91">
        <v>27</v>
      </c>
      <c r="H24" s="91">
        <v>22</v>
      </c>
      <c r="I24" s="60">
        <f t="shared" si="0"/>
        <v>49</v>
      </c>
      <c r="J24" s="119" t="s">
        <v>678</v>
      </c>
      <c r="K24" s="115" t="s">
        <v>666</v>
      </c>
      <c r="L24" s="18" t="s">
        <v>1488</v>
      </c>
      <c r="M24" s="115">
        <v>985406943</v>
      </c>
      <c r="N24" s="115" t="s">
        <v>1487</v>
      </c>
      <c r="O24" s="122">
        <v>8944556275.3333302</v>
      </c>
      <c r="P24" s="24" t="s">
        <v>792</v>
      </c>
      <c r="Q24" s="18" t="s">
        <v>206</v>
      </c>
      <c r="R24" s="18"/>
      <c r="S24" s="84" t="s">
        <v>1347</v>
      </c>
      <c r="T24" s="18"/>
    </row>
    <row r="25" spans="1:20">
      <c r="A25" s="4">
        <v>21</v>
      </c>
      <c r="B25" s="104" t="s">
        <v>198</v>
      </c>
      <c r="C25" s="115" t="s">
        <v>679</v>
      </c>
      <c r="D25" s="123" t="s">
        <v>25</v>
      </c>
      <c r="E25" s="89"/>
      <c r="F25" s="96"/>
      <c r="G25" s="91">
        <v>24</v>
      </c>
      <c r="H25" s="91">
        <v>20</v>
      </c>
      <c r="I25" s="60">
        <f t="shared" si="0"/>
        <v>44</v>
      </c>
      <c r="J25" s="96" t="s">
        <v>680</v>
      </c>
      <c r="K25" s="115" t="s">
        <v>666</v>
      </c>
      <c r="L25" s="18" t="s">
        <v>1488</v>
      </c>
      <c r="M25" s="115">
        <v>985406943</v>
      </c>
      <c r="N25" s="115" t="s">
        <v>1371</v>
      </c>
      <c r="O25" s="122">
        <v>8806884096.3333302</v>
      </c>
      <c r="P25" s="24" t="s">
        <v>792</v>
      </c>
      <c r="Q25" s="18" t="s">
        <v>206</v>
      </c>
      <c r="R25" s="18"/>
      <c r="S25" s="84" t="s">
        <v>1347</v>
      </c>
      <c r="T25" s="18"/>
    </row>
    <row r="26" spans="1:20">
      <c r="A26" s="4">
        <v>22</v>
      </c>
      <c r="B26" s="89" t="s">
        <v>62</v>
      </c>
      <c r="C26" s="115" t="s">
        <v>681</v>
      </c>
      <c r="D26" s="123" t="s">
        <v>25</v>
      </c>
      <c r="E26" s="89"/>
      <c r="F26" s="119"/>
      <c r="G26" s="91">
        <v>23</v>
      </c>
      <c r="H26" s="91">
        <v>26</v>
      </c>
      <c r="I26" s="60">
        <f t="shared" si="0"/>
        <v>49</v>
      </c>
      <c r="J26" s="119" t="s">
        <v>682</v>
      </c>
      <c r="K26" s="115" t="s">
        <v>666</v>
      </c>
      <c r="L26" s="18" t="s">
        <v>1488</v>
      </c>
      <c r="M26" s="115">
        <v>985406943</v>
      </c>
      <c r="N26" s="115" t="s">
        <v>1486</v>
      </c>
      <c r="O26" s="122">
        <v>8669211917.3333302</v>
      </c>
      <c r="P26" s="24" t="s">
        <v>793</v>
      </c>
      <c r="Q26" s="18" t="s">
        <v>208</v>
      </c>
      <c r="R26" s="18"/>
      <c r="S26" s="84" t="s">
        <v>1347</v>
      </c>
      <c r="T26" s="18"/>
    </row>
    <row r="27" spans="1:20">
      <c r="A27" s="4">
        <v>23</v>
      </c>
      <c r="B27" s="89" t="s">
        <v>62</v>
      </c>
      <c r="C27" s="115" t="s">
        <v>683</v>
      </c>
      <c r="D27" s="123" t="s">
        <v>25</v>
      </c>
      <c r="E27" s="89"/>
      <c r="F27" s="119"/>
      <c r="G27" s="91">
        <v>23</v>
      </c>
      <c r="H27" s="91">
        <v>27</v>
      </c>
      <c r="I27" s="60">
        <f t="shared" si="0"/>
        <v>50</v>
      </c>
      <c r="J27" s="119" t="s">
        <v>684</v>
      </c>
      <c r="K27" s="115" t="s">
        <v>666</v>
      </c>
      <c r="L27" s="18" t="s">
        <v>1488</v>
      </c>
      <c r="M27" s="115">
        <v>985406943</v>
      </c>
      <c r="N27" s="115" t="s">
        <v>1487</v>
      </c>
      <c r="O27" s="122">
        <v>8531539738.3333302</v>
      </c>
      <c r="P27" s="24" t="s">
        <v>793</v>
      </c>
      <c r="Q27" s="18" t="s">
        <v>208</v>
      </c>
      <c r="R27" s="18"/>
      <c r="S27" s="84" t="s">
        <v>1347</v>
      </c>
      <c r="T27" s="18"/>
    </row>
    <row r="28" spans="1:20">
      <c r="A28" s="4">
        <v>24</v>
      </c>
      <c r="B28" s="89" t="s">
        <v>62</v>
      </c>
      <c r="C28" s="115" t="s">
        <v>685</v>
      </c>
      <c r="D28" s="123" t="s">
        <v>25</v>
      </c>
      <c r="E28" s="89"/>
      <c r="F28" s="121"/>
      <c r="G28" s="91">
        <v>35</v>
      </c>
      <c r="H28" s="91">
        <v>32</v>
      </c>
      <c r="I28" s="60">
        <f t="shared" si="0"/>
        <v>67</v>
      </c>
      <c r="J28" s="121">
        <v>9859435440</v>
      </c>
      <c r="K28" s="115" t="s">
        <v>666</v>
      </c>
      <c r="L28" s="18" t="s">
        <v>1488</v>
      </c>
      <c r="M28" s="115">
        <v>985406943</v>
      </c>
      <c r="N28" s="115" t="s">
        <v>1371</v>
      </c>
      <c r="O28" s="122">
        <v>8393867559.3333302</v>
      </c>
      <c r="P28" s="24" t="s">
        <v>793</v>
      </c>
      <c r="Q28" s="18" t="s">
        <v>208</v>
      </c>
      <c r="R28" s="18"/>
      <c r="S28" s="84" t="s">
        <v>1347</v>
      </c>
      <c r="T28" s="18"/>
    </row>
    <row r="29" spans="1:20">
      <c r="A29" s="4">
        <v>25</v>
      </c>
      <c r="B29" s="89" t="s">
        <v>62</v>
      </c>
      <c r="C29" s="115" t="s">
        <v>686</v>
      </c>
      <c r="D29" s="123" t="s">
        <v>25</v>
      </c>
      <c r="E29" s="89"/>
      <c r="F29" s="119"/>
      <c r="G29" s="91">
        <v>34</v>
      </c>
      <c r="H29" s="91">
        <v>33</v>
      </c>
      <c r="I29" s="60">
        <f t="shared" si="0"/>
        <v>67</v>
      </c>
      <c r="J29" s="119" t="s">
        <v>687</v>
      </c>
      <c r="K29" s="115" t="s">
        <v>666</v>
      </c>
      <c r="L29" s="18" t="s">
        <v>1488</v>
      </c>
      <c r="M29" s="115">
        <v>985406943</v>
      </c>
      <c r="N29" s="115" t="s">
        <v>1486</v>
      </c>
      <c r="O29" s="122">
        <v>8256195380.3333302</v>
      </c>
      <c r="P29" s="24" t="s">
        <v>793</v>
      </c>
      <c r="Q29" s="18" t="s">
        <v>208</v>
      </c>
      <c r="R29" s="18"/>
      <c r="S29" s="84" t="s">
        <v>1347</v>
      </c>
      <c r="T29" s="18"/>
    </row>
    <row r="30" spans="1:20">
      <c r="A30" s="4">
        <v>26</v>
      </c>
      <c r="B30" s="89" t="s">
        <v>63</v>
      </c>
      <c r="C30" s="115" t="s">
        <v>688</v>
      </c>
      <c r="D30" s="123" t="s">
        <v>25</v>
      </c>
      <c r="E30" s="89"/>
      <c r="F30" s="119"/>
      <c r="G30" s="89">
        <v>21</v>
      </c>
      <c r="H30" s="89">
        <v>18</v>
      </c>
      <c r="I30" s="60">
        <f t="shared" si="0"/>
        <v>39</v>
      </c>
      <c r="J30" s="119" t="s">
        <v>689</v>
      </c>
      <c r="K30" s="115" t="s">
        <v>666</v>
      </c>
      <c r="L30" s="18" t="s">
        <v>1488</v>
      </c>
      <c r="M30" s="115">
        <v>985406943</v>
      </c>
      <c r="N30" s="115" t="s">
        <v>1487</v>
      </c>
      <c r="O30" s="122">
        <v>8118523201.3333302</v>
      </c>
      <c r="P30" s="24" t="s">
        <v>793</v>
      </c>
      <c r="Q30" s="18" t="s">
        <v>208</v>
      </c>
      <c r="R30" s="18"/>
      <c r="S30" s="84" t="s">
        <v>1347</v>
      </c>
      <c r="T30" s="18"/>
    </row>
    <row r="31" spans="1:20">
      <c r="A31" s="4">
        <v>27</v>
      </c>
      <c r="B31" s="89" t="s">
        <v>63</v>
      </c>
      <c r="C31" s="115" t="s">
        <v>690</v>
      </c>
      <c r="D31" s="123" t="s">
        <v>25</v>
      </c>
      <c r="E31" s="89"/>
      <c r="F31" s="119"/>
      <c r="G31" s="91">
        <v>22</v>
      </c>
      <c r="H31" s="91">
        <v>19</v>
      </c>
      <c r="I31" s="60">
        <f t="shared" si="0"/>
        <v>41</v>
      </c>
      <c r="J31" s="119" t="s">
        <v>691</v>
      </c>
      <c r="K31" s="115" t="s">
        <v>666</v>
      </c>
      <c r="L31" s="18" t="s">
        <v>1488</v>
      </c>
      <c r="M31" s="115">
        <v>985406943</v>
      </c>
      <c r="N31" s="115" t="s">
        <v>1371</v>
      </c>
      <c r="O31" s="122">
        <v>7980851022.3333302</v>
      </c>
      <c r="P31" s="24" t="s">
        <v>793</v>
      </c>
      <c r="Q31" s="18" t="s">
        <v>208</v>
      </c>
      <c r="R31" s="18"/>
      <c r="S31" s="84" t="s">
        <v>1347</v>
      </c>
      <c r="T31" s="18"/>
    </row>
    <row r="32" spans="1:20">
      <c r="A32" s="4">
        <v>28</v>
      </c>
      <c r="B32" s="89" t="s">
        <v>63</v>
      </c>
      <c r="C32" s="115" t="s">
        <v>692</v>
      </c>
      <c r="D32" s="123" t="s">
        <v>25</v>
      </c>
      <c r="E32" s="89"/>
      <c r="F32" s="119"/>
      <c r="G32" s="91">
        <v>31</v>
      </c>
      <c r="H32" s="91">
        <v>36</v>
      </c>
      <c r="I32" s="60">
        <f t="shared" si="0"/>
        <v>67</v>
      </c>
      <c r="J32" s="119" t="s">
        <v>693</v>
      </c>
      <c r="K32" s="115" t="s">
        <v>666</v>
      </c>
      <c r="L32" s="18" t="s">
        <v>1488</v>
      </c>
      <c r="M32" s="115">
        <v>985406943</v>
      </c>
      <c r="N32" s="115" t="s">
        <v>1486</v>
      </c>
      <c r="O32" s="122">
        <v>7843178843.3333302</v>
      </c>
      <c r="P32" s="24" t="s">
        <v>793</v>
      </c>
      <c r="Q32" s="18" t="s">
        <v>208</v>
      </c>
      <c r="R32" s="18"/>
      <c r="S32" s="84" t="s">
        <v>1347</v>
      </c>
      <c r="T32" s="18"/>
    </row>
    <row r="33" spans="1:20">
      <c r="A33" s="4">
        <v>29</v>
      </c>
      <c r="B33" s="89" t="s">
        <v>62</v>
      </c>
      <c r="C33" s="115" t="s">
        <v>694</v>
      </c>
      <c r="D33" s="123" t="s">
        <v>25</v>
      </c>
      <c r="E33" s="89"/>
      <c r="F33" s="121"/>
      <c r="G33" s="91">
        <v>21</v>
      </c>
      <c r="H33" s="91">
        <v>38</v>
      </c>
      <c r="I33" s="60">
        <f t="shared" si="0"/>
        <v>59</v>
      </c>
      <c r="J33" s="121">
        <v>9954617700</v>
      </c>
      <c r="K33" s="18" t="s">
        <v>1469</v>
      </c>
      <c r="L33" s="18"/>
      <c r="M33" s="18"/>
      <c r="N33" s="18" t="s">
        <v>1369</v>
      </c>
      <c r="O33" s="18">
        <v>7399911907</v>
      </c>
      <c r="P33" s="24" t="s">
        <v>794</v>
      </c>
      <c r="Q33" s="18" t="s">
        <v>196</v>
      </c>
      <c r="R33" s="18"/>
      <c r="S33" s="84" t="s">
        <v>1347</v>
      </c>
      <c r="T33" s="18"/>
    </row>
    <row r="34" spans="1:20">
      <c r="A34" s="4">
        <v>30</v>
      </c>
      <c r="B34" s="89" t="s">
        <v>62</v>
      </c>
      <c r="C34" s="115" t="s">
        <v>695</v>
      </c>
      <c r="D34" s="123" t="s">
        <v>25</v>
      </c>
      <c r="E34" s="89"/>
      <c r="F34" s="120"/>
      <c r="G34" s="91">
        <v>31</v>
      </c>
      <c r="H34" s="91">
        <v>36</v>
      </c>
      <c r="I34" s="60">
        <f t="shared" si="0"/>
        <v>67</v>
      </c>
      <c r="J34" s="120">
        <v>9678383684</v>
      </c>
      <c r="K34" s="18" t="s">
        <v>1469</v>
      </c>
      <c r="L34" s="18" t="s">
        <v>1470</v>
      </c>
      <c r="M34" s="18">
        <v>9854961736</v>
      </c>
      <c r="N34" s="18" t="s">
        <v>1369</v>
      </c>
      <c r="O34" s="18">
        <v>7399911907</v>
      </c>
      <c r="P34" s="24" t="s">
        <v>794</v>
      </c>
      <c r="Q34" s="18" t="s">
        <v>196</v>
      </c>
      <c r="R34" s="18"/>
      <c r="S34" s="84" t="s">
        <v>1347</v>
      </c>
      <c r="T34" s="18"/>
    </row>
    <row r="35" spans="1:20">
      <c r="A35" s="4">
        <v>31</v>
      </c>
      <c r="B35" s="89" t="s">
        <v>63</v>
      </c>
      <c r="C35" s="115" t="s">
        <v>696</v>
      </c>
      <c r="D35" s="123" t="s">
        <v>25</v>
      </c>
      <c r="E35" s="89"/>
      <c r="F35" s="121"/>
      <c r="G35" s="91">
        <v>19</v>
      </c>
      <c r="H35" s="91">
        <v>26</v>
      </c>
      <c r="I35" s="60">
        <f t="shared" si="0"/>
        <v>45</v>
      </c>
      <c r="J35" s="121">
        <v>9954275639</v>
      </c>
      <c r="K35" s="18" t="s">
        <v>1469</v>
      </c>
      <c r="L35" s="18" t="s">
        <v>1470</v>
      </c>
      <c r="M35" s="18">
        <v>9854961736</v>
      </c>
      <c r="N35" s="18" t="s">
        <v>1369</v>
      </c>
      <c r="O35" s="18">
        <v>7399911907</v>
      </c>
      <c r="P35" s="24" t="s">
        <v>794</v>
      </c>
      <c r="Q35" s="18" t="s">
        <v>196</v>
      </c>
      <c r="R35" s="18"/>
      <c r="S35" s="84" t="s">
        <v>1347</v>
      </c>
      <c r="T35" s="18"/>
    </row>
    <row r="36" spans="1:20">
      <c r="A36" s="4">
        <v>32</v>
      </c>
      <c r="B36" s="89" t="s">
        <v>63</v>
      </c>
      <c r="C36" s="115" t="s">
        <v>697</v>
      </c>
      <c r="D36" s="123" t="s">
        <v>25</v>
      </c>
      <c r="E36" s="89"/>
      <c r="F36" s="120"/>
      <c r="G36" s="91">
        <v>25</v>
      </c>
      <c r="H36" s="91">
        <v>11</v>
      </c>
      <c r="I36" s="60">
        <f t="shared" si="0"/>
        <v>36</v>
      </c>
      <c r="J36" s="120">
        <v>9401038417</v>
      </c>
      <c r="K36" s="18" t="s">
        <v>1469</v>
      </c>
      <c r="L36" s="18" t="s">
        <v>1470</v>
      </c>
      <c r="M36" s="18">
        <v>9854961736</v>
      </c>
      <c r="N36" s="18" t="s">
        <v>1369</v>
      </c>
      <c r="O36" s="18">
        <v>7399911907</v>
      </c>
      <c r="P36" s="24" t="s">
        <v>794</v>
      </c>
      <c r="Q36" s="18" t="s">
        <v>196</v>
      </c>
      <c r="R36" s="18"/>
      <c r="S36" s="84" t="s">
        <v>1347</v>
      </c>
      <c r="T36" s="18"/>
    </row>
    <row r="37" spans="1:20">
      <c r="A37" s="4">
        <v>33</v>
      </c>
      <c r="B37" s="89" t="s">
        <v>62</v>
      </c>
      <c r="C37" s="115" t="s">
        <v>698</v>
      </c>
      <c r="D37" s="123" t="s">
        <v>25</v>
      </c>
      <c r="E37" s="89"/>
      <c r="F37" s="121"/>
      <c r="G37" s="89">
        <v>25</v>
      </c>
      <c r="H37" s="89">
        <v>15</v>
      </c>
      <c r="I37" s="60">
        <f t="shared" si="0"/>
        <v>40</v>
      </c>
      <c r="J37" s="121">
        <v>8724967859</v>
      </c>
      <c r="K37" s="18" t="s">
        <v>1469</v>
      </c>
      <c r="L37" s="18" t="s">
        <v>1470</v>
      </c>
      <c r="M37" s="18">
        <v>9854961736</v>
      </c>
      <c r="N37" s="18" t="s">
        <v>1369</v>
      </c>
      <c r="O37" s="18">
        <v>7399911907</v>
      </c>
      <c r="P37" s="24" t="s">
        <v>795</v>
      </c>
      <c r="Q37" s="18" t="s">
        <v>199</v>
      </c>
      <c r="R37" s="18"/>
      <c r="S37" s="84" t="s">
        <v>1347</v>
      </c>
      <c r="T37" s="18"/>
    </row>
    <row r="38" spans="1:20">
      <c r="A38" s="4">
        <v>34</v>
      </c>
      <c r="B38" s="89" t="s">
        <v>62</v>
      </c>
      <c r="C38" s="115" t="s">
        <v>699</v>
      </c>
      <c r="D38" s="123" t="s">
        <v>25</v>
      </c>
      <c r="E38" s="89"/>
      <c r="F38" s="121"/>
      <c r="G38" s="91">
        <v>24</v>
      </c>
      <c r="H38" s="91">
        <v>32</v>
      </c>
      <c r="I38" s="60">
        <f t="shared" si="0"/>
        <v>56</v>
      </c>
      <c r="J38" s="121">
        <v>9957953198</v>
      </c>
      <c r="K38" s="18" t="s">
        <v>1469</v>
      </c>
      <c r="L38" s="18" t="s">
        <v>1470</v>
      </c>
      <c r="M38" s="18">
        <v>9854961736</v>
      </c>
      <c r="N38" s="18" t="s">
        <v>1369</v>
      </c>
      <c r="O38" s="18">
        <v>7399911907</v>
      </c>
      <c r="P38" s="24" t="s">
        <v>795</v>
      </c>
      <c r="Q38" s="18" t="s">
        <v>199</v>
      </c>
      <c r="R38" s="18"/>
      <c r="S38" s="84" t="s">
        <v>1347</v>
      </c>
      <c r="T38" s="18"/>
    </row>
    <row r="39" spans="1:20">
      <c r="A39" s="4">
        <v>35</v>
      </c>
      <c r="B39" s="89" t="s">
        <v>63</v>
      </c>
      <c r="C39" s="115" t="s">
        <v>700</v>
      </c>
      <c r="D39" s="123" t="s">
        <v>25</v>
      </c>
      <c r="E39" s="89"/>
      <c r="F39" s="121"/>
      <c r="G39" s="91">
        <v>31</v>
      </c>
      <c r="H39" s="91">
        <v>29</v>
      </c>
      <c r="I39" s="60">
        <f t="shared" si="0"/>
        <v>60</v>
      </c>
      <c r="J39" s="121">
        <v>9859249293</v>
      </c>
      <c r="K39" s="18" t="s">
        <v>1469</v>
      </c>
      <c r="L39" s="18"/>
      <c r="M39" s="18"/>
      <c r="N39" s="18" t="s">
        <v>1369</v>
      </c>
      <c r="O39" s="18">
        <v>7399911907</v>
      </c>
      <c r="P39" s="24" t="s">
        <v>795</v>
      </c>
      <c r="Q39" s="18" t="s">
        <v>199</v>
      </c>
      <c r="R39" s="18"/>
      <c r="S39" s="84" t="s">
        <v>1347</v>
      </c>
      <c r="T39" s="18"/>
    </row>
    <row r="40" spans="1:20">
      <c r="A40" s="4">
        <v>36</v>
      </c>
      <c r="B40" s="89" t="s">
        <v>63</v>
      </c>
      <c r="C40" s="115" t="s">
        <v>701</v>
      </c>
      <c r="D40" s="123" t="s">
        <v>25</v>
      </c>
      <c r="E40" s="89"/>
      <c r="F40" s="119"/>
      <c r="G40" s="91">
        <v>24</v>
      </c>
      <c r="H40" s="91">
        <v>36</v>
      </c>
      <c r="I40" s="60">
        <f t="shared" si="0"/>
        <v>60</v>
      </c>
      <c r="J40" s="119" t="s">
        <v>702</v>
      </c>
      <c r="K40" s="18" t="s">
        <v>1469</v>
      </c>
      <c r="L40" s="18" t="s">
        <v>1470</v>
      </c>
      <c r="M40" s="18">
        <v>9854961736</v>
      </c>
      <c r="N40" s="18" t="s">
        <v>1369</v>
      </c>
      <c r="O40" s="18">
        <v>7399911907</v>
      </c>
      <c r="P40" s="24" t="s">
        <v>795</v>
      </c>
      <c r="Q40" s="18" t="s">
        <v>199</v>
      </c>
      <c r="R40" s="18"/>
      <c r="S40" s="84" t="s">
        <v>1347</v>
      </c>
      <c r="T40" s="18"/>
    </row>
    <row r="41" spans="1:20">
      <c r="A41" s="4">
        <v>37</v>
      </c>
      <c r="B41" s="89" t="s">
        <v>62</v>
      </c>
      <c r="C41" s="115" t="s">
        <v>703</v>
      </c>
      <c r="D41" s="123" t="s">
        <v>25</v>
      </c>
      <c r="E41" s="89"/>
      <c r="F41" s="121"/>
      <c r="G41" s="91">
        <v>22</v>
      </c>
      <c r="H41" s="91">
        <v>24</v>
      </c>
      <c r="I41" s="60">
        <f t="shared" si="0"/>
        <v>46</v>
      </c>
      <c r="J41" s="121">
        <v>9957267060</v>
      </c>
      <c r="K41" s="18" t="s">
        <v>1469</v>
      </c>
      <c r="L41" s="18" t="s">
        <v>1470</v>
      </c>
      <c r="M41" s="18">
        <v>9854961736</v>
      </c>
      <c r="N41" s="18" t="s">
        <v>1369</v>
      </c>
      <c r="O41" s="18">
        <v>7399911907</v>
      </c>
      <c r="P41" s="24" t="s">
        <v>796</v>
      </c>
      <c r="Q41" s="18" t="s">
        <v>204</v>
      </c>
      <c r="R41" s="18"/>
      <c r="S41" s="84" t="s">
        <v>1347</v>
      </c>
      <c r="T41" s="18"/>
    </row>
    <row r="42" spans="1:20">
      <c r="A42" s="4">
        <v>38</v>
      </c>
      <c r="B42" s="89" t="s">
        <v>62</v>
      </c>
      <c r="C42" s="115" t="s">
        <v>704</v>
      </c>
      <c r="D42" s="123" t="s">
        <v>25</v>
      </c>
      <c r="E42" s="89"/>
      <c r="F42" s="119"/>
      <c r="G42" s="91">
        <v>21</v>
      </c>
      <c r="H42" s="91">
        <v>36</v>
      </c>
      <c r="I42" s="60">
        <f t="shared" si="0"/>
        <v>57</v>
      </c>
      <c r="J42" s="119" t="s">
        <v>705</v>
      </c>
      <c r="K42" s="18" t="s">
        <v>1469</v>
      </c>
      <c r="L42" s="18" t="s">
        <v>1470</v>
      </c>
      <c r="M42" s="18">
        <v>9854961736</v>
      </c>
      <c r="N42" s="18" t="s">
        <v>1369</v>
      </c>
      <c r="O42" s="18">
        <v>7399911907</v>
      </c>
      <c r="P42" s="24" t="s">
        <v>796</v>
      </c>
      <c r="Q42" s="18" t="s">
        <v>204</v>
      </c>
      <c r="R42" s="18"/>
      <c r="S42" s="84" t="s">
        <v>1347</v>
      </c>
      <c r="T42" s="18"/>
    </row>
    <row r="43" spans="1:20">
      <c r="A43" s="4">
        <v>39</v>
      </c>
      <c r="B43" s="89" t="s">
        <v>63</v>
      </c>
      <c r="C43" s="115" t="s">
        <v>666</v>
      </c>
      <c r="D43" s="123" t="s">
        <v>25</v>
      </c>
      <c r="E43" s="89"/>
      <c r="F43" s="119"/>
      <c r="G43" s="91">
        <v>26</v>
      </c>
      <c r="H43" s="91">
        <v>39</v>
      </c>
      <c r="I43" s="60">
        <f t="shared" si="0"/>
        <v>65</v>
      </c>
      <c r="J43" s="119" t="s">
        <v>706</v>
      </c>
      <c r="K43" s="18" t="s">
        <v>1469</v>
      </c>
      <c r="L43" s="18" t="s">
        <v>1470</v>
      </c>
      <c r="M43" s="18">
        <v>9854961736</v>
      </c>
      <c r="N43" s="18" t="s">
        <v>1369</v>
      </c>
      <c r="O43" s="18">
        <v>7399911907</v>
      </c>
      <c r="P43" s="24" t="s">
        <v>796</v>
      </c>
      <c r="Q43" s="18" t="s">
        <v>204</v>
      </c>
      <c r="R43" s="18"/>
      <c r="S43" s="84" t="s">
        <v>1347</v>
      </c>
      <c r="T43" s="18"/>
    </row>
    <row r="44" spans="1:20">
      <c r="A44" s="4">
        <v>40</v>
      </c>
      <c r="B44" s="89" t="s">
        <v>63</v>
      </c>
      <c r="C44" s="115" t="s">
        <v>707</v>
      </c>
      <c r="D44" s="123" t="s">
        <v>25</v>
      </c>
      <c r="E44" s="89"/>
      <c r="F44" s="119"/>
      <c r="G44" s="89">
        <v>34</v>
      </c>
      <c r="H44" s="89">
        <v>27</v>
      </c>
      <c r="I44" s="60">
        <f t="shared" si="0"/>
        <v>61</v>
      </c>
      <c r="J44" s="119" t="s">
        <v>708</v>
      </c>
      <c r="K44" s="18" t="s">
        <v>1469</v>
      </c>
      <c r="L44" s="18" t="s">
        <v>1470</v>
      </c>
      <c r="M44" s="18">
        <v>9854961736</v>
      </c>
      <c r="N44" s="18" t="s">
        <v>1369</v>
      </c>
      <c r="O44" s="18">
        <v>7399911907</v>
      </c>
      <c r="P44" s="24" t="s">
        <v>796</v>
      </c>
      <c r="Q44" s="18" t="s">
        <v>204</v>
      </c>
      <c r="R44" s="18"/>
      <c r="S44" s="84" t="s">
        <v>1347</v>
      </c>
      <c r="T44" s="18"/>
    </row>
    <row r="45" spans="1:20">
      <c r="A45" s="4">
        <v>41</v>
      </c>
      <c r="B45" s="89" t="s">
        <v>62</v>
      </c>
      <c r="C45" s="115" t="s">
        <v>709</v>
      </c>
      <c r="D45" s="123" t="s">
        <v>25</v>
      </c>
      <c r="E45" s="89"/>
      <c r="F45" s="119"/>
      <c r="G45" s="91">
        <v>24</v>
      </c>
      <c r="H45" s="91">
        <v>30</v>
      </c>
      <c r="I45" s="60">
        <f t="shared" si="0"/>
        <v>54</v>
      </c>
      <c r="J45" s="119" t="s">
        <v>710</v>
      </c>
      <c r="K45" s="18" t="s">
        <v>1469</v>
      </c>
      <c r="L45" s="18" t="s">
        <v>1470</v>
      </c>
      <c r="M45" s="18">
        <v>9854961736</v>
      </c>
      <c r="N45" s="18" t="s">
        <v>1369</v>
      </c>
      <c r="O45" s="18">
        <v>7399911907</v>
      </c>
      <c r="P45" s="24" t="s">
        <v>797</v>
      </c>
      <c r="Q45" s="18" t="s">
        <v>205</v>
      </c>
      <c r="R45" s="18"/>
      <c r="S45" s="84" t="s">
        <v>1347</v>
      </c>
      <c r="T45" s="18"/>
    </row>
    <row r="46" spans="1:20">
      <c r="A46" s="4">
        <v>42</v>
      </c>
      <c r="B46" s="89" t="s">
        <v>62</v>
      </c>
      <c r="C46" s="115" t="s">
        <v>711</v>
      </c>
      <c r="D46" s="123" t="s">
        <v>25</v>
      </c>
      <c r="E46" s="89"/>
      <c r="F46" s="119"/>
      <c r="G46" s="91">
        <v>36</v>
      </c>
      <c r="H46" s="91">
        <v>32</v>
      </c>
      <c r="I46" s="60">
        <f t="shared" si="0"/>
        <v>68</v>
      </c>
      <c r="J46" s="119" t="s">
        <v>712</v>
      </c>
      <c r="K46" s="18" t="s">
        <v>1469</v>
      </c>
      <c r="L46" s="18" t="s">
        <v>1470</v>
      </c>
      <c r="M46" s="18">
        <v>9854961736</v>
      </c>
      <c r="N46" s="18" t="s">
        <v>1369</v>
      </c>
      <c r="O46" s="18">
        <v>7399911907</v>
      </c>
      <c r="P46" s="24" t="s">
        <v>797</v>
      </c>
      <c r="Q46" s="18" t="s">
        <v>205</v>
      </c>
      <c r="R46" s="18"/>
      <c r="S46" s="84" t="s">
        <v>1347</v>
      </c>
      <c r="T46" s="18"/>
    </row>
    <row r="47" spans="1:20">
      <c r="A47" s="4">
        <v>43</v>
      </c>
      <c r="B47" s="89" t="s">
        <v>62</v>
      </c>
      <c r="C47" s="115" t="s">
        <v>713</v>
      </c>
      <c r="D47" s="123" t="s">
        <v>25</v>
      </c>
      <c r="E47" s="89"/>
      <c r="F47" s="119"/>
      <c r="G47" s="91">
        <v>25</v>
      </c>
      <c r="H47" s="91">
        <v>35</v>
      </c>
      <c r="I47" s="60">
        <f t="shared" si="0"/>
        <v>60</v>
      </c>
      <c r="J47" s="119" t="s">
        <v>714</v>
      </c>
      <c r="K47" s="18" t="s">
        <v>1469</v>
      </c>
      <c r="L47" s="18" t="s">
        <v>1470</v>
      </c>
      <c r="M47" s="18">
        <v>9854961736</v>
      </c>
      <c r="N47" s="18" t="s">
        <v>1369</v>
      </c>
      <c r="O47" s="18">
        <v>7399911907</v>
      </c>
      <c r="P47" s="24" t="s">
        <v>797</v>
      </c>
      <c r="Q47" s="18" t="s">
        <v>205</v>
      </c>
      <c r="R47" s="18"/>
      <c r="S47" s="84" t="s">
        <v>1347</v>
      </c>
      <c r="T47" s="18"/>
    </row>
    <row r="48" spans="1:20">
      <c r="A48" s="4">
        <v>44</v>
      </c>
      <c r="B48" s="89" t="s">
        <v>63</v>
      </c>
      <c r="C48" s="115" t="s">
        <v>715</v>
      </c>
      <c r="D48" s="123" t="s">
        <v>25</v>
      </c>
      <c r="E48" s="89"/>
      <c r="F48" s="119"/>
      <c r="G48" s="91">
        <v>34</v>
      </c>
      <c r="H48" s="91">
        <v>46</v>
      </c>
      <c r="I48" s="60">
        <f t="shared" si="0"/>
        <v>80</v>
      </c>
      <c r="J48" s="119" t="s">
        <v>716</v>
      </c>
      <c r="K48" s="115" t="s">
        <v>715</v>
      </c>
      <c r="L48" s="18"/>
      <c r="M48" s="18"/>
      <c r="N48" s="18"/>
      <c r="O48" s="18"/>
      <c r="P48" s="24" t="s">
        <v>797</v>
      </c>
      <c r="Q48" s="18" t="s">
        <v>205</v>
      </c>
      <c r="R48" s="18"/>
      <c r="S48" s="84" t="s">
        <v>1347</v>
      </c>
      <c r="T48" s="18"/>
    </row>
    <row r="49" spans="1:20">
      <c r="A49" s="4">
        <v>45</v>
      </c>
      <c r="B49" s="89" t="s">
        <v>63</v>
      </c>
      <c r="C49" s="115" t="s">
        <v>717</v>
      </c>
      <c r="D49" s="123" t="s">
        <v>25</v>
      </c>
      <c r="E49" s="89"/>
      <c r="F49" s="121"/>
      <c r="G49" s="91">
        <v>24</v>
      </c>
      <c r="H49" s="91">
        <v>23</v>
      </c>
      <c r="I49" s="60">
        <f t="shared" si="0"/>
        <v>47</v>
      </c>
      <c r="J49" s="121">
        <v>9954694021</v>
      </c>
      <c r="K49" s="115" t="s">
        <v>715</v>
      </c>
      <c r="L49" s="18"/>
      <c r="M49" s="18"/>
      <c r="N49" s="18"/>
      <c r="O49" s="18"/>
      <c r="P49" s="24" t="s">
        <v>797</v>
      </c>
      <c r="Q49" s="18" t="s">
        <v>205</v>
      </c>
      <c r="R49" s="18"/>
      <c r="S49" s="84" t="s">
        <v>1347</v>
      </c>
      <c r="T49" s="18"/>
    </row>
    <row r="50" spans="1:20">
      <c r="A50" s="4">
        <v>46</v>
      </c>
      <c r="B50" s="89" t="s">
        <v>63</v>
      </c>
      <c r="C50" s="115" t="s">
        <v>718</v>
      </c>
      <c r="D50" s="123" t="s">
        <v>25</v>
      </c>
      <c r="E50" s="89"/>
      <c r="F50" s="119"/>
      <c r="G50" s="91">
        <v>25</v>
      </c>
      <c r="H50" s="91">
        <v>18</v>
      </c>
      <c r="I50" s="60">
        <f t="shared" si="0"/>
        <v>43</v>
      </c>
      <c r="J50" s="119" t="s">
        <v>719</v>
      </c>
      <c r="K50" s="115" t="s">
        <v>715</v>
      </c>
      <c r="L50" s="18"/>
      <c r="M50" s="18"/>
      <c r="N50" s="18"/>
      <c r="O50" s="18"/>
      <c r="P50" s="24" t="s">
        <v>797</v>
      </c>
      <c r="Q50" s="18" t="s">
        <v>205</v>
      </c>
      <c r="R50" s="18"/>
      <c r="S50" s="84" t="s">
        <v>1347</v>
      </c>
      <c r="T50" s="18"/>
    </row>
    <row r="51" spans="1:20">
      <c r="A51" s="4">
        <v>47</v>
      </c>
      <c r="B51" s="89" t="s">
        <v>62</v>
      </c>
      <c r="C51" s="115" t="s">
        <v>720</v>
      </c>
      <c r="D51" s="123" t="s">
        <v>25</v>
      </c>
      <c r="E51" s="96"/>
      <c r="F51" s="119"/>
      <c r="G51" s="91">
        <v>23</v>
      </c>
      <c r="H51" s="91">
        <v>22</v>
      </c>
      <c r="I51" s="60">
        <f t="shared" si="0"/>
        <v>45</v>
      </c>
      <c r="J51" s="119" t="s">
        <v>721</v>
      </c>
      <c r="K51" s="115" t="s">
        <v>715</v>
      </c>
      <c r="L51" s="18"/>
      <c r="M51" s="18"/>
      <c r="N51" s="18"/>
      <c r="O51" s="18"/>
      <c r="P51" s="24" t="s">
        <v>798</v>
      </c>
      <c r="Q51" s="18" t="s">
        <v>206</v>
      </c>
      <c r="R51" s="18"/>
      <c r="S51" s="84" t="s">
        <v>1347</v>
      </c>
      <c r="T51" s="18"/>
    </row>
    <row r="52" spans="1:20">
      <c r="A52" s="4">
        <v>48</v>
      </c>
      <c r="B52" s="89" t="s">
        <v>62</v>
      </c>
      <c r="C52" s="115" t="s">
        <v>722</v>
      </c>
      <c r="D52" s="123" t="s">
        <v>25</v>
      </c>
      <c r="E52" s="89"/>
      <c r="F52" s="121"/>
      <c r="G52" s="91">
        <v>19</v>
      </c>
      <c r="H52" s="91">
        <v>21</v>
      </c>
      <c r="I52" s="60">
        <f t="shared" si="0"/>
        <v>40</v>
      </c>
      <c r="J52" s="121">
        <v>9613846792</v>
      </c>
      <c r="K52" s="115" t="s">
        <v>715</v>
      </c>
      <c r="L52" s="18"/>
      <c r="M52" s="18"/>
      <c r="N52" s="18"/>
      <c r="O52" s="18"/>
      <c r="P52" s="24" t="s">
        <v>798</v>
      </c>
      <c r="Q52" s="18" t="s">
        <v>206</v>
      </c>
      <c r="R52" s="18"/>
      <c r="S52" s="84" t="s">
        <v>1347</v>
      </c>
      <c r="T52" s="18"/>
    </row>
    <row r="53" spans="1:20">
      <c r="A53" s="4">
        <v>49</v>
      </c>
      <c r="B53" s="89" t="s">
        <v>62</v>
      </c>
      <c r="C53" s="115" t="s">
        <v>723</v>
      </c>
      <c r="D53" s="123" t="s">
        <v>25</v>
      </c>
      <c r="E53" s="89"/>
      <c r="F53" s="119"/>
      <c r="G53" s="91">
        <v>19</v>
      </c>
      <c r="H53" s="91">
        <v>25</v>
      </c>
      <c r="I53" s="60">
        <f t="shared" si="0"/>
        <v>44</v>
      </c>
      <c r="J53" s="119" t="s">
        <v>724</v>
      </c>
      <c r="K53" s="115" t="s">
        <v>715</v>
      </c>
      <c r="L53" s="18"/>
      <c r="M53" s="18"/>
      <c r="N53" s="18"/>
      <c r="O53" s="18"/>
      <c r="P53" s="24" t="s">
        <v>798</v>
      </c>
      <c r="Q53" s="18" t="s">
        <v>206</v>
      </c>
      <c r="R53" s="18"/>
      <c r="S53" s="84" t="s">
        <v>1347</v>
      </c>
      <c r="T53" s="18"/>
    </row>
    <row r="54" spans="1:20">
      <c r="A54" s="4">
        <v>50</v>
      </c>
      <c r="B54" s="89" t="s">
        <v>63</v>
      </c>
      <c r="C54" s="115" t="s">
        <v>725</v>
      </c>
      <c r="D54" s="123" t="s">
        <v>25</v>
      </c>
      <c r="E54" s="89"/>
      <c r="F54" s="119"/>
      <c r="G54" s="89">
        <v>21</v>
      </c>
      <c r="H54" s="89">
        <v>29</v>
      </c>
      <c r="I54" s="60">
        <f t="shared" si="0"/>
        <v>50</v>
      </c>
      <c r="J54" s="119" t="s">
        <v>726</v>
      </c>
      <c r="K54" s="115" t="s">
        <v>715</v>
      </c>
      <c r="L54" s="115"/>
      <c r="M54" s="115"/>
      <c r="N54" s="115"/>
      <c r="O54" s="115"/>
      <c r="P54" s="24" t="s">
        <v>798</v>
      </c>
      <c r="Q54" s="18" t="s">
        <v>206</v>
      </c>
      <c r="R54" s="18"/>
      <c r="S54" s="84" t="s">
        <v>1347</v>
      </c>
      <c r="T54" s="18"/>
    </row>
    <row r="55" spans="1:20">
      <c r="A55" s="4">
        <v>51</v>
      </c>
      <c r="B55" s="89" t="s">
        <v>63</v>
      </c>
      <c r="C55" s="115" t="s">
        <v>727</v>
      </c>
      <c r="D55" s="123" t="s">
        <v>25</v>
      </c>
      <c r="E55" s="89"/>
      <c r="F55" s="119"/>
      <c r="G55" s="91">
        <v>30</v>
      </c>
      <c r="H55" s="91">
        <v>37</v>
      </c>
      <c r="I55" s="60">
        <f t="shared" si="0"/>
        <v>67</v>
      </c>
      <c r="J55" s="119" t="s">
        <v>728</v>
      </c>
      <c r="K55" s="115" t="s">
        <v>715</v>
      </c>
      <c r="L55" s="18"/>
      <c r="M55" s="18"/>
      <c r="N55" s="18"/>
      <c r="O55" s="18"/>
      <c r="P55" s="24" t="s">
        <v>798</v>
      </c>
      <c r="Q55" s="18" t="s">
        <v>206</v>
      </c>
      <c r="R55" s="18"/>
      <c r="S55" s="84" t="s">
        <v>1347</v>
      </c>
      <c r="T55" s="18"/>
    </row>
    <row r="56" spans="1:20">
      <c r="A56" s="4">
        <v>52</v>
      </c>
      <c r="B56" s="89" t="s">
        <v>63</v>
      </c>
      <c r="C56" s="115" t="s">
        <v>729</v>
      </c>
      <c r="D56" s="123" t="s">
        <v>25</v>
      </c>
      <c r="E56" s="89"/>
      <c r="F56" s="119"/>
      <c r="G56" s="91">
        <v>28</v>
      </c>
      <c r="H56" s="91">
        <v>34</v>
      </c>
      <c r="I56" s="60">
        <f t="shared" si="0"/>
        <v>62</v>
      </c>
      <c r="J56" s="119" t="s">
        <v>730</v>
      </c>
      <c r="K56" s="115" t="s">
        <v>715</v>
      </c>
      <c r="L56" s="18"/>
      <c r="M56" s="18"/>
      <c r="N56" s="18"/>
      <c r="O56" s="18"/>
      <c r="P56" s="24" t="s">
        <v>798</v>
      </c>
      <c r="Q56" s="18" t="s">
        <v>206</v>
      </c>
      <c r="R56" s="18"/>
      <c r="S56" s="84" t="s">
        <v>1347</v>
      </c>
      <c r="T56" s="18"/>
    </row>
    <row r="57" spans="1:20">
      <c r="A57" s="4">
        <v>53</v>
      </c>
      <c r="B57" s="89" t="s">
        <v>62</v>
      </c>
      <c r="C57" s="115" t="s">
        <v>731</v>
      </c>
      <c r="D57" s="123" t="s">
        <v>25</v>
      </c>
      <c r="E57" s="89"/>
      <c r="F57" s="121"/>
      <c r="G57" s="91">
        <v>12</v>
      </c>
      <c r="H57" s="91">
        <v>11</v>
      </c>
      <c r="I57" s="60">
        <f t="shared" si="0"/>
        <v>23</v>
      </c>
      <c r="J57" s="121">
        <v>8135010039</v>
      </c>
      <c r="K57" s="115" t="s">
        <v>715</v>
      </c>
      <c r="L57" s="18"/>
      <c r="M57" s="18"/>
      <c r="N57" s="18"/>
      <c r="O57" s="18"/>
      <c r="P57" s="24" t="s">
        <v>799</v>
      </c>
      <c r="Q57" s="18" t="s">
        <v>208</v>
      </c>
      <c r="R57" s="18"/>
      <c r="S57" s="84" t="s">
        <v>1347</v>
      </c>
      <c r="T57" s="18"/>
    </row>
    <row r="58" spans="1:20">
      <c r="A58" s="4">
        <v>54</v>
      </c>
      <c r="B58" s="89" t="s">
        <v>62</v>
      </c>
      <c r="C58" s="115" t="s">
        <v>732</v>
      </c>
      <c r="D58" s="123" t="s">
        <v>25</v>
      </c>
      <c r="E58" s="89"/>
      <c r="F58" s="121"/>
      <c r="G58" s="91">
        <v>37</v>
      </c>
      <c r="H58" s="91">
        <v>37</v>
      </c>
      <c r="I58" s="60">
        <f t="shared" si="0"/>
        <v>74</v>
      </c>
      <c r="J58" s="121">
        <v>9401393088</v>
      </c>
      <c r="K58" s="115" t="s">
        <v>715</v>
      </c>
      <c r="L58" s="18"/>
      <c r="M58" s="18"/>
      <c r="N58" s="18"/>
      <c r="O58" s="18"/>
      <c r="P58" s="24" t="s">
        <v>799</v>
      </c>
      <c r="Q58" s="18" t="s">
        <v>208</v>
      </c>
      <c r="R58" s="18"/>
      <c r="S58" s="84" t="s">
        <v>1347</v>
      </c>
      <c r="T58" s="18"/>
    </row>
    <row r="59" spans="1:20">
      <c r="A59" s="4">
        <v>55</v>
      </c>
      <c r="B59" s="89" t="s">
        <v>62</v>
      </c>
      <c r="C59" s="115" t="s">
        <v>733</v>
      </c>
      <c r="D59" s="123" t="s">
        <v>25</v>
      </c>
      <c r="E59" s="89"/>
      <c r="F59" s="121"/>
      <c r="G59" s="91">
        <v>29</v>
      </c>
      <c r="H59" s="91">
        <v>24</v>
      </c>
      <c r="I59" s="60">
        <f t="shared" si="0"/>
        <v>53</v>
      </c>
      <c r="J59" s="121">
        <v>9401441947</v>
      </c>
      <c r="K59" s="115" t="s">
        <v>715</v>
      </c>
      <c r="L59" s="18"/>
      <c r="M59" s="18"/>
      <c r="N59" s="18"/>
      <c r="O59" s="18"/>
      <c r="P59" s="24" t="s">
        <v>799</v>
      </c>
      <c r="Q59" s="18" t="s">
        <v>208</v>
      </c>
      <c r="R59" s="18"/>
      <c r="S59" s="84" t="s">
        <v>1347</v>
      </c>
      <c r="T59" s="18"/>
    </row>
    <row r="60" spans="1:20">
      <c r="A60" s="4">
        <v>56</v>
      </c>
      <c r="B60" s="89" t="s">
        <v>63</v>
      </c>
      <c r="C60" s="115" t="s">
        <v>734</v>
      </c>
      <c r="D60" s="123" t="s">
        <v>25</v>
      </c>
      <c r="E60" s="89"/>
      <c r="F60" s="119"/>
      <c r="G60" s="91">
        <v>29</v>
      </c>
      <c r="H60" s="91">
        <v>40</v>
      </c>
      <c r="I60" s="60">
        <f t="shared" si="0"/>
        <v>69</v>
      </c>
      <c r="J60" s="119" t="s">
        <v>735</v>
      </c>
      <c r="K60" s="115" t="s">
        <v>715</v>
      </c>
      <c r="L60" s="18"/>
      <c r="M60" s="18"/>
      <c r="N60" s="18"/>
      <c r="O60" s="18"/>
      <c r="P60" s="24" t="s">
        <v>799</v>
      </c>
      <c r="Q60" s="18" t="s">
        <v>208</v>
      </c>
      <c r="R60" s="18"/>
      <c r="S60" s="84" t="s">
        <v>1347</v>
      </c>
      <c r="T60" s="18"/>
    </row>
    <row r="61" spans="1:20">
      <c r="A61" s="4">
        <v>57</v>
      </c>
      <c r="B61" s="89" t="s">
        <v>63</v>
      </c>
      <c r="C61" s="115" t="s">
        <v>736</v>
      </c>
      <c r="D61" s="123" t="s">
        <v>25</v>
      </c>
      <c r="E61" s="89"/>
      <c r="F61" s="121"/>
      <c r="G61" s="89">
        <v>30</v>
      </c>
      <c r="H61" s="89">
        <v>25</v>
      </c>
      <c r="I61" s="60">
        <f t="shared" si="0"/>
        <v>55</v>
      </c>
      <c r="J61" s="121">
        <v>7035285509</v>
      </c>
      <c r="K61" s="115" t="s">
        <v>715</v>
      </c>
      <c r="L61" s="115"/>
      <c r="M61" s="115"/>
      <c r="N61" s="115"/>
      <c r="O61" s="115"/>
      <c r="P61" s="24" t="s">
        <v>799</v>
      </c>
      <c r="Q61" s="18" t="s">
        <v>208</v>
      </c>
      <c r="R61" s="18"/>
      <c r="S61" s="84" t="s">
        <v>1347</v>
      </c>
      <c r="T61" s="18"/>
    </row>
    <row r="62" spans="1:20">
      <c r="A62" s="4">
        <v>58</v>
      </c>
      <c r="B62" s="89" t="s">
        <v>63</v>
      </c>
      <c r="C62" s="115" t="s">
        <v>737</v>
      </c>
      <c r="D62" s="123" t="s">
        <v>25</v>
      </c>
      <c r="E62" s="89"/>
      <c r="F62" s="119"/>
      <c r="G62" s="91">
        <v>35</v>
      </c>
      <c r="H62" s="91">
        <v>30</v>
      </c>
      <c r="I62" s="60">
        <f t="shared" si="0"/>
        <v>65</v>
      </c>
      <c r="J62" s="119" t="s">
        <v>738</v>
      </c>
      <c r="K62" s="115" t="s">
        <v>715</v>
      </c>
      <c r="L62" s="18"/>
      <c r="M62" s="18"/>
      <c r="N62" s="18"/>
      <c r="O62" s="18"/>
      <c r="P62" s="24" t="s">
        <v>799</v>
      </c>
      <c r="Q62" s="18" t="s">
        <v>208</v>
      </c>
      <c r="R62" s="18"/>
      <c r="S62" s="84" t="s">
        <v>1347</v>
      </c>
      <c r="T62" s="18"/>
    </row>
    <row r="63" spans="1:20">
      <c r="A63" s="4">
        <v>59</v>
      </c>
      <c r="B63" s="89" t="s">
        <v>62</v>
      </c>
      <c r="C63" s="115" t="s">
        <v>739</v>
      </c>
      <c r="D63" s="123" t="s">
        <v>25</v>
      </c>
      <c r="E63" s="89"/>
      <c r="F63" s="96"/>
      <c r="G63" s="91">
        <v>32</v>
      </c>
      <c r="H63" s="91">
        <v>27</v>
      </c>
      <c r="I63" s="60">
        <f t="shared" si="0"/>
        <v>59</v>
      </c>
      <c r="J63" s="96" t="s">
        <v>741</v>
      </c>
      <c r="K63" s="115" t="s">
        <v>740</v>
      </c>
      <c r="L63" s="18" t="s">
        <v>1380</v>
      </c>
      <c r="M63" s="18">
        <v>8706453211</v>
      </c>
      <c r="N63" s="18" t="s">
        <v>1381</v>
      </c>
      <c r="O63" s="18">
        <v>7399252994</v>
      </c>
      <c r="P63" s="24" t="s">
        <v>800</v>
      </c>
      <c r="Q63" s="18" t="s">
        <v>196</v>
      </c>
      <c r="R63" s="18"/>
      <c r="S63" s="84" t="s">
        <v>1347</v>
      </c>
      <c r="T63" s="18"/>
    </row>
    <row r="64" spans="1:20">
      <c r="A64" s="4">
        <v>60</v>
      </c>
      <c r="B64" s="89" t="s">
        <v>62</v>
      </c>
      <c r="C64" s="127" t="s">
        <v>742</v>
      </c>
      <c r="D64" s="123" t="s">
        <v>25</v>
      </c>
      <c r="E64" s="89"/>
      <c r="F64" s="121"/>
      <c r="G64" s="91">
        <v>28</v>
      </c>
      <c r="H64" s="91">
        <v>32</v>
      </c>
      <c r="I64" s="60">
        <f t="shared" si="0"/>
        <v>60</v>
      </c>
      <c r="J64" s="121">
        <v>9859125458</v>
      </c>
      <c r="K64" s="115" t="s">
        <v>740</v>
      </c>
      <c r="L64" s="18" t="s">
        <v>1382</v>
      </c>
      <c r="M64" s="18">
        <v>9678159616</v>
      </c>
      <c r="N64" s="18" t="s">
        <v>1383</v>
      </c>
      <c r="O64" s="18">
        <v>9401725859</v>
      </c>
      <c r="P64" s="24" t="s">
        <v>800</v>
      </c>
      <c r="Q64" s="18" t="s">
        <v>196</v>
      </c>
      <c r="R64" s="18"/>
      <c r="S64" s="84" t="s">
        <v>1347</v>
      </c>
      <c r="T64" s="18"/>
    </row>
    <row r="65" spans="1:20">
      <c r="A65" s="4">
        <v>61</v>
      </c>
      <c r="B65" s="89" t="s">
        <v>62</v>
      </c>
      <c r="C65" s="115" t="s">
        <v>743</v>
      </c>
      <c r="D65" s="123" t="s">
        <v>25</v>
      </c>
      <c r="E65" s="89"/>
      <c r="F65" s="121"/>
      <c r="G65" s="91">
        <v>22</v>
      </c>
      <c r="H65" s="91">
        <v>29</v>
      </c>
      <c r="I65" s="60">
        <f t="shared" si="0"/>
        <v>51</v>
      </c>
      <c r="J65" s="121">
        <v>8011995561</v>
      </c>
      <c r="K65" s="115" t="s">
        <v>740</v>
      </c>
      <c r="L65" s="18" t="s">
        <v>1382</v>
      </c>
      <c r="M65" s="18">
        <v>9678159616</v>
      </c>
      <c r="N65" s="18" t="s">
        <v>1383</v>
      </c>
      <c r="O65" s="18">
        <v>9401725859</v>
      </c>
      <c r="P65" s="24" t="s">
        <v>800</v>
      </c>
      <c r="Q65" s="18" t="s">
        <v>196</v>
      </c>
      <c r="R65" s="18"/>
      <c r="S65" s="84" t="s">
        <v>1347</v>
      </c>
      <c r="T65" s="18"/>
    </row>
    <row r="66" spans="1:20">
      <c r="A66" s="4">
        <v>62</v>
      </c>
      <c r="B66" s="89" t="s">
        <v>63</v>
      </c>
      <c r="C66" s="115" t="s">
        <v>744</v>
      </c>
      <c r="D66" s="123" t="s">
        <v>25</v>
      </c>
      <c r="E66" s="89"/>
      <c r="F66" s="121"/>
      <c r="G66" s="91">
        <v>27</v>
      </c>
      <c r="H66" s="91">
        <v>30</v>
      </c>
      <c r="I66" s="60">
        <f t="shared" si="0"/>
        <v>57</v>
      </c>
      <c r="J66" s="121">
        <v>8752043753</v>
      </c>
      <c r="K66" s="115" t="s">
        <v>740</v>
      </c>
      <c r="L66" s="18" t="s">
        <v>1382</v>
      </c>
      <c r="M66" s="18">
        <v>9678159616</v>
      </c>
      <c r="N66" s="18" t="s">
        <v>1383</v>
      </c>
      <c r="O66" s="18">
        <v>9401725859</v>
      </c>
      <c r="P66" s="24" t="s">
        <v>800</v>
      </c>
      <c r="Q66" s="18" t="s">
        <v>196</v>
      </c>
      <c r="R66" s="18"/>
      <c r="S66" s="84" t="s">
        <v>1347</v>
      </c>
      <c r="T66" s="18"/>
    </row>
    <row r="67" spans="1:20">
      <c r="A67" s="4">
        <v>63</v>
      </c>
      <c r="B67" s="89" t="s">
        <v>63</v>
      </c>
      <c r="C67" s="115" t="s">
        <v>745</v>
      </c>
      <c r="D67" s="123" t="s">
        <v>25</v>
      </c>
      <c r="E67" s="89"/>
      <c r="F67" s="121"/>
      <c r="G67" s="91">
        <v>35</v>
      </c>
      <c r="H67" s="91">
        <v>33</v>
      </c>
      <c r="I67" s="60">
        <f t="shared" si="0"/>
        <v>68</v>
      </c>
      <c r="J67" s="121">
        <v>9957381066</v>
      </c>
      <c r="K67" s="115" t="s">
        <v>740</v>
      </c>
      <c r="L67" s="18" t="s">
        <v>1384</v>
      </c>
      <c r="M67" s="18">
        <v>8876630638</v>
      </c>
      <c r="N67" s="18" t="s">
        <v>1385</v>
      </c>
      <c r="O67" s="18">
        <v>9957046337</v>
      </c>
      <c r="P67" s="24" t="s">
        <v>800</v>
      </c>
      <c r="Q67" s="18" t="s">
        <v>196</v>
      </c>
      <c r="R67" s="18"/>
      <c r="S67" s="84" t="s">
        <v>1347</v>
      </c>
      <c r="T67" s="18"/>
    </row>
    <row r="68" spans="1:20">
      <c r="A68" s="4">
        <v>64</v>
      </c>
      <c r="B68" s="89" t="s">
        <v>63</v>
      </c>
      <c r="C68" s="115" t="s">
        <v>746</v>
      </c>
      <c r="D68" s="123" t="s">
        <v>25</v>
      </c>
      <c r="E68" s="89"/>
      <c r="F68" s="96"/>
      <c r="G68" s="89">
        <v>36</v>
      </c>
      <c r="H68" s="89">
        <v>36</v>
      </c>
      <c r="I68" s="60">
        <f t="shared" si="0"/>
        <v>72</v>
      </c>
      <c r="J68" s="96" t="s">
        <v>747</v>
      </c>
      <c r="K68" s="115" t="s">
        <v>740</v>
      </c>
      <c r="L68" s="18" t="s">
        <v>1382</v>
      </c>
      <c r="M68" s="18">
        <v>9678159616</v>
      </c>
      <c r="N68" s="18" t="s">
        <v>1383</v>
      </c>
      <c r="O68" s="18">
        <v>9401725859</v>
      </c>
      <c r="P68" s="24" t="s">
        <v>800</v>
      </c>
      <c r="Q68" s="18" t="s">
        <v>196</v>
      </c>
      <c r="R68" s="18"/>
      <c r="S68" s="84" t="s">
        <v>1347</v>
      </c>
      <c r="T68" s="18"/>
    </row>
    <row r="69" spans="1:20">
      <c r="A69" s="4">
        <v>65</v>
      </c>
      <c r="B69" s="89" t="s">
        <v>62</v>
      </c>
      <c r="C69" s="115" t="s">
        <v>748</v>
      </c>
      <c r="D69" s="123" t="s">
        <v>25</v>
      </c>
      <c r="E69" s="89"/>
      <c r="F69" s="119"/>
      <c r="G69" s="91">
        <v>45</v>
      </c>
      <c r="H69" s="91">
        <v>35</v>
      </c>
      <c r="I69" s="60">
        <f t="shared" si="0"/>
        <v>80</v>
      </c>
      <c r="J69" s="119" t="s">
        <v>749</v>
      </c>
      <c r="K69" s="115" t="s">
        <v>740</v>
      </c>
      <c r="L69" s="18" t="s">
        <v>1386</v>
      </c>
      <c r="M69" s="18">
        <v>9957055210</v>
      </c>
      <c r="N69" s="18" t="s">
        <v>1383</v>
      </c>
      <c r="O69" s="18">
        <v>9401725859</v>
      </c>
      <c r="P69" s="24" t="s">
        <v>801</v>
      </c>
      <c r="Q69" s="18" t="s">
        <v>199</v>
      </c>
      <c r="R69" s="18"/>
      <c r="S69" s="84" t="s">
        <v>1347</v>
      </c>
      <c r="T69" s="18"/>
    </row>
    <row r="70" spans="1:20">
      <c r="A70" s="4">
        <v>66</v>
      </c>
      <c r="B70" s="89" t="s">
        <v>62</v>
      </c>
      <c r="C70" s="115" t="s">
        <v>750</v>
      </c>
      <c r="D70" s="123" t="s">
        <v>25</v>
      </c>
      <c r="E70" s="89"/>
      <c r="F70" s="121"/>
      <c r="G70" s="91">
        <v>24</v>
      </c>
      <c r="H70" s="91">
        <v>20</v>
      </c>
      <c r="I70" s="60">
        <f t="shared" ref="I70:I133" si="1">SUM(G70:H70)</f>
        <v>44</v>
      </c>
      <c r="J70" s="121">
        <v>7896882049</v>
      </c>
      <c r="K70" s="115" t="s">
        <v>740</v>
      </c>
      <c r="L70" s="18" t="s">
        <v>1387</v>
      </c>
      <c r="M70" s="18">
        <v>9957407284</v>
      </c>
      <c r="N70" s="18" t="s">
        <v>1388</v>
      </c>
      <c r="O70" s="18">
        <v>8472947155</v>
      </c>
      <c r="P70" s="24" t="s">
        <v>801</v>
      </c>
      <c r="Q70" s="18" t="s">
        <v>199</v>
      </c>
      <c r="R70" s="18"/>
      <c r="S70" s="84" t="s">
        <v>1347</v>
      </c>
      <c r="T70" s="18"/>
    </row>
    <row r="71" spans="1:20">
      <c r="A71" s="4">
        <v>67</v>
      </c>
      <c r="B71" s="89" t="s">
        <v>62</v>
      </c>
      <c r="C71" s="115" t="s">
        <v>751</v>
      </c>
      <c r="D71" s="123" t="s">
        <v>25</v>
      </c>
      <c r="E71" s="89"/>
      <c r="F71" s="119"/>
      <c r="G71" s="91">
        <v>28</v>
      </c>
      <c r="H71" s="91">
        <v>22</v>
      </c>
      <c r="I71" s="60">
        <f t="shared" si="1"/>
        <v>50</v>
      </c>
      <c r="J71" s="119" t="s">
        <v>752</v>
      </c>
      <c r="K71" s="115" t="s">
        <v>740</v>
      </c>
      <c r="L71" s="18" t="s">
        <v>1380</v>
      </c>
      <c r="M71" s="18">
        <v>8706453211</v>
      </c>
      <c r="N71" s="18" t="s">
        <v>1381</v>
      </c>
      <c r="O71" s="18">
        <v>7399252994</v>
      </c>
      <c r="P71" s="24" t="s">
        <v>801</v>
      </c>
      <c r="Q71" s="18" t="s">
        <v>199</v>
      </c>
      <c r="R71" s="18"/>
      <c r="S71" s="84" t="s">
        <v>1347</v>
      </c>
      <c r="T71" s="18"/>
    </row>
    <row r="72" spans="1:20">
      <c r="A72" s="4">
        <v>68</v>
      </c>
      <c r="B72" s="89" t="s">
        <v>63</v>
      </c>
      <c r="C72" s="115" t="s">
        <v>753</v>
      </c>
      <c r="D72" s="123" t="s">
        <v>25</v>
      </c>
      <c r="E72" s="89"/>
      <c r="F72" s="121"/>
      <c r="G72" s="91">
        <v>26</v>
      </c>
      <c r="H72" s="91">
        <v>27</v>
      </c>
      <c r="I72" s="60">
        <f t="shared" si="1"/>
        <v>53</v>
      </c>
      <c r="J72" s="121">
        <v>9954645262</v>
      </c>
      <c r="K72" s="115" t="s">
        <v>740</v>
      </c>
      <c r="L72" s="18" t="s">
        <v>1382</v>
      </c>
      <c r="M72" s="18">
        <v>9678159616</v>
      </c>
      <c r="N72" s="18" t="s">
        <v>1383</v>
      </c>
      <c r="O72" s="18">
        <v>9401725859</v>
      </c>
      <c r="P72" s="24" t="s">
        <v>801</v>
      </c>
      <c r="Q72" s="18" t="s">
        <v>199</v>
      </c>
      <c r="R72" s="18"/>
      <c r="S72" s="84" t="s">
        <v>1347</v>
      </c>
      <c r="T72" s="18"/>
    </row>
    <row r="73" spans="1:20">
      <c r="A73" s="4">
        <v>69</v>
      </c>
      <c r="B73" s="89" t="s">
        <v>63</v>
      </c>
      <c r="C73" s="115" t="s">
        <v>754</v>
      </c>
      <c r="D73" s="123" t="s">
        <v>25</v>
      </c>
      <c r="E73" s="89"/>
      <c r="F73" s="96"/>
      <c r="G73" s="91">
        <v>24</v>
      </c>
      <c r="H73" s="91">
        <v>25</v>
      </c>
      <c r="I73" s="60">
        <f t="shared" si="1"/>
        <v>49</v>
      </c>
      <c r="J73" s="96" t="s">
        <v>755</v>
      </c>
      <c r="K73" s="115" t="s">
        <v>740</v>
      </c>
      <c r="L73" s="18" t="s">
        <v>1382</v>
      </c>
      <c r="M73" s="18">
        <v>9678159616</v>
      </c>
      <c r="N73" s="18" t="s">
        <v>1383</v>
      </c>
      <c r="O73" s="18">
        <v>9401725859</v>
      </c>
      <c r="P73" s="24" t="s">
        <v>801</v>
      </c>
      <c r="Q73" s="18" t="s">
        <v>199</v>
      </c>
      <c r="R73" s="18"/>
      <c r="S73" s="84" t="s">
        <v>1347</v>
      </c>
      <c r="T73" s="18"/>
    </row>
    <row r="74" spans="1:20">
      <c r="A74" s="4">
        <v>70</v>
      </c>
      <c r="B74" s="89" t="s">
        <v>63</v>
      </c>
      <c r="C74" s="115" t="s">
        <v>756</v>
      </c>
      <c r="D74" s="123" t="s">
        <v>25</v>
      </c>
      <c r="E74" s="89"/>
      <c r="F74" s="121"/>
      <c r="G74" s="91">
        <v>34</v>
      </c>
      <c r="H74" s="91">
        <v>34</v>
      </c>
      <c r="I74" s="60">
        <f t="shared" si="1"/>
        <v>68</v>
      </c>
      <c r="J74" s="121">
        <v>9401038479</v>
      </c>
      <c r="K74" s="115" t="s">
        <v>740</v>
      </c>
      <c r="L74" s="18" t="s">
        <v>1382</v>
      </c>
      <c r="M74" s="18">
        <v>9678159616</v>
      </c>
      <c r="N74" s="18" t="s">
        <v>1383</v>
      </c>
      <c r="O74" s="18">
        <v>9401725859</v>
      </c>
      <c r="P74" s="24" t="s">
        <v>801</v>
      </c>
      <c r="Q74" s="18" t="s">
        <v>199</v>
      </c>
      <c r="R74" s="18"/>
      <c r="S74" s="84" t="s">
        <v>1347</v>
      </c>
      <c r="T74" s="18"/>
    </row>
    <row r="75" spans="1:20">
      <c r="A75" s="4">
        <v>71</v>
      </c>
      <c r="B75" s="89" t="s">
        <v>62</v>
      </c>
      <c r="C75" s="115" t="s">
        <v>740</v>
      </c>
      <c r="D75" s="123" t="s">
        <v>25</v>
      </c>
      <c r="E75" s="89"/>
      <c r="F75" s="121"/>
      <c r="G75" s="91">
        <v>27</v>
      </c>
      <c r="H75" s="91">
        <v>33</v>
      </c>
      <c r="I75" s="60">
        <f t="shared" si="1"/>
        <v>60</v>
      </c>
      <c r="J75" s="121" t="s">
        <v>162</v>
      </c>
      <c r="K75" s="115" t="s">
        <v>740</v>
      </c>
      <c r="L75" s="18" t="s">
        <v>1384</v>
      </c>
      <c r="M75" s="18">
        <v>8876630638</v>
      </c>
      <c r="N75" s="18" t="s">
        <v>1385</v>
      </c>
      <c r="O75" s="18">
        <v>9957046337</v>
      </c>
      <c r="P75" s="24" t="s">
        <v>802</v>
      </c>
      <c r="Q75" s="18" t="s">
        <v>204</v>
      </c>
      <c r="R75" s="18"/>
      <c r="S75" s="84" t="s">
        <v>1347</v>
      </c>
      <c r="T75" s="18"/>
    </row>
    <row r="76" spans="1:20">
      <c r="A76" s="4">
        <v>72</v>
      </c>
      <c r="B76" s="89" t="s">
        <v>62</v>
      </c>
      <c r="C76" s="115" t="s">
        <v>757</v>
      </c>
      <c r="D76" s="123" t="s">
        <v>25</v>
      </c>
      <c r="E76" s="89"/>
      <c r="F76" s="121"/>
      <c r="G76" s="91">
        <v>25</v>
      </c>
      <c r="H76" s="91">
        <v>23</v>
      </c>
      <c r="I76" s="60">
        <f t="shared" si="1"/>
        <v>48</v>
      </c>
      <c r="J76" s="121">
        <v>8011544762</v>
      </c>
      <c r="K76" s="115" t="s">
        <v>740</v>
      </c>
      <c r="L76" s="18" t="s">
        <v>1382</v>
      </c>
      <c r="M76" s="18">
        <v>9678159616</v>
      </c>
      <c r="N76" s="18" t="s">
        <v>1383</v>
      </c>
      <c r="O76" s="18">
        <v>9401725859</v>
      </c>
      <c r="P76" s="24" t="s">
        <v>802</v>
      </c>
      <c r="Q76" s="18" t="s">
        <v>204</v>
      </c>
      <c r="R76" s="18"/>
      <c r="S76" s="84" t="s">
        <v>1347</v>
      </c>
      <c r="T76" s="18"/>
    </row>
    <row r="77" spans="1:20">
      <c r="A77" s="4">
        <v>73</v>
      </c>
      <c r="B77" s="89" t="s">
        <v>62</v>
      </c>
      <c r="C77" s="115" t="s">
        <v>758</v>
      </c>
      <c r="D77" s="123" t="s">
        <v>25</v>
      </c>
      <c r="E77" s="89"/>
      <c r="F77" s="119"/>
      <c r="G77" s="91">
        <v>18</v>
      </c>
      <c r="H77" s="91">
        <v>19</v>
      </c>
      <c r="I77" s="60">
        <f t="shared" si="1"/>
        <v>37</v>
      </c>
      <c r="J77" s="119" t="s">
        <v>759</v>
      </c>
      <c r="K77" s="115" t="s">
        <v>740</v>
      </c>
      <c r="L77" s="18" t="s">
        <v>1389</v>
      </c>
      <c r="M77" s="18">
        <v>9954863702</v>
      </c>
      <c r="N77" s="18" t="s">
        <v>1390</v>
      </c>
      <c r="O77" s="18">
        <v>9401725851</v>
      </c>
      <c r="P77" s="24" t="s">
        <v>802</v>
      </c>
      <c r="Q77" s="18" t="s">
        <v>204</v>
      </c>
      <c r="R77" s="18"/>
      <c r="S77" s="84" t="s">
        <v>1347</v>
      </c>
      <c r="T77" s="18"/>
    </row>
    <row r="78" spans="1:20">
      <c r="A78" s="4">
        <v>74</v>
      </c>
      <c r="B78" s="89" t="s">
        <v>63</v>
      </c>
      <c r="C78" s="115" t="s">
        <v>760</v>
      </c>
      <c r="D78" s="123" t="s">
        <v>25</v>
      </c>
      <c r="E78" s="89"/>
      <c r="F78" s="119"/>
      <c r="G78" s="91">
        <v>24</v>
      </c>
      <c r="H78" s="91">
        <v>21</v>
      </c>
      <c r="I78" s="60">
        <f t="shared" si="1"/>
        <v>45</v>
      </c>
      <c r="J78" s="119" t="s">
        <v>761</v>
      </c>
      <c r="K78" s="115" t="s">
        <v>740</v>
      </c>
      <c r="L78" s="18" t="s">
        <v>1380</v>
      </c>
      <c r="M78" s="18">
        <v>8706453211</v>
      </c>
      <c r="N78" s="18" t="s">
        <v>1381</v>
      </c>
      <c r="O78" s="18">
        <v>7399252994</v>
      </c>
      <c r="P78" s="24" t="s">
        <v>802</v>
      </c>
      <c r="Q78" s="18" t="s">
        <v>204</v>
      </c>
      <c r="R78" s="18"/>
      <c r="S78" s="84" t="s">
        <v>1347</v>
      </c>
      <c r="T78" s="18"/>
    </row>
    <row r="79" spans="1:20">
      <c r="A79" s="4">
        <v>75</v>
      </c>
      <c r="B79" s="89" t="s">
        <v>63</v>
      </c>
      <c r="C79" s="115" t="s">
        <v>762</v>
      </c>
      <c r="D79" s="123" t="s">
        <v>25</v>
      </c>
      <c r="E79" s="89"/>
      <c r="F79" s="119"/>
      <c r="G79" s="91">
        <v>30</v>
      </c>
      <c r="H79" s="91">
        <v>27</v>
      </c>
      <c r="I79" s="60">
        <f t="shared" si="1"/>
        <v>57</v>
      </c>
      <c r="J79" s="119" t="s">
        <v>763</v>
      </c>
      <c r="K79" s="115" t="s">
        <v>740</v>
      </c>
      <c r="L79" s="18" t="s">
        <v>1380</v>
      </c>
      <c r="M79" s="18">
        <v>8706453211</v>
      </c>
      <c r="N79" s="18" t="s">
        <v>1381</v>
      </c>
      <c r="O79" s="18">
        <v>7399252994</v>
      </c>
      <c r="P79" s="24" t="s">
        <v>802</v>
      </c>
      <c r="Q79" s="18" t="s">
        <v>204</v>
      </c>
      <c r="R79" s="18"/>
      <c r="S79" s="84" t="s">
        <v>1347</v>
      </c>
      <c r="T79" s="18"/>
    </row>
    <row r="80" spans="1:20">
      <c r="A80" s="4">
        <v>76</v>
      </c>
      <c r="B80" s="89" t="s">
        <v>63</v>
      </c>
      <c r="C80" s="115" t="s">
        <v>764</v>
      </c>
      <c r="D80" s="123" t="s">
        <v>25</v>
      </c>
      <c r="E80" s="89"/>
      <c r="F80" s="119"/>
      <c r="G80" s="91">
        <v>37</v>
      </c>
      <c r="H80" s="91">
        <v>28</v>
      </c>
      <c r="I80" s="60">
        <f t="shared" si="1"/>
        <v>65</v>
      </c>
      <c r="J80" s="119" t="s">
        <v>765</v>
      </c>
      <c r="K80" s="115" t="s">
        <v>740</v>
      </c>
      <c r="L80" s="18" t="s">
        <v>1386</v>
      </c>
      <c r="M80" s="18">
        <v>9957055210</v>
      </c>
      <c r="N80" s="18" t="s">
        <v>1383</v>
      </c>
      <c r="O80" s="18">
        <v>9401725859</v>
      </c>
      <c r="P80" s="24" t="s">
        <v>802</v>
      </c>
      <c r="Q80" s="18" t="s">
        <v>204</v>
      </c>
      <c r="R80" s="18"/>
      <c r="S80" s="84" t="s">
        <v>1347</v>
      </c>
      <c r="T80" s="18"/>
    </row>
    <row r="81" spans="1:20">
      <c r="A81" s="4">
        <v>77</v>
      </c>
      <c r="B81" s="89" t="s">
        <v>62</v>
      </c>
      <c r="C81" s="115" t="s">
        <v>803</v>
      </c>
      <c r="D81" s="115" t="s">
        <v>25</v>
      </c>
      <c r="E81" s="89"/>
      <c r="F81" s="121"/>
      <c r="G81" s="91">
        <v>23</v>
      </c>
      <c r="H81" s="91">
        <v>17</v>
      </c>
      <c r="I81" s="60">
        <f t="shared" si="1"/>
        <v>40</v>
      </c>
      <c r="J81" s="121">
        <v>9577429784</v>
      </c>
      <c r="K81" s="115" t="s">
        <v>804</v>
      </c>
      <c r="L81" s="18"/>
      <c r="M81" s="18"/>
      <c r="N81" s="18"/>
      <c r="O81" s="18"/>
      <c r="P81" s="24" t="s">
        <v>813</v>
      </c>
      <c r="Q81" s="18" t="s">
        <v>205</v>
      </c>
      <c r="R81" s="18"/>
      <c r="S81" s="84" t="s">
        <v>1347</v>
      </c>
      <c r="T81" s="18"/>
    </row>
    <row r="82" spans="1:20">
      <c r="A82" s="4">
        <v>78</v>
      </c>
      <c r="B82" s="89" t="s">
        <v>62</v>
      </c>
      <c r="C82" s="115" t="s">
        <v>805</v>
      </c>
      <c r="D82" s="115" t="s">
        <v>25</v>
      </c>
      <c r="E82" s="89"/>
      <c r="F82" s="119"/>
      <c r="G82" s="91">
        <v>26</v>
      </c>
      <c r="H82" s="91">
        <v>20</v>
      </c>
      <c r="I82" s="60">
        <f t="shared" si="1"/>
        <v>46</v>
      </c>
      <c r="J82" s="119" t="s">
        <v>806</v>
      </c>
      <c r="K82" s="115" t="s">
        <v>804</v>
      </c>
      <c r="L82" s="18"/>
      <c r="M82" s="18"/>
      <c r="N82" s="18"/>
      <c r="O82" s="18"/>
      <c r="P82" s="24" t="s">
        <v>813</v>
      </c>
      <c r="Q82" s="18" t="s">
        <v>205</v>
      </c>
      <c r="R82" s="18"/>
      <c r="S82" s="84" t="s">
        <v>1347</v>
      </c>
      <c r="T82" s="18"/>
    </row>
    <row r="83" spans="1:20">
      <c r="A83" s="4">
        <v>79</v>
      </c>
      <c r="B83" s="89" t="s">
        <v>62</v>
      </c>
      <c r="C83" s="115" t="s">
        <v>807</v>
      </c>
      <c r="D83" s="115" t="s">
        <v>25</v>
      </c>
      <c r="E83" s="89"/>
      <c r="F83" s="121"/>
      <c r="G83" s="91">
        <v>25</v>
      </c>
      <c r="H83" s="91">
        <v>24</v>
      </c>
      <c r="I83" s="60">
        <f t="shared" si="1"/>
        <v>49</v>
      </c>
      <c r="J83" s="121">
        <v>9859722902</v>
      </c>
      <c r="K83" s="115" t="s">
        <v>804</v>
      </c>
      <c r="L83" s="18"/>
      <c r="M83" s="18"/>
      <c r="N83" s="18"/>
      <c r="O83" s="18"/>
      <c r="P83" s="24" t="s">
        <v>813</v>
      </c>
      <c r="Q83" s="18" t="s">
        <v>205</v>
      </c>
      <c r="R83" s="18"/>
      <c r="S83" s="84" t="s">
        <v>1347</v>
      </c>
      <c r="T83" s="18"/>
    </row>
    <row r="84" spans="1:20">
      <c r="A84" s="4">
        <v>80</v>
      </c>
      <c r="B84" s="89" t="s">
        <v>63</v>
      </c>
      <c r="C84" s="115" t="s">
        <v>808</v>
      </c>
      <c r="D84" s="115" t="s">
        <v>25</v>
      </c>
      <c r="E84" s="89"/>
      <c r="F84" s="121"/>
      <c r="G84" s="91">
        <v>15</v>
      </c>
      <c r="H84" s="91">
        <v>15</v>
      </c>
      <c r="I84" s="60">
        <f t="shared" si="1"/>
        <v>30</v>
      </c>
      <c r="J84" s="121">
        <v>7399509410</v>
      </c>
      <c r="K84" s="115" t="s">
        <v>804</v>
      </c>
      <c r="L84" s="18"/>
      <c r="M84" s="18"/>
      <c r="N84" s="18"/>
      <c r="O84" s="18"/>
      <c r="P84" s="24" t="s">
        <v>813</v>
      </c>
      <c r="Q84" s="18" t="s">
        <v>205</v>
      </c>
      <c r="R84" s="18"/>
      <c r="S84" s="84" t="s">
        <v>1347</v>
      </c>
      <c r="T84" s="18"/>
    </row>
    <row r="85" spans="1:20">
      <c r="A85" s="4">
        <v>81</v>
      </c>
      <c r="B85" s="89" t="s">
        <v>63</v>
      </c>
      <c r="C85" s="115" t="s">
        <v>809</v>
      </c>
      <c r="D85" s="115" t="s">
        <v>25</v>
      </c>
      <c r="E85" s="89"/>
      <c r="F85" s="119"/>
      <c r="G85" s="91">
        <v>22</v>
      </c>
      <c r="H85" s="91">
        <v>18</v>
      </c>
      <c r="I85" s="60">
        <f t="shared" si="1"/>
        <v>40</v>
      </c>
      <c r="J85" s="119" t="s">
        <v>810</v>
      </c>
      <c r="K85" s="115" t="s">
        <v>804</v>
      </c>
      <c r="L85" s="18"/>
      <c r="M85" s="18"/>
      <c r="N85" s="18"/>
      <c r="O85" s="18"/>
      <c r="P85" s="24" t="s">
        <v>813</v>
      </c>
      <c r="Q85" s="18" t="s">
        <v>205</v>
      </c>
      <c r="R85" s="18"/>
      <c r="S85" s="84" t="s">
        <v>1347</v>
      </c>
      <c r="T85" s="18"/>
    </row>
    <row r="86" spans="1:20">
      <c r="A86" s="4">
        <v>82</v>
      </c>
      <c r="B86" s="89" t="s">
        <v>63</v>
      </c>
      <c r="C86" s="115" t="s">
        <v>811</v>
      </c>
      <c r="D86" s="115" t="s">
        <v>25</v>
      </c>
      <c r="E86" s="89"/>
      <c r="F86" s="121"/>
      <c r="G86" s="91">
        <v>16</v>
      </c>
      <c r="H86" s="91">
        <v>19</v>
      </c>
      <c r="I86" s="60">
        <f t="shared" si="1"/>
        <v>35</v>
      </c>
      <c r="J86" s="121">
        <v>9854103758</v>
      </c>
      <c r="K86" s="115" t="s">
        <v>804</v>
      </c>
      <c r="L86" s="18"/>
      <c r="M86" s="18"/>
      <c r="N86" s="18"/>
      <c r="O86" s="18"/>
      <c r="P86" s="24" t="s">
        <v>813</v>
      </c>
      <c r="Q86" s="18" t="s">
        <v>205</v>
      </c>
      <c r="R86" s="18"/>
      <c r="S86" s="84" t="s">
        <v>1347</v>
      </c>
      <c r="T86" s="18"/>
    </row>
    <row r="87" spans="1:20">
      <c r="A87" s="4">
        <v>83</v>
      </c>
      <c r="B87" s="89" t="s">
        <v>63</v>
      </c>
      <c r="C87" s="115" t="s">
        <v>812</v>
      </c>
      <c r="D87" s="115" t="s">
        <v>25</v>
      </c>
      <c r="E87" s="89"/>
      <c r="F87" s="121"/>
      <c r="G87" s="91">
        <v>21</v>
      </c>
      <c r="H87" s="91">
        <v>21</v>
      </c>
      <c r="I87" s="60">
        <f t="shared" si="1"/>
        <v>42</v>
      </c>
      <c r="J87" s="121">
        <v>9854119717</v>
      </c>
      <c r="K87" s="115" t="s">
        <v>804</v>
      </c>
      <c r="L87" s="18"/>
      <c r="M87" s="18"/>
      <c r="N87" s="18"/>
      <c r="O87" s="18"/>
      <c r="P87" s="24" t="s">
        <v>813</v>
      </c>
      <c r="Q87" s="18" t="s">
        <v>205</v>
      </c>
      <c r="R87" s="18"/>
      <c r="S87" s="84" t="s">
        <v>1347</v>
      </c>
      <c r="T87" s="18"/>
    </row>
    <row r="88" spans="1:20">
      <c r="A88" s="4">
        <v>84</v>
      </c>
      <c r="B88" s="89" t="s">
        <v>62</v>
      </c>
      <c r="C88" s="115" t="s">
        <v>814</v>
      </c>
      <c r="D88" s="115" t="s">
        <v>25</v>
      </c>
      <c r="E88" s="89"/>
      <c r="F88" s="121"/>
      <c r="G88" s="91">
        <v>30</v>
      </c>
      <c r="H88" s="91">
        <v>33</v>
      </c>
      <c r="I88" s="60">
        <f t="shared" si="1"/>
        <v>63</v>
      </c>
      <c r="J88" s="121">
        <v>9577218438</v>
      </c>
      <c r="K88" s="18" t="s">
        <v>1446</v>
      </c>
      <c r="L88" s="18" t="s">
        <v>1447</v>
      </c>
      <c r="M88" s="18">
        <v>7399250760</v>
      </c>
      <c r="N88" s="18" t="s">
        <v>1448</v>
      </c>
      <c r="O88" s="18">
        <v>9707311603</v>
      </c>
      <c r="P88" s="24" t="s">
        <v>824</v>
      </c>
      <c r="Q88" s="18" t="s">
        <v>206</v>
      </c>
      <c r="R88" s="18"/>
      <c r="S88" s="84" t="s">
        <v>1347</v>
      </c>
      <c r="T88" s="18"/>
    </row>
    <row r="89" spans="1:20">
      <c r="A89" s="4">
        <v>85</v>
      </c>
      <c r="B89" s="89" t="s">
        <v>62</v>
      </c>
      <c r="C89" s="115" t="s">
        <v>815</v>
      </c>
      <c r="D89" s="115" t="s">
        <v>25</v>
      </c>
      <c r="E89" s="89"/>
      <c r="F89" s="128"/>
      <c r="G89" s="91">
        <v>26</v>
      </c>
      <c r="H89" s="91">
        <v>26</v>
      </c>
      <c r="I89" s="60">
        <f t="shared" si="1"/>
        <v>52</v>
      </c>
      <c r="J89" s="128">
        <v>9401365798</v>
      </c>
      <c r="K89" s="18" t="s">
        <v>1446</v>
      </c>
      <c r="L89" s="18" t="s">
        <v>1447</v>
      </c>
      <c r="M89" s="18">
        <v>7399250760</v>
      </c>
      <c r="N89" s="18" t="s">
        <v>1448</v>
      </c>
      <c r="O89" s="18">
        <v>9707311603</v>
      </c>
      <c r="P89" s="24" t="s">
        <v>824</v>
      </c>
      <c r="Q89" s="18" t="s">
        <v>206</v>
      </c>
      <c r="R89" s="18"/>
      <c r="S89" s="84" t="s">
        <v>1347</v>
      </c>
      <c r="T89" s="18"/>
    </row>
    <row r="90" spans="1:20">
      <c r="A90" s="4">
        <v>86</v>
      </c>
      <c r="B90" s="89" t="s">
        <v>63</v>
      </c>
      <c r="C90" s="115" t="s">
        <v>816</v>
      </c>
      <c r="D90" s="115" t="s">
        <v>25</v>
      </c>
      <c r="E90" s="89"/>
      <c r="F90" s="121"/>
      <c r="G90" s="91">
        <v>38</v>
      </c>
      <c r="H90" s="91">
        <v>38</v>
      </c>
      <c r="I90" s="60">
        <f t="shared" si="1"/>
        <v>76</v>
      </c>
      <c r="J90" s="121">
        <v>9132710912</v>
      </c>
      <c r="K90" s="18" t="s">
        <v>1446</v>
      </c>
      <c r="L90" s="18" t="s">
        <v>1447</v>
      </c>
      <c r="M90" s="18">
        <v>7399250760</v>
      </c>
      <c r="N90" s="18" t="s">
        <v>1448</v>
      </c>
      <c r="O90" s="18">
        <v>9707311603</v>
      </c>
      <c r="P90" s="24" t="s">
        <v>824</v>
      </c>
      <c r="Q90" s="18" t="s">
        <v>206</v>
      </c>
      <c r="R90" s="18"/>
      <c r="S90" s="84" t="s">
        <v>1347</v>
      </c>
      <c r="T90" s="18"/>
    </row>
    <row r="91" spans="1:20">
      <c r="A91" s="4">
        <v>87</v>
      </c>
      <c r="B91" s="89" t="s">
        <v>63</v>
      </c>
      <c r="C91" s="115" t="s">
        <v>817</v>
      </c>
      <c r="D91" s="115" t="s">
        <v>25</v>
      </c>
      <c r="E91" s="89"/>
      <c r="F91" s="121"/>
      <c r="G91" s="91">
        <v>27</v>
      </c>
      <c r="H91" s="91">
        <v>37</v>
      </c>
      <c r="I91" s="60">
        <f t="shared" si="1"/>
        <v>64</v>
      </c>
      <c r="J91" s="121">
        <v>8876306813</v>
      </c>
      <c r="K91" s="18" t="s">
        <v>1446</v>
      </c>
      <c r="L91" s="18" t="s">
        <v>1447</v>
      </c>
      <c r="M91" s="18">
        <v>7399250760</v>
      </c>
      <c r="N91" s="18" t="s">
        <v>1448</v>
      </c>
      <c r="O91" s="18">
        <v>9707311603</v>
      </c>
      <c r="P91" s="24" t="s">
        <v>824</v>
      </c>
      <c r="Q91" s="18" t="s">
        <v>206</v>
      </c>
      <c r="R91" s="18"/>
      <c r="S91" s="84" t="s">
        <v>1347</v>
      </c>
      <c r="T91" s="18"/>
    </row>
    <row r="92" spans="1:20">
      <c r="A92" s="4">
        <v>88</v>
      </c>
      <c r="B92" s="89" t="s">
        <v>62</v>
      </c>
      <c r="C92" s="115" t="s">
        <v>818</v>
      </c>
      <c r="D92" s="115" t="s">
        <v>25</v>
      </c>
      <c r="E92" s="89"/>
      <c r="F92" s="121"/>
      <c r="G92" s="91">
        <v>17</v>
      </c>
      <c r="H92" s="91">
        <v>16</v>
      </c>
      <c r="I92" s="60">
        <f t="shared" si="1"/>
        <v>33</v>
      </c>
      <c r="J92" s="121" t="s">
        <v>162</v>
      </c>
      <c r="K92" s="18" t="s">
        <v>1446</v>
      </c>
      <c r="L92" s="18" t="s">
        <v>1447</v>
      </c>
      <c r="M92" s="18">
        <v>7399250760</v>
      </c>
      <c r="N92" s="18" t="s">
        <v>1448</v>
      </c>
      <c r="O92" s="18">
        <v>9707311603</v>
      </c>
      <c r="P92" s="24" t="s">
        <v>825</v>
      </c>
      <c r="Q92" s="18" t="s">
        <v>208</v>
      </c>
      <c r="R92" s="18"/>
      <c r="S92" s="84" t="s">
        <v>1347</v>
      </c>
      <c r="T92" s="18"/>
    </row>
    <row r="93" spans="1:20">
      <c r="A93" s="4">
        <v>89</v>
      </c>
      <c r="B93" s="89" t="s">
        <v>62</v>
      </c>
      <c r="C93" s="115" t="s">
        <v>819</v>
      </c>
      <c r="D93" s="115" t="s">
        <v>25</v>
      </c>
      <c r="E93" s="89"/>
      <c r="F93" s="121"/>
      <c r="G93" s="91">
        <v>25</v>
      </c>
      <c r="H93" s="91">
        <v>24</v>
      </c>
      <c r="I93" s="60">
        <f t="shared" si="1"/>
        <v>49</v>
      </c>
      <c r="J93" s="121">
        <v>7399308869</v>
      </c>
      <c r="K93" s="18" t="s">
        <v>1446</v>
      </c>
      <c r="L93" s="18" t="s">
        <v>1447</v>
      </c>
      <c r="M93" s="18">
        <v>7399250760</v>
      </c>
      <c r="N93" s="18" t="s">
        <v>1448</v>
      </c>
      <c r="O93" s="18">
        <v>9707311603</v>
      </c>
      <c r="P93" s="24" t="s">
        <v>825</v>
      </c>
      <c r="Q93" s="18" t="s">
        <v>208</v>
      </c>
      <c r="R93" s="18"/>
      <c r="S93" s="84" t="s">
        <v>1347</v>
      </c>
      <c r="T93" s="18"/>
    </row>
    <row r="94" spans="1:20">
      <c r="A94" s="4">
        <v>90</v>
      </c>
      <c r="B94" s="89" t="s">
        <v>63</v>
      </c>
      <c r="C94" s="115" t="s">
        <v>820</v>
      </c>
      <c r="D94" s="115" t="s">
        <v>25</v>
      </c>
      <c r="E94" s="89"/>
      <c r="F94" s="119"/>
      <c r="G94" s="91">
        <v>25</v>
      </c>
      <c r="H94" s="91">
        <v>25</v>
      </c>
      <c r="I94" s="60">
        <f t="shared" si="1"/>
        <v>50</v>
      </c>
      <c r="J94" s="119" t="s">
        <v>821</v>
      </c>
      <c r="K94" s="18" t="s">
        <v>1446</v>
      </c>
      <c r="L94" s="18" t="s">
        <v>1447</v>
      </c>
      <c r="M94" s="18">
        <v>7399250760</v>
      </c>
      <c r="N94" s="18" t="s">
        <v>1448</v>
      </c>
      <c r="O94" s="18">
        <v>9707311603</v>
      </c>
      <c r="P94" s="24" t="s">
        <v>825</v>
      </c>
      <c r="Q94" s="18" t="s">
        <v>208</v>
      </c>
      <c r="R94" s="18"/>
      <c r="S94" s="84" t="s">
        <v>1347</v>
      </c>
      <c r="T94" s="18"/>
    </row>
    <row r="95" spans="1:20">
      <c r="A95" s="4">
        <v>91</v>
      </c>
      <c r="B95" s="89" t="s">
        <v>63</v>
      </c>
      <c r="C95" s="115" t="s">
        <v>822</v>
      </c>
      <c r="D95" s="115" t="s">
        <v>25</v>
      </c>
      <c r="E95" s="89"/>
      <c r="F95" s="121"/>
      <c r="G95" s="91">
        <v>28</v>
      </c>
      <c r="H95" s="91">
        <v>31</v>
      </c>
      <c r="I95" s="60">
        <f t="shared" si="1"/>
        <v>59</v>
      </c>
      <c r="J95" s="121">
        <v>9577684852</v>
      </c>
      <c r="K95" s="18" t="s">
        <v>1446</v>
      </c>
      <c r="L95" s="18" t="s">
        <v>1447</v>
      </c>
      <c r="M95" s="18">
        <v>7399250760</v>
      </c>
      <c r="N95" s="18" t="s">
        <v>1448</v>
      </c>
      <c r="O95" s="18">
        <v>9707311603</v>
      </c>
      <c r="P95" s="24" t="s">
        <v>825</v>
      </c>
      <c r="Q95" s="18" t="s">
        <v>208</v>
      </c>
      <c r="R95" s="18"/>
      <c r="S95" s="84" t="s">
        <v>1347</v>
      </c>
      <c r="T95" s="18"/>
    </row>
    <row r="96" spans="1:20">
      <c r="A96" s="4">
        <v>92</v>
      </c>
      <c r="B96" s="89" t="s">
        <v>63</v>
      </c>
      <c r="C96" s="115" t="s">
        <v>823</v>
      </c>
      <c r="D96" s="115" t="s">
        <v>25</v>
      </c>
      <c r="E96" s="89"/>
      <c r="F96" s="121"/>
      <c r="G96" s="91">
        <v>14</v>
      </c>
      <c r="H96" s="91">
        <v>17</v>
      </c>
      <c r="I96" s="60">
        <f t="shared" si="1"/>
        <v>31</v>
      </c>
      <c r="J96" s="121">
        <v>9476579261</v>
      </c>
      <c r="K96" s="18" t="s">
        <v>1446</v>
      </c>
      <c r="L96" s="18" t="s">
        <v>1447</v>
      </c>
      <c r="M96" s="18">
        <v>7399250760</v>
      </c>
      <c r="N96" s="18" t="s">
        <v>1448</v>
      </c>
      <c r="O96" s="18">
        <v>9707311603</v>
      </c>
      <c r="P96" s="24" t="s">
        <v>825</v>
      </c>
      <c r="Q96" s="18" t="s">
        <v>208</v>
      </c>
      <c r="R96" s="18"/>
      <c r="S96" s="84" t="s">
        <v>1347</v>
      </c>
      <c r="T96" s="18"/>
    </row>
    <row r="97" spans="1:20">
      <c r="A97" s="4">
        <v>93</v>
      </c>
      <c r="B97" s="89" t="s">
        <v>62</v>
      </c>
      <c r="C97" s="115" t="s">
        <v>826</v>
      </c>
      <c r="D97" s="115" t="s">
        <v>25</v>
      </c>
      <c r="E97" s="89"/>
      <c r="F97" s="119"/>
      <c r="G97" s="91">
        <v>36</v>
      </c>
      <c r="H97" s="91">
        <v>36</v>
      </c>
      <c r="I97" s="60">
        <f t="shared" si="1"/>
        <v>72</v>
      </c>
      <c r="J97" s="119" t="s">
        <v>827</v>
      </c>
      <c r="K97" s="18" t="s">
        <v>1446</v>
      </c>
      <c r="L97" s="18" t="s">
        <v>1447</v>
      </c>
      <c r="M97" s="18">
        <v>7399250760</v>
      </c>
      <c r="N97" s="18" t="s">
        <v>1448</v>
      </c>
      <c r="O97" s="18">
        <v>9707311603</v>
      </c>
      <c r="P97" s="24" t="s">
        <v>847</v>
      </c>
      <c r="Q97" s="18" t="s">
        <v>196</v>
      </c>
      <c r="R97" s="18"/>
      <c r="S97" s="84" t="s">
        <v>1347</v>
      </c>
      <c r="T97" s="18"/>
    </row>
    <row r="98" spans="1:20">
      <c r="A98" s="4">
        <v>94</v>
      </c>
      <c r="B98" s="89" t="s">
        <v>62</v>
      </c>
      <c r="C98" s="115" t="s">
        <v>828</v>
      </c>
      <c r="D98" s="115" t="s">
        <v>25</v>
      </c>
      <c r="E98" s="89"/>
      <c r="F98" s="121"/>
      <c r="G98" s="91">
        <v>38</v>
      </c>
      <c r="H98" s="91">
        <v>41</v>
      </c>
      <c r="I98" s="60">
        <f t="shared" si="1"/>
        <v>79</v>
      </c>
      <c r="J98" s="121">
        <v>8811846244</v>
      </c>
      <c r="K98" s="18" t="s">
        <v>1449</v>
      </c>
      <c r="L98" s="18" t="s">
        <v>1450</v>
      </c>
      <c r="M98" s="18">
        <v>9435479321</v>
      </c>
      <c r="N98" s="18" t="s">
        <v>1451</v>
      </c>
      <c r="O98" s="18">
        <v>9577265018</v>
      </c>
      <c r="P98" s="24" t="s">
        <v>847</v>
      </c>
      <c r="Q98" s="18" t="s">
        <v>196</v>
      </c>
      <c r="R98" s="18"/>
      <c r="S98" s="84" t="s">
        <v>1347</v>
      </c>
      <c r="T98" s="18"/>
    </row>
    <row r="99" spans="1:20">
      <c r="A99" s="4">
        <v>95</v>
      </c>
      <c r="B99" s="89" t="s">
        <v>63</v>
      </c>
      <c r="C99" s="115" t="s">
        <v>829</v>
      </c>
      <c r="D99" s="115" t="s">
        <v>25</v>
      </c>
      <c r="E99" s="89"/>
      <c r="F99" s="119"/>
      <c r="G99" s="91">
        <v>33</v>
      </c>
      <c r="H99" s="91">
        <v>35</v>
      </c>
      <c r="I99" s="60">
        <f t="shared" si="1"/>
        <v>68</v>
      </c>
      <c r="J99" s="119" t="s">
        <v>830</v>
      </c>
      <c r="K99" s="18" t="s">
        <v>1449</v>
      </c>
      <c r="L99" s="18" t="s">
        <v>1450</v>
      </c>
      <c r="M99" s="18">
        <v>9435479321</v>
      </c>
      <c r="N99" s="18" t="s">
        <v>1451</v>
      </c>
      <c r="O99" s="18">
        <v>9577265018</v>
      </c>
      <c r="P99" s="24" t="s">
        <v>847</v>
      </c>
      <c r="Q99" s="18" t="s">
        <v>196</v>
      </c>
      <c r="R99" s="18"/>
      <c r="S99" s="84" t="s">
        <v>1347</v>
      </c>
      <c r="T99" s="18"/>
    </row>
    <row r="100" spans="1:20">
      <c r="A100" s="4">
        <v>96</v>
      </c>
      <c r="B100" s="89" t="s">
        <v>63</v>
      </c>
      <c r="C100" s="115" t="s">
        <v>831</v>
      </c>
      <c r="D100" s="115" t="s">
        <v>25</v>
      </c>
      <c r="E100" s="89"/>
      <c r="F100" s="119"/>
      <c r="G100" s="91">
        <v>35</v>
      </c>
      <c r="H100" s="91">
        <v>24</v>
      </c>
      <c r="I100" s="60">
        <f t="shared" si="1"/>
        <v>59</v>
      </c>
      <c r="J100" s="119" t="s">
        <v>832</v>
      </c>
      <c r="K100" s="18" t="s">
        <v>1449</v>
      </c>
      <c r="L100" s="18" t="s">
        <v>1450</v>
      </c>
      <c r="M100" s="18">
        <v>9435479321</v>
      </c>
      <c r="N100" s="18" t="s">
        <v>1451</v>
      </c>
      <c r="O100" s="18">
        <v>9577265018</v>
      </c>
      <c r="P100" s="24" t="s">
        <v>847</v>
      </c>
      <c r="Q100" s="18" t="s">
        <v>196</v>
      </c>
      <c r="R100" s="18"/>
      <c r="S100" s="84" t="s">
        <v>1347</v>
      </c>
      <c r="T100" s="18"/>
    </row>
    <row r="101" spans="1:20">
      <c r="A101" s="4">
        <v>97</v>
      </c>
      <c r="B101" s="89" t="s">
        <v>62</v>
      </c>
      <c r="C101" s="115" t="s">
        <v>833</v>
      </c>
      <c r="D101" s="115" t="s">
        <v>25</v>
      </c>
      <c r="E101" s="89"/>
      <c r="F101" s="119"/>
      <c r="G101" s="91">
        <v>30</v>
      </c>
      <c r="H101" s="91">
        <v>30</v>
      </c>
      <c r="I101" s="60">
        <f t="shared" si="1"/>
        <v>60</v>
      </c>
      <c r="J101" s="119" t="s">
        <v>834</v>
      </c>
      <c r="K101" s="18" t="s">
        <v>1452</v>
      </c>
      <c r="L101" s="18" t="s">
        <v>1453</v>
      </c>
      <c r="M101" s="18">
        <v>9401725868</v>
      </c>
      <c r="N101" s="18" t="s">
        <v>1454</v>
      </c>
      <c r="O101" s="18">
        <v>9678677397</v>
      </c>
      <c r="P101" s="24" t="s">
        <v>848</v>
      </c>
      <c r="Q101" s="18" t="s">
        <v>199</v>
      </c>
      <c r="R101" s="18"/>
      <c r="S101" s="84" t="s">
        <v>1347</v>
      </c>
      <c r="T101" s="18"/>
    </row>
    <row r="102" spans="1:20">
      <c r="A102" s="4">
        <v>98</v>
      </c>
      <c r="B102" s="89" t="s">
        <v>62</v>
      </c>
      <c r="C102" s="115" t="s">
        <v>835</v>
      </c>
      <c r="D102" s="115" t="s">
        <v>25</v>
      </c>
      <c r="E102" s="89"/>
      <c r="F102" s="119"/>
      <c r="G102" s="91">
        <v>27</v>
      </c>
      <c r="H102" s="91">
        <v>31</v>
      </c>
      <c r="I102" s="60">
        <f t="shared" si="1"/>
        <v>58</v>
      </c>
      <c r="J102" s="119" t="s">
        <v>836</v>
      </c>
      <c r="K102" s="18" t="s">
        <v>1452</v>
      </c>
      <c r="L102" s="18" t="s">
        <v>1453</v>
      </c>
      <c r="M102" s="18">
        <v>9401725868</v>
      </c>
      <c r="N102" s="18" t="s">
        <v>1454</v>
      </c>
      <c r="O102" s="18">
        <v>9678677397</v>
      </c>
      <c r="P102" s="24" t="s">
        <v>848</v>
      </c>
      <c r="Q102" s="18" t="s">
        <v>199</v>
      </c>
      <c r="R102" s="18"/>
      <c r="S102" s="84" t="s">
        <v>1347</v>
      </c>
      <c r="T102" s="18"/>
    </row>
    <row r="103" spans="1:20">
      <c r="A103" s="4">
        <v>99</v>
      </c>
      <c r="B103" s="89" t="s">
        <v>63</v>
      </c>
      <c r="C103" s="115" t="s">
        <v>837</v>
      </c>
      <c r="D103" s="115" t="s">
        <v>25</v>
      </c>
      <c r="E103" s="89"/>
      <c r="F103" s="119"/>
      <c r="G103" s="91">
        <v>37</v>
      </c>
      <c r="H103" s="91">
        <v>28</v>
      </c>
      <c r="I103" s="60">
        <f t="shared" si="1"/>
        <v>65</v>
      </c>
      <c r="J103" s="119" t="s">
        <v>838</v>
      </c>
      <c r="K103" s="18" t="s">
        <v>1449</v>
      </c>
      <c r="L103" s="18" t="s">
        <v>1450</v>
      </c>
      <c r="M103" s="18">
        <v>9435479321</v>
      </c>
      <c r="N103" s="18" t="s">
        <v>1451</v>
      </c>
      <c r="O103" s="18">
        <v>9577265018</v>
      </c>
      <c r="P103" s="24" t="s">
        <v>848</v>
      </c>
      <c r="Q103" s="18" t="s">
        <v>199</v>
      </c>
      <c r="R103" s="18"/>
      <c r="S103" s="84" t="s">
        <v>1347</v>
      </c>
      <c r="T103" s="18"/>
    </row>
    <row r="104" spans="1:20">
      <c r="A104" s="4">
        <v>100</v>
      </c>
      <c r="B104" s="89" t="s">
        <v>63</v>
      </c>
      <c r="C104" s="115" t="s">
        <v>839</v>
      </c>
      <c r="D104" s="115" t="s">
        <v>25</v>
      </c>
      <c r="E104" s="89"/>
      <c r="F104" s="121"/>
      <c r="G104" s="91">
        <v>30</v>
      </c>
      <c r="H104" s="91">
        <v>27</v>
      </c>
      <c r="I104" s="60">
        <f t="shared" si="1"/>
        <v>57</v>
      </c>
      <c r="J104" s="121">
        <v>9613630778</v>
      </c>
      <c r="K104" s="18" t="s">
        <v>1449</v>
      </c>
      <c r="L104" s="18" t="s">
        <v>1450</v>
      </c>
      <c r="M104" s="18">
        <v>9435479321</v>
      </c>
      <c r="N104" s="18" t="s">
        <v>1451</v>
      </c>
      <c r="O104" s="18">
        <v>9577265018</v>
      </c>
      <c r="P104" s="24" t="s">
        <v>848</v>
      </c>
      <c r="Q104" s="18" t="s">
        <v>199</v>
      </c>
      <c r="R104" s="18"/>
      <c r="S104" s="84" t="s">
        <v>1347</v>
      </c>
      <c r="T104" s="18"/>
    </row>
    <row r="105" spans="1:20">
      <c r="A105" s="4">
        <v>101</v>
      </c>
      <c r="B105" s="89" t="s">
        <v>62</v>
      </c>
      <c r="C105" s="115" t="s">
        <v>841</v>
      </c>
      <c r="D105" s="115" t="s">
        <v>25</v>
      </c>
      <c r="E105" s="89"/>
      <c r="F105" s="119"/>
      <c r="G105" s="91">
        <v>48</v>
      </c>
      <c r="H105" s="91">
        <v>37</v>
      </c>
      <c r="I105" s="60">
        <f t="shared" si="1"/>
        <v>85</v>
      </c>
      <c r="J105" s="119" t="s">
        <v>842</v>
      </c>
      <c r="K105" s="18" t="s">
        <v>1449</v>
      </c>
      <c r="L105" s="18" t="s">
        <v>1450</v>
      </c>
      <c r="M105" s="18">
        <v>9435479321</v>
      </c>
      <c r="N105" s="18" t="s">
        <v>1451</v>
      </c>
      <c r="O105" s="18">
        <v>9577265018</v>
      </c>
      <c r="P105" s="24" t="s">
        <v>849</v>
      </c>
      <c r="Q105" s="18" t="s">
        <v>204</v>
      </c>
      <c r="R105" s="18"/>
      <c r="S105" s="84" t="s">
        <v>1347</v>
      </c>
      <c r="T105" s="18"/>
    </row>
    <row r="106" spans="1:20">
      <c r="A106" s="4">
        <v>102</v>
      </c>
      <c r="B106" s="89" t="s">
        <v>63</v>
      </c>
      <c r="C106" s="115" t="s">
        <v>843</v>
      </c>
      <c r="D106" s="115" t="s">
        <v>25</v>
      </c>
      <c r="E106" s="89"/>
      <c r="F106" s="119"/>
      <c r="G106" s="91">
        <v>56</v>
      </c>
      <c r="H106" s="91">
        <v>68</v>
      </c>
      <c r="I106" s="60">
        <f t="shared" si="1"/>
        <v>124</v>
      </c>
      <c r="J106" s="119" t="s">
        <v>844</v>
      </c>
      <c r="K106" s="18" t="s">
        <v>1449</v>
      </c>
      <c r="L106" s="18" t="s">
        <v>1450</v>
      </c>
      <c r="M106" s="18">
        <v>9435479321</v>
      </c>
      <c r="N106" s="18" t="s">
        <v>1451</v>
      </c>
      <c r="O106" s="18">
        <v>9577265018</v>
      </c>
      <c r="P106" s="24" t="s">
        <v>849</v>
      </c>
      <c r="Q106" s="18" t="s">
        <v>204</v>
      </c>
      <c r="R106" s="18"/>
      <c r="S106" s="84" t="s">
        <v>1347</v>
      </c>
      <c r="T106" s="18"/>
    </row>
    <row r="107" spans="1:20">
      <c r="A107" s="4">
        <v>103</v>
      </c>
      <c r="B107" s="89" t="s">
        <v>62</v>
      </c>
      <c r="C107" s="115" t="s">
        <v>845</v>
      </c>
      <c r="D107" s="115" t="s">
        <v>25</v>
      </c>
      <c r="E107" s="89"/>
      <c r="F107" s="119"/>
      <c r="G107" s="91">
        <v>56</v>
      </c>
      <c r="H107" s="91">
        <v>52</v>
      </c>
      <c r="I107" s="60">
        <f t="shared" si="1"/>
        <v>108</v>
      </c>
      <c r="J107" s="119" t="s">
        <v>846</v>
      </c>
      <c r="K107" s="18" t="s">
        <v>1449</v>
      </c>
      <c r="L107" s="18" t="s">
        <v>1450</v>
      </c>
      <c r="M107" s="18">
        <v>9435479321</v>
      </c>
      <c r="N107" s="18" t="s">
        <v>1451</v>
      </c>
      <c r="O107" s="18">
        <v>9577265018</v>
      </c>
      <c r="P107" s="24" t="s">
        <v>850</v>
      </c>
      <c r="Q107" s="18" t="s">
        <v>205</v>
      </c>
      <c r="R107" s="18"/>
      <c r="S107" s="84" t="s">
        <v>1347</v>
      </c>
      <c r="T107" s="18"/>
    </row>
    <row r="108" spans="1:20">
      <c r="A108" s="4">
        <v>104</v>
      </c>
      <c r="B108" s="89" t="s">
        <v>62</v>
      </c>
      <c r="C108" s="115" t="s">
        <v>840</v>
      </c>
      <c r="D108" s="115" t="s">
        <v>25</v>
      </c>
      <c r="E108" s="89"/>
      <c r="F108" s="120"/>
      <c r="G108" s="91">
        <v>23</v>
      </c>
      <c r="H108" s="91">
        <v>22</v>
      </c>
      <c r="I108" s="60">
        <f t="shared" si="1"/>
        <v>45</v>
      </c>
      <c r="J108" s="120">
        <v>8011724528</v>
      </c>
      <c r="K108" s="18" t="s">
        <v>1449</v>
      </c>
      <c r="L108" s="18" t="s">
        <v>1450</v>
      </c>
      <c r="M108" s="18">
        <v>9435479321</v>
      </c>
      <c r="N108" s="18" t="s">
        <v>1451</v>
      </c>
      <c r="O108" s="18">
        <v>9577265018</v>
      </c>
      <c r="P108" s="24" t="s">
        <v>850</v>
      </c>
      <c r="Q108" s="18" t="s">
        <v>205</v>
      </c>
      <c r="R108" s="18"/>
      <c r="S108" s="84" t="s">
        <v>1347</v>
      </c>
      <c r="T108" s="18"/>
    </row>
    <row r="109" spans="1:20">
      <c r="A109" s="4">
        <v>105</v>
      </c>
      <c r="B109" s="89" t="s">
        <v>63</v>
      </c>
      <c r="C109" s="115" t="s">
        <v>851</v>
      </c>
      <c r="D109" s="115" t="s">
        <v>25</v>
      </c>
      <c r="E109" s="89"/>
      <c r="F109" s="121"/>
      <c r="G109" s="91">
        <v>33</v>
      </c>
      <c r="H109" s="91">
        <v>32</v>
      </c>
      <c r="I109" s="60">
        <f t="shared" si="1"/>
        <v>65</v>
      </c>
      <c r="J109" s="121">
        <v>9613686909</v>
      </c>
      <c r="K109" s="18" t="s">
        <v>1449</v>
      </c>
      <c r="L109" s="18" t="s">
        <v>1450</v>
      </c>
      <c r="M109" s="18">
        <v>9435479321</v>
      </c>
      <c r="N109" s="18" t="s">
        <v>1451</v>
      </c>
      <c r="O109" s="18">
        <v>9577265018</v>
      </c>
      <c r="P109" s="24" t="s">
        <v>850</v>
      </c>
      <c r="Q109" s="18" t="s">
        <v>205</v>
      </c>
      <c r="R109" s="18"/>
      <c r="S109" s="84" t="s">
        <v>1347</v>
      </c>
      <c r="T109" s="18"/>
    </row>
    <row r="110" spans="1:20">
      <c r="A110" s="4">
        <v>106</v>
      </c>
      <c r="B110" s="89" t="s">
        <v>63</v>
      </c>
      <c r="C110" s="115" t="s">
        <v>853</v>
      </c>
      <c r="D110" s="115" t="s">
        <v>25</v>
      </c>
      <c r="E110" s="89"/>
      <c r="F110" s="121"/>
      <c r="G110" s="91">
        <v>27</v>
      </c>
      <c r="H110" s="91">
        <v>46</v>
      </c>
      <c r="I110" s="60">
        <f t="shared" si="1"/>
        <v>73</v>
      </c>
      <c r="J110" s="121">
        <v>8752057311</v>
      </c>
      <c r="K110" s="18" t="s">
        <v>1449</v>
      </c>
      <c r="L110" s="18" t="s">
        <v>1450</v>
      </c>
      <c r="M110" s="18">
        <v>9435479321</v>
      </c>
      <c r="N110" s="18" t="s">
        <v>1451</v>
      </c>
      <c r="O110" s="18">
        <v>9577265018</v>
      </c>
      <c r="P110" s="24" t="s">
        <v>850</v>
      </c>
      <c r="Q110" s="18" t="s">
        <v>205</v>
      </c>
      <c r="R110" s="18"/>
      <c r="S110" s="84" t="s">
        <v>1347</v>
      </c>
      <c r="T110" s="18"/>
    </row>
    <row r="111" spans="1:20">
      <c r="A111" s="4">
        <v>107</v>
      </c>
      <c r="B111" s="89" t="s">
        <v>62</v>
      </c>
      <c r="C111" s="129" t="s">
        <v>856</v>
      </c>
      <c r="D111" s="115" t="s">
        <v>25</v>
      </c>
      <c r="E111" s="89"/>
      <c r="F111" s="119"/>
      <c r="G111" s="91">
        <v>57</v>
      </c>
      <c r="H111" s="91">
        <v>55</v>
      </c>
      <c r="I111" s="60">
        <f t="shared" si="1"/>
        <v>112</v>
      </c>
      <c r="J111" s="119" t="s">
        <v>857</v>
      </c>
      <c r="K111" s="18" t="s">
        <v>1449</v>
      </c>
      <c r="L111" s="18" t="s">
        <v>1450</v>
      </c>
      <c r="M111" s="18">
        <v>9435479321</v>
      </c>
      <c r="N111" s="18" t="s">
        <v>1451</v>
      </c>
      <c r="O111" s="18">
        <v>9577265018</v>
      </c>
      <c r="P111" s="24" t="s">
        <v>884</v>
      </c>
      <c r="Q111" s="18" t="s">
        <v>206</v>
      </c>
      <c r="R111" s="18"/>
      <c r="S111" s="84" t="s">
        <v>1347</v>
      </c>
      <c r="T111" s="18"/>
    </row>
    <row r="112" spans="1:20">
      <c r="A112" s="4">
        <v>108</v>
      </c>
      <c r="B112" s="89" t="s">
        <v>63</v>
      </c>
      <c r="C112" s="127" t="s">
        <v>854</v>
      </c>
      <c r="D112" s="115" t="s">
        <v>25</v>
      </c>
      <c r="E112" s="89"/>
      <c r="F112" s="119"/>
      <c r="G112" s="91">
        <v>36</v>
      </c>
      <c r="H112" s="91">
        <v>36</v>
      </c>
      <c r="I112" s="60">
        <f t="shared" si="1"/>
        <v>72</v>
      </c>
      <c r="J112" s="119" t="s">
        <v>855</v>
      </c>
      <c r="K112" s="18" t="s">
        <v>1449</v>
      </c>
      <c r="L112" s="18" t="s">
        <v>1450</v>
      </c>
      <c r="M112" s="18">
        <v>9435479321</v>
      </c>
      <c r="N112" s="18" t="s">
        <v>1451</v>
      </c>
      <c r="O112" s="18">
        <v>9577265018</v>
      </c>
      <c r="P112" s="24" t="s">
        <v>884</v>
      </c>
      <c r="Q112" s="18" t="s">
        <v>206</v>
      </c>
      <c r="R112" s="18"/>
      <c r="S112" s="84" t="s">
        <v>1347</v>
      </c>
      <c r="T112" s="18"/>
    </row>
    <row r="113" spans="1:20">
      <c r="A113" s="4">
        <v>109</v>
      </c>
      <c r="B113" s="89" t="s">
        <v>63</v>
      </c>
      <c r="C113" s="127" t="s">
        <v>858</v>
      </c>
      <c r="D113" s="115" t="s">
        <v>25</v>
      </c>
      <c r="E113" s="89"/>
      <c r="F113" s="119"/>
      <c r="G113" s="91">
        <v>34</v>
      </c>
      <c r="H113" s="91">
        <v>35</v>
      </c>
      <c r="I113" s="60">
        <f t="shared" si="1"/>
        <v>69</v>
      </c>
      <c r="J113" s="119" t="s">
        <v>859</v>
      </c>
      <c r="K113" s="18" t="s">
        <v>1449</v>
      </c>
      <c r="L113" s="18" t="s">
        <v>1450</v>
      </c>
      <c r="M113" s="18">
        <v>9435479321</v>
      </c>
      <c r="N113" s="18" t="s">
        <v>1451</v>
      </c>
      <c r="O113" s="18">
        <v>9577265018</v>
      </c>
      <c r="P113" s="24" t="s">
        <v>884</v>
      </c>
      <c r="Q113" s="18" t="s">
        <v>206</v>
      </c>
      <c r="R113" s="18"/>
      <c r="S113" s="84" t="s">
        <v>1347</v>
      </c>
      <c r="T113" s="18"/>
    </row>
    <row r="114" spans="1:20">
      <c r="A114" s="4">
        <v>110</v>
      </c>
      <c r="B114" s="89" t="s">
        <v>62</v>
      </c>
      <c r="C114" s="129" t="s">
        <v>860</v>
      </c>
      <c r="D114" s="115" t="s">
        <v>25</v>
      </c>
      <c r="E114" s="89"/>
      <c r="F114" s="121"/>
      <c r="G114" s="91">
        <v>29</v>
      </c>
      <c r="H114" s="91">
        <v>31</v>
      </c>
      <c r="I114" s="60">
        <f t="shared" si="1"/>
        <v>60</v>
      </c>
      <c r="J114" s="121">
        <v>9854833674</v>
      </c>
      <c r="K114" s="18" t="s">
        <v>1449</v>
      </c>
      <c r="L114" s="18" t="s">
        <v>1450</v>
      </c>
      <c r="M114" s="18">
        <v>9435479321</v>
      </c>
      <c r="N114" s="18" t="s">
        <v>1451</v>
      </c>
      <c r="O114" s="18">
        <v>9577265018</v>
      </c>
      <c r="P114" s="24" t="s">
        <v>885</v>
      </c>
      <c r="Q114" s="18" t="s">
        <v>208</v>
      </c>
      <c r="R114" s="18"/>
      <c r="S114" s="84" t="s">
        <v>1347</v>
      </c>
      <c r="T114" s="18"/>
    </row>
    <row r="115" spans="1:20">
      <c r="A115" s="4">
        <v>111</v>
      </c>
      <c r="B115" s="89" t="s">
        <v>62</v>
      </c>
      <c r="C115" s="129" t="s">
        <v>861</v>
      </c>
      <c r="D115" s="115" t="s">
        <v>25</v>
      </c>
      <c r="E115" s="89"/>
      <c r="F115" s="119"/>
      <c r="G115" s="91">
        <v>30</v>
      </c>
      <c r="H115" s="91">
        <v>26</v>
      </c>
      <c r="I115" s="60">
        <f t="shared" si="1"/>
        <v>56</v>
      </c>
      <c r="J115" s="119" t="s">
        <v>862</v>
      </c>
      <c r="K115" s="18" t="s">
        <v>1449</v>
      </c>
      <c r="L115" s="18" t="s">
        <v>1450</v>
      </c>
      <c r="M115" s="18">
        <v>9435479321</v>
      </c>
      <c r="N115" s="18" t="s">
        <v>1451</v>
      </c>
      <c r="O115" s="18">
        <v>9577265018</v>
      </c>
      <c r="P115" s="24" t="s">
        <v>885</v>
      </c>
      <c r="Q115" s="18" t="s">
        <v>208</v>
      </c>
      <c r="R115" s="18"/>
      <c r="S115" s="84" t="s">
        <v>1347</v>
      </c>
      <c r="T115" s="18"/>
    </row>
    <row r="116" spans="1:20">
      <c r="A116" s="4">
        <v>112</v>
      </c>
      <c r="B116" s="89" t="s">
        <v>63</v>
      </c>
      <c r="C116" s="127" t="s">
        <v>863</v>
      </c>
      <c r="D116" s="115" t="s">
        <v>25</v>
      </c>
      <c r="E116" s="89"/>
      <c r="F116" s="119"/>
      <c r="G116" s="91">
        <v>26</v>
      </c>
      <c r="H116" s="91">
        <v>23</v>
      </c>
      <c r="I116" s="60">
        <f t="shared" si="1"/>
        <v>49</v>
      </c>
      <c r="J116" s="119" t="s">
        <v>864</v>
      </c>
      <c r="K116" s="18" t="s">
        <v>1449</v>
      </c>
      <c r="L116" s="18" t="s">
        <v>1450</v>
      </c>
      <c r="M116" s="18">
        <v>9435479321</v>
      </c>
      <c r="N116" s="18" t="s">
        <v>1451</v>
      </c>
      <c r="O116" s="18">
        <v>9577265018</v>
      </c>
      <c r="P116" s="24" t="s">
        <v>885</v>
      </c>
      <c r="Q116" s="18" t="s">
        <v>208</v>
      </c>
      <c r="R116" s="18"/>
      <c r="S116" s="84" t="s">
        <v>1347</v>
      </c>
      <c r="T116" s="18"/>
    </row>
    <row r="117" spans="1:20">
      <c r="A117" s="4">
        <v>113</v>
      </c>
      <c r="B117" s="89" t="s">
        <v>63</v>
      </c>
      <c r="C117" s="115" t="s">
        <v>865</v>
      </c>
      <c r="D117" s="115" t="s">
        <v>25</v>
      </c>
      <c r="E117" s="89"/>
      <c r="F117" s="119"/>
      <c r="G117" s="91">
        <v>24</v>
      </c>
      <c r="H117" s="91">
        <v>26</v>
      </c>
      <c r="I117" s="60">
        <f t="shared" si="1"/>
        <v>50</v>
      </c>
      <c r="J117" s="119" t="s">
        <v>866</v>
      </c>
      <c r="K117" s="18" t="s">
        <v>1449</v>
      </c>
      <c r="L117" s="18" t="s">
        <v>1450</v>
      </c>
      <c r="M117" s="18">
        <v>9435479321</v>
      </c>
      <c r="N117" s="18" t="s">
        <v>1451</v>
      </c>
      <c r="O117" s="18">
        <v>9577265018</v>
      </c>
      <c r="P117" s="24" t="s">
        <v>885</v>
      </c>
      <c r="Q117" s="18" t="s">
        <v>208</v>
      </c>
      <c r="R117" s="18"/>
      <c r="S117" s="84" t="s">
        <v>1347</v>
      </c>
      <c r="T117" s="18"/>
    </row>
    <row r="118" spans="1:20">
      <c r="A118" s="4">
        <v>114</v>
      </c>
      <c r="B118" s="89" t="s">
        <v>62</v>
      </c>
      <c r="C118" s="115" t="s">
        <v>867</v>
      </c>
      <c r="D118" s="115" t="s">
        <v>25</v>
      </c>
      <c r="E118" s="89"/>
      <c r="F118" s="119"/>
      <c r="G118" s="91">
        <v>27</v>
      </c>
      <c r="H118" s="91">
        <v>18</v>
      </c>
      <c r="I118" s="60">
        <f t="shared" si="1"/>
        <v>45</v>
      </c>
      <c r="J118" s="119" t="s">
        <v>868</v>
      </c>
      <c r="K118" s="18" t="s">
        <v>1449</v>
      </c>
      <c r="L118" s="18" t="s">
        <v>1450</v>
      </c>
      <c r="M118" s="18">
        <v>9435479321</v>
      </c>
      <c r="N118" s="18" t="s">
        <v>1451</v>
      </c>
      <c r="O118" s="18">
        <v>9577265018</v>
      </c>
      <c r="P118" s="24" t="s">
        <v>886</v>
      </c>
      <c r="Q118" s="18" t="s">
        <v>196</v>
      </c>
      <c r="R118" s="18"/>
      <c r="S118" s="84" t="s">
        <v>1347</v>
      </c>
      <c r="T118" s="18"/>
    </row>
    <row r="119" spans="1:20">
      <c r="A119" s="4">
        <v>115</v>
      </c>
      <c r="B119" s="89" t="s">
        <v>62</v>
      </c>
      <c r="C119" s="115" t="s">
        <v>869</v>
      </c>
      <c r="D119" s="115" t="s">
        <v>25</v>
      </c>
      <c r="E119" s="89"/>
      <c r="F119" s="121"/>
      <c r="G119" s="91">
        <v>17</v>
      </c>
      <c r="H119" s="91">
        <v>21</v>
      </c>
      <c r="I119" s="60">
        <f t="shared" si="1"/>
        <v>38</v>
      </c>
      <c r="J119" s="121">
        <v>9678512305</v>
      </c>
      <c r="K119" s="18" t="s">
        <v>1449</v>
      </c>
      <c r="L119" s="18" t="s">
        <v>1450</v>
      </c>
      <c r="M119" s="18">
        <v>9435479321</v>
      </c>
      <c r="N119" s="18" t="s">
        <v>1451</v>
      </c>
      <c r="O119" s="18">
        <v>9577265018</v>
      </c>
      <c r="P119" s="24" t="s">
        <v>886</v>
      </c>
      <c r="Q119" s="18" t="s">
        <v>196</v>
      </c>
      <c r="R119" s="18"/>
      <c r="S119" s="84" t="s">
        <v>1347</v>
      </c>
      <c r="T119" s="18"/>
    </row>
    <row r="120" spans="1:20">
      <c r="A120" s="4">
        <v>116</v>
      </c>
      <c r="B120" s="89" t="s">
        <v>62</v>
      </c>
      <c r="C120" s="115" t="s">
        <v>870</v>
      </c>
      <c r="D120" s="115" t="s">
        <v>25</v>
      </c>
      <c r="E120" s="89"/>
      <c r="F120" s="119"/>
      <c r="G120" s="91">
        <v>34</v>
      </c>
      <c r="H120" s="91">
        <v>32</v>
      </c>
      <c r="I120" s="60">
        <f t="shared" si="1"/>
        <v>66</v>
      </c>
      <c r="J120" s="119" t="s">
        <v>871</v>
      </c>
      <c r="K120" s="18" t="s">
        <v>1449</v>
      </c>
      <c r="L120" s="18" t="s">
        <v>1450</v>
      </c>
      <c r="M120" s="18">
        <v>9435479321</v>
      </c>
      <c r="N120" s="18" t="s">
        <v>1451</v>
      </c>
      <c r="O120" s="18">
        <v>9577265018</v>
      </c>
      <c r="P120" s="24" t="s">
        <v>886</v>
      </c>
      <c r="Q120" s="18" t="s">
        <v>196</v>
      </c>
      <c r="R120" s="18"/>
      <c r="S120" s="84" t="s">
        <v>1347</v>
      </c>
      <c r="T120" s="18"/>
    </row>
    <row r="121" spans="1:20">
      <c r="A121" s="4">
        <v>117</v>
      </c>
      <c r="B121" s="89" t="s">
        <v>63</v>
      </c>
      <c r="C121" s="115" t="s">
        <v>872</v>
      </c>
      <c r="D121" s="115" t="s">
        <v>25</v>
      </c>
      <c r="E121" s="89"/>
      <c r="F121" s="128"/>
      <c r="G121" s="91">
        <v>23</v>
      </c>
      <c r="H121" s="91">
        <v>19</v>
      </c>
      <c r="I121" s="60">
        <f t="shared" si="1"/>
        <v>42</v>
      </c>
      <c r="J121" s="128">
        <v>9859120826</v>
      </c>
      <c r="K121" s="18" t="s">
        <v>1449</v>
      </c>
      <c r="L121" s="18" t="s">
        <v>1450</v>
      </c>
      <c r="M121" s="18">
        <v>9435479321</v>
      </c>
      <c r="N121" s="18" t="s">
        <v>1451</v>
      </c>
      <c r="O121" s="18">
        <v>9577265018</v>
      </c>
      <c r="P121" s="24" t="s">
        <v>886</v>
      </c>
      <c r="Q121" s="18" t="s">
        <v>196</v>
      </c>
      <c r="R121" s="18"/>
      <c r="S121" s="84" t="s">
        <v>1347</v>
      </c>
      <c r="T121" s="18"/>
    </row>
    <row r="122" spans="1:20">
      <c r="A122" s="4">
        <v>118</v>
      </c>
      <c r="B122" s="89" t="s">
        <v>63</v>
      </c>
      <c r="C122" s="115" t="s">
        <v>873</v>
      </c>
      <c r="D122" s="115" t="s">
        <v>25</v>
      </c>
      <c r="E122" s="89"/>
      <c r="F122" s="119"/>
      <c r="G122" s="91">
        <v>18</v>
      </c>
      <c r="H122" s="91">
        <v>29</v>
      </c>
      <c r="I122" s="60">
        <f t="shared" si="1"/>
        <v>47</v>
      </c>
      <c r="J122" s="119" t="s">
        <v>874</v>
      </c>
      <c r="K122" s="18" t="s">
        <v>1449</v>
      </c>
      <c r="L122" s="18" t="s">
        <v>1450</v>
      </c>
      <c r="M122" s="18">
        <v>9435479321</v>
      </c>
      <c r="N122" s="18" t="s">
        <v>1451</v>
      </c>
      <c r="O122" s="18">
        <v>9577265018</v>
      </c>
      <c r="P122" s="24" t="s">
        <v>886</v>
      </c>
      <c r="Q122" s="18" t="s">
        <v>196</v>
      </c>
      <c r="R122" s="18"/>
      <c r="S122" s="84" t="s">
        <v>1347</v>
      </c>
      <c r="T122" s="18"/>
    </row>
    <row r="123" spans="1:20">
      <c r="A123" s="4">
        <v>119</v>
      </c>
      <c r="B123" s="89" t="s">
        <v>63</v>
      </c>
      <c r="C123" s="115" t="s">
        <v>875</v>
      </c>
      <c r="D123" s="115" t="s">
        <v>25</v>
      </c>
      <c r="E123" s="89"/>
      <c r="F123" s="119"/>
      <c r="G123" s="91">
        <v>23</v>
      </c>
      <c r="H123" s="91">
        <v>23</v>
      </c>
      <c r="I123" s="60">
        <f t="shared" si="1"/>
        <v>46</v>
      </c>
      <c r="J123" s="119" t="s">
        <v>876</v>
      </c>
      <c r="K123" s="18" t="s">
        <v>1449</v>
      </c>
      <c r="L123" s="18" t="s">
        <v>1450</v>
      </c>
      <c r="M123" s="18">
        <v>9435479321</v>
      </c>
      <c r="N123" s="18" t="s">
        <v>1451</v>
      </c>
      <c r="O123" s="18">
        <v>9577265018</v>
      </c>
      <c r="P123" s="24" t="s">
        <v>886</v>
      </c>
      <c r="Q123" s="18" t="s">
        <v>196</v>
      </c>
      <c r="R123" s="18"/>
      <c r="S123" s="84" t="s">
        <v>1347</v>
      </c>
      <c r="T123" s="18"/>
    </row>
    <row r="124" spans="1:20">
      <c r="A124" s="4">
        <v>120</v>
      </c>
      <c r="B124" s="89"/>
      <c r="C124" s="115" t="s">
        <v>311</v>
      </c>
      <c r="D124" s="115"/>
      <c r="E124" s="89"/>
      <c r="F124" s="119"/>
      <c r="G124" s="91"/>
      <c r="H124" s="91"/>
      <c r="I124" s="60">
        <f t="shared" si="1"/>
        <v>0</v>
      </c>
      <c r="J124" s="119"/>
      <c r="K124" s="18"/>
      <c r="L124" s="18"/>
      <c r="M124" s="18"/>
      <c r="N124" s="18"/>
      <c r="O124" s="18"/>
      <c r="P124" s="24" t="s">
        <v>887</v>
      </c>
      <c r="Q124" s="18" t="s">
        <v>199</v>
      </c>
      <c r="R124" s="18"/>
      <c r="S124" s="84" t="s">
        <v>1347</v>
      </c>
      <c r="T124" s="18"/>
    </row>
    <row r="125" spans="1:20">
      <c r="A125" s="4">
        <v>121</v>
      </c>
      <c r="B125" s="89"/>
      <c r="C125" s="115" t="s">
        <v>311</v>
      </c>
      <c r="D125" s="115"/>
      <c r="E125" s="89"/>
      <c r="F125" s="119"/>
      <c r="G125" s="91"/>
      <c r="H125" s="91"/>
      <c r="I125" s="60">
        <f t="shared" si="1"/>
        <v>0</v>
      </c>
      <c r="J125" s="119"/>
      <c r="K125" s="18"/>
      <c r="L125" s="18"/>
      <c r="M125" s="18"/>
      <c r="N125" s="18"/>
      <c r="O125" s="18"/>
      <c r="P125" s="24" t="s">
        <v>888</v>
      </c>
      <c r="Q125" s="18" t="s">
        <v>204</v>
      </c>
      <c r="R125" s="18"/>
      <c r="S125" s="84" t="s">
        <v>1347</v>
      </c>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121</v>
      </c>
      <c r="D165" s="21"/>
      <c r="E165" s="13"/>
      <c r="F165" s="21"/>
      <c r="G165" s="61">
        <f>SUM(G5:G164)</f>
        <v>3481</v>
      </c>
      <c r="H165" s="61">
        <f>SUM(H5:H164)</f>
        <v>3508</v>
      </c>
      <c r="I165" s="61">
        <f>SUM(I5:I164)</f>
        <v>6989</v>
      </c>
      <c r="J165" s="21"/>
      <c r="K165" s="21"/>
      <c r="L165" s="21"/>
      <c r="M165" s="21"/>
      <c r="N165" s="21"/>
      <c r="O165" s="21"/>
      <c r="P165" s="14"/>
      <c r="Q165" s="21"/>
      <c r="R165" s="21"/>
      <c r="S165" s="21"/>
      <c r="T165" s="12"/>
    </row>
    <row r="166" spans="1:20">
      <c r="A166" s="44" t="s">
        <v>62</v>
      </c>
      <c r="B166" s="10">
        <f>COUNTIF(B$5:B$164,"Team 1")</f>
        <v>48</v>
      </c>
      <c r="C166" s="44" t="s">
        <v>25</v>
      </c>
      <c r="D166" s="10">
        <f>COUNTIF(D5:D164,"Anganwadi")</f>
        <v>119</v>
      </c>
    </row>
    <row r="167" spans="1:20">
      <c r="A167" s="44" t="s">
        <v>63</v>
      </c>
      <c r="B167" s="10">
        <f>COUNTIF(B$6:B$164,"Team 2")</f>
        <v>50</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activeCell="A5" sqref="A5"/>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91" t="s">
        <v>70</v>
      </c>
      <c r="B1" s="191"/>
      <c r="C1" s="191"/>
      <c r="D1" s="56"/>
      <c r="E1" s="56"/>
      <c r="F1" s="56"/>
      <c r="G1" s="56"/>
      <c r="H1" s="56"/>
      <c r="I1" s="56"/>
      <c r="J1" s="56"/>
      <c r="K1" s="56"/>
      <c r="L1" s="56"/>
      <c r="M1" s="56"/>
      <c r="N1" s="56"/>
      <c r="O1" s="56"/>
      <c r="P1" s="56"/>
      <c r="Q1" s="56"/>
      <c r="R1" s="56"/>
      <c r="S1" s="56"/>
    </row>
    <row r="2" spans="1:20">
      <c r="A2" s="187" t="s">
        <v>59</v>
      </c>
      <c r="B2" s="188"/>
      <c r="C2" s="188"/>
      <c r="D2" s="25">
        <v>43678</v>
      </c>
      <c r="E2" s="22"/>
      <c r="F2" s="22"/>
      <c r="G2" s="22"/>
      <c r="H2" s="22"/>
      <c r="I2" s="22"/>
      <c r="J2" s="22"/>
      <c r="K2" s="22"/>
      <c r="L2" s="22"/>
      <c r="M2" s="22"/>
      <c r="N2" s="22"/>
      <c r="O2" s="22"/>
      <c r="P2" s="22"/>
      <c r="Q2" s="22"/>
      <c r="R2" s="22"/>
      <c r="S2" s="22"/>
    </row>
    <row r="3" spans="1:20" ht="24" customHeight="1">
      <c r="A3" s="183" t="s">
        <v>14</v>
      </c>
      <c r="B3" s="185" t="s">
        <v>61</v>
      </c>
      <c r="C3" s="182" t="s">
        <v>7</v>
      </c>
      <c r="D3" s="182" t="s">
        <v>55</v>
      </c>
      <c r="E3" s="182" t="s">
        <v>16</v>
      </c>
      <c r="F3" s="189" t="s">
        <v>17</v>
      </c>
      <c r="G3" s="182" t="s">
        <v>8</v>
      </c>
      <c r="H3" s="182"/>
      <c r="I3" s="182"/>
      <c r="J3" s="182" t="s">
        <v>31</v>
      </c>
      <c r="K3" s="185" t="s">
        <v>33</v>
      </c>
      <c r="L3" s="185" t="s">
        <v>50</v>
      </c>
      <c r="M3" s="185" t="s">
        <v>51</v>
      </c>
      <c r="N3" s="185" t="s">
        <v>34</v>
      </c>
      <c r="O3" s="185" t="s">
        <v>35</v>
      </c>
      <c r="P3" s="183" t="s">
        <v>54</v>
      </c>
      <c r="Q3" s="182" t="s">
        <v>52</v>
      </c>
      <c r="R3" s="182" t="s">
        <v>32</v>
      </c>
      <c r="S3" s="182" t="s">
        <v>53</v>
      </c>
      <c r="T3" s="182" t="s">
        <v>13</v>
      </c>
    </row>
    <row r="4" spans="1:20" ht="25.5" customHeight="1">
      <c r="A4" s="183"/>
      <c r="B4" s="190"/>
      <c r="C4" s="182"/>
      <c r="D4" s="182"/>
      <c r="E4" s="182"/>
      <c r="F4" s="189"/>
      <c r="G4" s="23" t="s">
        <v>9</v>
      </c>
      <c r="H4" s="23" t="s">
        <v>10</v>
      </c>
      <c r="I4" s="23" t="s">
        <v>11</v>
      </c>
      <c r="J4" s="182"/>
      <c r="K4" s="186"/>
      <c r="L4" s="186"/>
      <c r="M4" s="186"/>
      <c r="N4" s="186"/>
      <c r="O4" s="186"/>
      <c r="P4" s="183"/>
      <c r="Q4" s="183"/>
      <c r="R4" s="182"/>
      <c r="S4" s="182"/>
      <c r="T4" s="182"/>
    </row>
    <row r="5" spans="1:20">
      <c r="A5" s="4">
        <v>1</v>
      </c>
      <c r="B5" s="89" t="s">
        <v>62</v>
      </c>
      <c r="C5" s="115" t="s">
        <v>877</v>
      </c>
      <c r="D5" s="115" t="s">
        <v>25</v>
      </c>
      <c r="E5" s="89"/>
      <c r="F5" s="119"/>
      <c r="G5" s="91">
        <v>76</v>
      </c>
      <c r="H5" s="91">
        <v>78</v>
      </c>
      <c r="I5" s="60">
        <f>SUM(G5:H5)</f>
        <v>154</v>
      </c>
      <c r="J5" s="119" t="s">
        <v>878</v>
      </c>
      <c r="K5" s="115" t="s">
        <v>852</v>
      </c>
      <c r="L5" s="18"/>
      <c r="M5" s="18"/>
      <c r="N5" s="18"/>
      <c r="O5" s="18"/>
      <c r="P5" s="24" t="s">
        <v>889</v>
      </c>
      <c r="Q5" s="18" t="s">
        <v>205</v>
      </c>
      <c r="R5" s="18"/>
      <c r="S5" s="18" t="s">
        <v>1347</v>
      </c>
      <c r="T5" s="18"/>
    </row>
    <row r="6" spans="1:20">
      <c r="A6" s="4">
        <v>2</v>
      </c>
      <c r="B6" s="89" t="s">
        <v>63</v>
      </c>
      <c r="C6" s="115" t="s">
        <v>879</v>
      </c>
      <c r="D6" s="115" t="s">
        <v>25</v>
      </c>
      <c r="E6" s="89"/>
      <c r="F6" s="119"/>
      <c r="G6" s="91">
        <v>51</v>
      </c>
      <c r="H6" s="91">
        <v>71</v>
      </c>
      <c r="I6" s="60">
        <f t="shared" ref="I6:I69" si="0">SUM(G6:H6)</f>
        <v>122</v>
      </c>
      <c r="J6" s="119" t="s">
        <v>880</v>
      </c>
      <c r="K6" s="115" t="s">
        <v>852</v>
      </c>
      <c r="L6" s="18"/>
      <c r="M6" s="18"/>
      <c r="N6" s="18"/>
      <c r="O6" s="18"/>
      <c r="P6" s="24" t="s">
        <v>889</v>
      </c>
      <c r="Q6" s="18" t="s">
        <v>205</v>
      </c>
      <c r="R6" s="18"/>
      <c r="S6" s="18" t="s">
        <v>1347</v>
      </c>
      <c r="T6" s="18"/>
    </row>
    <row r="7" spans="1:20">
      <c r="A7" s="4">
        <v>3</v>
      </c>
      <c r="B7" s="89" t="s">
        <v>62</v>
      </c>
      <c r="C7" s="115" t="s">
        <v>881</v>
      </c>
      <c r="D7" s="115" t="s">
        <v>25</v>
      </c>
      <c r="E7" s="89"/>
      <c r="F7" s="119"/>
      <c r="G7" s="91">
        <v>39</v>
      </c>
      <c r="H7" s="91">
        <v>44</v>
      </c>
      <c r="I7" s="60">
        <f t="shared" si="0"/>
        <v>83</v>
      </c>
      <c r="J7" s="119" t="s">
        <v>882</v>
      </c>
      <c r="K7" s="115" t="s">
        <v>852</v>
      </c>
      <c r="L7" s="18"/>
      <c r="M7" s="18"/>
      <c r="N7" s="18"/>
      <c r="O7" s="18"/>
      <c r="P7" s="24" t="s">
        <v>890</v>
      </c>
      <c r="Q7" s="18" t="s">
        <v>206</v>
      </c>
      <c r="R7" s="18"/>
      <c r="S7" s="18" t="s">
        <v>1347</v>
      </c>
      <c r="T7" s="18"/>
    </row>
    <row r="8" spans="1:20">
      <c r="A8" s="4">
        <v>4</v>
      </c>
      <c r="B8" s="89" t="s">
        <v>63</v>
      </c>
      <c r="C8" s="115" t="s">
        <v>883</v>
      </c>
      <c r="D8" s="115" t="s">
        <v>25</v>
      </c>
      <c r="E8" s="89"/>
      <c r="F8" s="121"/>
      <c r="G8" s="91">
        <v>41</v>
      </c>
      <c r="H8" s="91">
        <v>43</v>
      </c>
      <c r="I8" s="60">
        <f t="shared" si="0"/>
        <v>84</v>
      </c>
      <c r="J8" s="121">
        <v>8822051200</v>
      </c>
      <c r="K8" s="115" t="s">
        <v>852</v>
      </c>
      <c r="L8" s="115"/>
      <c r="M8" s="115"/>
      <c r="N8" s="115"/>
      <c r="O8" s="115"/>
      <c r="P8" s="24" t="s">
        <v>890</v>
      </c>
      <c r="Q8" s="18" t="s">
        <v>206</v>
      </c>
      <c r="R8" s="18"/>
      <c r="S8" s="18" t="s">
        <v>1347</v>
      </c>
      <c r="T8" s="18"/>
    </row>
    <row r="9" spans="1:20">
      <c r="A9" s="4">
        <v>5</v>
      </c>
      <c r="B9" s="89" t="s">
        <v>62</v>
      </c>
      <c r="C9" s="123" t="s">
        <v>891</v>
      </c>
      <c r="D9" s="90" t="s">
        <v>23</v>
      </c>
      <c r="E9" s="114" t="s">
        <v>892</v>
      </c>
      <c r="F9" s="18" t="s">
        <v>1367</v>
      </c>
      <c r="G9" s="91">
        <v>40</v>
      </c>
      <c r="H9" s="91">
        <v>33</v>
      </c>
      <c r="I9" s="60">
        <f t="shared" si="0"/>
        <v>73</v>
      </c>
      <c r="J9" s="89" t="s">
        <v>944</v>
      </c>
      <c r="K9" s="114" t="s">
        <v>893</v>
      </c>
      <c r="L9" s="18"/>
      <c r="M9" s="18"/>
      <c r="N9" s="18"/>
      <c r="O9" s="18"/>
      <c r="P9" s="24" t="s">
        <v>1034</v>
      </c>
      <c r="Q9" s="18" t="s">
        <v>208</v>
      </c>
      <c r="R9" s="18"/>
      <c r="S9" s="18" t="s">
        <v>1347</v>
      </c>
      <c r="T9" s="18"/>
    </row>
    <row r="10" spans="1:20">
      <c r="A10" s="4">
        <v>6</v>
      </c>
      <c r="B10" s="89" t="s">
        <v>62</v>
      </c>
      <c r="C10" s="123" t="s">
        <v>894</v>
      </c>
      <c r="D10" s="114" t="s">
        <v>23</v>
      </c>
      <c r="E10" s="114" t="s">
        <v>895</v>
      </c>
      <c r="F10" s="18" t="s">
        <v>1367</v>
      </c>
      <c r="G10" s="91">
        <v>23</v>
      </c>
      <c r="H10" s="91">
        <v>15</v>
      </c>
      <c r="I10" s="60">
        <f t="shared" si="0"/>
        <v>38</v>
      </c>
      <c r="J10" s="18" t="s">
        <v>945</v>
      </c>
      <c r="K10" s="114" t="s">
        <v>893</v>
      </c>
      <c r="L10" s="18"/>
      <c r="M10" s="18"/>
      <c r="N10" s="18"/>
      <c r="O10" s="18"/>
      <c r="P10" s="24" t="s">
        <v>1034</v>
      </c>
      <c r="Q10" s="18" t="s">
        <v>208</v>
      </c>
      <c r="R10" s="18"/>
      <c r="S10" s="18" t="s">
        <v>1347</v>
      </c>
      <c r="T10" s="18"/>
    </row>
    <row r="11" spans="1:20">
      <c r="A11" s="4">
        <v>7</v>
      </c>
      <c r="B11" s="89" t="s">
        <v>63</v>
      </c>
      <c r="C11" s="123" t="s">
        <v>896</v>
      </c>
      <c r="D11" s="114" t="s">
        <v>23</v>
      </c>
      <c r="E11" s="114" t="s">
        <v>897</v>
      </c>
      <c r="F11" s="18" t="s">
        <v>1367</v>
      </c>
      <c r="G11" s="91">
        <v>25</v>
      </c>
      <c r="H11" s="91">
        <v>17</v>
      </c>
      <c r="I11" s="60">
        <f t="shared" si="0"/>
        <v>42</v>
      </c>
      <c r="J11" s="18" t="s">
        <v>946</v>
      </c>
      <c r="K11" s="114" t="s">
        <v>893</v>
      </c>
      <c r="L11" s="18"/>
      <c r="M11" s="18"/>
      <c r="N11" s="18"/>
      <c r="O11" s="18"/>
      <c r="P11" s="24" t="s">
        <v>1034</v>
      </c>
      <c r="Q11" s="18" t="s">
        <v>208</v>
      </c>
      <c r="R11" s="18"/>
      <c r="S11" s="18" t="s">
        <v>1347</v>
      </c>
      <c r="T11" s="18"/>
    </row>
    <row r="12" spans="1:20">
      <c r="A12" s="4">
        <v>8</v>
      </c>
      <c r="B12" s="89" t="s">
        <v>63</v>
      </c>
      <c r="C12" s="123" t="s">
        <v>898</v>
      </c>
      <c r="D12" s="114" t="s">
        <v>23</v>
      </c>
      <c r="E12" s="114" t="s">
        <v>899</v>
      </c>
      <c r="F12" s="18" t="s">
        <v>1367</v>
      </c>
      <c r="G12" s="91">
        <v>17</v>
      </c>
      <c r="H12" s="91">
        <v>20</v>
      </c>
      <c r="I12" s="60">
        <f t="shared" si="0"/>
        <v>37</v>
      </c>
      <c r="J12" s="18" t="s">
        <v>947</v>
      </c>
      <c r="K12" s="114" t="s">
        <v>893</v>
      </c>
      <c r="L12" s="18"/>
      <c r="M12" s="18"/>
      <c r="N12" s="18"/>
      <c r="O12" s="18"/>
      <c r="P12" s="24" t="s">
        <v>1034</v>
      </c>
      <c r="Q12" s="18" t="s">
        <v>208</v>
      </c>
      <c r="R12" s="18"/>
      <c r="S12" s="18" t="s">
        <v>1347</v>
      </c>
      <c r="T12" s="18"/>
    </row>
    <row r="13" spans="1:20">
      <c r="A13" s="4">
        <v>9</v>
      </c>
      <c r="B13" s="89" t="s">
        <v>63</v>
      </c>
      <c r="C13" s="123" t="s">
        <v>900</v>
      </c>
      <c r="D13" s="114" t="s">
        <v>23</v>
      </c>
      <c r="E13" s="114" t="s">
        <v>901</v>
      </c>
      <c r="F13" s="18" t="s">
        <v>1367</v>
      </c>
      <c r="G13" s="91">
        <v>33</v>
      </c>
      <c r="H13" s="91">
        <v>30</v>
      </c>
      <c r="I13" s="60">
        <f t="shared" si="0"/>
        <v>63</v>
      </c>
      <c r="J13" s="18" t="s">
        <v>948</v>
      </c>
      <c r="K13" s="114" t="s">
        <v>893</v>
      </c>
      <c r="L13" s="18"/>
      <c r="M13" s="18"/>
      <c r="N13" s="18"/>
      <c r="O13" s="18"/>
      <c r="P13" s="24" t="s">
        <v>1034</v>
      </c>
      <c r="Q13" s="18" t="s">
        <v>208</v>
      </c>
      <c r="R13" s="18"/>
      <c r="S13" s="18" t="s">
        <v>1347</v>
      </c>
      <c r="T13" s="18"/>
    </row>
    <row r="14" spans="1:20">
      <c r="A14" s="4">
        <v>10</v>
      </c>
      <c r="B14" s="89" t="s">
        <v>62</v>
      </c>
      <c r="C14" s="123" t="s">
        <v>902</v>
      </c>
      <c r="D14" s="114" t="s">
        <v>23</v>
      </c>
      <c r="E14" s="114" t="s">
        <v>903</v>
      </c>
      <c r="F14" s="18" t="s">
        <v>1367</v>
      </c>
      <c r="G14" s="91">
        <v>10</v>
      </c>
      <c r="H14" s="91">
        <v>27</v>
      </c>
      <c r="I14" s="60">
        <f t="shared" si="0"/>
        <v>37</v>
      </c>
      <c r="J14" s="18" t="s">
        <v>949</v>
      </c>
      <c r="K14" s="114" t="s">
        <v>893</v>
      </c>
      <c r="L14" s="18"/>
      <c r="M14" s="18"/>
      <c r="N14" s="18"/>
      <c r="O14" s="18"/>
      <c r="P14" s="24" t="s">
        <v>1035</v>
      </c>
      <c r="Q14" s="18" t="s">
        <v>196</v>
      </c>
      <c r="R14" s="18"/>
      <c r="S14" s="18" t="s">
        <v>1347</v>
      </c>
      <c r="T14" s="18"/>
    </row>
    <row r="15" spans="1:20">
      <c r="A15" s="4">
        <v>11</v>
      </c>
      <c r="B15" s="89" t="s">
        <v>62</v>
      </c>
      <c r="C15" s="123" t="s">
        <v>904</v>
      </c>
      <c r="D15" s="114" t="s">
        <v>23</v>
      </c>
      <c r="E15" s="114" t="s">
        <v>905</v>
      </c>
      <c r="F15" s="115" t="s">
        <v>1367</v>
      </c>
      <c r="G15" s="89">
        <v>13</v>
      </c>
      <c r="H15" s="89">
        <v>13</v>
      </c>
      <c r="I15" s="60">
        <f t="shared" si="0"/>
        <v>26</v>
      </c>
      <c r="J15" s="115" t="s">
        <v>950</v>
      </c>
      <c r="K15" s="114" t="s">
        <v>893</v>
      </c>
      <c r="L15" s="115"/>
      <c r="M15" s="115"/>
      <c r="N15" s="115"/>
      <c r="O15" s="115"/>
      <c r="P15" s="24" t="s">
        <v>1035</v>
      </c>
      <c r="Q15" s="18" t="s">
        <v>196</v>
      </c>
      <c r="R15" s="18"/>
      <c r="S15" s="18" t="s">
        <v>1347</v>
      </c>
      <c r="T15" s="18"/>
    </row>
    <row r="16" spans="1:20">
      <c r="A16" s="4">
        <v>12</v>
      </c>
      <c r="B16" s="89" t="s">
        <v>62</v>
      </c>
      <c r="C16" s="123" t="s">
        <v>906</v>
      </c>
      <c r="D16" s="114" t="s">
        <v>23</v>
      </c>
      <c r="E16" s="114" t="s">
        <v>907</v>
      </c>
      <c r="F16" s="18" t="s">
        <v>1367</v>
      </c>
      <c r="G16" s="91">
        <v>20</v>
      </c>
      <c r="H16" s="91">
        <v>27</v>
      </c>
      <c r="I16" s="60">
        <f t="shared" si="0"/>
        <v>47</v>
      </c>
      <c r="J16" s="18" t="s">
        <v>951</v>
      </c>
      <c r="K16" s="114" t="s">
        <v>893</v>
      </c>
      <c r="L16" s="18"/>
      <c r="M16" s="18"/>
      <c r="N16" s="18"/>
      <c r="O16" s="18"/>
      <c r="P16" s="24" t="s">
        <v>1035</v>
      </c>
      <c r="Q16" s="18" t="s">
        <v>196</v>
      </c>
      <c r="R16" s="18"/>
      <c r="S16" s="18" t="s">
        <v>1347</v>
      </c>
      <c r="T16" s="18"/>
    </row>
    <row r="17" spans="1:20">
      <c r="A17" s="4">
        <v>13</v>
      </c>
      <c r="B17" s="89" t="s">
        <v>63</v>
      </c>
      <c r="C17" s="123" t="s">
        <v>908</v>
      </c>
      <c r="D17" s="114" t="s">
        <v>23</v>
      </c>
      <c r="E17" s="114" t="s">
        <v>909</v>
      </c>
      <c r="F17" s="18" t="s">
        <v>1367</v>
      </c>
      <c r="G17" s="91">
        <v>15</v>
      </c>
      <c r="H17" s="91">
        <v>20</v>
      </c>
      <c r="I17" s="60">
        <f t="shared" si="0"/>
        <v>35</v>
      </c>
      <c r="J17" s="18" t="s">
        <v>952</v>
      </c>
      <c r="K17" s="114" t="s">
        <v>893</v>
      </c>
      <c r="L17" s="18"/>
      <c r="M17" s="18"/>
      <c r="N17" s="18"/>
      <c r="O17" s="18"/>
      <c r="P17" s="24" t="s">
        <v>1035</v>
      </c>
      <c r="Q17" s="18" t="s">
        <v>196</v>
      </c>
      <c r="R17" s="18"/>
      <c r="S17" s="18" t="s">
        <v>1347</v>
      </c>
      <c r="T17" s="18"/>
    </row>
    <row r="18" spans="1:20">
      <c r="A18" s="4">
        <v>14</v>
      </c>
      <c r="B18" s="89" t="s">
        <v>63</v>
      </c>
      <c r="C18" s="123" t="s">
        <v>910</v>
      </c>
      <c r="D18" s="114" t="s">
        <v>23</v>
      </c>
      <c r="E18" s="114" t="s">
        <v>911</v>
      </c>
      <c r="F18" s="18" t="s">
        <v>1367</v>
      </c>
      <c r="G18" s="91">
        <v>40</v>
      </c>
      <c r="H18" s="91">
        <v>60</v>
      </c>
      <c r="I18" s="60">
        <f t="shared" si="0"/>
        <v>100</v>
      </c>
      <c r="J18" s="18" t="s">
        <v>953</v>
      </c>
      <c r="K18" s="114" t="s">
        <v>893</v>
      </c>
      <c r="L18" s="18"/>
      <c r="M18" s="18"/>
      <c r="N18" s="18"/>
      <c r="O18" s="18"/>
      <c r="P18" s="24" t="s">
        <v>1035</v>
      </c>
      <c r="Q18" s="18" t="s">
        <v>196</v>
      </c>
      <c r="R18" s="18"/>
      <c r="S18" s="18" t="s">
        <v>1347</v>
      </c>
      <c r="T18" s="18"/>
    </row>
    <row r="19" spans="1:20">
      <c r="A19" s="4">
        <v>15</v>
      </c>
      <c r="B19" s="89" t="s">
        <v>62</v>
      </c>
      <c r="C19" s="123" t="s">
        <v>912</v>
      </c>
      <c r="D19" s="114" t="s">
        <v>23</v>
      </c>
      <c r="E19" s="114" t="s">
        <v>913</v>
      </c>
      <c r="F19" s="18" t="s">
        <v>1367</v>
      </c>
      <c r="G19" s="91">
        <v>50</v>
      </c>
      <c r="H19" s="91">
        <v>53</v>
      </c>
      <c r="I19" s="60">
        <f t="shared" si="0"/>
        <v>103</v>
      </c>
      <c r="J19" s="18" t="s">
        <v>954</v>
      </c>
      <c r="K19" s="114" t="s">
        <v>893</v>
      </c>
      <c r="L19" s="18"/>
      <c r="M19" s="18"/>
      <c r="N19" s="18"/>
      <c r="O19" s="18"/>
      <c r="P19" s="24" t="s">
        <v>1036</v>
      </c>
      <c r="Q19" s="18" t="s">
        <v>199</v>
      </c>
      <c r="R19" s="18"/>
      <c r="S19" s="18" t="s">
        <v>1347</v>
      </c>
      <c r="T19" s="18"/>
    </row>
    <row r="20" spans="1:20">
      <c r="A20" s="4">
        <v>16</v>
      </c>
      <c r="B20" s="89" t="s">
        <v>62</v>
      </c>
      <c r="C20" s="123" t="s">
        <v>914</v>
      </c>
      <c r="D20" s="114" t="s">
        <v>23</v>
      </c>
      <c r="E20" s="114" t="s">
        <v>915</v>
      </c>
      <c r="F20" s="18" t="s">
        <v>1367</v>
      </c>
      <c r="G20" s="91">
        <v>22</v>
      </c>
      <c r="H20" s="91">
        <v>20</v>
      </c>
      <c r="I20" s="60">
        <f t="shared" si="0"/>
        <v>42</v>
      </c>
      <c r="J20" s="18" t="s">
        <v>955</v>
      </c>
      <c r="K20" s="114" t="s">
        <v>893</v>
      </c>
      <c r="L20" s="18"/>
      <c r="M20" s="18"/>
      <c r="N20" s="18"/>
      <c r="O20" s="18"/>
      <c r="P20" s="24" t="s">
        <v>1036</v>
      </c>
      <c r="Q20" s="18" t="s">
        <v>199</v>
      </c>
      <c r="R20" s="18"/>
      <c r="S20" s="18" t="s">
        <v>1347</v>
      </c>
      <c r="T20" s="18"/>
    </row>
    <row r="21" spans="1:20">
      <c r="A21" s="4">
        <v>17</v>
      </c>
      <c r="B21" s="89" t="s">
        <v>63</v>
      </c>
      <c r="C21" s="123" t="s">
        <v>918</v>
      </c>
      <c r="D21" s="114" t="s">
        <v>23</v>
      </c>
      <c r="E21" s="114" t="s">
        <v>919</v>
      </c>
      <c r="F21" s="115" t="s">
        <v>1366</v>
      </c>
      <c r="G21" s="89">
        <v>100</v>
      </c>
      <c r="H21" s="89">
        <v>83</v>
      </c>
      <c r="I21" s="60">
        <f t="shared" si="0"/>
        <v>183</v>
      </c>
      <c r="J21" s="115" t="s">
        <v>957</v>
      </c>
      <c r="K21" s="114" t="s">
        <v>893</v>
      </c>
      <c r="L21" s="115"/>
      <c r="M21" s="115"/>
      <c r="N21" s="115"/>
      <c r="O21" s="115"/>
      <c r="P21" s="24" t="s">
        <v>1036</v>
      </c>
      <c r="Q21" s="18" t="s">
        <v>199</v>
      </c>
      <c r="R21" s="18"/>
      <c r="S21" s="18" t="s">
        <v>1347</v>
      </c>
      <c r="T21" s="18"/>
    </row>
    <row r="22" spans="1:20">
      <c r="A22" s="4">
        <v>18</v>
      </c>
      <c r="B22" s="89" t="s">
        <v>62</v>
      </c>
      <c r="C22" s="123" t="s">
        <v>922</v>
      </c>
      <c r="D22" s="114" t="s">
        <v>23</v>
      </c>
      <c r="E22" s="114" t="s">
        <v>923</v>
      </c>
      <c r="F22" s="115" t="s">
        <v>1365</v>
      </c>
      <c r="G22" s="89">
        <v>30</v>
      </c>
      <c r="H22" s="89">
        <v>47</v>
      </c>
      <c r="I22" s="60">
        <f t="shared" si="0"/>
        <v>77</v>
      </c>
      <c r="J22" s="115" t="s">
        <v>959</v>
      </c>
      <c r="K22" s="114" t="s">
        <v>893</v>
      </c>
      <c r="L22" s="114"/>
      <c r="M22" s="115"/>
      <c r="N22" s="115"/>
      <c r="O22" s="115"/>
      <c r="P22" s="24" t="s">
        <v>1037</v>
      </c>
      <c r="Q22" s="18" t="s">
        <v>204</v>
      </c>
      <c r="R22" s="18"/>
      <c r="S22" s="18" t="s">
        <v>1347</v>
      </c>
      <c r="T22" s="18"/>
    </row>
    <row r="23" spans="1:20">
      <c r="A23" s="4">
        <v>19</v>
      </c>
      <c r="B23" s="89" t="s">
        <v>62</v>
      </c>
      <c r="C23" s="123" t="s">
        <v>920</v>
      </c>
      <c r="D23" s="114" t="s">
        <v>23</v>
      </c>
      <c r="E23" s="114" t="s">
        <v>921</v>
      </c>
      <c r="F23" s="18" t="s">
        <v>1367</v>
      </c>
      <c r="G23" s="91">
        <v>30</v>
      </c>
      <c r="H23" s="91">
        <v>36</v>
      </c>
      <c r="I23" s="60">
        <f t="shared" si="0"/>
        <v>66</v>
      </c>
      <c r="J23" s="18" t="s">
        <v>958</v>
      </c>
      <c r="K23" s="114" t="s">
        <v>893</v>
      </c>
      <c r="L23" s="18"/>
      <c r="M23" s="18"/>
      <c r="N23" s="18"/>
      <c r="O23" s="18"/>
      <c r="P23" s="24" t="s">
        <v>1037</v>
      </c>
      <c r="Q23" s="18" t="s">
        <v>204</v>
      </c>
      <c r="R23" s="18"/>
      <c r="S23" s="18" t="s">
        <v>1347</v>
      </c>
      <c r="T23" s="18"/>
    </row>
    <row r="24" spans="1:20">
      <c r="A24" s="4">
        <v>20</v>
      </c>
      <c r="B24" s="89" t="s">
        <v>63</v>
      </c>
      <c r="C24" s="123" t="s">
        <v>926</v>
      </c>
      <c r="D24" s="114" t="s">
        <v>23</v>
      </c>
      <c r="E24" s="114" t="s">
        <v>927</v>
      </c>
      <c r="F24" s="18" t="s">
        <v>1365</v>
      </c>
      <c r="G24" s="91">
        <v>40</v>
      </c>
      <c r="H24" s="91">
        <v>35</v>
      </c>
      <c r="I24" s="60">
        <f t="shared" si="0"/>
        <v>75</v>
      </c>
      <c r="J24" s="18" t="s">
        <v>961</v>
      </c>
      <c r="K24" s="114" t="s">
        <v>893</v>
      </c>
      <c r="L24" s="18"/>
      <c r="M24" s="18"/>
      <c r="N24" s="18"/>
      <c r="O24" s="18"/>
      <c r="P24" s="24" t="s">
        <v>1037</v>
      </c>
      <c r="Q24" s="18" t="s">
        <v>204</v>
      </c>
      <c r="R24" s="18"/>
      <c r="S24" s="18" t="s">
        <v>1347</v>
      </c>
      <c r="T24" s="18"/>
    </row>
    <row r="25" spans="1:20">
      <c r="A25" s="4">
        <v>21</v>
      </c>
      <c r="B25" s="89" t="s">
        <v>63</v>
      </c>
      <c r="C25" s="123" t="s">
        <v>916</v>
      </c>
      <c r="D25" s="114" t="s">
        <v>23</v>
      </c>
      <c r="E25" s="114" t="s">
        <v>917</v>
      </c>
      <c r="F25" s="18" t="s">
        <v>1367</v>
      </c>
      <c r="G25" s="91">
        <v>18</v>
      </c>
      <c r="H25" s="91">
        <v>20</v>
      </c>
      <c r="I25" s="60">
        <f t="shared" si="0"/>
        <v>38</v>
      </c>
      <c r="J25" s="18" t="s">
        <v>956</v>
      </c>
      <c r="K25" s="114" t="s">
        <v>893</v>
      </c>
      <c r="L25" s="18"/>
      <c r="M25" s="18"/>
      <c r="N25" s="18"/>
      <c r="O25" s="18"/>
      <c r="P25" s="24" t="s">
        <v>1037</v>
      </c>
      <c r="Q25" s="18" t="s">
        <v>204</v>
      </c>
      <c r="R25" s="18"/>
      <c r="S25" s="18" t="s">
        <v>1347</v>
      </c>
      <c r="T25" s="18"/>
    </row>
    <row r="26" spans="1:20">
      <c r="A26" s="4">
        <v>22</v>
      </c>
      <c r="B26" s="89" t="s">
        <v>62</v>
      </c>
      <c r="C26" s="123" t="s">
        <v>924</v>
      </c>
      <c r="D26" s="114" t="s">
        <v>23</v>
      </c>
      <c r="E26" s="114" t="s">
        <v>925</v>
      </c>
      <c r="F26" s="18" t="s">
        <v>1365</v>
      </c>
      <c r="G26" s="91">
        <v>160</v>
      </c>
      <c r="H26" s="91">
        <v>158</v>
      </c>
      <c r="I26" s="60">
        <f t="shared" si="0"/>
        <v>318</v>
      </c>
      <c r="J26" s="18" t="s">
        <v>960</v>
      </c>
      <c r="K26" s="114" t="s">
        <v>893</v>
      </c>
      <c r="L26" s="115"/>
      <c r="M26" s="115"/>
      <c r="N26" s="115"/>
      <c r="O26" s="115"/>
      <c r="P26" s="24" t="s">
        <v>1038</v>
      </c>
      <c r="Q26" s="18" t="s">
        <v>205</v>
      </c>
      <c r="R26" s="18"/>
      <c r="S26" s="18" t="s">
        <v>1347</v>
      </c>
      <c r="T26" s="18"/>
    </row>
    <row r="27" spans="1:20">
      <c r="A27" s="4">
        <v>23</v>
      </c>
      <c r="B27" s="89" t="s">
        <v>63</v>
      </c>
      <c r="C27" s="123" t="s">
        <v>924</v>
      </c>
      <c r="D27" s="114" t="s">
        <v>23</v>
      </c>
      <c r="E27" s="114" t="s">
        <v>925</v>
      </c>
      <c r="F27" s="18" t="s">
        <v>1365</v>
      </c>
      <c r="G27" s="91">
        <v>160</v>
      </c>
      <c r="H27" s="91">
        <v>158</v>
      </c>
      <c r="I27" s="60">
        <f t="shared" si="0"/>
        <v>318</v>
      </c>
      <c r="J27" s="18" t="s">
        <v>960</v>
      </c>
      <c r="K27" s="114" t="s">
        <v>893</v>
      </c>
      <c r="L27" s="18"/>
      <c r="M27" s="18"/>
      <c r="N27" s="18"/>
      <c r="O27" s="18"/>
      <c r="P27" s="24" t="s">
        <v>1038</v>
      </c>
      <c r="Q27" s="18" t="s">
        <v>205</v>
      </c>
      <c r="R27" s="18"/>
      <c r="S27" s="18" t="s">
        <v>1347</v>
      </c>
      <c r="T27" s="18"/>
    </row>
    <row r="28" spans="1:20">
      <c r="A28" s="4">
        <v>24</v>
      </c>
      <c r="B28" s="89" t="s">
        <v>62</v>
      </c>
      <c r="C28" s="123" t="s">
        <v>928</v>
      </c>
      <c r="D28" s="114" t="s">
        <v>23</v>
      </c>
      <c r="E28" s="114" t="s">
        <v>929</v>
      </c>
      <c r="F28" s="18" t="s">
        <v>1366</v>
      </c>
      <c r="G28" s="91">
        <v>90</v>
      </c>
      <c r="H28" s="91">
        <v>90</v>
      </c>
      <c r="I28" s="60">
        <f t="shared" si="0"/>
        <v>180</v>
      </c>
      <c r="J28" s="18" t="s">
        <v>962</v>
      </c>
      <c r="K28" s="114" t="s">
        <v>893</v>
      </c>
      <c r="L28" s="18"/>
      <c r="M28" s="18"/>
      <c r="N28" s="18"/>
      <c r="O28" s="18"/>
      <c r="P28" s="24" t="s">
        <v>1039</v>
      </c>
      <c r="Q28" s="18" t="s">
        <v>206</v>
      </c>
      <c r="R28" s="18"/>
      <c r="S28" s="18" t="s">
        <v>1347</v>
      </c>
      <c r="T28" s="18"/>
    </row>
    <row r="29" spans="1:20">
      <c r="A29" s="4">
        <v>25</v>
      </c>
      <c r="B29" s="89" t="s">
        <v>63</v>
      </c>
      <c r="C29" s="123" t="s">
        <v>930</v>
      </c>
      <c r="D29" s="114" t="s">
        <v>23</v>
      </c>
      <c r="E29" s="114" t="s">
        <v>931</v>
      </c>
      <c r="F29" s="115" t="s">
        <v>1367</v>
      </c>
      <c r="G29" s="89">
        <v>59</v>
      </c>
      <c r="H29" s="89">
        <v>40</v>
      </c>
      <c r="I29" s="60">
        <f t="shared" si="0"/>
        <v>99</v>
      </c>
      <c r="J29" s="115" t="s">
        <v>963</v>
      </c>
      <c r="K29" s="114" t="s">
        <v>893</v>
      </c>
      <c r="L29" s="115"/>
      <c r="M29" s="115"/>
      <c r="N29" s="115"/>
      <c r="O29" s="115"/>
      <c r="P29" s="24" t="s">
        <v>1039</v>
      </c>
      <c r="Q29" s="18" t="s">
        <v>206</v>
      </c>
      <c r="R29" s="18"/>
      <c r="S29" s="18" t="s">
        <v>1347</v>
      </c>
      <c r="T29" s="18"/>
    </row>
    <row r="30" spans="1:20">
      <c r="A30" s="4">
        <v>26</v>
      </c>
      <c r="B30" s="89" t="s">
        <v>63</v>
      </c>
      <c r="C30" s="123" t="s">
        <v>932</v>
      </c>
      <c r="D30" s="114" t="s">
        <v>23</v>
      </c>
      <c r="E30" s="114" t="s">
        <v>933</v>
      </c>
      <c r="F30" s="18" t="s">
        <v>1367</v>
      </c>
      <c r="G30" s="91">
        <v>22</v>
      </c>
      <c r="H30" s="91">
        <v>20</v>
      </c>
      <c r="I30" s="60">
        <f t="shared" si="0"/>
        <v>42</v>
      </c>
      <c r="J30" s="18" t="s">
        <v>964</v>
      </c>
      <c r="K30" s="114" t="s">
        <v>893</v>
      </c>
      <c r="L30" s="18"/>
      <c r="M30" s="18"/>
      <c r="N30" s="18"/>
      <c r="O30" s="18"/>
      <c r="P30" s="24" t="s">
        <v>1039</v>
      </c>
      <c r="Q30" s="18" t="s">
        <v>206</v>
      </c>
      <c r="R30" s="18"/>
      <c r="S30" s="18" t="s">
        <v>1347</v>
      </c>
      <c r="T30" s="18"/>
    </row>
    <row r="31" spans="1:20">
      <c r="A31" s="4">
        <v>27</v>
      </c>
      <c r="B31" s="89" t="s">
        <v>62</v>
      </c>
      <c r="C31" s="123" t="s">
        <v>934</v>
      </c>
      <c r="D31" s="114" t="s">
        <v>23</v>
      </c>
      <c r="E31" s="114" t="s">
        <v>935</v>
      </c>
      <c r="F31" s="18" t="s">
        <v>1367</v>
      </c>
      <c r="G31" s="91">
        <v>20</v>
      </c>
      <c r="H31" s="91">
        <v>26</v>
      </c>
      <c r="I31" s="60">
        <f t="shared" si="0"/>
        <v>46</v>
      </c>
      <c r="J31" s="18" t="s">
        <v>965</v>
      </c>
      <c r="K31" s="114" t="s">
        <v>893</v>
      </c>
      <c r="L31" s="18"/>
      <c r="M31" s="18"/>
      <c r="N31" s="18"/>
      <c r="O31" s="18"/>
      <c r="P31" s="24" t="s">
        <v>1040</v>
      </c>
      <c r="Q31" s="18" t="s">
        <v>208</v>
      </c>
      <c r="R31" s="18"/>
      <c r="S31" s="18" t="s">
        <v>1347</v>
      </c>
      <c r="T31" s="18"/>
    </row>
    <row r="32" spans="1:20">
      <c r="A32" s="4">
        <v>28</v>
      </c>
      <c r="B32" s="89" t="s">
        <v>62</v>
      </c>
      <c r="C32" s="123" t="s">
        <v>936</v>
      </c>
      <c r="D32" s="114" t="s">
        <v>23</v>
      </c>
      <c r="E32" s="114" t="s">
        <v>937</v>
      </c>
      <c r="F32" s="18" t="s">
        <v>1367</v>
      </c>
      <c r="G32" s="91">
        <v>12</v>
      </c>
      <c r="H32" s="91">
        <v>10</v>
      </c>
      <c r="I32" s="60">
        <f t="shared" si="0"/>
        <v>22</v>
      </c>
      <c r="J32" s="18" t="s">
        <v>966</v>
      </c>
      <c r="K32" s="114" t="s">
        <v>893</v>
      </c>
      <c r="L32" s="18"/>
      <c r="M32" s="18"/>
      <c r="N32" s="18"/>
      <c r="O32" s="18"/>
      <c r="P32" s="24" t="s">
        <v>1040</v>
      </c>
      <c r="Q32" s="18" t="s">
        <v>208</v>
      </c>
      <c r="R32" s="18"/>
      <c r="S32" s="18" t="s">
        <v>1347</v>
      </c>
      <c r="T32" s="18"/>
    </row>
    <row r="33" spans="1:20">
      <c r="A33" s="4">
        <v>29</v>
      </c>
      <c r="B33" s="89" t="s">
        <v>62</v>
      </c>
      <c r="C33" s="123" t="s">
        <v>938</v>
      </c>
      <c r="D33" s="114" t="s">
        <v>23</v>
      </c>
      <c r="E33" s="114" t="s">
        <v>939</v>
      </c>
      <c r="F33" s="18" t="s">
        <v>1367</v>
      </c>
      <c r="G33" s="91">
        <v>20</v>
      </c>
      <c r="H33" s="91">
        <v>28</v>
      </c>
      <c r="I33" s="60">
        <f t="shared" si="0"/>
        <v>48</v>
      </c>
      <c r="J33" s="18" t="s">
        <v>967</v>
      </c>
      <c r="K33" s="114" t="s">
        <v>893</v>
      </c>
      <c r="L33" s="18"/>
      <c r="M33" s="18"/>
      <c r="N33" s="18"/>
      <c r="O33" s="18"/>
      <c r="P33" s="24" t="s">
        <v>1040</v>
      </c>
      <c r="Q33" s="18" t="s">
        <v>208</v>
      </c>
      <c r="R33" s="18"/>
      <c r="S33" s="18" t="s">
        <v>1347</v>
      </c>
      <c r="T33" s="18"/>
    </row>
    <row r="34" spans="1:20">
      <c r="A34" s="4">
        <v>30</v>
      </c>
      <c r="B34" s="89" t="s">
        <v>63</v>
      </c>
      <c r="C34" s="123" t="s">
        <v>940</v>
      </c>
      <c r="D34" s="114" t="s">
        <v>23</v>
      </c>
      <c r="E34" s="114" t="s">
        <v>941</v>
      </c>
      <c r="F34" s="18" t="s">
        <v>1365</v>
      </c>
      <c r="G34" s="91">
        <v>50</v>
      </c>
      <c r="H34" s="91">
        <v>44</v>
      </c>
      <c r="I34" s="60">
        <f t="shared" si="0"/>
        <v>94</v>
      </c>
      <c r="J34" s="18" t="s">
        <v>968</v>
      </c>
      <c r="K34" s="114" t="s">
        <v>893</v>
      </c>
      <c r="L34" s="18"/>
      <c r="M34" s="18"/>
      <c r="N34" s="18"/>
      <c r="O34" s="18"/>
      <c r="P34" s="24" t="s">
        <v>1040</v>
      </c>
      <c r="Q34" s="18" t="s">
        <v>208</v>
      </c>
      <c r="R34" s="18"/>
      <c r="S34" s="18" t="s">
        <v>1347</v>
      </c>
      <c r="T34" s="18"/>
    </row>
    <row r="35" spans="1:20">
      <c r="A35" s="4">
        <v>31</v>
      </c>
      <c r="B35" s="89" t="s">
        <v>63</v>
      </c>
      <c r="C35" s="123" t="s">
        <v>942</v>
      </c>
      <c r="D35" s="114" t="s">
        <v>23</v>
      </c>
      <c r="E35" s="114" t="s">
        <v>943</v>
      </c>
      <c r="F35" s="18" t="s">
        <v>1367</v>
      </c>
      <c r="G35" s="91">
        <v>22</v>
      </c>
      <c r="H35" s="91">
        <v>15</v>
      </c>
      <c r="I35" s="60">
        <f t="shared" si="0"/>
        <v>37</v>
      </c>
      <c r="J35" s="18" t="s">
        <v>969</v>
      </c>
      <c r="K35" s="114" t="s">
        <v>893</v>
      </c>
      <c r="L35" s="18"/>
      <c r="M35" s="18"/>
      <c r="N35" s="18"/>
      <c r="O35" s="18"/>
      <c r="P35" s="24" t="s">
        <v>1040</v>
      </c>
      <c r="Q35" s="18" t="s">
        <v>208</v>
      </c>
      <c r="R35" s="18"/>
      <c r="S35" s="18" t="s">
        <v>1347</v>
      </c>
      <c r="T35" s="18"/>
    </row>
    <row r="36" spans="1:20">
      <c r="A36" s="4">
        <v>32</v>
      </c>
      <c r="B36" s="89" t="s">
        <v>62</v>
      </c>
      <c r="C36" s="123" t="s">
        <v>970</v>
      </c>
      <c r="D36" s="114" t="s">
        <v>23</v>
      </c>
      <c r="E36" s="114" t="s">
        <v>971</v>
      </c>
      <c r="F36" s="18" t="s">
        <v>1367</v>
      </c>
      <c r="G36" s="91">
        <v>30</v>
      </c>
      <c r="H36" s="91">
        <v>26</v>
      </c>
      <c r="I36" s="60">
        <f t="shared" si="0"/>
        <v>56</v>
      </c>
      <c r="J36" s="18" t="s">
        <v>1013</v>
      </c>
      <c r="K36" s="114" t="s">
        <v>972</v>
      </c>
      <c r="L36" s="18"/>
      <c r="M36" s="18"/>
      <c r="N36" s="18"/>
      <c r="O36" s="18"/>
      <c r="P36" s="24" t="s">
        <v>1041</v>
      </c>
      <c r="Q36" s="18" t="s">
        <v>196</v>
      </c>
      <c r="R36" s="18"/>
      <c r="S36" s="18" t="s">
        <v>1347</v>
      </c>
      <c r="T36" s="18"/>
    </row>
    <row r="37" spans="1:20">
      <c r="A37" s="4">
        <v>33</v>
      </c>
      <c r="B37" s="89" t="s">
        <v>62</v>
      </c>
      <c r="C37" s="123" t="s">
        <v>973</v>
      </c>
      <c r="D37" s="114" t="s">
        <v>23</v>
      </c>
      <c r="E37" s="114" t="s">
        <v>974</v>
      </c>
      <c r="F37" s="18" t="s">
        <v>1367</v>
      </c>
      <c r="G37" s="91">
        <v>20</v>
      </c>
      <c r="H37" s="91">
        <v>20</v>
      </c>
      <c r="I37" s="60">
        <f t="shared" si="0"/>
        <v>40</v>
      </c>
      <c r="J37" s="18" t="s">
        <v>1014</v>
      </c>
      <c r="K37" s="114" t="s">
        <v>972</v>
      </c>
      <c r="L37" s="18"/>
      <c r="M37" s="18"/>
      <c r="N37" s="18"/>
      <c r="O37" s="18"/>
      <c r="P37" s="24" t="s">
        <v>1041</v>
      </c>
      <c r="Q37" s="18" t="s">
        <v>196</v>
      </c>
      <c r="R37" s="18"/>
      <c r="S37" s="18" t="s">
        <v>1347</v>
      </c>
      <c r="T37" s="18"/>
    </row>
    <row r="38" spans="1:20">
      <c r="A38" s="4">
        <v>34</v>
      </c>
      <c r="B38" s="89" t="s">
        <v>63</v>
      </c>
      <c r="C38" s="123" t="s">
        <v>975</v>
      </c>
      <c r="D38" s="114" t="s">
        <v>23</v>
      </c>
      <c r="E38" s="114" t="s">
        <v>976</v>
      </c>
      <c r="F38" s="18" t="s">
        <v>1367</v>
      </c>
      <c r="G38" s="91">
        <v>50</v>
      </c>
      <c r="H38" s="91">
        <v>65</v>
      </c>
      <c r="I38" s="60">
        <f t="shared" si="0"/>
        <v>115</v>
      </c>
      <c r="J38" s="18" t="s">
        <v>1015</v>
      </c>
      <c r="K38" s="114" t="s">
        <v>972</v>
      </c>
      <c r="L38" s="18"/>
      <c r="M38" s="18"/>
      <c r="N38" s="18"/>
      <c r="O38" s="18"/>
      <c r="P38" s="24" t="s">
        <v>1041</v>
      </c>
      <c r="Q38" s="18" t="s">
        <v>196</v>
      </c>
      <c r="R38" s="18"/>
      <c r="S38" s="18" t="s">
        <v>1347</v>
      </c>
      <c r="T38" s="18"/>
    </row>
    <row r="39" spans="1:20">
      <c r="A39" s="4">
        <v>35</v>
      </c>
      <c r="B39" s="89" t="s">
        <v>62</v>
      </c>
      <c r="C39" s="123" t="s">
        <v>977</v>
      </c>
      <c r="D39" s="114" t="s">
        <v>23</v>
      </c>
      <c r="E39" s="114" t="s">
        <v>978</v>
      </c>
      <c r="F39" s="18" t="s">
        <v>1365</v>
      </c>
      <c r="G39" s="91">
        <v>100</v>
      </c>
      <c r="H39" s="91">
        <v>145</v>
      </c>
      <c r="I39" s="60">
        <f t="shared" si="0"/>
        <v>245</v>
      </c>
      <c r="J39" s="18" t="s">
        <v>1016</v>
      </c>
      <c r="K39" s="114" t="s">
        <v>972</v>
      </c>
      <c r="L39" s="18"/>
      <c r="M39" s="18"/>
      <c r="N39" s="18"/>
      <c r="O39" s="18"/>
      <c r="P39" s="24" t="s">
        <v>1042</v>
      </c>
      <c r="Q39" s="18" t="s">
        <v>199</v>
      </c>
      <c r="R39" s="18"/>
      <c r="S39" s="18" t="s">
        <v>1347</v>
      </c>
      <c r="T39" s="18"/>
    </row>
    <row r="40" spans="1:20">
      <c r="A40" s="4">
        <v>36</v>
      </c>
      <c r="B40" s="89" t="s">
        <v>63</v>
      </c>
      <c r="C40" s="123" t="s">
        <v>977</v>
      </c>
      <c r="D40" s="114" t="s">
        <v>23</v>
      </c>
      <c r="E40" s="114" t="s">
        <v>978</v>
      </c>
      <c r="F40" s="18" t="s">
        <v>1365</v>
      </c>
      <c r="G40" s="91">
        <v>100</v>
      </c>
      <c r="H40" s="91">
        <v>145</v>
      </c>
      <c r="I40" s="60">
        <f t="shared" si="0"/>
        <v>245</v>
      </c>
      <c r="J40" s="18" t="s">
        <v>1016</v>
      </c>
      <c r="K40" s="114" t="s">
        <v>972</v>
      </c>
      <c r="L40" s="18"/>
      <c r="M40" s="18"/>
      <c r="N40" s="18"/>
      <c r="O40" s="18"/>
      <c r="P40" s="24" t="s">
        <v>1042</v>
      </c>
      <c r="Q40" s="18" t="s">
        <v>199</v>
      </c>
      <c r="R40" s="18"/>
      <c r="S40" s="18" t="s">
        <v>1347</v>
      </c>
      <c r="T40" s="18"/>
    </row>
    <row r="41" spans="1:20">
      <c r="A41" s="4">
        <v>37</v>
      </c>
      <c r="B41" s="89" t="s">
        <v>62</v>
      </c>
      <c r="C41" s="123" t="s">
        <v>979</v>
      </c>
      <c r="D41" s="114" t="s">
        <v>23</v>
      </c>
      <c r="E41" s="114" t="s">
        <v>980</v>
      </c>
      <c r="F41" s="18" t="s">
        <v>1367</v>
      </c>
      <c r="G41" s="91">
        <v>18</v>
      </c>
      <c r="H41" s="91">
        <v>26</v>
      </c>
      <c r="I41" s="60">
        <f t="shared" si="0"/>
        <v>44</v>
      </c>
      <c r="J41" s="18" t="s">
        <v>1017</v>
      </c>
      <c r="K41" s="114" t="s">
        <v>972</v>
      </c>
      <c r="L41" s="18"/>
      <c r="M41" s="18"/>
      <c r="N41" s="18"/>
      <c r="O41" s="18"/>
      <c r="P41" s="24" t="s">
        <v>1043</v>
      </c>
      <c r="Q41" s="18" t="s">
        <v>206</v>
      </c>
      <c r="R41" s="18"/>
      <c r="S41" s="18" t="s">
        <v>1347</v>
      </c>
      <c r="T41" s="18"/>
    </row>
    <row r="42" spans="1:20">
      <c r="A42" s="4">
        <v>38</v>
      </c>
      <c r="B42" s="89" t="s">
        <v>62</v>
      </c>
      <c r="C42" s="123" t="s">
        <v>981</v>
      </c>
      <c r="D42" s="114" t="s">
        <v>23</v>
      </c>
      <c r="E42" s="114" t="s">
        <v>982</v>
      </c>
      <c r="F42" s="18" t="s">
        <v>1367</v>
      </c>
      <c r="G42" s="91">
        <v>20</v>
      </c>
      <c r="H42" s="91">
        <v>27</v>
      </c>
      <c r="I42" s="60">
        <f t="shared" si="0"/>
        <v>47</v>
      </c>
      <c r="J42" s="18" t="s">
        <v>1018</v>
      </c>
      <c r="K42" s="114" t="s">
        <v>972</v>
      </c>
      <c r="L42" s="18"/>
      <c r="M42" s="18"/>
      <c r="N42" s="18"/>
      <c r="O42" s="18"/>
      <c r="P42" s="24" t="s">
        <v>1043</v>
      </c>
      <c r="Q42" s="18" t="s">
        <v>206</v>
      </c>
      <c r="R42" s="18"/>
      <c r="S42" s="18" t="s">
        <v>1347</v>
      </c>
      <c r="T42" s="18"/>
    </row>
    <row r="43" spans="1:20">
      <c r="A43" s="4">
        <v>39</v>
      </c>
      <c r="B43" s="89" t="s">
        <v>62</v>
      </c>
      <c r="C43" s="123" t="s">
        <v>983</v>
      </c>
      <c r="D43" s="114" t="s">
        <v>23</v>
      </c>
      <c r="E43" s="114" t="s">
        <v>984</v>
      </c>
      <c r="F43" s="18" t="s">
        <v>1367</v>
      </c>
      <c r="G43" s="91">
        <v>15</v>
      </c>
      <c r="H43" s="91">
        <v>15</v>
      </c>
      <c r="I43" s="60">
        <f t="shared" si="0"/>
        <v>30</v>
      </c>
      <c r="J43" s="18" t="s">
        <v>1019</v>
      </c>
      <c r="K43" s="114" t="s">
        <v>972</v>
      </c>
      <c r="L43" s="18"/>
      <c r="M43" s="18"/>
      <c r="N43" s="18"/>
      <c r="O43" s="18"/>
      <c r="P43" s="24" t="s">
        <v>1043</v>
      </c>
      <c r="Q43" s="18" t="s">
        <v>206</v>
      </c>
      <c r="R43" s="18"/>
      <c r="S43" s="18" t="s">
        <v>1347</v>
      </c>
      <c r="T43" s="18"/>
    </row>
    <row r="44" spans="1:20">
      <c r="A44" s="4">
        <v>40</v>
      </c>
      <c r="B44" s="89" t="s">
        <v>63</v>
      </c>
      <c r="C44" s="123" t="s">
        <v>985</v>
      </c>
      <c r="D44" s="114" t="s">
        <v>23</v>
      </c>
      <c r="E44" s="114" t="s">
        <v>986</v>
      </c>
      <c r="F44" s="18" t="s">
        <v>1367</v>
      </c>
      <c r="G44" s="91">
        <v>8</v>
      </c>
      <c r="H44" s="91">
        <v>20</v>
      </c>
      <c r="I44" s="60">
        <f t="shared" si="0"/>
        <v>28</v>
      </c>
      <c r="J44" s="18" t="s">
        <v>1020</v>
      </c>
      <c r="K44" s="114" t="s">
        <v>972</v>
      </c>
      <c r="L44" s="18"/>
      <c r="M44" s="18"/>
      <c r="N44" s="18"/>
      <c r="O44" s="18"/>
      <c r="P44" s="24" t="s">
        <v>1043</v>
      </c>
      <c r="Q44" s="18" t="s">
        <v>206</v>
      </c>
      <c r="R44" s="18"/>
      <c r="S44" s="18" t="s">
        <v>1347</v>
      </c>
      <c r="T44" s="18"/>
    </row>
    <row r="45" spans="1:20">
      <c r="A45" s="4">
        <v>41</v>
      </c>
      <c r="B45" s="89" t="s">
        <v>63</v>
      </c>
      <c r="C45" s="123" t="s">
        <v>987</v>
      </c>
      <c r="D45" s="114" t="s">
        <v>23</v>
      </c>
      <c r="E45" s="114" t="s">
        <v>988</v>
      </c>
      <c r="F45" s="18" t="s">
        <v>1367</v>
      </c>
      <c r="G45" s="91">
        <v>12</v>
      </c>
      <c r="H45" s="91">
        <v>10</v>
      </c>
      <c r="I45" s="60">
        <f t="shared" si="0"/>
        <v>22</v>
      </c>
      <c r="J45" s="18" t="s">
        <v>1021</v>
      </c>
      <c r="K45" s="114" t="s">
        <v>972</v>
      </c>
      <c r="L45" s="18"/>
      <c r="M45" s="18"/>
      <c r="N45" s="18"/>
      <c r="O45" s="18"/>
      <c r="P45" s="24" t="s">
        <v>1043</v>
      </c>
      <c r="Q45" s="18" t="s">
        <v>206</v>
      </c>
      <c r="R45" s="18"/>
      <c r="S45" s="18" t="s">
        <v>1347</v>
      </c>
      <c r="T45" s="18"/>
    </row>
    <row r="46" spans="1:20">
      <c r="A46" s="4">
        <v>42</v>
      </c>
      <c r="B46" s="89" t="s">
        <v>63</v>
      </c>
      <c r="C46" s="123" t="s">
        <v>989</v>
      </c>
      <c r="D46" s="114" t="s">
        <v>23</v>
      </c>
      <c r="E46" s="114" t="s">
        <v>990</v>
      </c>
      <c r="F46" s="18" t="s">
        <v>1367</v>
      </c>
      <c r="G46" s="91">
        <v>20</v>
      </c>
      <c r="H46" s="91">
        <v>26</v>
      </c>
      <c r="I46" s="60">
        <f t="shared" si="0"/>
        <v>46</v>
      </c>
      <c r="J46" s="18" t="s">
        <v>1022</v>
      </c>
      <c r="K46" s="114" t="s">
        <v>972</v>
      </c>
      <c r="L46" s="18"/>
      <c r="M46" s="18"/>
      <c r="N46" s="18"/>
      <c r="O46" s="18"/>
      <c r="P46" s="24" t="s">
        <v>1043</v>
      </c>
      <c r="Q46" s="18" t="s">
        <v>206</v>
      </c>
      <c r="R46" s="18"/>
      <c r="S46" s="18" t="s">
        <v>1347</v>
      </c>
      <c r="T46" s="18"/>
    </row>
    <row r="47" spans="1:20">
      <c r="A47" s="4">
        <v>43</v>
      </c>
      <c r="B47" s="89" t="s">
        <v>62</v>
      </c>
      <c r="C47" s="123" t="s">
        <v>991</v>
      </c>
      <c r="D47" s="114" t="s">
        <v>23</v>
      </c>
      <c r="E47" s="114" t="s">
        <v>992</v>
      </c>
      <c r="F47" s="18" t="s">
        <v>1367</v>
      </c>
      <c r="G47" s="91">
        <v>17</v>
      </c>
      <c r="H47" s="91">
        <v>20</v>
      </c>
      <c r="I47" s="60">
        <f t="shared" si="0"/>
        <v>37</v>
      </c>
      <c r="J47" s="18" t="s">
        <v>1023</v>
      </c>
      <c r="K47" s="114" t="s">
        <v>972</v>
      </c>
      <c r="L47" s="18"/>
      <c r="M47" s="18"/>
      <c r="N47" s="18"/>
      <c r="O47" s="18"/>
      <c r="P47" s="24" t="s">
        <v>1044</v>
      </c>
      <c r="Q47" s="18" t="s">
        <v>208</v>
      </c>
      <c r="R47" s="18"/>
      <c r="S47" s="18" t="s">
        <v>1347</v>
      </c>
      <c r="T47" s="18"/>
    </row>
    <row r="48" spans="1:20">
      <c r="A48" s="4">
        <v>44</v>
      </c>
      <c r="B48" s="89" t="s">
        <v>62</v>
      </c>
      <c r="C48" s="123" t="s">
        <v>993</v>
      </c>
      <c r="D48" s="114" t="s">
        <v>23</v>
      </c>
      <c r="E48" s="114" t="s">
        <v>994</v>
      </c>
      <c r="F48" s="18" t="s">
        <v>1367</v>
      </c>
      <c r="G48" s="91">
        <v>40</v>
      </c>
      <c r="H48" s="91">
        <v>54</v>
      </c>
      <c r="I48" s="60">
        <f t="shared" si="0"/>
        <v>94</v>
      </c>
      <c r="J48" s="18" t="s">
        <v>1024</v>
      </c>
      <c r="K48" s="114" t="s">
        <v>972</v>
      </c>
      <c r="L48" s="18"/>
      <c r="M48" s="18"/>
      <c r="N48" s="18"/>
      <c r="O48" s="18"/>
      <c r="P48" s="24" t="s">
        <v>1044</v>
      </c>
      <c r="Q48" s="18" t="s">
        <v>208</v>
      </c>
      <c r="R48" s="18"/>
      <c r="S48" s="18" t="s">
        <v>1347</v>
      </c>
      <c r="T48" s="18"/>
    </row>
    <row r="49" spans="1:20">
      <c r="A49" s="4">
        <v>45</v>
      </c>
      <c r="B49" s="89" t="s">
        <v>63</v>
      </c>
      <c r="C49" s="123" t="s">
        <v>995</v>
      </c>
      <c r="D49" s="114" t="s">
        <v>23</v>
      </c>
      <c r="E49" s="114" t="s">
        <v>996</v>
      </c>
      <c r="F49" s="18" t="s">
        <v>1365</v>
      </c>
      <c r="G49" s="91">
        <v>50</v>
      </c>
      <c r="H49" s="91">
        <v>73</v>
      </c>
      <c r="I49" s="60">
        <f t="shared" si="0"/>
        <v>123</v>
      </c>
      <c r="J49" s="18" t="s">
        <v>1025</v>
      </c>
      <c r="K49" s="114" t="s">
        <v>972</v>
      </c>
      <c r="L49" s="18"/>
      <c r="M49" s="18"/>
      <c r="N49" s="18"/>
      <c r="O49" s="18"/>
      <c r="P49" s="24" t="s">
        <v>1044</v>
      </c>
      <c r="Q49" s="18" t="s">
        <v>208</v>
      </c>
      <c r="R49" s="18"/>
      <c r="S49" s="18" t="s">
        <v>1347</v>
      </c>
      <c r="T49" s="18"/>
    </row>
    <row r="50" spans="1:20">
      <c r="A50" s="4">
        <v>46</v>
      </c>
      <c r="B50" s="89" t="s">
        <v>62</v>
      </c>
      <c r="C50" s="123" t="s">
        <v>997</v>
      </c>
      <c r="D50" s="114" t="s">
        <v>23</v>
      </c>
      <c r="E50" s="114" t="s">
        <v>998</v>
      </c>
      <c r="F50" s="18" t="s">
        <v>1366</v>
      </c>
      <c r="G50" s="91">
        <v>30</v>
      </c>
      <c r="H50" s="91">
        <v>49</v>
      </c>
      <c r="I50" s="60">
        <f t="shared" si="0"/>
        <v>79</v>
      </c>
      <c r="J50" s="18" t="s">
        <v>1026</v>
      </c>
      <c r="K50" s="114" t="s">
        <v>972</v>
      </c>
      <c r="L50" s="18"/>
      <c r="M50" s="18"/>
      <c r="N50" s="18"/>
      <c r="O50" s="18"/>
      <c r="P50" s="24" t="s">
        <v>1045</v>
      </c>
      <c r="Q50" s="18" t="s">
        <v>196</v>
      </c>
      <c r="R50" s="18"/>
      <c r="S50" s="18" t="s">
        <v>1347</v>
      </c>
      <c r="T50" s="18"/>
    </row>
    <row r="51" spans="1:20">
      <c r="A51" s="4">
        <v>47</v>
      </c>
      <c r="B51" s="89" t="s">
        <v>62</v>
      </c>
      <c r="C51" s="123" t="s">
        <v>999</v>
      </c>
      <c r="D51" s="114" t="s">
        <v>23</v>
      </c>
      <c r="E51" s="114" t="s">
        <v>1000</v>
      </c>
      <c r="F51" s="18" t="s">
        <v>1367</v>
      </c>
      <c r="G51" s="91">
        <v>13</v>
      </c>
      <c r="H51" s="91">
        <v>12</v>
      </c>
      <c r="I51" s="60">
        <f t="shared" si="0"/>
        <v>25</v>
      </c>
      <c r="J51" s="18" t="s">
        <v>1027</v>
      </c>
      <c r="K51" s="114" t="s">
        <v>972</v>
      </c>
      <c r="L51" s="18"/>
      <c r="M51" s="18"/>
      <c r="N51" s="18"/>
      <c r="O51" s="18"/>
      <c r="P51" s="24" t="s">
        <v>1045</v>
      </c>
      <c r="Q51" s="18" t="s">
        <v>196</v>
      </c>
      <c r="R51" s="18"/>
      <c r="S51" s="18" t="s">
        <v>1347</v>
      </c>
      <c r="T51" s="18"/>
    </row>
    <row r="52" spans="1:20">
      <c r="A52" s="4">
        <v>48</v>
      </c>
      <c r="B52" s="89" t="s">
        <v>63</v>
      </c>
      <c r="C52" s="123" t="s">
        <v>1001</v>
      </c>
      <c r="D52" s="114" t="s">
        <v>23</v>
      </c>
      <c r="E52" s="114" t="s">
        <v>1002</v>
      </c>
      <c r="F52" s="18" t="s">
        <v>1367</v>
      </c>
      <c r="G52" s="91">
        <v>14</v>
      </c>
      <c r="H52" s="91">
        <v>20</v>
      </c>
      <c r="I52" s="60">
        <f t="shared" si="0"/>
        <v>34</v>
      </c>
      <c r="J52" s="18" t="s">
        <v>1028</v>
      </c>
      <c r="K52" s="114" t="s">
        <v>972</v>
      </c>
      <c r="L52" s="18"/>
      <c r="M52" s="18"/>
      <c r="N52" s="18"/>
      <c r="O52" s="18"/>
      <c r="P52" s="24" t="s">
        <v>1045</v>
      </c>
      <c r="Q52" s="18" t="s">
        <v>196</v>
      </c>
      <c r="R52" s="18"/>
      <c r="S52" s="18" t="s">
        <v>1347</v>
      </c>
      <c r="T52" s="18"/>
    </row>
    <row r="53" spans="1:20">
      <c r="A53" s="4">
        <v>49</v>
      </c>
      <c r="B53" s="89" t="s">
        <v>63</v>
      </c>
      <c r="C53" s="123" t="s">
        <v>1003</v>
      </c>
      <c r="D53" s="114" t="s">
        <v>23</v>
      </c>
      <c r="E53" s="114" t="s">
        <v>1004</v>
      </c>
      <c r="F53" s="18" t="s">
        <v>1367</v>
      </c>
      <c r="G53" s="91">
        <v>20</v>
      </c>
      <c r="H53" s="91">
        <v>21</v>
      </c>
      <c r="I53" s="60">
        <f t="shared" si="0"/>
        <v>41</v>
      </c>
      <c r="J53" s="18" t="s">
        <v>1029</v>
      </c>
      <c r="K53" s="114" t="s">
        <v>972</v>
      </c>
      <c r="L53" s="18"/>
      <c r="M53" s="18"/>
      <c r="N53" s="18"/>
      <c r="O53" s="18"/>
      <c r="P53" s="24" t="s">
        <v>1045</v>
      </c>
      <c r="Q53" s="18" t="s">
        <v>196</v>
      </c>
      <c r="R53" s="18"/>
      <c r="S53" s="18" t="s">
        <v>1347</v>
      </c>
      <c r="T53" s="18"/>
    </row>
    <row r="54" spans="1:20">
      <c r="A54" s="4">
        <v>50</v>
      </c>
      <c r="B54" s="89" t="s">
        <v>63</v>
      </c>
      <c r="C54" s="123" t="s">
        <v>1005</v>
      </c>
      <c r="D54" s="114" t="s">
        <v>23</v>
      </c>
      <c r="E54" s="114" t="s">
        <v>1006</v>
      </c>
      <c r="F54" s="115" t="s">
        <v>1366</v>
      </c>
      <c r="G54" s="89">
        <v>30</v>
      </c>
      <c r="H54" s="89">
        <v>33</v>
      </c>
      <c r="I54" s="60">
        <f t="shared" si="0"/>
        <v>63</v>
      </c>
      <c r="J54" s="115" t="s">
        <v>1030</v>
      </c>
      <c r="K54" s="114" t="s">
        <v>972</v>
      </c>
      <c r="L54" s="115"/>
      <c r="M54" s="115"/>
      <c r="N54" s="115"/>
      <c r="O54" s="115"/>
      <c r="P54" s="24" t="s">
        <v>1045</v>
      </c>
      <c r="Q54" s="18" t="s">
        <v>196</v>
      </c>
      <c r="R54" s="18"/>
      <c r="S54" s="18" t="s">
        <v>1347</v>
      </c>
      <c r="T54" s="18"/>
    </row>
    <row r="55" spans="1:20">
      <c r="A55" s="4">
        <v>51</v>
      </c>
      <c r="B55" s="89" t="s">
        <v>62</v>
      </c>
      <c r="C55" s="123" t="s">
        <v>1007</v>
      </c>
      <c r="D55" s="114" t="s">
        <v>23</v>
      </c>
      <c r="E55" s="114" t="s">
        <v>1008</v>
      </c>
      <c r="F55" s="18" t="s">
        <v>1367</v>
      </c>
      <c r="G55" s="91">
        <v>10</v>
      </c>
      <c r="H55" s="91">
        <v>19</v>
      </c>
      <c r="I55" s="60">
        <f t="shared" si="0"/>
        <v>29</v>
      </c>
      <c r="J55" s="18" t="s">
        <v>1031</v>
      </c>
      <c r="K55" s="114" t="s">
        <v>972</v>
      </c>
      <c r="L55" s="18"/>
      <c r="M55" s="18"/>
      <c r="N55" s="18"/>
      <c r="O55" s="18"/>
      <c r="P55" s="24" t="s">
        <v>1046</v>
      </c>
      <c r="Q55" s="18" t="s">
        <v>204</v>
      </c>
      <c r="R55" s="18"/>
      <c r="S55" s="18" t="s">
        <v>1347</v>
      </c>
      <c r="T55" s="18"/>
    </row>
    <row r="56" spans="1:20">
      <c r="A56" s="4">
        <v>52</v>
      </c>
      <c r="B56" s="89" t="s">
        <v>62</v>
      </c>
      <c r="C56" s="123" t="s">
        <v>1009</v>
      </c>
      <c r="D56" s="114" t="s">
        <v>23</v>
      </c>
      <c r="E56" s="114" t="s">
        <v>1010</v>
      </c>
      <c r="F56" s="18" t="s">
        <v>1367</v>
      </c>
      <c r="G56" s="91">
        <v>20</v>
      </c>
      <c r="H56" s="91">
        <v>20</v>
      </c>
      <c r="I56" s="60">
        <f t="shared" si="0"/>
        <v>40</v>
      </c>
      <c r="J56" s="18" t="s">
        <v>1032</v>
      </c>
      <c r="K56" s="114" t="s">
        <v>972</v>
      </c>
      <c r="L56" s="18"/>
      <c r="M56" s="18"/>
      <c r="N56" s="18"/>
      <c r="O56" s="18"/>
      <c r="P56" s="24" t="s">
        <v>1046</v>
      </c>
      <c r="Q56" s="18" t="s">
        <v>204</v>
      </c>
      <c r="R56" s="18"/>
      <c r="S56" s="18" t="s">
        <v>1347</v>
      </c>
      <c r="T56" s="18"/>
    </row>
    <row r="57" spans="1:20">
      <c r="A57" s="4">
        <v>53</v>
      </c>
      <c r="B57" s="89" t="s">
        <v>63</v>
      </c>
      <c r="C57" s="123" t="s">
        <v>1011</v>
      </c>
      <c r="D57" s="114" t="s">
        <v>23</v>
      </c>
      <c r="E57" s="114" t="s">
        <v>1012</v>
      </c>
      <c r="F57" s="18" t="s">
        <v>1365</v>
      </c>
      <c r="G57" s="91">
        <v>40</v>
      </c>
      <c r="H57" s="91">
        <v>44</v>
      </c>
      <c r="I57" s="60">
        <f t="shared" si="0"/>
        <v>84</v>
      </c>
      <c r="J57" s="18" t="s">
        <v>1033</v>
      </c>
      <c r="K57" s="114" t="s">
        <v>972</v>
      </c>
      <c r="L57" s="18"/>
      <c r="M57" s="18"/>
      <c r="N57" s="18"/>
      <c r="O57" s="18"/>
      <c r="P57" s="24" t="s">
        <v>1046</v>
      </c>
      <c r="Q57" s="18" t="s">
        <v>204</v>
      </c>
      <c r="R57" s="18"/>
      <c r="S57" s="18" t="s">
        <v>1347</v>
      </c>
      <c r="T57" s="18"/>
    </row>
    <row r="58" spans="1:20">
      <c r="A58" s="4">
        <v>54</v>
      </c>
      <c r="B58" s="89" t="s">
        <v>62</v>
      </c>
      <c r="C58" s="114" t="s">
        <v>1047</v>
      </c>
      <c r="D58" s="114" t="s">
        <v>23</v>
      </c>
      <c r="E58" s="114" t="s">
        <v>1048</v>
      </c>
      <c r="F58" s="18" t="s">
        <v>1367</v>
      </c>
      <c r="G58" s="91">
        <v>33</v>
      </c>
      <c r="H58" s="91">
        <v>33</v>
      </c>
      <c r="I58" s="60">
        <f t="shared" si="0"/>
        <v>66</v>
      </c>
      <c r="J58" s="18" t="s">
        <v>1094</v>
      </c>
      <c r="K58" s="18" t="s">
        <v>1421</v>
      </c>
      <c r="L58" s="18" t="s">
        <v>1422</v>
      </c>
      <c r="M58" s="18">
        <v>9678199814</v>
      </c>
      <c r="N58" s="18" t="s">
        <v>1368</v>
      </c>
      <c r="O58" s="18">
        <v>9678422603</v>
      </c>
      <c r="P58" s="24" t="s">
        <v>1116</v>
      </c>
      <c r="Q58" s="18" t="s">
        <v>205</v>
      </c>
      <c r="R58" s="18"/>
      <c r="S58" s="18" t="s">
        <v>1347</v>
      </c>
      <c r="T58" s="18"/>
    </row>
    <row r="59" spans="1:20">
      <c r="A59" s="4">
        <v>55</v>
      </c>
      <c r="B59" s="89" t="s">
        <v>63</v>
      </c>
      <c r="C59" s="114" t="s">
        <v>1050</v>
      </c>
      <c r="D59" s="114" t="s">
        <v>23</v>
      </c>
      <c r="E59" s="114" t="s">
        <v>1051</v>
      </c>
      <c r="F59" s="18" t="s">
        <v>1367</v>
      </c>
      <c r="G59" s="91">
        <v>50</v>
      </c>
      <c r="H59" s="91">
        <v>59</v>
      </c>
      <c r="I59" s="60">
        <f t="shared" si="0"/>
        <v>109</v>
      </c>
      <c r="J59" s="18" t="s">
        <v>1095</v>
      </c>
      <c r="K59" s="18" t="s">
        <v>1421</v>
      </c>
      <c r="L59" s="18" t="s">
        <v>1422</v>
      </c>
      <c r="M59" s="18">
        <v>9678199814</v>
      </c>
      <c r="N59" s="18" t="s">
        <v>1370</v>
      </c>
      <c r="O59" s="18">
        <v>9706666260</v>
      </c>
      <c r="P59" s="24" t="s">
        <v>1116</v>
      </c>
      <c r="Q59" s="18" t="s">
        <v>205</v>
      </c>
      <c r="R59" s="18"/>
      <c r="S59" s="18" t="s">
        <v>1347</v>
      </c>
      <c r="T59" s="18"/>
    </row>
    <row r="60" spans="1:20">
      <c r="A60" s="4">
        <v>56</v>
      </c>
      <c r="B60" s="89" t="s">
        <v>62</v>
      </c>
      <c r="C60" s="114" t="s">
        <v>1054</v>
      </c>
      <c r="D60" s="114" t="s">
        <v>23</v>
      </c>
      <c r="E60" s="114" t="s">
        <v>1055</v>
      </c>
      <c r="F60" s="18" t="s">
        <v>1366</v>
      </c>
      <c r="G60" s="91">
        <v>300</v>
      </c>
      <c r="H60" s="91">
        <v>409</v>
      </c>
      <c r="I60" s="60">
        <f t="shared" si="0"/>
        <v>709</v>
      </c>
      <c r="J60" s="18">
        <v>9859592661</v>
      </c>
      <c r="K60" s="18" t="s">
        <v>1421</v>
      </c>
      <c r="L60" s="18" t="s">
        <v>1422</v>
      </c>
      <c r="M60" s="18">
        <v>9678199814</v>
      </c>
      <c r="N60" s="18" t="s">
        <v>1370</v>
      </c>
      <c r="O60" s="18">
        <v>9706666260</v>
      </c>
      <c r="P60" s="24" t="s">
        <v>1117</v>
      </c>
      <c r="Q60" s="18" t="s">
        <v>206</v>
      </c>
      <c r="R60" s="18"/>
      <c r="S60" s="18" t="s">
        <v>1347</v>
      </c>
      <c r="T60" s="18"/>
    </row>
    <row r="61" spans="1:20">
      <c r="A61" s="4">
        <v>57</v>
      </c>
      <c r="B61" s="89" t="s">
        <v>63</v>
      </c>
      <c r="C61" s="114" t="s">
        <v>1054</v>
      </c>
      <c r="D61" s="114" t="s">
        <v>23</v>
      </c>
      <c r="E61" s="114" t="s">
        <v>1055</v>
      </c>
      <c r="F61" s="18" t="s">
        <v>1366</v>
      </c>
      <c r="G61" s="91">
        <v>300</v>
      </c>
      <c r="H61" s="91">
        <v>409</v>
      </c>
      <c r="I61" s="60">
        <f t="shared" si="0"/>
        <v>709</v>
      </c>
      <c r="J61" s="18">
        <v>9859592661</v>
      </c>
      <c r="K61" s="18" t="s">
        <v>1421</v>
      </c>
      <c r="L61" s="18" t="s">
        <v>1422</v>
      </c>
      <c r="M61" s="18">
        <v>9678199814</v>
      </c>
      <c r="N61" s="18" t="s">
        <v>1368</v>
      </c>
      <c r="O61" s="18">
        <v>9678422603</v>
      </c>
      <c r="P61" s="24" t="s">
        <v>1117</v>
      </c>
      <c r="Q61" s="18" t="s">
        <v>206</v>
      </c>
      <c r="R61" s="18"/>
      <c r="S61" s="18" t="s">
        <v>1347</v>
      </c>
      <c r="T61" s="18"/>
    </row>
    <row r="62" spans="1:20">
      <c r="A62" s="4">
        <v>58</v>
      </c>
      <c r="B62" s="89" t="s">
        <v>62</v>
      </c>
      <c r="C62" s="114" t="s">
        <v>1052</v>
      </c>
      <c r="D62" s="114" t="s">
        <v>23</v>
      </c>
      <c r="E62" s="114" t="s">
        <v>1053</v>
      </c>
      <c r="F62" s="18" t="s">
        <v>1367</v>
      </c>
      <c r="G62" s="91">
        <v>20</v>
      </c>
      <c r="H62" s="91">
        <v>43</v>
      </c>
      <c r="I62" s="60">
        <f t="shared" si="0"/>
        <v>63</v>
      </c>
      <c r="J62" s="18" t="s">
        <v>1096</v>
      </c>
      <c r="K62" s="18" t="s">
        <v>1421</v>
      </c>
      <c r="L62" s="18" t="s">
        <v>1422</v>
      </c>
      <c r="M62" s="18">
        <v>9678199814</v>
      </c>
      <c r="N62" s="18" t="s">
        <v>1370</v>
      </c>
      <c r="O62" s="18">
        <v>9706666260</v>
      </c>
      <c r="P62" s="24" t="s">
        <v>1118</v>
      </c>
      <c r="Q62" s="18" t="s">
        <v>196</v>
      </c>
      <c r="R62" s="18"/>
      <c r="S62" s="18" t="s">
        <v>1347</v>
      </c>
      <c r="T62" s="18"/>
    </row>
    <row r="63" spans="1:20">
      <c r="A63" s="4">
        <v>59</v>
      </c>
      <c r="B63" s="89" t="s">
        <v>62</v>
      </c>
      <c r="C63" s="114" t="s">
        <v>1056</v>
      </c>
      <c r="D63" s="114" t="s">
        <v>23</v>
      </c>
      <c r="E63" s="114" t="s">
        <v>1057</v>
      </c>
      <c r="F63" s="18" t="s">
        <v>1367</v>
      </c>
      <c r="G63" s="91">
        <v>15</v>
      </c>
      <c r="H63" s="91">
        <v>16</v>
      </c>
      <c r="I63" s="60">
        <f t="shared" si="0"/>
        <v>31</v>
      </c>
      <c r="J63" s="18" t="s">
        <v>1097</v>
      </c>
      <c r="K63" s="18" t="s">
        <v>1421</v>
      </c>
      <c r="L63" s="18" t="s">
        <v>1422</v>
      </c>
      <c r="M63" s="18">
        <v>9678199814</v>
      </c>
      <c r="N63" s="18" t="s">
        <v>1370</v>
      </c>
      <c r="O63" s="18">
        <v>9706666260</v>
      </c>
      <c r="P63" s="24" t="s">
        <v>1118</v>
      </c>
      <c r="Q63" s="18" t="s">
        <v>196</v>
      </c>
      <c r="R63" s="18"/>
      <c r="S63" s="18" t="s">
        <v>1347</v>
      </c>
      <c r="T63" s="18"/>
    </row>
    <row r="64" spans="1:20">
      <c r="A64" s="4">
        <v>60</v>
      </c>
      <c r="B64" s="89" t="s">
        <v>63</v>
      </c>
      <c r="C64" s="114" t="s">
        <v>1058</v>
      </c>
      <c r="D64" s="114" t="s">
        <v>23</v>
      </c>
      <c r="E64" s="114" t="s">
        <v>1059</v>
      </c>
      <c r="F64" s="18" t="s">
        <v>1367</v>
      </c>
      <c r="G64" s="91">
        <v>10</v>
      </c>
      <c r="H64" s="91">
        <v>28</v>
      </c>
      <c r="I64" s="60">
        <f t="shared" si="0"/>
        <v>38</v>
      </c>
      <c r="J64" s="18" t="s">
        <v>1098</v>
      </c>
      <c r="K64" s="18" t="s">
        <v>1421</v>
      </c>
      <c r="L64" s="18" t="s">
        <v>1422</v>
      </c>
      <c r="M64" s="18">
        <v>9678199814</v>
      </c>
      <c r="N64" s="18" t="s">
        <v>1471</v>
      </c>
      <c r="O64" s="18">
        <v>9401017549</v>
      </c>
      <c r="P64" s="24" t="s">
        <v>1118</v>
      </c>
      <c r="Q64" s="18" t="s">
        <v>196</v>
      </c>
      <c r="R64" s="18"/>
      <c r="S64" s="18" t="s">
        <v>1347</v>
      </c>
      <c r="T64" s="18"/>
    </row>
    <row r="65" spans="1:20">
      <c r="A65" s="4">
        <v>61</v>
      </c>
      <c r="B65" s="89" t="s">
        <v>63</v>
      </c>
      <c r="C65" s="114" t="s">
        <v>1060</v>
      </c>
      <c r="D65" s="114" t="s">
        <v>23</v>
      </c>
      <c r="E65" s="114" t="s">
        <v>1061</v>
      </c>
      <c r="F65" s="18" t="s">
        <v>1367</v>
      </c>
      <c r="G65" s="91">
        <v>20</v>
      </c>
      <c r="H65" s="91">
        <v>40</v>
      </c>
      <c r="I65" s="60">
        <f t="shared" si="0"/>
        <v>60</v>
      </c>
      <c r="J65" s="18" t="s">
        <v>1099</v>
      </c>
      <c r="K65" s="18" t="s">
        <v>1421</v>
      </c>
      <c r="L65" s="18" t="s">
        <v>1422</v>
      </c>
      <c r="M65" s="18">
        <v>9678199814</v>
      </c>
      <c r="N65" s="18" t="s">
        <v>1472</v>
      </c>
      <c r="O65" s="18">
        <v>9678162901</v>
      </c>
      <c r="P65" s="24" t="s">
        <v>1118</v>
      </c>
      <c r="Q65" s="18" t="s">
        <v>196</v>
      </c>
      <c r="R65" s="18"/>
      <c r="S65" s="18" t="s">
        <v>1347</v>
      </c>
      <c r="T65" s="18"/>
    </row>
    <row r="66" spans="1:20">
      <c r="A66" s="4">
        <v>62</v>
      </c>
      <c r="B66" s="89" t="s">
        <v>63</v>
      </c>
      <c r="C66" s="114" t="s">
        <v>1062</v>
      </c>
      <c r="D66" s="114" t="s">
        <v>23</v>
      </c>
      <c r="E66" s="114" t="s">
        <v>1063</v>
      </c>
      <c r="F66" s="18" t="s">
        <v>1365</v>
      </c>
      <c r="G66" s="91">
        <v>30</v>
      </c>
      <c r="H66" s="91">
        <v>24</v>
      </c>
      <c r="I66" s="60">
        <f t="shared" si="0"/>
        <v>54</v>
      </c>
      <c r="J66" s="18" t="s">
        <v>1100</v>
      </c>
      <c r="K66" s="18" t="s">
        <v>1421</v>
      </c>
      <c r="L66" s="18" t="s">
        <v>1422</v>
      </c>
      <c r="M66" s="18">
        <v>9678199814</v>
      </c>
      <c r="N66" s="18" t="s">
        <v>1473</v>
      </c>
      <c r="O66" s="18">
        <v>9401506255</v>
      </c>
      <c r="P66" s="24" t="s">
        <v>1118</v>
      </c>
      <c r="Q66" s="18" t="s">
        <v>196</v>
      </c>
      <c r="R66" s="18"/>
      <c r="S66" s="18" t="s">
        <v>1347</v>
      </c>
      <c r="T66" s="18"/>
    </row>
    <row r="67" spans="1:20">
      <c r="A67" s="4">
        <v>63</v>
      </c>
      <c r="B67" s="89" t="s">
        <v>62</v>
      </c>
      <c r="C67" s="114" t="s">
        <v>1064</v>
      </c>
      <c r="D67" s="114" t="s">
        <v>23</v>
      </c>
      <c r="E67" s="114" t="s">
        <v>1065</v>
      </c>
      <c r="F67" s="18" t="s">
        <v>1367</v>
      </c>
      <c r="G67" s="91">
        <v>20</v>
      </c>
      <c r="H67" s="91">
        <v>29</v>
      </c>
      <c r="I67" s="60">
        <f t="shared" si="0"/>
        <v>49</v>
      </c>
      <c r="J67" s="18" t="s">
        <v>1101</v>
      </c>
      <c r="K67" s="18" t="s">
        <v>1421</v>
      </c>
      <c r="L67" s="18" t="s">
        <v>1422</v>
      </c>
      <c r="M67" s="18">
        <v>9678199814</v>
      </c>
      <c r="N67" s="18" t="s">
        <v>1474</v>
      </c>
      <c r="O67" s="18"/>
      <c r="P67" s="24" t="s">
        <v>1119</v>
      </c>
      <c r="Q67" s="18" t="s">
        <v>199</v>
      </c>
      <c r="R67" s="18"/>
      <c r="S67" s="18" t="s">
        <v>1347</v>
      </c>
      <c r="T67" s="18"/>
    </row>
    <row r="68" spans="1:20">
      <c r="A68" s="4">
        <v>64</v>
      </c>
      <c r="B68" s="89" t="s">
        <v>62</v>
      </c>
      <c r="C68" s="114" t="s">
        <v>1066</v>
      </c>
      <c r="D68" s="114" t="s">
        <v>23</v>
      </c>
      <c r="E68" s="114" t="s">
        <v>1067</v>
      </c>
      <c r="F68" s="18" t="s">
        <v>1365</v>
      </c>
      <c r="G68" s="91">
        <v>20</v>
      </c>
      <c r="H68" s="91">
        <v>30</v>
      </c>
      <c r="I68" s="60">
        <f t="shared" si="0"/>
        <v>50</v>
      </c>
      <c r="J68" s="18" t="s">
        <v>1102</v>
      </c>
      <c r="K68" s="18" t="s">
        <v>1421</v>
      </c>
      <c r="L68" s="18" t="s">
        <v>1422</v>
      </c>
      <c r="M68" s="18">
        <v>9678199814</v>
      </c>
      <c r="N68" s="18" t="s">
        <v>1475</v>
      </c>
      <c r="O68" s="18">
        <v>9678383669</v>
      </c>
      <c r="P68" s="24" t="s">
        <v>1119</v>
      </c>
      <c r="Q68" s="18" t="s">
        <v>199</v>
      </c>
      <c r="R68" s="18"/>
      <c r="S68" s="18" t="s">
        <v>1347</v>
      </c>
      <c r="T68" s="18"/>
    </row>
    <row r="69" spans="1:20">
      <c r="A69" s="4">
        <v>65</v>
      </c>
      <c r="B69" s="89" t="s">
        <v>62</v>
      </c>
      <c r="C69" s="114" t="s">
        <v>1068</v>
      </c>
      <c r="D69" s="114" t="s">
        <v>23</v>
      </c>
      <c r="E69" s="114" t="s">
        <v>1069</v>
      </c>
      <c r="F69" s="18" t="s">
        <v>1366</v>
      </c>
      <c r="G69" s="91">
        <v>21</v>
      </c>
      <c r="H69" s="91">
        <v>20</v>
      </c>
      <c r="I69" s="60">
        <f t="shared" si="0"/>
        <v>41</v>
      </c>
      <c r="J69" s="18" t="s">
        <v>1103</v>
      </c>
      <c r="K69" s="18" t="s">
        <v>1421</v>
      </c>
      <c r="L69" s="18" t="s">
        <v>1422</v>
      </c>
      <c r="M69" s="18">
        <v>9678199814</v>
      </c>
      <c r="N69" s="18" t="s">
        <v>1473</v>
      </c>
      <c r="O69" s="18">
        <v>9401506255</v>
      </c>
      <c r="P69" s="24" t="s">
        <v>1119</v>
      </c>
      <c r="Q69" s="18" t="s">
        <v>199</v>
      </c>
      <c r="R69" s="18"/>
      <c r="S69" s="18" t="s">
        <v>1347</v>
      </c>
      <c r="T69" s="18"/>
    </row>
    <row r="70" spans="1:20">
      <c r="A70" s="4">
        <v>66</v>
      </c>
      <c r="B70" s="89" t="s">
        <v>63</v>
      </c>
      <c r="C70" s="114" t="s">
        <v>1070</v>
      </c>
      <c r="D70" s="114" t="s">
        <v>23</v>
      </c>
      <c r="E70" s="114" t="s">
        <v>1071</v>
      </c>
      <c r="F70" s="18" t="s">
        <v>1367</v>
      </c>
      <c r="G70" s="91">
        <v>40</v>
      </c>
      <c r="H70" s="91">
        <v>26</v>
      </c>
      <c r="I70" s="60">
        <f t="shared" ref="I70:I133" si="1">SUM(G70:H70)</f>
        <v>66</v>
      </c>
      <c r="J70" s="18" t="s">
        <v>1104</v>
      </c>
      <c r="K70" s="18" t="s">
        <v>1421</v>
      </c>
      <c r="L70" s="18" t="s">
        <v>1422</v>
      </c>
      <c r="M70" s="18">
        <v>9678199814</v>
      </c>
      <c r="N70" s="18" t="s">
        <v>1476</v>
      </c>
      <c r="O70" s="18">
        <v>7399913250</v>
      </c>
      <c r="P70" s="24" t="s">
        <v>1119</v>
      </c>
      <c r="Q70" s="18" t="s">
        <v>199</v>
      </c>
      <c r="R70" s="18"/>
      <c r="S70" s="18" t="s">
        <v>1347</v>
      </c>
      <c r="T70" s="18"/>
    </row>
    <row r="71" spans="1:20">
      <c r="A71" s="4">
        <v>67</v>
      </c>
      <c r="B71" s="89" t="s">
        <v>63</v>
      </c>
      <c r="C71" s="114" t="s">
        <v>1072</v>
      </c>
      <c r="D71" s="114" t="s">
        <v>23</v>
      </c>
      <c r="E71" s="114" t="s">
        <v>1073</v>
      </c>
      <c r="F71" s="18" t="s">
        <v>1367</v>
      </c>
      <c r="G71" s="91">
        <v>30</v>
      </c>
      <c r="H71" s="91">
        <v>26</v>
      </c>
      <c r="I71" s="60">
        <f t="shared" si="1"/>
        <v>56</v>
      </c>
      <c r="J71" s="18" t="s">
        <v>1105</v>
      </c>
      <c r="K71" s="18" t="s">
        <v>1421</v>
      </c>
      <c r="L71" s="18" t="s">
        <v>1422</v>
      </c>
      <c r="M71" s="18">
        <v>9678199814</v>
      </c>
      <c r="N71" s="18" t="s">
        <v>1477</v>
      </c>
      <c r="O71" s="18">
        <v>9613735914</v>
      </c>
      <c r="P71" s="24" t="s">
        <v>1119</v>
      </c>
      <c r="Q71" s="18" t="s">
        <v>199</v>
      </c>
      <c r="R71" s="18"/>
      <c r="S71" s="18" t="s">
        <v>1347</v>
      </c>
      <c r="T71" s="18"/>
    </row>
    <row r="72" spans="1:20">
      <c r="A72" s="4">
        <v>68</v>
      </c>
      <c r="B72" s="89" t="s">
        <v>62</v>
      </c>
      <c r="C72" s="114" t="s">
        <v>1074</v>
      </c>
      <c r="D72" s="114" t="s">
        <v>23</v>
      </c>
      <c r="E72" s="114" t="s">
        <v>1075</v>
      </c>
      <c r="F72" s="18" t="s">
        <v>1365</v>
      </c>
      <c r="G72" s="91">
        <v>60</v>
      </c>
      <c r="H72" s="91">
        <v>50</v>
      </c>
      <c r="I72" s="60">
        <f t="shared" si="1"/>
        <v>110</v>
      </c>
      <c r="J72" s="18" t="s">
        <v>1106</v>
      </c>
      <c r="K72" s="18" t="s">
        <v>1421</v>
      </c>
      <c r="L72" s="18" t="s">
        <v>1422</v>
      </c>
      <c r="M72" s="18">
        <v>9678199814</v>
      </c>
      <c r="N72" s="18" t="s">
        <v>1477</v>
      </c>
      <c r="O72" s="18">
        <v>9613735914</v>
      </c>
      <c r="P72" s="24" t="s">
        <v>1120</v>
      </c>
      <c r="Q72" s="18" t="s">
        <v>204</v>
      </c>
      <c r="R72" s="18"/>
      <c r="S72" s="18" t="s">
        <v>1347</v>
      </c>
      <c r="T72" s="18"/>
    </row>
    <row r="73" spans="1:20">
      <c r="A73" s="4">
        <v>69</v>
      </c>
      <c r="B73" s="89" t="s">
        <v>63</v>
      </c>
      <c r="C73" s="114" t="s">
        <v>1076</v>
      </c>
      <c r="D73" s="114" t="s">
        <v>23</v>
      </c>
      <c r="E73" s="114" t="s">
        <v>1077</v>
      </c>
      <c r="F73" s="18" t="s">
        <v>1365</v>
      </c>
      <c r="G73" s="91">
        <v>35</v>
      </c>
      <c r="H73" s="91">
        <v>39</v>
      </c>
      <c r="I73" s="60">
        <f t="shared" si="1"/>
        <v>74</v>
      </c>
      <c r="J73" s="18" t="s">
        <v>1107</v>
      </c>
      <c r="K73" s="18" t="s">
        <v>1421</v>
      </c>
      <c r="L73" s="18" t="s">
        <v>1422</v>
      </c>
      <c r="M73" s="18">
        <v>9678199814</v>
      </c>
      <c r="N73" s="18" t="s">
        <v>1471</v>
      </c>
      <c r="O73" s="18">
        <v>9401017549</v>
      </c>
      <c r="P73" s="24" t="s">
        <v>1120</v>
      </c>
      <c r="Q73" s="18" t="s">
        <v>204</v>
      </c>
      <c r="R73" s="18"/>
      <c r="S73" s="18" t="s">
        <v>1347</v>
      </c>
      <c r="T73" s="18"/>
    </row>
    <row r="74" spans="1:20">
      <c r="A74" s="4">
        <v>70</v>
      </c>
      <c r="B74" s="89" t="s">
        <v>63</v>
      </c>
      <c r="C74" s="114" t="s">
        <v>1078</v>
      </c>
      <c r="D74" s="114" t="s">
        <v>23</v>
      </c>
      <c r="E74" s="114" t="s">
        <v>1079</v>
      </c>
      <c r="F74" s="18" t="s">
        <v>1366</v>
      </c>
      <c r="G74" s="91">
        <v>35</v>
      </c>
      <c r="H74" s="91">
        <v>35</v>
      </c>
      <c r="I74" s="60">
        <f t="shared" si="1"/>
        <v>70</v>
      </c>
      <c r="J74" s="18" t="s">
        <v>1108</v>
      </c>
      <c r="K74" s="18" t="s">
        <v>1421</v>
      </c>
      <c r="L74" s="18" t="s">
        <v>1422</v>
      </c>
      <c r="M74" s="18">
        <v>9678199814</v>
      </c>
      <c r="N74" s="18" t="s">
        <v>1472</v>
      </c>
      <c r="O74" s="18">
        <v>9678162901</v>
      </c>
      <c r="P74" s="24" t="s">
        <v>1120</v>
      </c>
      <c r="Q74" s="18" t="s">
        <v>204</v>
      </c>
      <c r="R74" s="18"/>
      <c r="S74" s="18" t="s">
        <v>1347</v>
      </c>
      <c r="T74" s="18"/>
    </row>
    <row r="75" spans="1:20">
      <c r="A75" s="4">
        <v>71</v>
      </c>
      <c r="B75" s="89" t="s">
        <v>62</v>
      </c>
      <c r="C75" s="114" t="s">
        <v>1080</v>
      </c>
      <c r="D75" s="114" t="s">
        <v>23</v>
      </c>
      <c r="E75" s="114" t="s">
        <v>1081</v>
      </c>
      <c r="F75" s="18" t="s">
        <v>1367</v>
      </c>
      <c r="G75" s="91">
        <v>20</v>
      </c>
      <c r="H75" s="91">
        <v>26</v>
      </c>
      <c r="I75" s="60">
        <f t="shared" si="1"/>
        <v>46</v>
      </c>
      <c r="J75" s="18" t="s">
        <v>1109</v>
      </c>
      <c r="K75" s="18" t="s">
        <v>1421</v>
      </c>
      <c r="L75" s="18" t="s">
        <v>1422</v>
      </c>
      <c r="M75" s="18">
        <v>9678199814</v>
      </c>
      <c r="N75" s="18" t="s">
        <v>1473</v>
      </c>
      <c r="O75" s="18">
        <v>9401506255</v>
      </c>
      <c r="P75" s="24" t="s">
        <v>1121</v>
      </c>
      <c r="Q75" s="18" t="s">
        <v>205</v>
      </c>
      <c r="R75" s="18"/>
      <c r="S75" s="18" t="s">
        <v>1347</v>
      </c>
      <c r="T75" s="18"/>
    </row>
    <row r="76" spans="1:20">
      <c r="A76" s="4">
        <v>72</v>
      </c>
      <c r="B76" s="89" t="s">
        <v>62</v>
      </c>
      <c r="C76" s="114" t="s">
        <v>1082</v>
      </c>
      <c r="D76" s="114" t="s">
        <v>23</v>
      </c>
      <c r="E76" s="114" t="s">
        <v>1083</v>
      </c>
      <c r="F76" s="18" t="s">
        <v>1367</v>
      </c>
      <c r="G76" s="91">
        <v>20</v>
      </c>
      <c r="H76" s="91">
        <v>16</v>
      </c>
      <c r="I76" s="60">
        <f t="shared" si="1"/>
        <v>36</v>
      </c>
      <c r="J76" s="18" t="s">
        <v>1110</v>
      </c>
      <c r="K76" s="18" t="s">
        <v>1456</v>
      </c>
      <c r="L76" s="18"/>
      <c r="M76" s="18"/>
      <c r="N76" s="18" t="s">
        <v>1478</v>
      </c>
      <c r="O76" s="18">
        <v>9401327207</v>
      </c>
      <c r="P76" s="24" t="s">
        <v>1121</v>
      </c>
      <c r="Q76" s="18" t="s">
        <v>205</v>
      </c>
      <c r="R76" s="18"/>
      <c r="S76" s="18" t="s">
        <v>1347</v>
      </c>
      <c r="T76" s="18"/>
    </row>
    <row r="77" spans="1:20">
      <c r="A77" s="4">
        <v>73</v>
      </c>
      <c r="B77" s="89" t="s">
        <v>62</v>
      </c>
      <c r="C77" s="114" t="s">
        <v>1084</v>
      </c>
      <c r="D77" s="114" t="s">
        <v>23</v>
      </c>
      <c r="E77" s="114" t="s">
        <v>1085</v>
      </c>
      <c r="F77" s="18" t="s">
        <v>1366</v>
      </c>
      <c r="G77" s="91">
        <v>27</v>
      </c>
      <c r="H77" s="91">
        <v>25</v>
      </c>
      <c r="I77" s="60">
        <f t="shared" si="1"/>
        <v>52</v>
      </c>
      <c r="J77" s="18" t="s">
        <v>1111</v>
      </c>
      <c r="K77" s="18" t="s">
        <v>1456</v>
      </c>
      <c r="L77" s="18"/>
      <c r="M77" s="18"/>
      <c r="N77" s="18" t="s">
        <v>1478</v>
      </c>
      <c r="O77" s="18">
        <v>9401327207</v>
      </c>
      <c r="P77" s="24" t="s">
        <v>1121</v>
      </c>
      <c r="Q77" s="18" t="s">
        <v>205</v>
      </c>
      <c r="R77" s="18"/>
      <c r="S77" s="18" t="s">
        <v>1347</v>
      </c>
      <c r="T77" s="18"/>
    </row>
    <row r="78" spans="1:20">
      <c r="A78" s="4">
        <v>74</v>
      </c>
      <c r="B78" s="89" t="s">
        <v>63</v>
      </c>
      <c r="C78" s="114" t="s">
        <v>1086</v>
      </c>
      <c r="D78" s="114" t="s">
        <v>23</v>
      </c>
      <c r="E78" s="114" t="s">
        <v>1087</v>
      </c>
      <c r="F78" s="18" t="s">
        <v>1366</v>
      </c>
      <c r="G78" s="91">
        <v>30</v>
      </c>
      <c r="H78" s="91">
        <v>31</v>
      </c>
      <c r="I78" s="60">
        <f t="shared" si="1"/>
        <v>61</v>
      </c>
      <c r="J78" s="18" t="s">
        <v>1112</v>
      </c>
      <c r="K78" s="18" t="s">
        <v>1479</v>
      </c>
      <c r="L78" s="18"/>
      <c r="M78" s="18"/>
      <c r="N78" s="18" t="s">
        <v>1480</v>
      </c>
      <c r="O78" s="18">
        <v>9435398882</v>
      </c>
      <c r="P78" s="24" t="s">
        <v>1121</v>
      </c>
      <c r="Q78" s="18" t="s">
        <v>205</v>
      </c>
      <c r="R78" s="18"/>
      <c r="S78" s="18" t="s">
        <v>1347</v>
      </c>
      <c r="T78" s="18"/>
    </row>
    <row r="79" spans="1:20">
      <c r="A79" s="4">
        <v>75</v>
      </c>
      <c r="B79" s="89" t="s">
        <v>63</v>
      </c>
      <c r="C79" s="114" t="s">
        <v>1088</v>
      </c>
      <c r="D79" s="114" t="s">
        <v>23</v>
      </c>
      <c r="E79" s="114" t="s">
        <v>1089</v>
      </c>
      <c r="F79" s="18" t="s">
        <v>1366</v>
      </c>
      <c r="G79" s="91">
        <v>40</v>
      </c>
      <c r="H79" s="91">
        <v>47</v>
      </c>
      <c r="I79" s="60">
        <f t="shared" si="1"/>
        <v>87</v>
      </c>
      <c r="J79" s="18" t="s">
        <v>1113</v>
      </c>
      <c r="K79" s="18" t="s">
        <v>1479</v>
      </c>
      <c r="L79" s="18"/>
      <c r="M79" s="18"/>
      <c r="N79" s="18" t="s">
        <v>1481</v>
      </c>
      <c r="O79" s="18">
        <v>9859827643</v>
      </c>
      <c r="P79" s="24" t="s">
        <v>1121</v>
      </c>
      <c r="Q79" s="18" t="s">
        <v>205</v>
      </c>
      <c r="R79" s="18"/>
      <c r="S79" s="18" t="s">
        <v>1347</v>
      </c>
      <c r="T79" s="18"/>
    </row>
    <row r="80" spans="1:20">
      <c r="A80" s="4">
        <v>76</v>
      </c>
      <c r="B80" s="89"/>
      <c r="C80" s="114" t="s">
        <v>311</v>
      </c>
      <c r="D80" s="114"/>
      <c r="E80" s="114"/>
      <c r="F80" s="18"/>
      <c r="G80" s="91"/>
      <c r="H80" s="91"/>
      <c r="I80" s="60">
        <f t="shared" si="1"/>
        <v>0</v>
      </c>
      <c r="J80" s="18"/>
      <c r="K80" s="18"/>
      <c r="L80" s="18"/>
      <c r="M80" s="18"/>
      <c r="N80" s="18"/>
      <c r="O80" s="18">
        <v>9859827643</v>
      </c>
      <c r="P80" s="24" t="s">
        <v>1122</v>
      </c>
      <c r="Q80" s="18" t="s">
        <v>206</v>
      </c>
      <c r="R80" s="18"/>
      <c r="S80" s="18" t="s">
        <v>1347</v>
      </c>
      <c r="T80" s="18"/>
    </row>
    <row r="81" spans="1:20">
      <c r="A81" s="4">
        <v>77</v>
      </c>
      <c r="B81" s="89"/>
      <c r="C81" s="114" t="s">
        <v>311</v>
      </c>
      <c r="D81" s="114"/>
      <c r="E81" s="114"/>
      <c r="F81" s="18"/>
      <c r="G81" s="91"/>
      <c r="H81" s="91"/>
      <c r="I81" s="60">
        <f t="shared" si="1"/>
        <v>0</v>
      </c>
      <c r="J81" s="18"/>
      <c r="K81" s="18"/>
      <c r="L81" s="18"/>
      <c r="M81" s="18"/>
      <c r="N81" s="18"/>
      <c r="O81" s="18"/>
      <c r="P81" s="24" t="s">
        <v>1123</v>
      </c>
      <c r="Q81" s="18" t="s">
        <v>208</v>
      </c>
      <c r="R81" s="18"/>
      <c r="S81" s="18" t="s">
        <v>1347</v>
      </c>
      <c r="T81" s="18"/>
    </row>
    <row r="82" spans="1:20">
      <c r="A82" s="4">
        <v>78</v>
      </c>
      <c r="B82" s="17"/>
      <c r="C82" s="18"/>
      <c r="D82" s="18"/>
      <c r="E82" s="19"/>
      <c r="F82" s="18"/>
      <c r="G82" s="19"/>
      <c r="H82" s="19"/>
      <c r="I82" s="60">
        <f t="shared" si="1"/>
        <v>0</v>
      </c>
      <c r="J82" s="18"/>
      <c r="K82" s="18"/>
      <c r="L82" s="18"/>
      <c r="M82" s="18"/>
      <c r="N82" s="18"/>
      <c r="O82" s="18"/>
      <c r="P82" s="24"/>
      <c r="Q82" s="18"/>
      <c r="R82" s="18"/>
      <c r="S82" s="18" t="s">
        <v>1347</v>
      </c>
      <c r="T82" s="18"/>
    </row>
    <row r="83" spans="1:20">
      <c r="A83" s="4">
        <v>79</v>
      </c>
      <c r="B83" s="17"/>
      <c r="C83" s="18"/>
      <c r="D83" s="18"/>
      <c r="E83" s="19"/>
      <c r="F83" s="18"/>
      <c r="G83" s="19"/>
      <c r="H83" s="19"/>
      <c r="I83" s="60">
        <f t="shared" si="1"/>
        <v>0</v>
      </c>
      <c r="J83" s="18"/>
      <c r="K83" s="18"/>
      <c r="L83" s="18"/>
      <c r="M83" s="18"/>
      <c r="N83" s="18"/>
      <c r="O83" s="18"/>
      <c r="P83" s="24"/>
      <c r="Q83" s="18"/>
      <c r="R83" s="18"/>
      <c r="S83" s="18"/>
      <c r="T83" s="18"/>
    </row>
    <row r="84" spans="1:20">
      <c r="A84" s="4">
        <v>80</v>
      </c>
      <c r="B84" s="17"/>
      <c r="C84" s="18"/>
      <c r="D84" s="18"/>
      <c r="E84" s="19"/>
      <c r="F84" s="18"/>
      <c r="G84" s="19"/>
      <c r="H84" s="19"/>
      <c r="I84" s="60">
        <f t="shared" si="1"/>
        <v>0</v>
      </c>
      <c r="J84" s="18"/>
      <c r="K84" s="18"/>
      <c r="L84" s="18"/>
      <c r="M84" s="18"/>
      <c r="N84" s="18"/>
      <c r="O84" s="18"/>
      <c r="P84" s="24"/>
      <c r="Q84" s="18"/>
      <c r="R84" s="18"/>
      <c r="S84" s="18"/>
      <c r="T84" s="18"/>
    </row>
    <row r="85" spans="1:20">
      <c r="A85" s="4">
        <v>81</v>
      </c>
      <c r="B85" s="17"/>
      <c r="C85" s="18"/>
      <c r="D85" s="18"/>
      <c r="E85" s="19"/>
      <c r="F85" s="18"/>
      <c r="G85" s="19"/>
      <c r="H85" s="19"/>
      <c r="I85" s="60">
        <f t="shared" si="1"/>
        <v>0</v>
      </c>
      <c r="J85" s="18"/>
      <c r="K85" s="18"/>
      <c r="L85" s="18"/>
      <c r="M85" s="18"/>
      <c r="N85" s="18"/>
      <c r="O85" s="18"/>
      <c r="P85" s="24"/>
      <c r="Q85" s="18"/>
      <c r="R85" s="18"/>
      <c r="S85" s="18"/>
      <c r="T85" s="18"/>
    </row>
    <row r="86" spans="1:20">
      <c r="A86" s="4">
        <v>82</v>
      </c>
      <c r="B86" s="17"/>
      <c r="C86" s="18"/>
      <c r="D86" s="18"/>
      <c r="E86" s="19"/>
      <c r="F86" s="18"/>
      <c r="G86" s="19"/>
      <c r="H86" s="19"/>
      <c r="I86" s="60">
        <f t="shared" si="1"/>
        <v>0</v>
      </c>
      <c r="J86" s="18"/>
      <c r="K86" s="18"/>
      <c r="L86" s="18"/>
      <c r="M86" s="18"/>
      <c r="N86" s="18"/>
      <c r="O86" s="18"/>
      <c r="P86" s="24"/>
      <c r="Q86" s="18"/>
      <c r="R86" s="18"/>
      <c r="S86" s="18"/>
      <c r="T86" s="18"/>
    </row>
    <row r="87" spans="1:20">
      <c r="A87" s="4">
        <v>83</v>
      </c>
      <c r="B87" s="17"/>
      <c r="C87" s="18"/>
      <c r="D87" s="18"/>
      <c r="E87" s="19"/>
      <c r="F87" s="18"/>
      <c r="G87" s="19"/>
      <c r="H87" s="19"/>
      <c r="I87" s="60">
        <f t="shared" si="1"/>
        <v>0</v>
      </c>
      <c r="J87" s="18"/>
      <c r="K87" s="18"/>
      <c r="L87" s="18"/>
      <c r="M87" s="18"/>
      <c r="N87" s="18"/>
      <c r="O87" s="18"/>
      <c r="P87" s="24"/>
      <c r="Q87" s="18"/>
      <c r="R87" s="18"/>
      <c r="S87" s="18"/>
      <c r="T87" s="18"/>
    </row>
    <row r="88" spans="1:20">
      <c r="A88" s="4">
        <v>84</v>
      </c>
      <c r="B88" s="17"/>
      <c r="C88" s="18"/>
      <c r="D88" s="18"/>
      <c r="E88" s="19"/>
      <c r="F88" s="18"/>
      <c r="G88" s="19"/>
      <c r="H88" s="19"/>
      <c r="I88" s="60">
        <f t="shared" si="1"/>
        <v>0</v>
      </c>
      <c r="J88" s="18"/>
      <c r="K88" s="18"/>
      <c r="L88" s="18"/>
      <c r="M88" s="18"/>
      <c r="N88" s="18"/>
      <c r="O88" s="18"/>
      <c r="P88" s="24"/>
      <c r="Q88" s="18"/>
      <c r="R88" s="18"/>
      <c r="S88" s="18"/>
      <c r="T88" s="18"/>
    </row>
    <row r="89" spans="1:20">
      <c r="A89" s="4">
        <v>85</v>
      </c>
      <c r="B89" s="17"/>
      <c r="C89" s="18"/>
      <c r="D89" s="18"/>
      <c r="E89" s="19"/>
      <c r="F89" s="18"/>
      <c r="G89" s="19"/>
      <c r="H89" s="19"/>
      <c r="I89" s="60">
        <f t="shared" si="1"/>
        <v>0</v>
      </c>
      <c r="J89" s="18"/>
      <c r="K89" s="18"/>
      <c r="L89" s="18"/>
      <c r="M89" s="18"/>
      <c r="N89" s="18"/>
      <c r="O89" s="18"/>
      <c r="P89" s="24"/>
      <c r="Q89" s="18"/>
      <c r="R89" s="18"/>
      <c r="S89" s="18"/>
      <c r="T89" s="18"/>
    </row>
    <row r="90" spans="1:20">
      <c r="A90" s="4">
        <v>86</v>
      </c>
      <c r="B90" s="17"/>
      <c r="C90" s="18"/>
      <c r="D90" s="18"/>
      <c r="E90" s="19"/>
      <c r="F90" s="18"/>
      <c r="G90" s="19"/>
      <c r="H90" s="19"/>
      <c r="I90" s="60">
        <f t="shared" si="1"/>
        <v>0</v>
      </c>
      <c r="J90" s="18"/>
      <c r="K90" s="18"/>
      <c r="L90" s="18"/>
      <c r="M90" s="18"/>
      <c r="N90" s="18"/>
      <c r="O90" s="18"/>
      <c r="P90" s="24"/>
      <c r="Q90" s="18"/>
      <c r="R90" s="18"/>
      <c r="S90" s="18"/>
      <c r="T90" s="18"/>
    </row>
    <row r="91" spans="1:20">
      <c r="A91" s="4">
        <v>87</v>
      </c>
      <c r="B91" s="17"/>
      <c r="C91" s="18"/>
      <c r="D91" s="18"/>
      <c r="E91" s="19"/>
      <c r="F91" s="18"/>
      <c r="G91" s="19"/>
      <c r="H91" s="19"/>
      <c r="I91" s="60">
        <f t="shared" si="1"/>
        <v>0</v>
      </c>
      <c r="J91" s="18"/>
      <c r="K91" s="18"/>
      <c r="L91" s="18"/>
      <c r="M91" s="18"/>
      <c r="N91" s="18"/>
      <c r="O91" s="18"/>
      <c r="P91" s="24"/>
      <c r="Q91" s="18"/>
      <c r="R91" s="18"/>
      <c r="S91" s="18"/>
      <c r="T91" s="18"/>
    </row>
    <row r="92" spans="1:20">
      <c r="A92" s="4">
        <v>88</v>
      </c>
      <c r="B92" s="17"/>
      <c r="C92" s="18"/>
      <c r="D92" s="18"/>
      <c r="E92" s="19"/>
      <c r="F92" s="18"/>
      <c r="G92" s="19"/>
      <c r="H92" s="19"/>
      <c r="I92" s="60">
        <f t="shared" si="1"/>
        <v>0</v>
      </c>
      <c r="J92" s="18"/>
      <c r="K92" s="18"/>
      <c r="L92" s="18"/>
      <c r="M92" s="18"/>
      <c r="N92" s="18"/>
      <c r="O92" s="18"/>
      <c r="P92" s="24"/>
      <c r="Q92" s="18"/>
      <c r="R92" s="18"/>
      <c r="S92" s="18"/>
      <c r="T92" s="18"/>
    </row>
    <row r="93" spans="1:20">
      <c r="A93" s="4">
        <v>89</v>
      </c>
      <c r="B93" s="17"/>
      <c r="C93" s="18"/>
      <c r="D93" s="18"/>
      <c r="E93" s="19"/>
      <c r="F93" s="18"/>
      <c r="G93" s="19"/>
      <c r="H93" s="19"/>
      <c r="I93" s="60">
        <f t="shared" si="1"/>
        <v>0</v>
      </c>
      <c r="J93" s="18"/>
      <c r="K93" s="18"/>
      <c r="L93" s="18"/>
      <c r="M93" s="18"/>
      <c r="N93" s="18"/>
      <c r="O93" s="18"/>
      <c r="P93" s="24"/>
      <c r="Q93" s="18"/>
      <c r="R93" s="18"/>
      <c r="S93" s="18"/>
      <c r="T93" s="18"/>
    </row>
    <row r="94" spans="1:20">
      <c r="A94" s="4">
        <v>90</v>
      </c>
      <c r="B94" s="17"/>
      <c r="C94" s="18"/>
      <c r="D94" s="18"/>
      <c r="E94" s="19"/>
      <c r="F94" s="18"/>
      <c r="G94" s="19"/>
      <c r="H94" s="19"/>
      <c r="I94" s="60">
        <f t="shared" si="1"/>
        <v>0</v>
      </c>
      <c r="J94" s="18"/>
      <c r="K94" s="18"/>
      <c r="L94" s="18"/>
      <c r="M94" s="18"/>
      <c r="N94" s="18"/>
      <c r="O94" s="18"/>
      <c r="P94" s="24"/>
      <c r="Q94" s="18"/>
      <c r="R94" s="18"/>
      <c r="S94" s="18"/>
      <c r="T94" s="18"/>
    </row>
    <row r="95" spans="1:20">
      <c r="A95" s="4">
        <v>91</v>
      </c>
      <c r="B95" s="17"/>
      <c r="C95" s="18"/>
      <c r="D95" s="18"/>
      <c r="E95" s="19"/>
      <c r="F95" s="18"/>
      <c r="G95" s="19"/>
      <c r="H95" s="19"/>
      <c r="I95" s="60">
        <f t="shared" si="1"/>
        <v>0</v>
      </c>
      <c r="J95" s="18"/>
      <c r="K95" s="18"/>
      <c r="L95" s="18"/>
      <c r="M95" s="18"/>
      <c r="N95" s="18"/>
      <c r="O95" s="18"/>
      <c r="P95" s="24"/>
      <c r="Q95" s="18"/>
      <c r="R95" s="18"/>
      <c r="S95" s="18"/>
      <c r="T95" s="18"/>
    </row>
    <row r="96" spans="1:20">
      <c r="A96" s="4">
        <v>92</v>
      </c>
      <c r="B96" s="17"/>
      <c r="C96" s="18"/>
      <c r="D96" s="18"/>
      <c r="E96" s="19"/>
      <c r="F96" s="18"/>
      <c r="G96" s="19"/>
      <c r="H96" s="19"/>
      <c r="I96" s="60">
        <f t="shared" si="1"/>
        <v>0</v>
      </c>
      <c r="J96" s="18"/>
      <c r="K96" s="18"/>
      <c r="L96" s="18"/>
      <c r="M96" s="18"/>
      <c r="N96" s="18"/>
      <c r="O96" s="18"/>
      <c r="P96" s="24"/>
      <c r="Q96" s="18"/>
      <c r="R96" s="18"/>
      <c r="S96" s="18"/>
      <c r="T96" s="18"/>
    </row>
    <row r="97" spans="1:20">
      <c r="A97" s="4">
        <v>93</v>
      </c>
      <c r="B97" s="17"/>
      <c r="C97" s="18"/>
      <c r="D97" s="18"/>
      <c r="E97" s="19"/>
      <c r="F97" s="18"/>
      <c r="G97" s="19"/>
      <c r="H97" s="19"/>
      <c r="I97" s="60">
        <f t="shared" si="1"/>
        <v>0</v>
      </c>
      <c r="J97" s="18"/>
      <c r="K97" s="18"/>
      <c r="L97" s="18"/>
      <c r="M97" s="18"/>
      <c r="N97" s="18"/>
      <c r="O97" s="18"/>
      <c r="P97" s="24"/>
      <c r="Q97" s="18"/>
      <c r="R97" s="18"/>
      <c r="S97" s="18"/>
      <c r="T97" s="18"/>
    </row>
    <row r="98" spans="1:20">
      <c r="A98" s="4">
        <v>94</v>
      </c>
      <c r="B98" s="17"/>
      <c r="C98" s="18"/>
      <c r="D98" s="18"/>
      <c r="E98" s="19"/>
      <c r="F98" s="18"/>
      <c r="G98" s="19"/>
      <c r="H98" s="19"/>
      <c r="I98" s="60">
        <f t="shared" si="1"/>
        <v>0</v>
      </c>
      <c r="J98" s="18"/>
      <c r="K98" s="18"/>
      <c r="L98" s="18"/>
      <c r="M98" s="18"/>
      <c r="N98" s="18"/>
      <c r="O98" s="18"/>
      <c r="P98" s="24"/>
      <c r="Q98" s="18"/>
      <c r="R98" s="18"/>
      <c r="S98" s="18"/>
      <c r="T98" s="18"/>
    </row>
    <row r="99" spans="1:20">
      <c r="A99" s="4">
        <v>95</v>
      </c>
      <c r="B99" s="17"/>
      <c r="C99" s="18"/>
      <c r="D99" s="18"/>
      <c r="E99" s="19"/>
      <c r="F99" s="18"/>
      <c r="G99" s="19"/>
      <c r="H99" s="19"/>
      <c r="I99" s="60">
        <f t="shared" si="1"/>
        <v>0</v>
      </c>
      <c r="J99" s="18"/>
      <c r="K99" s="18"/>
      <c r="L99" s="18"/>
      <c r="M99" s="18"/>
      <c r="N99" s="18"/>
      <c r="O99" s="18"/>
      <c r="P99" s="24"/>
      <c r="Q99" s="18"/>
      <c r="R99" s="18"/>
      <c r="S99" s="18"/>
      <c r="T99" s="18"/>
    </row>
    <row r="100" spans="1:20">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77</v>
      </c>
      <c r="D165" s="21"/>
      <c r="E165" s="13"/>
      <c r="F165" s="21"/>
      <c r="G165" s="61">
        <f>SUM(G5:G164)</f>
        <v>3201</v>
      </c>
      <c r="H165" s="61">
        <f>SUM(H5:H164)</f>
        <v>3732</v>
      </c>
      <c r="I165" s="61">
        <f>SUM(I5:I164)</f>
        <v>6933</v>
      </c>
      <c r="J165" s="21"/>
      <c r="K165" s="21"/>
      <c r="L165" s="21"/>
      <c r="M165" s="21"/>
      <c r="N165" s="21"/>
      <c r="O165" s="21"/>
      <c r="P165" s="14"/>
      <c r="Q165" s="21"/>
      <c r="R165" s="21"/>
      <c r="S165" s="21"/>
      <c r="T165" s="12"/>
    </row>
    <row r="166" spans="1:20">
      <c r="A166" s="44" t="s">
        <v>62</v>
      </c>
      <c r="B166" s="10">
        <f>COUNTIF(B$5:B$164,"Team 1")</f>
        <v>39</v>
      </c>
      <c r="C166" s="44" t="s">
        <v>25</v>
      </c>
      <c r="D166" s="10">
        <f>COUNTIF(D5:D164,"Anganwadi")</f>
        <v>4</v>
      </c>
    </row>
    <row r="167" spans="1:20">
      <c r="A167" s="44" t="s">
        <v>63</v>
      </c>
      <c r="B167" s="10">
        <f>COUNTIF(B$6:B$164,"Team 2")</f>
        <v>36</v>
      </c>
      <c r="C167" s="44" t="s">
        <v>23</v>
      </c>
      <c r="D167" s="10">
        <f>COUNTIF(D5:D164,"School")</f>
        <v>71</v>
      </c>
    </row>
  </sheetData>
  <sheetProtection password="8527" sheet="1" objects="1" scenarios="1"/>
  <mergeCells count="20">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 ref="K3:K4"/>
    <mergeCell ref="R3:R4"/>
    <mergeCell ref="S3:S4"/>
    <mergeCell ref="A1:C1"/>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activeCell="B5" sqref="B5"/>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91" t="s">
        <v>70</v>
      </c>
      <c r="B1" s="191"/>
      <c r="C1" s="191"/>
      <c r="D1" s="56"/>
      <c r="E1" s="56"/>
      <c r="F1" s="56"/>
      <c r="G1" s="56"/>
      <c r="H1" s="56"/>
      <c r="I1" s="56"/>
      <c r="J1" s="56"/>
      <c r="K1" s="56"/>
      <c r="L1" s="56"/>
      <c r="M1" s="193"/>
      <c r="N1" s="193"/>
      <c r="O1" s="193"/>
      <c r="P1" s="193"/>
      <c r="Q1" s="193"/>
      <c r="R1" s="193"/>
      <c r="S1" s="193"/>
      <c r="T1" s="193"/>
    </row>
    <row r="2" spans="1:20">
      <c r="A2" s="187" t="s">
        <v>59</v>
      </c>
      <c r="B2" s="188"/>
      <c r="C2" s="188"/>
      <c r="D2" s="25">
        <v>43709</v>
      </c>
      <c r="E2" s="22"/>
      <c r="F2" s="22"/>
      <c r="G2" s="22"/>
      <c r="H2" s="22"/>
      <c r="I2" s="22"/>
      <c r="J2" s="22"/>
      <c r="K2" s="22"/>
      <c r="L2" s="22"/>
      <c r="M2" s="22"/>
      <c r="N2" s="22"/>
      <c r="O2" s="22"/>
      <c r="P2" s="22"/>
      <c r="Q2" s="22"/>
      <c r="R2" s="22"/>
      <c r="S2" s="22"/>
    </row>
    <row r="3" spans="1:20" ht="24" customHeight="1">
      <c r="A3" s="183" t="s">
        <v>14</v>
      </c>
      <c r="B3" s="185" t="s">
        <v>61</v>
      </c>
      <c r="C3" s="182" t="s">
        <v>7</v>
      </c>
      <c r="D3" s="182" t="s">
        <v>55</v>
      </c>
      <c r="E3" s="182" t="s">
        <v>16</v>
      </c>
      <c r="F3" s="189" t="s">
        <v>17</v>
      </c>
      <c r="G3" s="182" t="s">
        <v>8</v>
      </c>
      <c r="H3" s="182"/>
      <c r="I3" s="182"/>
      <c r="J3" s="182" t="s">
        <v>31</v>
      </c>
      <c r="K3" s="185" t="s">
        <v>33</v>
      </c>
      <c r="L3" s="185" t="s">
        <v>50</v>
      </c>
      <c r="M3" s="185" t="s">
        <v>51</v>
      </c>
      <c r="N3" s="185" t="s">
        <v>34</v>
      </c>
      <c r="O3" s="185" t="s">
        <v>35</v>
      </c>
      <c r="P3" s="183" t="s">
        <v>54</v>
      </c>
      <c r="Q3" s="182" t="s">
        <v>52</v>
      </c>
      <c r="R3" s="182" t="s">
        <v>32</v>
      </c>
      <c r="S3" s="182" t="s">
        <v>53</v>
      </c>
      <c r="T3" s="182" t="s">
        <v>13</v>
      </c>
    </row>
    <row r="4" spans="1:20" ht="25.5" customHeight="1">
      <c r="A4" s="183"/>
      <c r="B4" s="190"/>
      <c r="C4" s="182"/>
      <c r="D4" s="182"/>
      <c r="E4" s="182"/>
      <c r="F4" s="189"/>
      <c r="G4" s="23" t="s">
        <v>9</v>
      </c>
      <c r="H4" s="23" t="s">
        <v>10</v>
      </c>
      <c r="I4" s="23" t="s">
        <v>11</v>
      </c>
      <c r="J4" s="182"/>
      <c r="K4" s="186"/>
      <c r="L4" s="186"/>
      <c r="M4" s="186"/>
      <c r="N4" s="186"/>
      <c r="O4" s="186"/>
      <c r="P4" s="183"/>
      <c r="Q4" s="183"/>
      <c r="R4" s="182"/>
      <c r="S4" s="182"/>
      <c r="T4" s="182"/>
    </row>
    <row r="5" spans="1:20">
      <c r="A5" s="4">
        <v>1</v>
      </c>
      <c r="B5" s="89" t="s">
        <v>62</v>
      </c>
      <c r="C5" s="90" t="s">
        <v>1127</v>
      </c>
      <c r="D5" s="90" t="s">
        <v>23</v>
      </c>
      <c r="E5" s="90" t="s">
        <v>1128</v>
      </c>
      <c r="F5" s="18" t="s">
        <v>1366</v>
      </c>
      <c r="G5" s="91">
        <v>400</v>
      </c>
      <c r="H5" s="91">
        <v>446</v>
      </c>
      <c r="I5" s="62">
        <f>SUM(G5:H5)</f>
        <v>846</v>
      </c>
      <c r="J5" s="89" t="s">
        <v>1175</v>
      </c>
      <c r="K5" s="90" t="s">
        <v>1126</v>
      </c>
      <c r="L5" s="18" t="s">
        <v>1356</v>
      </c>
      <c r="M5" s="18">
        <v>9401311071</v>
      </c>
      <c r="N5" s="18" t="s">
        <v>1353</v>
      </c>
      <c r="O5" s="18">
        <v>9678132196</v>
      </c>
      <c r="P5" s="24" t="s">
        <v>1334</v>
      </c>
      <c r="Q5" s="18" t="s">
        <v>199</v>
      </c>
      <c r="R5" s="18"/>
      <c r="S5" s="18" t="s">
        <v>1347</v>
      </c>
      <c r="T5" s="18"/>
    </row>
    <row r="6" spans="1:20">
      <c r="A6" s="4">
        <v>2</v>
      </c>
      <c r="B6" s="89" t="s">
        <v>63</v>
      </c>
      <c r="C6" s="90" t="s">
        <v>1127</v>
      </c>
      <c r="D6" s="90" t="s">
        <v>23</v>
      </c>
      <c r="E6" s="90" t="s">
        <v>1128</v>
      </c>
      <c r="F6" s="18"/>
      <c r="G6" s="91"/>
      <c r="H6" s="91"/>
      <c r="I6" s="62">
        <f t="shared" ref="I6:I69" si="0">SUM(G6:H6)</f>
        <v>0</v>
      </c>
      <c r="J6" s="89" t="s">
        <v>1175</v>
      </c>
      <c r="K6" s="90" t="s">
        <v>1126</v>
      </c>
      <c r="L6" s="18" t="s">
        <v>1356</v>
      </c>
      <c r="M6" s="18">
        <v>9401311071</v>
      </c>
      <c r="N6" s="18" t="s">
        <v>1353</v>
      </c>
      <c r="O6" s="18">
        <v>9678132196</v>
      </c>
      <c r="P6" s="24" t="s">
        <v>1334</v>
      </c>
      <c r="Q6" s="18" t="s">
        <v>199</v>
      </c>
      <c r="R6" s="18"/>
      <c r="S6" s="18" t="s">
        <v>1347</v>
      </c>
      <c r="T6" s="18"/>
    </row>
    <row r="7" spans="1:20">
      <c r="A7" s="4">
        <v>3</v>
      </c>
      <c r="B7" s="89" t="s">
        <v>62</v>
      </c>
      <c r="C7" s="90" t="s">
        <v>1127</v>
      </c>
      <c r="D7" s="90" t="s">
        <v>23</v>
      </c>
      <c r="E7" s="90" t="s">
        <v>1128</v>
      </c>
      <c r="F7" s="18"/>
      <c r="G7" s="91"/>
      <c r="H7" s="91"/>
      <c r="I7" s="62">
        <f t="shared" si="0"/>
        <v>0</v>
      </c>
      <c r="J7" s="89" t="s">
        <v>1175</v>
      </c>
      <c r="K7" s="90" t="s">
        <v>1126</v>
      </c>
      <c r="L7" s="18" t="s">
        <v>1356</v>
      </c>
      <c r="M7" s="18">
        <v>9401311071</v>
      </c>
      <c r="N7" s="18" t="s">
        <v>1353</v>
      </c>
      <c r="O7" s="18">
        <v>9678132196</v>
      </c>
      <c r="P7" s="24" t="s">
        <v>1335</v>
      </c>
      <c r="Q7" s="18" t="s">
        <v>204</v>
      </c>
      <c r="R7" s="18"/>
      <c r="S7" s="18" t="s">
        <v>1347</v>
      </c>
      <c r="T7" s="18"/>
    </row>
    <row r="8" spans="1:20">
      <c r="A8" s="4">
        <v>4</v>
      </c>
      <c r="B8" s="89" t="s">
        <v>63</v>
      </c>
      <c r="C8" s="90" t="s">
        <v>1127</v>
      </c>
      <c r="D8" s="90" t="s">
        <v>23</v>
      </c>
      <c r="E8" s="90" t="s">
        <v>1128</v>
      </c>
      <c r="F8" s="18"/>
      <c r="G8" s="91"/>
      <c r="H8" s="91"/>
      <c r="I8" s="62">
        <f t="shared" si="0"/>
        <v>0</v>
      </c>
      <c r="J8" s="89" t="s">
        <v>1175</v>
      </c>
      <c r="K8" s="90" t="s">
        <v>1126</v>
      </c>
      <c r="L8" s="18" t="s">
        <v>1356</v>
      </c>
      <c r="M8" s="18">
        <v>9401311071</v>
      </c>
      <c r="N8" s="18" t="s">
        <v>1353</v>
      </c>
      <c r="O8" s="18">
        <v>9678132196</v>
      </c>
      <c r="P8" s="24" t="s">
        <v>1335</v>
      </c>
      <c r="Q8" s="18" t="s">
        <v>204</v>
      </c>
      <c r="R8" s="18"/>
      <c r="S8" s="18" t="s">
        <v>1347</v>
      </c>
      <c r="T8" s="18"/>
    </row>
    <row r="9" spans="1:20">
      <c r="A9" s="4">
        <v>5</v>
      </c>
      <c r="B9" s="89" t="s">
        <v>62</v>
      </c>
      <c r="C9" s="90" t="s">
        <v>1124</v>
      </c>
      <c r="D9" s="90" t="s">
        <v>23</v>
      </c>
      <c r="E9" s="90" t="s">
        <v>1125</v>
      </c>
      <c r="F9" s="18" t="s">
        <v>1367</v>
      </c>
      <c r="G9" s="91">
        <v>33</v>
      </c>
      <c r="H9" s="91">
        <v>40</v>
      </c>
      <c r="I9" s="62">
        <f t="shared" si="0"/>
        <v>73</v>
      </c>
      <c r="J9" s="18" t="s">
        <v>1174</v>
      </c>
      <c r="K9" s="90" t="s">
        <v>1126</v>
      </c>
      <c r="L9" s="18" t="s">
        <v>1356</v>
      </c>
      <c r="M9" s="18">
        <v>9401311071</v>
      </c>
      <c r="N9" s="18" t="s">
        <v>1354</v>
      </c>
      <c r="O9" s="18">
        <v>9401182131</v>
      </c>
      <c r="P9" s="24" t="s">
        <v>1336</v>
      </c>
      <c r="Q9" s="18" t="s">
        <v>205</v>
      </c>
      <c r="R9" s="18"/>
      <c r="S9" s="18" t="s">
        <v>1347</v>
      </c>
      <c r="T9" s="18"/>
    </row>
    <row r="10" spans="1:20">
      <c r="A10" s="4">
        <v>6</v>
      </c>
      <c r="B10" s="89" t="s">
        <v>62</v>
      </c>
      <c r="C10" s="90" t="s">
        <v>1129</v>
      </c>
      <c r="D10" s="90" t="s">
        <v>23</v>
      </c>
      <c r="E10" s="90" t="s">
        <v>1130</v>
      </c>
      <c r="F10" s="18" t="s">
        <v>1367</v>
      </c>
      <c r="G10" s="91">
        <v>36</v>
      </c>
      <c r="H10" s="91">
        <v>40</v>
      </c>
      <c r="I10" s="62">
        <f t="shared" si="0"/>
        <v>76</v>
      </c>
      <c r="J10" s="18" t="s">
        <v>1176</v>
      </c>
      <c r="K10" s="90" t="s">
        <v>1126</v>
      </c>
      <c r="L10" s="18" t="s">
        <v>1356</v>
      </c>
      <c r="M10" s="18">
        <v>9401311071</v>
      </c>
      <c r="N10" s="18" t="s">
        <v>1354</v>
      </c>
      <c r="O10" s="18">
        <v>9401182131</v>
      </c>
      <c r="P10" s="24" t="s">
        <v>1336</v>
      </c>
      <c r="Q10" s="18" t="s">
        <v>205</v>
      </c>
      <c r="R10" s="18"/>
      <c r="S10" s="18" t="s">
        <v>1347</v>
      </c>
      <c r="T10" s="18"/>
    </row>
    <row r="11" spans="1:20">
      <c r="A11" s="4">
        <v>7</v>
      </c>
      <c r="B11" s="89" t="s">
        <v>63</v>
      </c>
      <c r="C11" s="90" t="s">
        <v>1131</v>
      </c>
      <c r="D11" s="90" t="s">
        <v>23</v>
      </c>
      <c r="E11" s="90" t="s">
        <v>1132</v>
      </c>
      <c r="F11" s="18" t="s">
        <v>1366</v>
      </c>
      <c r="G11" s="91">
        <v>54</v>
      </c>
      <c r="H11" s="91">
        <v>100</v>
      </c>
      <c r="I11" s="62">
        <f t="shared" si="0"/>
        <v>154</v>
      </c>
      <c r="J11" s="18" t="s">
        <v>1177</v>
      </c>
      <c r="K11" s="90" t="s">
        <v>1126</v>
      </c>
      <c r="L11" s="18" t="s">
        <v>1356</v>
      </c>
      <c r="M11" s="18">
        <v>9401311071</v>
      </c>
      <c r="N11" s="18" t="s">
        <v>1354</v>
      </c>
      <c r="O11" s="18">
        <v>9401182131</v>
      </c>
      <c r="P11" s="24" t="s">
        <v>1336</v>
      </c>
      <c r="Q11" s="18" t="s">
        <v>205</v>
      </c>
      <c r="R11" s="18"/>
      <c r="S11" s="18" t="s">
        <v>1347</v>
      </c>
      <c r="T11" s="18"/>
    </row>
    <row r="12" spans="1:20">
      <c r="A12" s="4">
        <v>8</v>
      </c>
      <c r="B12" s="89" t="s">
        <v>62</v>
      </c>
      <c r="C12" s="90" t="s">
        <v>1133</v>
      </c>
      <c r="D12" s="90" t="s">
        <v>23</v>
      </c>
      <c r="E12" s="90" t="s">
        <v>1134</v>
      </c>
      <c r="F12" s="18" t="s">
        <v>1367</v>
      </c>
      <c r="G12" s="91">
        <v>110</v>
      </c>
      <c r="H12" s="91">
        <v>110</v>
      </c>
      <c r="I12" s="62">
        <f t="shared" si="0"/>
        <v>220</v>
      </c>
      <c r="J12" s="18" t="s">
        <v>1178</v>
      </c>
      <c r="K12" s="90" t="s">
        <v>1126</v>
      </c>
      <c r="L12" s="18" t="s">
        <v>1356</v>
      </c>
      <c r="M12" s="18">
        <v>9401311071</v>
      </c>
      <c r="N12" s="18" t="s">
        <v>1354</v>
      </c>
      <c r="O12" s="18">
        <v>9401182131</v>
      </c>
      <c r="P12" s="24" t="s">
        <v>1337</v>
      </c>
      <c r="Q12" s="18" t="s">
        <v>206</v>
      </c>
      <c r="R12" s="18"/>
      <c r="S12" s="18" t="s">
        <v>1347</v>
      </c>
      <c r="T12" s="18"/>
    </row>
    <row r="13" spans="1:20">
      <c r="A13" s="4">
        <v>9</v>
      </c>
      <c r="B13" s="89" t="s">
        <v>63</v>
      </c>
      <c r="C13" s="90" t="s">
        <v>1133</v>
      </c>
      <c r="D13" s="90" t="s">
        <v>23</v>
      </c>
      <c r="E13" s="90" t="s">
        <v>1134</v>
      </c>
      <c r="F13" s="18" t="s">
        <v>1367</v>
      </c>
      <c r="G13" s="91">
        <v>110</v>
      </c>
      <c r="H13" s="91">
        <v>110</v>
      </c>
      <c r="I13" s="62">
        <f t="shared" si="0"/>
        <v>220</v>
      </c>
      <c r="J13" s="18" t="s">
        <v>1178</v>
      </c>
      <c r="K13" s="90" t="s">
        <v>1126</v>
      </c>
      <c r="L13" s="18" t="s">
        <v>1356</v>
      </c>
      <c r="M13" s="18">
        <v>9401311071</v>
      </c>
      <c r="N13" s="18" t="s">
        <v>1353</v>
      </c>
      <c r="O13" s="18">
        <v>9678132196</v>
      </c>
      <c r="P13" s="24" t="s">
        <v>1337</v>
      </c>
      <c r="Q13" s="18" t="s">
        <v>206</v>
      </c>
      <c r="R13" s="18"/>
      <c r="S13" s="18" t="s">
        <v>1347</v>
      </c>
      <c r="T13" s="18"/>
    </row>
    <row r="14" spans="1:20">
      <c r="A14" s="4">
        <v>10</v>
      </c>
      <c r="B14" s="89" t="s">
        <v>62</v>
      </c>
      <c r="C14" s="90" t="s">
        <v>1135</v>
      </c>
      <c r="D14" s="90" t="s">
        <v>23</v>
      </c>
      <c r="E14" s="90" t="s">
        <v>1136</v>
      </c>
      <c r="F14" s="115" t="s">
        <v>1367</v>
      </c>
      <c r="G14" s="89">
        <v>150</v>
      </c>
      <c r="H14" s="89">
        <v>187</v>
      </c>
      <c r="I14" s="62">
        <f t="shared" si="0"/>
        <v>337</v>
      </c>
      <c r="J14" s="89" t="s">
        <v>1179</v>
      </c>
      <c r="K14" s="90" t="s">
        <v>1126</v>
      </c>
      <c r="L14" s="18"/>
      <c r="M14" s="18"/>
      <c r="N14" s="18" t="s">
        <v>1355</v>
      </c>
      <c r="O14" s="18">
        <v>9577435996</v>
      </c>
      <c r="P14" s="24" t="s">
        <v>1338</v>
      </c>
      <c r="Q14" s="18" t="s">
        <v>208</v>
      </c>
      <c r="R14" s="18"/>
      <c r="S14" s="18" t="s">
        <v>1347</v>
      </c>
      <c r="T14" s="18"/>
    </row>
    <row r="15" spans="1:20">
      <c r="A15" s="4">
        <v>11</v>
      </c>
      <c r="B15" s="89" t="s">
        <v>63</v>
      </c>
      <c r="C15" s="90" t="s">
        <v>1135</v>
      </c>
      <c r="D15" s="90" t="s">
        <v>23</v>
      </c>
      <c r="E15" s="90" t="s">
        <v>1136</v>
      </c>
      <c r="F15" s="115" t="s">
        <v>1367</v>
      </c>
      <c r="G15" s="89">
        <v>150</v>
      </c>
      <c r="H15" s="89">
        <v>187</v>
      </c>
      <c r="I15" s="62">
        <f t="shared" si="0"/>
        <v>337</v>
      </c>
      <c r="J15" s="89" t="s">
        <v>1179</v>
      </c>
      <c r="K15" s="90" t="s">
        <v>1126</v>
      </c>
      <c r="L15" s="18" t="s">
        <v>1357</v>
      </c>
      <c r="M15" s="18">
        <v>9401725870</v>
      </c>
      <c r="N15" s="18" t="s">
        <v>1358</v>
      </c>
      <c r="O15" s="18">
        <v>9577292215</v>
      </c>
      <c r="P15" s="24" t="s">
        <v>1338</v>
      </c>
      <c r="Q15" s="18" t="s">
        <v>208</v>
      </c>
      <c r="R15" s="18"/>
      <c r="S15" s="18" t="s">
        <v>1347</v>
      </c>
      <c r="T15" s="18"/>
    </row>
    <row r="16" spans="1:20">
      <c r="A16" s="4">
        <v>12</v>
      </c>
      <c r="B16" s="89" t="s">
        <v>62</v>
      </c>
      <c r="C16" s="90" t="s">
        <v>1090</v>
      </c>
      <c r="D16" s="90" t="s">
        <v>23</v>
      </c>
      <c r="E16" s="90" t="s">
        <v>1091</v>
      </c>
      <c r="F16" s="18" t="s">
        <v>1367</v>
      </c>
      <c r="G16" s="91">
        <v>40</v>
      </c>
      <c r="H16" s="91">
        <v>33</v>
      </c>
      <c r="I16" s="62">
        <f t="shared" si="0"/>
        <v>73</v>
      </c>
      <c r="J16" s="18" t="s">
        <v>1114</v>
      </c>
      <c r="K16" s="90" t="s">
        <v>1049</v>
      </c>
      <c r="L16" s="18" t="s">
        <v>1359</v>
      </c>
      <c r="M16" s="18">
        <v>9706902750</v>
      </c>
      <c r="N16" s="18" t="s">
        <v>1360</v>
      </c>
      <c r="O16" s="18">
        <v>9854594310</v>
      </c>
      <c r="P16" s="24" t="s">
        <v>1339</v>
      </c>
      <c r="Q16" s="18" t="s">
        <v>196</v>
      </c>
      <c r="R16" s="18"/>
      <c r="S16" s="18" t="s">
        <v>1347</v>
      </c>
      <c r="T16" s="18"/>
    </row>
    <row r="17" spans="1:20">
      <c r="A17" s="4">
        <v>13</v>
      </c>
      <c r="B17" s="89" t="s">
        <v>62</v>
      </c>
      <c r="C17" s="90" t="s">
        <v>1092</v>
      </c>
      <c r="D17" s="90" t="s">
        <v>23</v>
      </c>
      <c r="E17" s="90" t="s">
        <v>1093</v>
      </c>
      <c r="F17" s="18" t="s">
        <v>1367</v>
      </c>
      <c r="G17" s="91">
        <v>24</v>
      </c>
      <c r="H17" s="91">
        <v>30</v>
      </c>
      <c r="I17" s="62">
        <f t="shared" si="0"/>
        <v>54</v>
      </c>
      <c r="J17" s="18" t="s">
        <v>1115</v>
      </c>
      <c r="K17" s="90" t="s">
        <v>1049</v>
      </c>
      <c r="L17" s="18" t="s">
        <v>1359</v>
      </c>
      <c r="M17" s="18">
        <v>9706902750</v>
      </c>
      <c r="N17" s="18" t="s">
        <v>1360</v>
      </c>
      <c r="O17" s="18">
        <v>9854594310</v>
      </c>
      <c r="P17" s="24" t="s">
        <v>1339</v>
      </c>
      <c r="Q17" s="18" t="s">
        <v>196</v>
      </c>
      <c r="R17" s="18"/>
      <c r="S17" s="18" t="s">
        <v>1347</v>
      </c>
      <c r="T17" s="18"/>
    </row>
    <row r="18" spans="1:20">
      <c r="A18" s="4">
        <v>14</v>
      </c>
      <c r="B18" s="89" t="s">
        <v>63</v>
      </c>
      <c r="C18" s="90" t="s">
        <v>1139</v>
      </c>
      <c r="D18" s="90" t="s">
        <v>23</v>
      </c>
      <c r="E18" s="90" t="s">
        <v>1140</v>
      </c>
      <c r="F18" s="18" t="s">
        <v>1367</v>
      </c>
      <c r="G18" s="91">
        <v>52</v>
      </c>
      <c r="H18" s="91">
        <v>50</v>
      </c>
      <c r="I18" s="62">
        <f t="shared" si="0"/>
        <v>102</v>
      </c>
      <c r="J18" s="18" t="s">
        <v>1181</v>
      </c>
      <c r="K18" s="90" t="s">
        <v>1126</v>
      </c>
      <c r="L18" s="18" t="s">
        <v>1359</v>
      </c>
      <c r="M18" s="18">
        <v>9706902750</v>
      </c>
      <c r="N18" s="18" t="s">
        <v>1360</v>
      </c>
      <c r="O18" s="18">
        <v>9854594310</v>
      </c>
      <c r="P18" s="24" t="s">
        <v>1339</v>
      </c>
      <c r="Q18" s="18" t="s">
        <v>196</v>
      </c>
      <c r="R18" s="18"/>
      <c r="S18" s="18" t="s">
        <v>1347</v>
      </c>
      <c r="T18" s="18"/>
    </row>
    <row r="19" spans="1:20">
      <c r="A19" s="4">
        <v>15</v>
      </c>
      <c r="B19" s="89" t="s">
        <v>62</v>
      </c>
      <c r="C19" s="90" t="s">
        <v>1141</v>
      </c>
      <c r="D19" s="90" t="s">
        <v>23</v>
      </c>
      <c r="E19" s="90" t="s">
        <v>1142</v>
      </c>
      <c r="F19" s="18" t="s">
        <v>1367</v>
      </c>
      <c r="G19" s="91">
        <v>100</v>
      </c>
      <c r="H19" s="91">
        <v>119</v>
      </c>
      <c r="I19" s="62">
        <f t="shared" si="0"/>
        <v>219</v>
      </c>
      <c r="J19" s="18" t="s">
        <v>1182</v>
      </c>
      <c r="K19" s="90" t="s">
        <v>1126</v>
      </c>
      <c r="L19" s="18" t="s">
        <v>1361</v>
      </c>
      <c r="M19" s="18">
        <v>7896694283</v>
      </c>
      <c r="N19" s="18" t="s">
        <v>1362</v>
      </c>
      <c r="O19" s="18">
        <v>9859813230</v>
      </c>
      <c r="P19" s="24" t="s">
        <v>1340</v>
      </c>
      <c r="Q19" s="18" t="s">
        <v>199</v>
      </c>
      <c r="R19" s="18"/>
      <c r="S19" s="18" t="s">
        <v>1347</v>
      </c>
      <c r="T19" s="18"/>
    </row>
    <row r="20" spans="1:20">
      <c r="A20" s="4">
        <v>16</v>
      </c>
      <c r="B20" s="89" t="s">
        <v>63</v>
      </c>
      <c r="C20" s="90" t="s">
        <v>1141</v>
      </c>
      <c r="D20" s="90" t="s">
        <v>23</v>
      </c>
      <c r="E20" s="90" t="s">
        <v>1142</v>
      </c>
      <c r="F20" s="18" t="s">
        <v>1367</v>
      </c>
      <c r="G20" s="91">
        <v>100</v>
      </c>
      <c r="H20" s="91">
        <v>119</v>
      </c>
      <c r="I20" s="62">
        <f t="shared" si="0"/>
        <v>219</v>
      </c>
      <c r="J20" s="18" t="s">
        <v>1182</v>
      </c>
      <c r="K20" s="90" t="s">
        <v>1126</v>
      </c>
      <c r="L20" s="18" t="s">
        <v>1363</v>
      </c>
      <c r="M20" s="18">
        <v>9613976225</v>
      </c>
      <c r="N20" s="18" t="s">
        <v>1364</v>
      </c>
      <c r="O20" s="18">
        <v>9854800771</v>
      </c>
      <c r="P20" s="24" t="s">
        <v>1340</v>
      </c>
      <c r="Q20" s="18" t="s">
        <v>199</v>
      </c>
      <c r="R20" s="18"/>
      <c r="S20" s="18" t="s">
        <v>1347</v>
      </c>
      <c r="T20" s="18"/>
    </row>
    <row r="21" spans="1:20">
      <c r="A21" s="4">
        <v>17</v>
      </c>
      <c r="B21" s="89" t="s">
        <v>62</v>
      </c>
      <c r="C21" s="90" t="s">
        <v>1143</v>
      </c>
      <c r="D21" s="90" t="s">
        <v>23</v>
      </c>
      <c r="E21" s="90" t="s">
        <v>1144</v>
      </c>
      <c r="F21" s="18" t="s">
        <v>1367</v>
      </c>
      <c r="G21" s="91">
        <v>150</v>
      </c>
      <c r="H21" s="91">
        <v>170</v>
      </c>
      <c r="I21" s="62">
        <f t="shared" si="0"/>
        <v>320</v>
      </c>
      <c r="J21" s="18" t="s">
        <v>1183</v>
      </c>
      <c r="K21" s="90" t="s">
        <v>1126</v>
      </c>
      <c r="L21" s="18" t="s">
        <v>1356</v>
      </c>
      <c r="M21" s="18">
        <v>9401311071</v>
      </c>
      <c r="N21" s="18" t="s">
        <v>1353</v>
      </c>
      <c r="O21" s="18">
        <v>9678132196</v>
      </c>
      <c r="P21" s="24" t="s">
        <v>1334</v>
      </c>
      <c r="Q21" s="18" t="s">
        <v>204</v>
      </c>
      <c r="R21" s="18"/>
      <c r="S21" s="18" t="s">
        <v>1347</v>
      </c>
      <c r="T21" s="18"/>
    </row>
    <row r="22" spans="1:20">
      <c r="A22" s="4">
        <v>18</v>
      </c>
      <c r="B22" s="89" t="s">
        <v>63</v>
      </c>
      <c r="C22" s="90" t="s">
        <v>1143</v>
      </c>
      <c r="D22" s="90" t="s">
        <v>23</v>
      </c>
      <c r="E22" s="90" t="s">
        <v>1144</v>
      </c>
      <c r="F22" s="18" t="s">
        <v>1367</v>
      </c>
      <c r="G22" s="91">
        <v>150</v>
      </c>
      <c r="H22" s="91">
        <v>170</v>
      </c>
      <c r="I22" s="62">
        <f t="shared" si="0"/>
        <v>320</v>
      </c>
      <c r="J22" s="18" t="s">
        <v>1183</v>
      </c>
      <c r="K22" s="90" t="s">
        <v>1126</v>
      </c>
      <c r="L22" s="18" t="s">
        <v>1356</v>
      </c>
      <c r="M22" s="18">
        <v>9401311071</v>
      </c>
      <c r="N22" s="18" t="s">
        <v>1353</v>
      </c>
      <c r="O22" s="18">
        <v>9678132196</v>
      </c>
      <c r="P22" s="24" t="s">
        <v>1334</v>
      </c>
      <c r="Q22" s="18" t="s">
        <v>204</v>
      </c>
      <c r="R22" s="18"/>
      <c r="S22" s="18" t="s">
        <v>1347</v>
      </c>
      <c r="T22" s="18"/>
    </row>
    <row r="23" spans="1:20">
      <c r="A23" s="4">
        <v>19</v>
      </c>
      <c r="B23" s="89" t="s">
        <v>62</v>
      </c>
      <c r="C23" s="90" t="s">
        <v>1137</v>
      </c>
      <c r="D23" s="90" t="s">
        <v>23</v>
      </c>
      <c r="E23" s="90" t="s">
        <v>1138</v>
      </c>
      <c r="F23" s="18" t="s">
        <v>1367</v>
      </c>
      <c r="G23" s="91">
        <v>24</v>
      </c>
      <c r="H23" s="91">
        <v>10</v>
      </c>
      <c r="I23" s="62">
        <f t="shared" si="0"/>
        <v>34</v>
      </c>
      <c r="J23" s="18" t="s">
        <v>1180</v>
      </c>
      <c r="K23" s="90" t="s">
        <v>1126</v>
      </c>
      <c r="L23" s="18" t="s">
        <v>1356</v>
      </c>
      <c r="M23" s="18">
        <v>9401311071</v>
      </c>
      <c r="N23" s="18" t="s">
        <v>1353</v>
      </c>
      <c r="O23" s="18">
        <v>9678132196</v>
      </c>
      <c r="P23" s="24" t="s">
        <v>1335</v>
      </c>
      <c r="Q23" s="18" t="s">
        <v>205</v>
      </c>
      <c r="R23" s="18"/>
      <c r="S23" s="18" t="s">
        <v>1347</v>
      </c>
      <c r="T23" s="18"/>
    </row>
    <row r="24" spans="1:20">
      <c r="A24" s="4">
        <v>20</v>
      </c>
      <c r="B24" s="89" t="s">
        <v>62</v>
      </c>
      <c r="C24" s="90" t="s">
        <v>1145</v>
      </c>
      <c r="D24" s="90" t="s">
        <v>23</v>
      </c>
      <c r="E24" s="90" t="s">
        <v>1146</v>
      </c>
      <c r="F24" s="18" t="s">
        <v>1367</v>
      </c>
      <c r="G24" s="91">
        <v>30</v>
      </c>
      <c r="H24" s="91">
        <v>28</v>
      </c>
      <c r="I24" s="62">
        <f t="shared" si="0"/>
        <v>58</v>
      </c>
      <c r="J24" s="18" t="s">
        <v>1184</v>
      </c>
      <c r="K24" s="90" t="s">
        <v>1126</v>
      </c>
      <c r="L24" s="18" t="s">
        <v>1356</v>
      </c>
      <c r="M24" s="18">
        <v>9401311071</v>
      </c>
      <c r="N24" s="18" t="s">
        <v>1353</v>
      </c>
      <c r="O24" s="18">
        <v>9678132196</v>
      </c>
      <c r="P24" s="24" t="s">
        <v>1335</v>
      </c>
      <c r="Q24" s="18" t="s">
        <v>205</v>
      </c>
      <c r="R24" s="18"/>
      <c r="S24" s="18" t="s">
        <v>1347</v>
      </c>
      <c r="T24" s="18"/>
    </row>
    <row r="25" spans="1:20">
      <c r="A25" s="4">
        <v>21</v>
      </c>
      <c r="B25" s="89" t="s">
        <v>63</v>
      </c>
      <c r="C25" s="90" t="s">
        <v>1147</v>
      </c>
      <c r="D25" s="90" t="s">
        <v>23</v>
      </c>
      <c r="E25" s="90" t="s">
        <v>1148</v>
      </c>
      <c r="F25" s="18" t="s">
        <v>1367</v>
      </c>
      <c r="G25" s="91">
        <v>58</v>
      </c>
      <c r="H25" s="91">
        <v>50</v>
      </c>
      <c r="I25" s="62">
        <f t="shared" si="0"/>
        <v>108</v>
      </c>
      <c r="J25" s="18" t="s">
        <v>1185</v>
      </c>
      <c r="K25" s="90" t="s">
        <v>1126</v>
      </c>
      <c r="L25" s="18" t="s">
        <v>1356</v>
      </c>
      <c r="M25" s="18">
        <v>9401311071</v>
      </c>
      <c r="N25" s="18" t="s">
        <v>1354</v>
      </c>
      <c r="O25" s="18">
        <v>9401182131</v>
      </c>
      <c r="P25" s="24" t="s">
        <v>1336</v>
      </c>
      <c r="Q25" s="18" t="s">
        <v>205</v>
      </c>
      <c r="R25" s="18"/>
      <c r="S25" s="18" t="s">
        <v>1347</v>
      </c>
      <c r="T25" s="18"/>
    </row>
    <row r="26" spans="1:20">
      <c r="A26" s="4">
        <v>22</v>
      </c>
      <c r="B26" s="89" t="s">
        <v>62</v>
      </c>
      <c r="C26" s="90" t="s">
        <v>1149</v>
      </c>
      <c r="D26" s="90" t="s">
        <v>23</v>
      </c>
      <c r="E26" s="90" t="s">
        <v>1150</v>
      </c>
      <c r="F26" s="18" t="s">
        <v>1367</v>
      </c>
      <c r="G26" s="91">
        <v>99</v>
      </c>
      <c r="H26" s="91">
        <v>63</v>
      </c>
      <c r="I26" s="62">
        <f t="shared" si="0"/>
        <v>162</v>
      </c>
      <c r="J26" s="18" t="s">
        <v>1186</v>
      </c>
      <c r="K26" s="90" t="s">
        <v>1126</v>
      </c>
      <c r="L26" s="18" t="s">
        <v>1356</v>
      </c>
      <c r="M26" s="18">
        <v>9401311071</v>
      </c>
      <c r="N26" s="18" t="s">
        <v>1354</v>
      </c>
      <c r="O26" s="18">
        <v>9401182131</v>
      </c>
      <c r="P26" s="24" t="s">
        <v>1336</v>
      </c>
      <c r="Q26" s="18" t="s">
        <v>206</v>
      </c>
      <c r="R26" s="18"/>
      <c r="S26" s="18" t="s">
        <v>1347</v>
      </c>
      <c r="T26" s="18"/>
    </row>
    <row r="27" spans="1:20">
      <c r="A27" s="4">
        <v>23</v>
      </c>
      <c r="B27" s="89" t="s">
        <v>63</v>
      </c>
      <c r="C27" s="90" t="s">
        <v>1156</v>
      </c>
      <c r="D27" s="90" t="s">
        <v>23</v>
      </c>
      <c r="E27" s="90" t="s">
        <v>1157</v>
      </c>
      <c r="F27" s="18" t="s">
        <v>1367</v>
      </c>
      <c r="G27" s="91">
        <v>60</v>
      </c>
      <c r="H27" s="91">
        <v>58</v>
      </c>
      <c r="I27" s="62">
        <f t="shared" si="0"/>
        <v>118</v>
      </c>
      <c r="J27" s="18" t="s">
        <v>1190</v>
      </c>
      <c r="K27" s="90" t="s">
        <v>1126</v>
      </c>
      <c r="L27" s="18" t="s">
        <v>1356</v>
      </c>
      <c r="M27" s="18">
        <v>9401311071</v>
      </c>
      <c r="N27" s="18" t="s">
        <v>1354</v>
      </c>
      <c r="O27" s="18">
        <v>9401182131</v>
      </c>
      <c r="P27" s="24" t="s">
        <v>1336</v>
      </c>
      <c r="Q27" s="18" t="s">
        <v>206</v>
      </c>
      <c r="R27" s="18"/>
      <c r="S27" s="18" t="s">
        <v>1347</v>
      </c>
      <c r="T27" s="18"/>
    </row>
    <row r="28" spans="1:20">
      <c r="A28" s="4">
        <v>24</v>
      </c>
      <c r="B28" s="89" t="s">
        <v>62</v>
      </c>
      <c r="C28" s="90" t="s">
        <v>1151</v>
      </c>
      <c r="D28" s="90" t="s">
        <v>23</v>
      </c>
      <c r="E28" s="90" t="s">
        <v>1152</v>
      </c>
      <c r="F28" s="18" t="s">
        <v>1366</v>
      </c>
      <c r="G28" s="91">
        <v>120</v>
      </c>
      <c r="H28" s="91">
        <v>230</v>
      </c>
      <c r="I28" s="62">
        <f t="shared" si="0"/>
        <v>350</v>
      </c>
      <c r="J28" s="18" t="s">
        <v>1187</v>
      </c>
      <c r="K28" s="90" t="s">
        <v>1126</v>
      </c>
      <c r="L28" s="18" t="s">
        <v>1356</v>
      </c>
      <c r="M28" s="18">
        <v>9401311071</v>
      </c>
      <c r="N28" s="18" t="s">
        <v>1354</v>
      </c>
      <c r="O28" s="18">
        <v>9401182131</v>
      </c>
      <c r="P28" s="24" t="s">
        <v>1337</v>
      </c>
      <c r="Q28" s="18" t="s">
        <v>208</v>
      </c>
      <c r="R28" s="18"/>
      <c r="S28" s="18" t="s">
        <v>1347</v>
      </c>
      <c r="T28" s="18"/>
    </row>
    <row r="29" spans="1:20">
      <c r="A29" s="4">
        <v>25</v>
      </c>
      <c r="B29" s="89" t="s">
        <v>63</v>
      </c>
      <c r="C29" s="90" t="s">
        <v>1151</v>
      </c>
      <c r="D29" s="90" t="s">
        <v>23</v>
      </c>
      <c r="E29" s="90" t="s">
        <v>1152</v>
      </c>
      <c r="F29" s="18" t="s">
        <v>1366</v>
      </c>
      <c r="G29" s="91">
        <v>120</v>
      </c>
      <c r="H29" s="91">
        <v>230</v>
      </c>
      <c r="I29" s="62">
        <f t="shared" si="0"/>
        <v>350</v>
      </c>
      <c r="J29" s="18" t="s">
        <v>1187</v>
      </c>
      <c r="K29" s="90" t="s">
        <v>1126</v>
      </c>
      <c r="L29" s="18" t="s">
        <v>1356</v>
      </c>
      <c r="M29" s="18">
        <v>9401311071</v>
      </c>
      <c r="N29" s="18" t="s">
        <v>1353</v>
      </c>
      <c r="O29" s="18">
        <v>9678132196</v>
      </c>
      <c r="P29" s="24" t="s">
        <v>1337</v>
      </c>
      <c r="Q29" s="18" t="s">
        <v>208</v>
      </c>
      <c r="R29" s="18"/>
      <c r="S29" s="18" t="s">
        <v>1347</v>
      </c>
      <c r="T29" s="18"/>
    </row>
    <row r="30" spans="1:20">
      <c r="A30" s="4">
        <v>26</v>
      </c>
      <c r="B30" s="89" t="s">
        <v>62</v>
      </c>
      <c r="C30" s="90" t="s">
        <v>1154</v>
      </c>
      <c r="D30" s="90" t="s">
        <v>23</v>
      </c>
      <c r="E30" s="90" t="s">
        <v>1155</v>
      </c>
      <c r="F30" s="18" t="s">
        <v>1367</v>
      </c>
      <c r="G30" s="91">
        <v>50</v>
      </c>
      <c r="H30" s="91">
        <v>64</v>
      </c>
      <c r="I30" s="62">
        <f t="shared" si="0"/>
        <v>114</v>
      </c>
      <c r="J30" s="18" t="s">
        <v>1189</v>
      </c>
      <c r="K30" s="90" t="s">
        <v>1126</v>
      </c>
      <c r="L30" s="18"/>
      <c r="M30" s="18"/>
      <c r="N30" s="18" t="s">
        <v>1355</v>
      </c>
      <c r="O30" s="18">
        <v>9577435996</v>
      </c>
      <c r="P30" s="24" t="s">
        <v>1338</v>
      </c>
      <c r="Q30" s="18" t="s">
        <v>196</v>
      </c>
      <c r="R30" s="18"/>
      <c r="S30" s="18" t="s">
        <v>1347</v>
      </c>
      <c r="T30" s="18"/>
    </row>
    <row r="31" spans="1:20">
      <c r="A31" s="4">
        <v>27</v>
      </c>
      <c r="B31" s="89" t="s">
        <v>63</v>
      </c>
      <c r="C31" s="90" t="s">
        <v>1158</v>
      </c>
      <c r="D31" s="90" t="s">
        <v>23</v>
      </c>
      <c r="E31" s="90" t="s">
        <v>1159</v>
      </c>
      <c r="F31" s="18" t="s">
        <v>1367</v>
      </c>
      <c r="G31" s="91">
        <v>57</v>
      </c>
      <c r="H31" s="91">
        <v>50</v>
      </c>
      <c r="I31" s="62">
        <f t="shared" si="0"/>
        <v>107</v>
      </c>
      <c r="J31" s="18" t="s">
        <v>1191</v>
      </c>
      <c r="K31" s="90" t="s">
        <v>1126</v>
      </c>
      <c r="L31" s="18" t="s">
        <v>1357</v>
      </c>
      <c r="M31" s="18">
        <v>9401725870</v>
      </c>
      <c r="N31" s="18" t="s">
        <v>1358</v>
      </c>
      <c r="O31" s="18">
        <v>9577292215</v>
      </c>
      <c r="P31" s="24" t="s">
        <v>1338</v>
      </c>
      <c r="Q31" s="18" t="s">
        <v>196</v>
      </c>
      <c r="R31" s="18"/>
      <c r="S31" s="18" t="s">
        <v>1347</v>
      </c>
      <c r="T31" s="18"/>
    </row>
    <row r="32" spans="1:20">
      <c r="A32" s="4">
        <v>28</v>
      </c>
      <c r="B32" s="89" t="s">
        <v>63</v>
      </c>
      <c r="C32" s="90" t="s">
        <v>103</v>
      </c>
      <c r="D32" s="90" t="s">
        <v>23</v>
      </c>
      <c r="E32" s="90" t="s">
        <v>1153</v>
      </c>
      <c r="F32" s="18" t="s">
        <v>1367</v>
      </c>
      <c r="G32" s="91">
        <v>25</v>
      </c>
      <c r="H32" s="91">
        <v>25</v>
      </c>
      <c r="I32" s="62">
        <f t="shared" si="0"/>
        <v>50</v>
      </c>
      <c r="J32" s="18" t="s">
        <v>1188</v>
      </c>
      <c r="K32" s="90" t="s">
        <v>1126</v>
      </c>
      <c r="L32" s="18" t="s">
        <v>1359</v>
      </c>
      <c r="M32" s="18">
        <v>9706902750</v>
      </c>
      <c r="N32" s="18" t="s">
        <v>1360</v>
      </c>
      <c r="O32" s="18">
        <v>9854594310</v>
      </c>
      <c r="P32" s="24" t="s">
        <v>1339</v>
      </c>
      <c r="Q32" s="18" t="s">
        <v>196</v>
      </c>
      <c r="R32" s="18"/>
      <c r="S32" s="18" t="s">
        <v>1347</v>
      </c>
      <c r="T32" s="18"/>
    </row>
    <row r="33" spans="1:20">
      <c r="A33" s="4">
        <v>29</v>
      </c>
      <c r="B33" s="89" t="s">
        <v>62</v>
      </c>
      <c r="C33" s="90" t="s">
        <v>1160</v>
      </c>
      <c r="D33" s="90" t="s">
        <v>23</v>
      </c>
      <c r="E33" s="90" t="s">
        <v>1161</v>
      </c>
      <c r="F33" s="115" t="s">
        <v>1365</v>
      </c>
      <c r="G33" s="89">
        <v>70</v>
      </c>
      <c r="H33" s="89">
        <v>90</v>
      </c>
      <c r="I33" s="62">
        <f t="shared" si="0"/>
        <v>160</v>
      </c>
      <c r="J33" s="89" t="s">
        <v>1192</v>
      </c>
      <c r="K33" s="90" t="s">
        <v>1126</v>
      </c>
      <c r="L33" s="18" t="s">
        <v>1359</v>
      </c>
      <c r="M33" s="18">
        <v>9706902750</v>
      </c>
      <c r="N33" s="18" t="s">
        <v>1360</v>
      </c>
      <c r="O33" s="18">
        <v>9854594310</v>
      </c>
      <c r="P33" s="24" t="s">
        <v>1339</v>
      </c>
      <c r="Q33" s="18" t="s">
        <v>199</v>
      </c>
      <c r="R33" s="18"/>
      <c r="S33" s="18" t="s">
        <v>1347</v>
      </c>
      <c r="T33" s="18"/>
    </row>
    <row r="34" spans="1:20">
      <c r="A34" s="4">
        <v>30</v>
      </c>
      <c r="B34" s="89" t="s">
        <v>63</v>
      </c>
      <c r="C34" s="90" t="s">
        <v>1162</v>
      </c>
      <c r="D34" s="90" t="s">
        <v>23</v>
      </c>
      <c r="E34" s="90" t="s">
        <v>1163</v>
      </c>
      <c r="F34" s="18" t="s">
        <v>1365</v>
      </c>
      <c r="G34" s="91">
        <v>50</v>
      </c>
      <c r="H34" s="91">
        <v>52</v>
      </c>
      <c r="I34" s="62">
        <f t="shared" si="0"/>
        <v>102</v>
      </c>
      <c r="J34" s="18" t="s">
        <v>1193</v>
      </c>
      <c r="K34" s="90" t="s">
        <v>1126</v>
      </c>
      <c r="L34" s="18" t="s">
        <v>1359</v>
      </c>
      <c r="M34" s="18">
        <v>9706902750</v>
      </c>
      <c r="N34" s="18" t="s">
        <v>1360</v>
      </c>
      <c r="O34" s="18">
        <v>9854594310</v>
      </c>
      <c r="P34" s="24" t="s">
        <v>1339</v>
      </c>
      <c r="Q34" s="18" t="s">
        <v>199</v>
      </c>
      <c r="R34" s="18"/>
      <c r="S34" s="18" t="s">
        <v>1347</v>
      </c>
      <c r="T34" s="18"/>
    </row>
    <row r="35" spans="1:20">
      <c r="A35" s="4">
        <v>31</v>
      </c>
      <c r="B35" s="89" t="s">
        <v>62</v>
      </c>
      <c r="C35" s="90" t="s">
        <v>1164</v>
      </c>
      <c r="D35" s="90" t="s">
        <v>23</v>
      </c>
      <c r="E35" s="90" t="s">
        <v>1165</v>
      </c>
      <c r="F35" s="18" t="s">
        <v>1366</v>
      </c>
      <c r="G35" s="91">
        <v>345</v>
      </c>
      <c r="H35" s="91">
        <v>400</v>
      </c>
      <c r="I35" s="62">
        <f t="shared" si="0"/>
        <v>745</v>
      </c>
      <c r="J35" s="18" t="s">
        <v>1194</v>
      </c>
      <c r="K35" s="90" t="s">
        <v>1126</v>
      </c>
      <c r="L35" s="18" t="s">
        <v>1361</v>
      </c>
      <c r="M35" s="18">
        <v>7896694283</v>
      </c>
      <c r="N35" s="18" t="s">
        <v>1362</v>
      </c>
      <c r="O35" s="18">
        <v>9859813230</v>
      </c>
      <c r="P35" s="24" t="s">
        <v>1340</v>
      </c>
      <c r="Q35" s="18" t="s">
        <v>204</v>
      </c>
      <c r="R35" s="18"/>
      <c r="S35" s="18" t="s">
        <v>1347</v>
      </c>
      <c r="T35" s="18"/>
    </row>
    <row r="36" spans="1:20">
      <c r="A36" s="4">
        <v>32</v>
      </c>
      <c r="B36" s="89" t="s">
        <v>63</v>
      </c>
      <c r="C36" s="90" t="s">
        <v>1164</v>
      </c>
      <c r="D36" s="90" t="s">
        <v>23</v>
      </c>
      <c r="E36" s="90" t="s">
        <v>1165</v>
      </c>
      <c r="F36" s="18" t="s">
        <v>1366</v>
      </c>
      <c r="G36" s="91">
        <v>345</v>
      </c>
      <c r="H36" s="91">
        <v>400</v>
      </c>
      <c r="I36" s="62">
        <f t="shared" si="0"/>
        <v>745</v>
      </c>
      <c r="J36" s="18" t="s">
        <v>1194</v>
      </c>
      <c r="K36" s="90" t="s">
        <v>1126</v>
      </c>
      <c r="L36" s="18" t="s">
        <v>1363</v>
      </c>
      <c r="M36" s="18">
        <v>9613976225</v>
      </c>
      <c r="N36" s="18" t="s">
        <v>1364</v>
      </c>
      <c r="O36" s="18">
        <v>9854800771</v>
      </c>
      <c r="P36" s="24" t="s">
        <v>1340</v>
      </c>
      <c r="Q36" s="18" t="s">
        <v>204</v>
      </c>
      <c r="R36" s="18"/>
      <c r="S36" s="18" t="s">
        <v>1347</v>
      </c>
      <c r="T36" s="18"/>
    </row>
    <row r="37" spans="1:20">
      <c r="A37" s="4">
        <v>33</v>
      </c>
      <c r="B37" s="89" t="s">
        <v>62</v>
      </c>
      <c r="C37" s="90" t="s">
        <v>1164</v>
      </c>
      <c r="D37" s="90" t="s">
        <v>23</v>
      </c>
      <c r="E37" s="90" t="s">
        <v>1165</v>
      </c>
      <c r="F37" s="18" t="s">
        <v>1366</v>
      </c>
      <c r="G37" s="91">
        <v>345</v>
      </c>
      <c r="H37" s="91">
        <v>400</v>
      </c>
      <c r="I37" s="62">
        <f t="shared" si="0"/>
        <v>745</v>
      </c>
      <c r="J37" s="18" t="s">
        <v>1194</v>
      </c>
      <c r="K37" s="90" t="s">
        <v>1126</v>
      </c>
      <c r="L37" s="18" t="s">
        <v>1356</v>
      </c>
      <c r="M37" s="18">
        <v>9401311071</v>
      </c>
      <c r="N37" s="18" t="s">
        <v>1353</v>
      </c>
      <c r="O37" s="18">
        <v>9678132196</v>
      </c>
      <c r="P37" s="24" t="s">
        <v>1334</v>
      </c>
      <c r="Q37" s="18" t="s">
        <v>205</v>
      </c>
      <c r="R37" s="18"/>
      <c r="S37" s="18" t="s">
        <v>1347</v>
      </c>
      <c r="T37" s="18"/>
    </row>
    <row r="38" spans="1:20">
      <c r="A38" s="4">
        <v>34</v>
      </c>
      <c r="B38" s="89" t="s">
        <v>63</v>
      </c>
      <c r="C38" s="90" t="s">
        <v>1166</v>
      </c>
      <c r="D38" s="90" t="s">
        <v>23</v>
      </c>
      <c r="E38" s="90" t="s">
        <v>1167</v>
      </c>
      <c r="F38" s="18" t="s">
        <v>1366</v>
      </c>
      <c r="G38" s="91">
        <v>50</v>
      </c>
      <c r="H38" s="91">
        <v>85</v>
      </c>
      <c r="I38" s="62">
        <f t="shared" si="0"/>
        <v>135</v>
      </c>
      <c r="J38" s="18" t="s">
        <v>1195</v>
      </c>
      <c r="K38" s="90" t="s">
        <v>1126</v>
      </c>
      <c r="L38" s="18" t="s">
        <v>1356</v>
      </c>
      <c r="M38" s="18">
        <v>9401311071</v>
      </c>
      <c r="N38" s="18" t="s">
        <v>1353</v>
      </c>
      <c r="O38" s="18">
        <v>9678132196</v>
      </c>
      <c r="P38" s="24" t="s">
        <v>1334</v>
      </c>
      <c r="Q38" s="18" t="s">
        <v>205</v>
      </c>
      <c r="R38" s="18"/>
      <c r="S38" s="18" t="s">
        <v>1347</v>
      </c>
      <c r="T38" s="18"/>
    </row>
    <row r="39" spans="1:20">
      <c r="A39" s="4">
        <v>35</v>
      </c>
      <c r="B39" s="89" t="s">
        <v>62</v>
      </c>
      <c r="C39" s="90" t="s">
        <v>1168</v>
      </c>
      <c r="D39" s="90" t="s">
        <v>23</v>
      </c>
      <c r="E39" s="90" t="s">
        <v>1169</v>
      </c>
      <c r="F39" s="18" t="s">
        <v>1367</v>
      </c>
      <c r="G39" s="91">
        <v>80</v>
      </c>
      <c r="H39" s="91">
        <v>70</v>
      </c>
      <c r="I39" s="62">
        <f t="shared" si="0"/>
        <v>150</v>
      </c>
      <c r="J39" s="18" t="s">
        <v>1196</v>
      </c>
      <c r="K39" s="90" t="s">
        <v>1126</v>
      </c>
      <c r="L39" s="18" t="s">
        <v>1356</v>
      </c>
      <c r="M39" s="18">
        <v>9401311071</v>
      </c>
      <c r="N39" s="18" t="s">
        <v>1353</v>
      </c>
      <c r="O39" s="18">
        <v>9678132196</v>
      </c>
      <c r="P39" s="24" t="s">
        <v>1335</v>
      </c>
      <c r="Q39" s="18" t="s">
        <v>206</v>
      </c>
      <c r="R39" s="18"/>
      <c r="S39" s="18" t="s">
        <v>1347</v>
      </c>
      <c r="T39" s="18"/>
    </row>
    <row r="40" spans="1:20">
      <c r="A40" s="4">
        <v>36</v>
      </c>
      <c r="B40" s="89" t="s">
        <v>63</v>
      </c>
      <c r="C40" s="90" t="s">
        <v>1170</v>
      </c>
      <c r="D40" s="90" t="s">
        <v>23</v>
      </c>
      <c r="E40" s="90" t="s">
        <v>1171</v>
      </c>
      <c r="F40" s="18" t="s">
        <v>1365</v>
      </c>
      <c r="G40" s="91">
        <v>100</v>
      </c>
      <c r="H40" s="91">
        <v>84</v>
      </c>
      <c r="I40" s="62">
        <f t="shared" si="0"/>
        <v>184</v>
      </c>
      <c r="J40" s="18" t="s">
        <v>1197</v>
      </c>
      <c r="K40" s="90" t="s">
        <v>1126</v>
      </c>
      <c r="L40" s="18" t="s">
        <v>1356</v>
      </c>
      <c r="M40" s="18">
        <v>9401311071</v>
      </c>
      <c r="N40" s="18" t="s">
        <v>1353</v>
      </c>
      <c r="O40" s="18">
        <v>9678132196</v>
      </c>
      <c r="P40" s="24" t="s">
        <v>1335</v>
      </c>
      <c r="Q40" s="18" t="s">
        <v>206</v>
      </c>
      <c r="R40" s="18"/>
      <c r="S40" s="18" t="s">
        <v>1347</v>
      </c>
      <c r="T40" s="18"/>
    </row>
    <row r="41" spans="1:20">
      <c r="A41" s="4">
        <v>37</v>
      </c>
      <c r="B41" s="89" t="s">
        <v>62</v>
      </c>
      <c r="C41" s="90" t="s">
        <v>1172</v>
      </c>
      <c r="D41" s="90" t="s">
        <v>23</v>
      </c>
      <c r="E41" s="90" t="s">
        <v>1173</v>
      </c>
      <c r="F41" s="115" t="s">
        <v>1366</v>
      </c>
      <c r="G41" s="89">
        <v>70</v>
      </c>
      <c r="H41" s="89">
        <v>76</v>
      </c>
      <c r="I41" s="62">
        <f t="shared" si="0"/>
        <v>146</v>
      </c>
      <c r="J41" s="89" t="s">
        <v>1198</v>
      </c>
      <c r="K41" s="90" t="s">
        <v>1126</v>
      </c>
      <c r="L41" s="18" t="s">
        <v>1356</v>
      </c>
      <c r="M41" s="18">
        <v>9401311071</v>
      </c>
      <c r="N41" s="18" t="s">
        <v>1354</v>
      </c>
      <c r="O41" s="18">
        <v>9401182131</v>
      </c>
      <c r="P41" s="24" t="s">
        <v>1336</v>
      </c>
      <c r="Q41" s="18" t="s">
        <v>208</v>
      </c>
      <c r="R41" s="18"/>
      <c r="S41" s="18" t="s">
        <v>1347</v>
      </c>
      <c r="T41" s="18"/>
    </row>
    <row r="42" spans="1:20">
      <c r="A42" s="4">
        <v>38</v>
      </c>
      <c r="B42" s="89" t="s">
        <v>63</v>
      </c>
      <c r="C42" s="90" t="s">
        <v>1201</v>
      </c>
      <c r="D42" s="90" t="s">
        <v>23</v>
      </c>
      <c r="E42" s="90" t="s">
        <v>1202</v>
      </c>
      <c r="F42" s="18" t="s">
        <v>1367</v>
      </c>
      <c r="G42" s="91">
        <v>70</v>
      </c>
      <c r="H42" s="91">
        <v>100</v>
      </c>
      <c r="I42" s="62">
        <f t="shared" si="0"/>
        <v>170</v>
      </c>
      <c r="J42" s="18" t="s">
        <v>1199</v>
      </c>
      <c r="K42" s="90" t="s">
        <v>1203</v>
      </c>
      <c r="L42" s="18" t="s">
        <v>1356</v>
      </c>
      <c r="M42" s="18">
        <v>9401311071</v>
      </c>
      <c r="N42" s="18" t="s">
        <v>1354</v>
      </c>
      <c r="O42" s="18">
        <v>9401182131</v>
      </c>
      <c r="P42" s="24" t="s">
        <v>1336</v>
      </c>
      <c r="Q42" s="18" t="s">
        <v>208</v>
      </c>
      <c r="R42" s="18"/>
      <c r="S42" s="18" t="s">
        <v>1347</v>
      </c>
      <c r="T42" s="18"/>
    </row>
    <row r="43" spans="1:20">
      <c r="A43" s="4">
        <v>39</v>
      </c>
      <c r="B43" s="89" t="s">
        <v>62</v>
      </c>
      <c r="C43" s="89" t="s">
        <v>1277</v>
      </c>
      <c r="D43" s="115" t="s">
        <v>25</v>
      </c>
      <c r="E43" s="89"/>
      <c r="F43" s="119"/>
      <c r="G43" s="91">
        <v>27</v>
      </c>
      <c r="H43" s="91">
        <v>27</v>
      </c>
      <c r="I43" s="62">
        <f t="shared" si="0"/>
        <v>54</v>
      </c>
      <c r="J43" s="92" t="s">
        <v>1278</v>
      </c>
      <c r="K43" s="18" t="s">
        <v>1415</v>
      </c>
      <c r="L43" s="18" t="s">
        <v>1416</v>
      </c>
      <c r="M43" s="18">
        <v>9401725867</v>
      </c>
      <c r="N43" s="18" t="s">
        <v>1417</v>
      </c>
      <c r="O43" s="18">
        <v>7896789286</v>
      </c>
      <c r="P43" s="24" t="s">
        <v>1336</v>
      </c>
      <c r="Q43" s="18" t="s">
        <v>196</v>
      </c>
      <c r="R43" s="18"/>
      <c r="S43" s="18" t="s">
        <v>1347</v>
      </c>
      <c r="T43" s="18"/>
    </row>
    <row r="44" spans="1:20">
      <c r="A44" s="4">
        <v>40</v>
      </c>
      <c r="B44" s="89" t="s">
        <v>62</v>
      </c>
      <c r="C44" s="89" t="s">
        <v>1281</v>
      </c>
      <c r="D44" s="115" t="s">
        <v>25</v>
      </c>
      <c r="E44" s="89"/>
      <c r="F44" s="121"/>
      <c r="G44" s="89">
        <v>39</v>
      </c>
      <c r="H44" s="89">
        <v>39</v>
      </c>
      <c r="I44" s="62">
        <f t="shared" si="0"/>
        <v>78</v>
      </c>
      <c r="J44" s="93">
        <v>9577925680</v>
      </c>
      <c r="K44" s="18" t="s">
        <v>1415</v>
      </c>
      <c r="L44" s="18" t="s">
        <v>1416</v>
      </c>
      <c r="M44" s="18">
        <v>9401725867</v>
      </c>
      <c r="N44" s="18" t="s">
        <v>1417</v>
      </c>
      <c r="O44" s="18">
        <v>7896789286</v>
      </c>
      <c r="P44" s="24" t="s">
        <v>1337</v>
      </c>
      <c r="Q44" s="18" t="s">
        <v>196</v>
      </c>
      <c r="R44" s="18"/>
      <c r="S44" s="18" t="s">
        <v>1347</v>
      </c>
      <c r="T44" s="18"/>
    </row>
    <row r="45" spans="1:20">
      <c r="A45" s="4">
        <v>41</v>
      </c>
      <c r="B45" s="89" t="s">
        <v>63</v>
      </c>
      <c r="C45" s="89" t="s">
        <v>1279</v>
      </c>
      <c r="D45" s="115" t="s">
        <v>25</v>
      </c>
      <c r="E45" s="89"/>
      <c r="F45" s="119"/>
      <c r="G45" s="91">
        <v>69</v>
      </c>
      <c r="H45" s="91">
        <v>60</v>
      </c>
      <c r="I45" s="62">
        <f t="shared" si="0"/>
        <v>129</v>
      </c>
      <c r="J45" s="92" t="s">
        <v>1280</v>
      </c>
      <c r="K45" s="18" t="s">
        <v>1415</v>
      </c>
      <c r="L45" s="18" t="s">
        <v>1416</v>
      </c>
      <c r="M45" s="18">
        <v>9401725867</v>
      </c>
      <c r="N45" s="18" t="s">
        <v>1417</v>
      </c>
      <c r="O45" s="18">
        <v>7896789286</v>
      </c>
      <c r="P45" s="24" t="s">
        <v>1337</v>
      </c>
      <c r="Q45" s="18" t="s">
        <v>196</v>
      </c>
      <c r="R45" s="18"/>
      <c r="S45" s="18" t="s">
        <v>1347</v>
      </c>
      <c r="T45" s="18"/>
    </row>
    <row r="46" spans="1:20">
      <c r="A46" s="4">
        <v>42</v>
      </c>
      <c r="B46" s="89" t="s">
        <v>62</v>
      </c>
      <c r="C46" s="89" t="s">
        <v>1282</v>
      </c>
      <c r="D46" s="115" t="s">
        <v>25</v>
      </c>
      <c r="E46" s="89"/>
      <c r="F46" s="119"/>
      <c r="G46" s="91">
        <v>38</v>
      </c>
      <c r="H46" s="91">
        <v>37</v>
      </c>
      <c r="I46" s="62">
        <f t="shared" si="0"/>
        <v>75</v>
      </c>
      <c r="J46" s="92" t="s">
        <v>1283</v>
      </c>
      <c r="K46" s="18" t="s">
        <v>1418</v>
      </c>
      <c r="L46" s="18" t="s">
        <v>1419</v>
      </c>
      <c r="M46" s="18">
        <v>9401725838</v>
      </c>
      <c r="N46" s="18" t="s">
        <v>1420</v>
      </c>
      <c r="O46" s="18">
        <v>9613079247</v>
      </c>
      <c r="P46" s="24" t="s">
        <v>1338</v>
      </c>
      <c r="Q46" s="18" t="s">
        <v>199</v>
      </c>
      <c r="R46" s="18"/>
      <c r="S46" s="18" t="s">
        <v>1347</v>
      </c>
      <c r="T46" s="18"/>
    </row>
    <row r="47" spans="1:20">
      <c r="A47" s="4">
        <v>43</v>
      </c>
      <c r="B47" s="89" t="s">
        <v>62</v>
      </c>
      <c r="C47" s="89" t="s">
        <v>1284</v>
      </c>
      <c r="D47" s="115" t="s">
        <v>25</v>
      </c>
      <c r="E47" s="89"/>
      <c r="F47" s="119"/>
      <c r="G47" s="91">
        <v>34</v>
      </c>
      <c r="H47" s="91">
        <v>30</v>
      </c>
      <c r="I47" s="62">
        <f t="shared" si="0"/>
        <v>64</v>
      </c>
      <c r="J47" s="92" t="s">
        <v>1285</v>
      </c>
      <c r="K47" s="18" t="s">
        <v>1415</v>
      </c>
      <c r="L47" s="18" t="s">
        <v>1416</v>
      </c>
      <c r="M47" s="18">
        <v>9401725867</v>
      </c>
      <c r="N47" s="18" t="s">
        <v>1417</v>
      </c>
      <c r="O47" s="18">
        <v>7896789286</v>
      </c>
      <c r="P47" s="24" t="s">
        <v>1338</v>
      </c>
      <c r="Q47" s="18" t="s">
        <v>199</v>
      </c>
      <c r="R47" s="18"/>
      <c r="S47" s="18" t="s">
        <v>1347</v>
      </c>
      <c r="T47" s="18"/>
    </row>
    <row r="48" spans="1:20">
      <c r="A48" s="4">
        <v>44</v>
      </c>
      <c r="B48" s="89" t="s">
        <v>63</v>
      </c>
      <c r="C48" s="89" t="s">
        <v>1286</v>
      </c>
      <c r="D48" s="115" t="s">
        <v>25</v>
      </c>
      <c r="E48" s="89"/>
      <c r="F48" s="119"/>
      <c r="G48" s="91">
        <v>22</v>
      </c>
      <c r="H48" s="91">
        <v>24</v>
      </c>
      <c r="I48" s="62">
        <f t="shared" si="0"/>
        <v>46</v>
      </c>
      <c r="J48" s="92" t="s">
        <v>1287</v>
      </c>
      <c r="K48" s="18" t="s">
        <v>1415</v>
      </c>
      <c r="L48" s="18" t="s">
        <v>1416</v>
      </c>
      <c r="M48" s="18">
        <v>9401725867</v>
      </c>
      <c r="N48" s="18" t="s">
        <v>1417</v>
      </c>
      <c r="O48" s="18">
        <v>7896789286</v>
      </c>
      <c r="P48" s="24" t="s">
        <v>1339</v>
      </c>
      <c r="Q48" s="18" t="s">
        <v>199</v>
      </c>
      <c r="R48" s="18"/>
      <c r="S48" s="18" t="s">
        <v>1347</v>
      </c>
      <c r="T48" s="18"/>
    </row>
    <row r="49" spans="1:20">
      <c r="A49" s="4">
        <v>45</v>
      </c>
      <c r="B49" s="89" t="s">
        <v>63</v>
      </c>
      <c r="C49" s="89" t="s">
        <v>1288</v>
      </c>
      <c r="D49" s="115" t="s">
        <v>25</v>
      </c>
      <c r="E49" s="89"/>
      <c r="F49" s="96"/>
      <c r="G49" s="91">
        <v>29</v>
      </c>
      <c r="H49" s="91">
        <v>32</v>
      </c>
      <c r="I49" s="62">
        <f t="shared" si="0"/>
        <v>61</v>
      </c>
      <c r="J49" s="96"/>
      <c r="K49" s="18" t="s">
        <v>1415</v>
      </c>
      <c r="L49" s="18" t="s">
        <v>1416</v>
      </c>
      <c r="M49" s="18">
        <v>9401725867</v>
      </c>
      <c r="N49" s="18" t="s">
        <v>1417</v>
      </c>
      <c r="O49" s="18">
        <v>7896789286</v>
      </c>
      <c r="P49" s="24" t="s">
        <v>1339</v>
      </c>
      <c r="Q49" s="18" t="s">
        <v>199</v>
      </c>
      <c r="R49" s="18"/>
      <c r="S49" s="18" t="s">
        <v>1347</v>
      </c>
      <c r="T49" s="18"/>
    </row>
    <row r="50" spans="1:20">
      <c r="A50" s="4">
        <v>46</v>
      </c>
      <c r="B50" s="89" t="s">
        <v>62</v>
      </c>
      <c r="C50" s="89" t="s">
        <v>1289</v>
      </c>
      <c r="D50" s="115" t="s">
        <v>25</v>
      </c>
      <c r="E50" s="89"/>
      <c r="F50" s="121"/>
      <c r="G50" s="91">
        <v>34</v>
      </c>
      <c r="H50" s="91">
        <v>39</v>
      </c>
      <c r="I50" s="62">
        <f t="shared" si="0"/>
        <v>73</v>
      </c>
      <c r="J50" s="93">
        <v>7399538529</v>
      </c>
      <c r="K50" s="18" t="s">
        <v>1418</v>
      </c>
      <c r="L50" s="18" t="s">
        <v>1419</v>
      </c>
      <c r="M50" s="18">
        <v>9401725838</v>
      </c>
      <c r="N50" s="18" t="s">
        <v>1420</v>
      </c>
      <c r="O50" s="18">
        <v>9613079247</v>
      </c>
      <c r="P50" s="24" t="s">
        <v>1339</v>
      </c>
      <c r="Q50" s="18" t="s">
        <v>204</v>
      </c>
      <c r="R50" s="18"/>
      <c r="S50" s="18" t="s">
        <v>1347</v>
      </c>
      <c r="T50" s="18"/>
    </row>
    <row r="51" spans="1:20">
      <c r="A51" s="4">
        <v>47</v>
      </c>
      <c r="B51" s="89" t="s">
        <v>62</v>
      </c>
      <c r="C51" s="89" t="s">
        <v>1290</v>
      </c>
      <c r="D51" s="115" t="s">
        <v>25</v>
      </c>
      <c r="E51" s="89"/>
      <c r="F51" s="120"/>
      <c r="G51" s="91">
        <v>38</v>
      </c>
      <c r="H51" s="91">
        <v>30</v>
      </c>
      <c r="I51" s="62">
        <f t="shared" si="0"/>
        <v>68</v>
      </c>
      <c r="J51" s="97">
        <v>7896789287</v>
      </c>
      <c r="K51" s="18" t="s">
        <v>1418</v>
      </c>
      <c r="L51" s="18" t="s">
        <v>1419</v>
      </c>
      <c r="M51" s="18">
        <v>9401725838</v>
      </c>
      <c r="N51" s="18" t="s">
        <v>1420</v>
      </c>
      <c r="O51" s="18">
        <v>9613079247</v>
      </c>
      <c r="P51" s="24" t="s">
        <v>1340</v>
      </c>
      <c r="Q51" s="18" t="s">
        <v>204</v>
      </c>
      <c r="R51" s="18"/>
      <c r="S51" s="18" t="s">
        <v>1347</v>
      </c>
      <c r="T51" s="18"/>
    </row>
    <row r="52" spans="1:20">
      <c r="A52" s="4">
        <v>48</v>
      </c>
      <c r="B52" s="89" t="s">
        <v>63</v>
      </c>
      <c r="C52" s="89" t="s">
        <v>1291</v>
      </c>
      <c r="D52" s="115" t="s">
        <v>25</v>
      </c>
      <c r="E52" s="89"/>
      <c r="F52" s="121"/>
      <c r="G52" s="91">
        <v>46</v>
      </c>
      <c r="H52" s="91">
        <v>51</v>
      </c>
      <c r="I52" s="62">
        <f t="shared" si="0"/>
        <v>97</v>
      </c>
      <c r="J52" s="93">
        <v>9577300763</v>
      </c>
      <c r="K52" s="89" t="s">
        <v>1292</v>
      </c>
      <c r="L52" s="18" t="s">
        <v>1359</v>
      </c>
      <c r="M52" s="18">
        <v>9706902750</v>
      </c>
      <c r="N52" s="18" t="s">
        <v>1360</v>
      </c>
      <c r="O52" s="18">
        <v>9854594310</v>
      </c>
      <c r="P52" s="24" t="s">
        <v>1340</v>
      </c>
      <c r="Q52" s="18" t="s">
        <v>204</v>
      </c>
      <c r="R52" s="18"/>
      <c r="S52" s="18" t="s">
        <v>1347</v>
      </c>
      <c r="T52" s="18"/>
    </row>
    <row r="53" spans="1:20">
      <c r="A53" s="4">
        <v>49</v>
      </c>
      <c r="B53" s="89" t="s">
        <v>63</v>
      </c>
      <c r="C53" s="89" t="s">
        <v>1293</v>
      </c>
      <c r="D53" s="115" t="s">
        <v>25</v>
      </c>
      <c r="E53" s="89"/>
      <c r="F53" s="120"/>
      <c r="G53" s="91">
        <v>31</v>
      </c>
      <c r="H53" s="91">
        <v>34</v>
      </c>
      <c r="I53" s="62">
        <f t="shared" si="0"/>
        <v>65</v>
      </c>
      <c r="J53" s="97">
        <v>9678363072</v>
      </c>
      <c r="K53" s="89" t="s">
        <v>1292</v>
      </c>
      <c r="L53" s="18" t="s">
        <v>1359</v>
      </c>
      <c r="M53" s="18">
        <v>9706902750</v>
      </c>
      <c r="N53" s="18" t="s">
        <v>1360</v>
      </c>
      <c r="O53" s="18">
        <v>9854594310</v>
      </c>
      <c r="P53" s="24" t="s">
        <v>1341</v>
      </c>
      <c r="Q53" s="18" t="s">
        <v>204</v>
      </c>
      <c r="R53" s="18"/>
      <c r="S53" s="18" t="s">
        <v>1347</v>
      </c>
      <c r="T53" s="18"/>
    </row>
    <row r="54" spans="1:20">
      <c r="A54" s="4">
        <v>50</v>
      </c>
      <c r="B54" s="89" t="s">
        <v>62</v>
      </c>
      <c r="C54" s="89" t="s">
        <v>1294</v>
      </c>
      <c r="D54" s="115" t="s">
        <v>25</v>
      </c>
      <c r="E54" s="89"/>
      <c r="F54" s="121"/>
      <c r="G54" s="91">
        <v>47</v>
      </c>
      <c r="H54" s="91">
        <v>40</v>
      </c>
      <c r="I54" s="62">
        <f t="shared" si="0"/>
        <v>87</v>
      </c>
      <c r="J54" s="93">
        <v>9577732975</v>
      </c>
      <c r="K54" s="89" t="s">
        <v>1292</v>
      </c>
      <c r="L54" s="18" t="s">
        <v>1359</v>
      </c>
      <c r="M54" s="18">
        <v>9706902750</v>
      </c>
      <c r="N54" s="18" t="s">
        <v>1360</v>
      </c>
      <c r="O54" s="18">
        <v>9854594310</v>
      </c>
      <c r="P54" s="24" t="s">
        <v>1342</v>
      </c>
      <c r="Q54" s="18" t="s">
        <v>205</v>
      </c>
      <c r="R54" s="18"/>
      <c r="S54" s="18" t="s">
        <v>1347</v>
      </c>
      <c r="T54" s="18"/>
    </row>
    <row r="55" spans="1:20">
      <c r="A55" s="4">
        <v>51</v>
      </c>
      <c r="B55" s="89" t="s">
        <v>62</v>
      </c>
      <c r="C55" s="89" t="s">
        <v>1295</v>
      </c>
      <c r="D55" s="115" t="s">
        <v>25</v>
      </c>
      <c r="E55" s="89"/>
      <c r="F55" s="121"/>
      <c r="G55" s="91">
        <v>22</v>
      </c>
      <c r="H55" s="91">
        <v>32</v>
      </c>
      <c r="I55" s="62">
        <f t="shared" si="0"/>
        <v>54</v>
      </c>
      <c r="J55" s="93">
        <v>9859249483</v>
      </c>
      <c r="K55" s="89" t="s">
        <v>1292</v>
      </c>
      <c r="L55" s="18" t="s">
        <v>1361</v>
      </c>
      <c r="M55" s="18">
        <v>7896694283</v>
      </c>
      <c r="N55" s="18" t="s">
        <v>1362</v>
      </c>
      <c r="O55" s="18">
        <v>9859813230</v>
      </c>
      <c r="P55" s="24" t="s">
        <v>1342</v>
      </c>
      <c r="Q55" s="18" t="s">
        <v>205</v>
      </c>
      <c r="R55" s="18"/>
      <c r="S55" s="18" t="s">
        <v>1347</v>
      </c>
      <c r="T55" s="18"/>
    </row>
    <row r="56" spans="1:20">
      <c r="A56" s="4">
        <v>52</v>
      </c>
      <c r="B56" s="89" t="s">
        <v>63</v>
      </c>
      <c r="C56" s="89" t="s">
        <v>1296</v>
      </c>
      <c r="D56" s="115" t="s">
        <v>25</v>
      </c>
      <c r="E56" s="89"/>
      <c r="F56" s="119"/>
      <c r="G56" s="91">
        <v>57</v>
      </c>
      <c r="H56" s="91">
        <v>37</v>
      </c>
      <c r="I56" s="62">
        <f t="shared" si="0"/>
        <v>94</v>
      </c>
      <c r="J56" s="92" t="s">
        <v>1297</v>
      </c>
      <c r="K56" s="89" t="s">
        <v>1292</v>
      </c>
      <c r="L56" s="18" t="s">
        <v>1363</v>
      </c>
      <c r="M56" s="18">
        <v>9613976225</v>
      </c>
      <c r="N56" s="18" t="s">
        <v>1364</v>
      </c>
      <c r="O56" s="18">
        <v>9854800771</v>
      </c>
      <c r="P56" s="24" t="s">
        <v>1342</v>
      </c>
      <c r="Q56" s="18" t="s">
        <v>205</v>
      </c>
      <c r="R56" s="18"/>
      <c r="S56" s="18" t="s">
        <v>1347</v>
      </c>
      <c r="T56" s="18"/>
    </row>
    <row r="57" spans="1:20">
      <c r="A57" s="4">
        <v>53</v>
      </c>
      <c r="B57" s="89" t="s">
        <v>63</v>
      </c>
      <c r="C57" s="89" t="s">
        <v>1298</v>
      </c>
      <c r="D57" s="115" t="s">
        <v>25</v>
      </c>
      <c r="E57" s="89"/>
      <c r="F57" s="119"/>
      <c r="G57" s="91">
        <v>24</v>
      </c>
      <c r="H57" s="91">
        <v>39</v>
      </c>
      <c r="I57" s="62">
        <f t="shared" si="0"/>
        <v>63</v>
      </c>
      <c r="J57" s="92" t="s">
        <v>1299</v>
      </c>
      <c r="K57" s="89" t="s">
        <v>1292</v>
      </c>
      <c r="L57" s="18" t="s">
        <v>1359</v>
      </c>
      <c r="M57" s="18">
        <v>9706902750</v>
      </c>
      <c r="N57" s="18" t="s">
        <v>1360</v>
      </c>
      <c r="O57" s="18">
        <v>9854594310</v>
      </c>
      <c r="P57" s="24" t="s">
        <v>1342</v>
      </c>
      <c r="Q57" s="18" t="s">
        <v>205</v>
      </c>
      <c r="R57" s="18"/>
      <c r="S57" s="18" t="s">
        <v>1347</v>
      </c>
      <c r="T57" s="18"/>
    </row>
    <row r="58" spans="1:20">
      <c r="A58" s="4">
        <v>54</v>
      </c>
      <c r="B58" s="89" t="s">
        <v>62</v>
      </c>
      <c r="C58" s="89" t="s">
        <v>1300</v>
      </c>
      <c r="D58" s="115" t="s">
        <v>25</v>
      </c>
      <c r="E58" s="89"/>
      <c r="F58" s="121"/>
      <c r="G58" s="91">
        <v>41</v>
      </c>
      <c r="H58" s="91">
        <v>55</v>
      </c>
      <c r="I58" s="62">
        <f t="shared" si="0"/>
        <v>96</v>
      </c>
      <c r="J58" s="93">
        <v>9613977486</v>
      </c>
      <c r="K58" s="89" t="s">
        <v>1292</v>
      </c>
      <c r="L58" s="18" t="s">
        <v>1359</v>
      </c>
      <c r="M58" s="18">
        <v>9706902750</v>
      </c>
      <c r="N58" s="18" t="s">
        <v>1360</v>
      </c>
      <c r="O58" s="18">
        <v>9854594310</v>
      </c>
      <c r="P58" s="24" t="s">
        <v>1343</v>
      </c>
      <c r="Q58" s="18" t="s">
        <v>206</v>
      </c>
      <c r="R58" s="18"/>
      <c r="S58" s="18" t="s">
        <v>1347</v>
      </c>
      <c r="T58" s="18"/>
    </row>
    <row r="59" spans="1:20">
      <c r="A59" s="4">
        <v>55</v>
      </c>
      <c r="B59" s="89" t="s">
        <v>62</v>
      </c>
      <c r="C59" s="89" t="s">
        <v>1301</v>
      </c>
      <c r="D59" s="115" t="s">
        <v>25</v>
      </c>
      <c r="E59" s="89"/>
      <c r="F59" s="119"/>
      <c r="G59" s="91">
        <v>41</v>
      </c>
      <c r="H59" s="91">
        <v>41</v>
      </c>
      <c r="I59" s="62">
        <f t="shared" si="0"/>
        <v>82</v>
      </c>
      <c r="J59" s="92" t="s">
        <v>1302</v>
      </c>
      <c r="K59" s="89" t="s">
        <v>1292</v>
      </c>
      <c r="L59" s="18" t="s">
        <v>1359</v>
      </c>
      <c r="M59" s="18">
        <v>9706902750</v>
      </c>
      <c r="N59" s="18" t="s">
        <v>1360</v>
      </c>
      <c r="O59" s="18">
        <v>9854594310</v>
      </c>
      <c r="P59" s="24" t="s">
        <v>1343</v>
      </c>
      <c r="Q59" s="18" t="s">
        <v>206</v>
      </c>
      <c r="R59" s="18"/>
      <c r="S59" s="18" t="s">
        <v>1347</v>
      </c>
      <c r="T59" s="18"/>
    </row>
    <row r="60" spans="1:20">
      <c r="A60" s="4">
        <v>56</v>
      </c>
      <c r="B60" s="89" t="s">
        <v>63</v>
      </c>
      <c r="C60" s="89" t="s">
        <v>1303</v>
      </c>
      <c r="D60" s="115" t="s">
        <v>25</v>
      </c>
      <c r="E60" s="89"/>
      <c r="F60" s="119"/>
      <c r="G60" s="91">
        <v>30</v>
      </c>
      <c r="H60" s="91">
        <v>22</v>
      </c>
      <c r="I60" s="62">
        <f t="shared" si="0"/>
        <v>52</v>
      </c>
      <c r="J60" s="92" t="s">
        <v>1304</v>
      </c>
      <c r="K60" s="89" t="s">
        <v>1292</v>
      </c>
      <c r="L60" s="18" t="s">
        <v>1361</v>
      </c>
      <c r="M60" s="18">
        <v>7896694283</v>
      </c>
      <c r="N60" s="18" t="s">
        <v>1374</v>
      </c>
      <c r="O60" s="18">
        <v>9864389948</v>
      </c>
      <c r="P60" s="24" t="s">
        <v>1343</v>
      </c>
      <c r="Q60" s="18" t="s">
        <v>206</v>
      </c>
      <c r="R60" s="18"/>
      <c r="S60" s="18" t="s">
        <v>1347</v>
      </c>
      <c r="T60" s="18"/>
    </row>
    <row r="61" spans="1:20">
      <c r="A61" s="4">
        <v>57</v>
      </c>
      <c r="B61" s="89" t="s">
        <v>63</v>
      </c>
      <c r="C61" s="89" t="s">
        <v>1305</v>
      </c>
      <c r="D61" s="115" t="s">
        <v>25</v>
      </c>
      <c r="E61" s="89"/>
      <c r="F61" s="119"/>
      <c r="G61" s="91">
        <v>32</v>
      </c>
      <c r="H61" s="91">
        <v>29</v>
      </c>
      <c r="I61" s="62">
        <f t="shared" si="0"/>
        <v>61</v>
      </c>
      <c r="J61" s="92" t="s">
        <v>1306</v>
      </c>
      <c r="K61" s="89" t="s">
        <v>1292</v>
      </c>
      <c r="L61" s="18" t="s">
        <v>1359</v>
      </c>
      <c r="M61" s="18">
        <v>9706902750</v>
      </c>
      <c r="N61" s="18" t="s">
        <v>1375</v>
      </c>
      <c r="O61" s="18">
        <v>9859655801</v>
      </c>
      <c r="P61" s="24" t="s">
        <v>1343</v>
      </c>
      <c r="Q61" s="18" t="s">
        <v>206</v>
      </c>
      <c r="R61" s="18"/>
      <c r="S61" s="18" t="s">
        <v>1347</v>
      </c>
      <c r="T61" s="18"/>
    </row>
    <row r="62" spans="1:20">
      <c r="A62" s="4">
        <v>58</v>
      </c>
      <c r="B62" s="89" t="s">
        <v>63</v>
      </c>
      <c r="C62" s="89" t="s">
        <v>1307</v>
      </c>
      <c r="D62" s="115" t="s">
        <v>25</v>
      </c>
      <c r="E62" s="89"/>
      <c r="F62" s="119"/>
      <c r="G62" s="91">
        <v>39</v>
      </c>
      <c r="H62" s="91">
        <v>32</v>
      </c>
      <c r="I62" s="62">
        <f t="shared" si="0"/>
        <v>71</v>
      </c>
      <c r="J62" s="92" t="s">
        <v>1308</v>
      </c>
      <c r="K62" s="89" t="s">
        <v>1292</v>
      </c>
      <c r="L62" s="18" t="s">
        <v>1359</v>
      </c>
      <c r="M62" s="18">
        <v>9706902750</v>
      </c>
      <c r="N62" s="18" t="s">
        <v>1373</v>
      </c>
      <c r="O62" s="18">
        <v>9957238451</v>
      </c>
      <c r="P62" s="24" t="s">
        <v>1343</v>
      </c>
      <c r="Q62" s="18" t="s">
        <v>206</v>
      </c>
      <c r="R62" s="18"/>
      <c r="S62" s="18" t="s">
        <v>1347</v>
      </c>
      <c r="T62" s="18"/>
    </row>
    <row r="63" spans="1:20">
      <c r="A63" s="4">
        <v>59</v>
      </c>
      <c r="B63" s="89" t="s">
        <v>62</v>
      </c>
      <c r="C63" s="94" t="s">
        <v>1309</v>
      </c>
      <c r="D63" s="115" t="s">
        <v>25</v>
      </c>
      <c r="E63" s="89"/>
      <c r="F63" s="119"/>
      <c r="G63" s="91">
        <v>40</v>
      </c>
      <c r="H63" s="91">
        <v>33</v>
      </c>
      <c r="I63" s="62">
        <f t="shared" si="0"/>
        <v>73</v>
      </c>
      <c r="J63" s="92" t="s">
        <v>1310</v>
      </c>
      <c r="K63" s="89" t="s">
        <v>1292</v>
      </c>
      <c r="L63" s="18" t="s">
        <v>1376</v>
      </c>
      <c r="M63" s="18">
        <v>9854730253</v>
      </c>
      <c r="N63" s="18" t="s">
        <v>1377</v>
      </c>
      <c r="O63" s="18">
        <v>9577879879</v>
      </c>
      <c r="P63" s="24" t="s">
        <v>1344</v>
      </c>
      <c r="Q63" s="18" t="s">
        <v>208</v>
      </c>
      <c r="R63" s="18"/>
      <c r="S63" s="18" t="s">
        <v>1347</v>
      </c>
      <c r="T63" s="18"/>
    </row>
    <row r="64" spans="1:20">
      <c r="A64" s="4">
        <v>60</v>
      </c>
      <c r="B64" s="89" t="s">
        <v>62</v>
      </c>
      <c r="C64" s="110" t="s">
        <v>1311</v>
      </c>
      <c r="D64" s="115" t="s">
        <v>25</v>
      </c>
      <c r="E64" s="89"/>
      <c r="F64" s="96"/>
      <c r="G64" s="91">
        <v>17</v>
      </c>
      <c r="H64" s="91">
        <v>11</v>
      </c>
      <c r="I64" s="62">
        <f t="shared" si="0"/>
        <v>28</v>
      </c>
      <c r="J64" s="96" t="s">
        <v>1312</v>
      </c>
      <c r="K64" s="89" t="s">
        <v>1292</v>
      </c>
      <c r="L64" s="18" t="s">
        <v>1363</v>
      </c>
      <c r="M64" s="18">
        <v>9613976225</v>
      </c>
      <c r="N64" s="18" t="s">
        <v>1364</v>
      </c>
      <c r="O64" s="18">
        <v>9854800771</v>
      </c>
      <c r="P64" s="24" t="s">
        <v>1344</v>
      </c>
      <c r="Q64" s="18" t="s">
        <v>208</v>
      </c>
      <c r="R64" s="18"/>
      <c r="S64" s="18" t="s">
        <v>1347</v>
      </c>
      <c r="T64" s="18"/>
    </row>
    <row r="65" spans="1:20">
      <c r="A65" s="4">
        <v>61</v>
      </c>
      <c r="B65" s="89" t="s">
        <v>62</v>
      </c>
      <c r="C65" s="110" t="s">
        <v>1313</v>
      </c>
      <c r="D65" s="115" t="s">
        <v>25</v>
      </c>
      <c r="E65" s="89"/>
      <c r="F65" s="119"/>
      <c r="G65" s="91">
        <v>35</v>
      </c>
      <c r="H65" s="91">
        <v>41</v>
      </c>
      <c r="I65" s="62">
        <f t="shared" si="0"/>
        <v>76</v>
      </c>
      <c r="J65" s="92" t="s">
        <v>1314</v>
      </c>
      <c r="K65" s="89" t="s">
        <v>1292</v>
      </c>
      <c r="L65" s="18" t="s">
        <v>1363</v>
      </c>
      <c r="M65" s="18">
        <v>9613976225</v>
      </c>
      <c r="N65" s="18" t="s">
        <v>1378</v>
      </c>
      <c r="O65" s="18">
        <v>9577879766</v>
      </c>
      <c r="P65" s="24" t="s">
        <v>1344</v>
      </c>
      <c r="Q65" s="18" t="s">
        <v>208</v>
      </c>
      <c r="R65" s="18"/>
      <c r="S65" s="18" t="s">
        <v>1347</v>
      </c>
      <c r="T65" s="18"/>
    </row>
    <row r="66" spans="1:20">
      <c r="A66" s="4">
        <v>62</v>
      </c>
      <c r="B66" s="89" t="s">
        <v>63</v>
      </c>
      <c r="C66" s="110" t="s">
        <v>1315</v>
      </c>
      <c r="D66" s="115" t="s">
        <v>25</v>
      </c>
      <c r="E66" s="89"/>
      <c r="F66" s="121"/>
      <c r="G66" s="91">
        <v>17</v>
      </c>
      <c r="H66" s="91">
        <v>18</v>
      </c>
      <c r="I66" s="62">
        <f t="shared" si="0"/>
        <v>35</v>
      </c>
      <c r="J66" s="93">
        <v>7662882234</v>
      </c>
      <c r="K66" s="89" t="s">
        <v>1316</v>
      </c>
      <c r="L66" s="18" t="s">
        <v>1363</v>
      </c>
      <c r="M66" s="18">
        <v>9613976225</v>
      </c>
      <c r="N66" s="18" t="s">
        <v>1364</v>
      </c>
      <c r="O66" s="18">
        <v>9854800771</v>
      </c>
      <c r="P66" s="24" t="s">
        <v>1344</v>
      </c>
      <c r="Q66" s="18" t="s">
        <v>208</v>
      </c>
      <c r="R66" s="18"/>
      <c r="S66" s="18" t="s">
        <v>1347</v>
      </c>
      <c r="T66" s="18"/>
    </row>
    <row r="67" spans="1:20">
      <c r="A67" s="4">
        <v>63</v>
      </c>
      <c r="B67" s="89" t="s">
        <v>63</v>
      </c>
      <c r="C67" s="94" t="s">
        <v>1317</v>
      </c>
      <c r="D67" s="115" t="s">
        <v>25</v>
      </c>
      <c r="E67" s="89"/>
      <c r="F67" s="121"/>
      <c r="G67" s="91">
        <v>29</v>
      </c>
      <c r="H67" s="91">
        <v>33</v>
      </c>
      <c r="I67" s="62">
        <f t="shared" si="0"/>
        <v>62</v>
      </c>
      <c r="J67" s="93">
        <v>8876226876</v>
      </c>
      <c r="K67" s="89" t="s">
        <v>1316</v>
      </c>
      <c r="L67" s="18" t="s">
        <v>1363</v>
      </c>
      <c r="M67" s="18">
        <v>9613976225</v>
      </c>
      <c r="N67" s="18" t="s">
        <v>1378</v>
      </c>
      <c r="O67" s="18">
        <v>9577879766</v>
      </c>
      <c r="P67" s="24" t="s">
        <v>1344</v>
      </c>
      <c r="Q67" s="18" t="s">
        <v>208</v>
      </c>
      <c r="R67" s="18"/>
      <c r="S67" s="18" t="s">
        <v>1347</v>
      </c>
      <c r="T67" s="18"/>
    </row>
    <row r="68" spans="1:20">
      <c r="A68" s="4">
        <v>64</v>
      </c>
      <c r="B68" s="89" t="s">
        <v>63</v>
      </c>
      <c r="C68" s="89" t="s">
        <v>1318</v>
      </c>
      <c r="D68" s="115" t="s">
        <v>25</v>
      </c>
      <c r="E68" s="89"/>
      <c r="F68" s="119"/>
      <c r="G68" s="91">
        <v>24</v>
      </c>
      <c r="H68" s="91">
        <v>49</v>
      </c>
      <c r="I68" s="62">
        <f t="shared" si="0"/>
        <v>73</v>
      </c>
      <c r="J68" s="92" t="s">
        <v>1319</v>
      </c>
      <c r="K68" s="89" t="s">
        <v>1316</v>
      </c>
      <c r="L68" s="18" t="s">
        <v>1363</v>
      </c>
      <c r="M68" s="18">
        <v>9613976225</v>
      </c>
      <c r="N68" s="18" t="s">
        <v>1379</v>
      </c>
      <c r="O68" s="18">
        <v>9085494445</v>
      </c>
      <c r="P68" s="24" t="s">
        <v>1344</v>
      </c>
      <c r="Q68" s="18" t="s">
        <v>208</v>
      </c>
      <c r="R68" s="18"/>
      <c r="S68" s="18" t="s">
        <v>1347</v>
      </c>
      <c r="T68" s="18"/>
    </row>
    <row r="69" spans="1:20">
      <c r="A69" s="4">
        <v>65</v>
      </c>
      <c r="B69" s="89"/>
      <c r="C69" s="89" t="s">
        <v>311</v>
      </c>
      <c r="D69" s="115"/>
      <c r="E69" s="89"/>
      <c r="F69" s="119"/>
      <c r="G69" s="91"/>
      <c r="H69" s="91"/>
      <c r="I69" s="62">
        <f t="shared" si="0"/>
        <v>0</v>
      </c>
      <c r="J69" s="92"/>
      <c r="K69" s="89"/>
      <c r="L69" s="18" t="s">
        <v>1363</v>
      </c>
      <c r="M69" s="18">
        <v>9613976225</v>
      </c>
      <c r="N69" s="18" t="s">
        <v>1372</v>
      </c>
      <c r="O69" s="18">
        <v>9707704689</v>
      </c>
      <c r="P69" s="24" t="s">
        <v>1345</v>
      </c>
      <c r="Q69" s="18" t="s">
        <v>196</v>
      </c>
      <c r="R69" s="18"/>
      <c r="S69" s="18" t="s">
        <v>1347</v>
      </c>
      <c r="T69" s="18"/>
    </row>
    <row r="70" spans="1:20">
      <c r="A70" s="4">
        <v>66</v>
      </c>
      <c r="B70" s="17"/>
      <c r="C70" s="48"/>
      <c r="D70" s="48"/>
      <c r="E70" s="19"/>
      <c r="F70" s="48"/>
      <c r="G70" s="19"/>
      <c r="H70" s="19"/>
      <c r="I70" s="62">
        <f t="shared" ref="I70:I133" si="1">SUM(G70:H70)</f>
        <v>0</v>
      </c>
      <c r="J70" s="93"/>
      <c r="K70" s="89"/>
      <c r="L70" s="18"/>
      <c r="M70" s="18"/>
      <c r="N70" s="18"/>
      <c r="O70" s="18"/>
      <c r="P70" s="24"/>
      <c r="Q70" s="18"/>
      <c r="R70" s="18"/>
      <c r="S70" s="18" t="s">
        <v>1347</v>
      </c>
      <c r="T70" s="18"/>
    </row>
    <row r="71" spans="1:20">
      <c r="A71" s="4">
        <v>67</v>
      </c>
      <c r="B71" s="17"/>
      <c r="C71" s="48"/>
      <c r="D71" s="48"/>
      <c r="E71" s="19"/>
      <c r="F71" s="48"/>
      <c r="G71" s="19"/>
      <c r="H71" s="19"/>
      <c r="I71" s="62">
        <f t="shared" si="1"/>
        <v>0</v>
      </c>
      <c r="J71" s="48"/>
      <c r="K71" s="48"/>
      <c r="L71" s="48"/>
      <c r="M71" s="48"/>
      <c r="N71" s="48"/>
      <c r="O71" s="48"/>
      <c r="P71" s="49"/>
      <c r="Q71" s="48"/>
      <c r="R71" s="48"/>
      <c r="S71" s="18"/>
      <c r="T71" s="18"/>
    </row>
    <row r="72" spans="1:20">
      <c r="A72" s="4">
        <v>68</v>
      </c>
      <c r="B72" s="17"/>
      <c r="C72" s="48"/>
      <c r="D72" s="48"/>
      <c r="E72" s="19"/>
      <c r="F72" s="48"/>
      <c r="G72" s="19"/>
      <c r="H72" s="19"/>
      <c r="I72" s="62">
        <f t="shared" si="1"/>
        <v>0</v>
      </c>
      <c r="J72" s="48"/>
      <c r="K72" s="48"/>
      <c r="L72" s="48"/>
      <c r="M72" s="48"/>
      <c r="N72" s="48"/>
      <c r="O72" s="48"/>
      <c r="P72" s="49"/>
      <c r="Q72" s="48"/>
      <c r="R72" s="48"/>
      <c r="S72" s="18"/>
      <c r="T72" s="18"/>
    </row>
    <row r="73" spans="1:20">
      <c r="A73" s="4">
        <v>69</v>
      </c>
      <c r="B73" s="17"/>
      <c r="C73" s="18"/>
      <c r="D73" s="18"/>
      <c r="E73" s="19"/>
      <c r="F73" s="18"/>
      <c r="G73" s="19"/>
      <c r="H73" s="19"/>
      <c r="I73" s="62">
        <f t="shared" si="1"/>
        <v>0</v>
      </c>
      <c r="J73" s="18"/>
      <c r="K73" s="18"/>
      <c r="L73" s="18"/>
      <c r="M73" s="18"/>
      <c r="N73" s="18"/>
      <c r="O73" s="18"/>
      <c r="P73" s="24"/>
      <c r="Q73" s="18"/>
      <c r="R73" s="18"/>
      <c r="S73" s="18"/>
      <c r="T73" s="18"/>
    </row>
    <row r="74" spans="1:20">
      <c r="A74" s="4">
        <v>70</v>
      </c>
      <c r="B74" s="17"/>
      <c r="C74" s="18"/>
      <c r="D74" s="18"/>
      <c r="E74" s="19"/>
      <c r="F74" s="18"/>
      <c r="G74" s="19"/>
      <c r="H74" s="19"/>
      <c r="I74" s="62">
        <f t="shared" si="1"/>
        <v>0</v>
      </c>
      <c r="J74" s="18"/>
      <c r="K74" s="18"/>
      <c r="L74" s="18"/>
      <c r="M74" s="18"/>
      <c r="N74" s="18"/>
      <c r="O74" s="18"/>
      <c r="P74" s="24"/>
      <c r="Q74" s="18"/>
      <c r="R74" s="18"/>
      <c r="S74" s="18"/>
      <c r="T74" s="18"/>
    </row>
    <row r="75" spans="1:20">
      <c r="A75" s="4">
        <v>71</v>
      </c>
      <c r="B75" s="17"/>
      <c r="C75" s="18"/>
      <c r="D75" s="18"/>
      <c r="E75" s="19"/>
      <c r="F75" s="18"/>
      <c r="G75" s="19"/>
      <c r="H75" s="19"/>
      <c r="I75" s="62">
        <f t="shared" si="1"/>
        <v>0</v>
      </c>
      <c r="J75" s="18"/>
      <c r="K75" s="18"/>
      <c r="L75" s="18"/>
      <c r="M75" s="18"/>
      <c r="N75" s="18"/>
      <c r="O75" s="18"/>
      <c r="P75" s="24"/>
      <c r="Q75" s="18"/>
      <c r="R75" s="18"/>
      <c r="S75" s="18"/>
      <c r="T75" s="18"/>
    </row>
    <row r="76" spans="1:20">
      <c r="A76" s="4">
        <v>72</v>
      </c>
      <c r="B76" s="17"/>
      <c r="C76" s="18"/>
      <c r="D76" s="18"/>
      <c r="E76" s="19"/>
      <c r="F76" s="18"/>
      <c r="G76" s="19"/>
      <c r="H76" s="19"/>
      <c r="I76" s="62">
        <f t="shared" si="1"/>
        <v>0</v>
      </c>
      <c r="J76" s="18"/>
      <c r="K76" s="18"/>
      <c r="L76" s="18"/>
      <c r="M76" s="18"/>
      <c r="N76" s="18"/>
      <c r="O76" s="18"/>
      <c r="P76" s="24"/>
      <c r="Q76" s="18"/>
      <c r="R76" s="18"/>
      <c r="S76" s="18"/>
      <c r="T76" s="18"/>
    </row>
    <row r="77" spans="1:20">
      <c r="A77" s="4">
        <v>73</v>
      </c>
      <c r="B77" s="17"/>
      <c r="C77" s="18"/>
      <c r="D77" s="18"/>
      <c r="E77" s="19"/>
      <c r="F77" s="18"/>
      <c r="G77" s="19"/>
      <c r="H77" s="19"/>
      <c r="I77" s="62">
        <f t="shared" si="1"/>
        <v>0</v>
      </c>
      <c r="J77" s="18"/>
      <c r="K77" s="18"/>
      <c r="L77" s="18"/>
      <c r="M77" s="18"/>
      <c r="N77" s="18"/>
      <c r="O77" s="18"/>
      <c r="P77" s="24"/>
      <c r="Q77" s="18"/>
      <c r="R77" s="18"/>
      <c r="S77" s="18"/>
      <c r="T77" s="18"/>
    </row>
    <row r="78" spans="1:20">
      <c r="A78" s="4">
        <v>74</v>
      </c>
      <c r="B78" s="17"/>
      <c r="C78" s="18"/>
      <c r="D78" s="18"/>
      <c r="E78" s="19"/>
      <c r="F78" s="18"/>
      <c r="G78" s="19"/>
      <c r="H78" s="19"/>
      <c r="I78" s="62">
        <f t="shared" si="1"/>
        <v>0</v>
      </c>
      <c r="J78" s="18"/>
      <c r="K78" s="18"/>
      <c r="L78" s="18"/>
      <c r="M78" s="18"/>
      <c r="N78" s="18"/>
      <c r="O78" s="18"/>
      <c r="P78" s="24"/>
      <c r="Q78" s="18"/>
      <c r="R78" s="18"/>
      <c r="S78" s="18"/>
      <c r="T78" s="18"/>
    </row>
    <row r="79" spans="1:20">
      <c r="A79" s="4">
        <v>75</v>
      </c>
      <c r="B79" s="17"/>
      <c r="C79" s="18"/>
      <c r="D79" s="18"/>
      <c r="E79" s="19"/>
      <c r="F79" s="18"/>
      <c r="G79" s="19"/>
      <c r="H79" s="19"/>
      <c r="I79" s="62">
        <f t="shared" si="1"/>
        <v>0</v>
      </c>
      <c r="J79" s="18"/>
      <c r="K79" s="18"/>
      <c r="L79" s="18"/>
      <c r="M79" s="18"/>
      <c r="N79" s="18"/>
      <c r="O79" s="18"/>
      <c r="P79" s="24"/>
      <c r="Q79" s="18"/>
      <c r="R79" s="18"/>
      <c r="S79" s="18"/>
      <c r="T79" s="18"/>
    </row>
    <row r="80" spans="1:20">
      <c r="A80" s="4">
        <v>76</v>
      </c>
      <c r="B80" s="17"/>
      <c r="C80" s="18"/>
      <c r="D80" s="18"/>
      <c r="E80" s="19"/>
      <c r="F80" s="18"/>
      <c r="G80" s="19"/>
      <c r="H80" s="19"/>
      <c r="I80" s="62">
        <f t="shared" si="1"/>
        <v>0</v>
      </c>
      <c r="J80" s="18"/>
      <c r="K80" s="18"/>
      <c r="L80" s="18"/>
      <c r="M80" s="18"/>
      <c r="N80" s="18"/>
      <c r="O80" s="18"/>
      <c r="P80" s="24"/>
      <c r="Q80" s="18"/>
      <c r="R80" s="18"/>
      <c r="S80" s="18"/>
      <c r="T80" s="18"/>
    </row>
    <row r="81" spans="1:20">
      <c r="A81" s="4">
        <v>77</v>
      </c>
      <c r="B81" s="17"/>
      <c r="C81" s="18"/>
      <c r="D81" s="18"/>
      <c r="E81" s="19"/>
      <c r="F81" s="18"/>
      <c r="G81" s="19"/>
      <c r="H81" s="19"/>
      <c r="I81" s="62">
        <f t="shared" si="1"/>
        <v>0</v>
      </c>
      <c r="J81" s="18"/>
      <c r="K81" s="18"/>
      <c r="L81" s="18"/>
      <c r="M81" s="18"/>
      <c r="N81" s="18"/>
      <c r="O81" s="18"/>
      <c r="P81" s="24"/>
      <c r="Q81" s="18"/>
      <c r="R81" s="18"/>
      <c r="S81" s="18"/>
      <c r="T81" s="18"/>
    </row>
    <row r="82" spans="1:20">
      <c r="A82" s="4">
        <v>78</v>
      </c>
      <c r="B82" s="17"/>
      <c r="C82" s="18"/>
      <c r="D82" s="18"/>
      <c r="E82" s="19"/>
      <c r="F82" s="18"/>
      <c r="G82" s="19"/>
      <c r="H82" s="19"/>
      <c r="I82" s="62">
        <f t="shared" si="1"/>
        <v>0</v>
      </c>
      <c r="J82" s="18"/>
      <c r="K82" s="18"/>
      <c r="L82" s="18"/>
      <c r="M82" s="18"/>
      <c r="N82" s="18"/>
      <c r="O82" s="18"/>
      <c r="P82" s="24"/>
      <c r="Q82" s="18"/>
      <c r="R82" s="18"/>
      <c r="S82" s="18"/>
      <c r="T82" s="18"/>
    </row>
    <row r="83" spans="1:20">
      <c r="A83" s="4">
        <v>79</v>
      </c>
      <c r="B83" s="17"/>
      <c r="C83" s="18"/>
      <c r="D83" s="18"/>
      <c r="E83" s="19"/>
      <c r="F83" s="18"/>
      <c r="G83" s="19"/>
      <c r="H83" s="19"/>
      <c r="I83" s="62">
        <f t="shared" si="1"/>
        <v>0</v>
      </c>
      <c r="J83" s="18"/>
      <c r="K83" s="18"/>
      <c r="L83" s="18"/>
      <c r="M83" s="18"/>
      <c r="N83" s="18"/>
      <c r="O83" s="18"/>
      <c r="P83" s="24"/>
      <c r="Q83" s="18"/>
      <c r="R83" s="18"/>
      <c r="S83" s="18"/>
      <c r="T83" s="18"/>
    </row>
    <row r="84" spans="1:20">
      <c r="A84" s="4">
        <v>80</v>
      </c>
      <c r="B84" s="17"/>
      <c r="C84" s="18"/>
      <c r="D84" s="18"/>
      <c r="E84" s="19"/>
      <c r="F84" s="18"/>
      <c r="G84" s="19"/>
      <c r="H84" s="19"/>
      <c r="I84" s="62">
        <f t="shared" si="1"/>
        <v>0</v>
      </c>
      <c r="J84" s="18"/>
      <c r="K84" s="18"/>
      <c r="L84" s="18"/>
      <c r="M84" s="18"/>
      <c r="N84" s="18"/>
      <c r="O84" s="18"/>
      <c r="P84" s="24"/>
      <c r="Q84" s="18"/>
      <c r="R84" s="18"/>
      <c r="S84" s="18"/>
      <c r="T84" s="18"/>
    </row>
    <row r="85" spans="1:20">
      <c r="A85" s="4">
        <v>81</v>
      </c>
      <c r="B85" s="17"/>
      <c r="C85" s="18"/>
      <c r="D85" s="18"/>
      <c r="E85" s="19"/>
      <c r="F85" s="18"/>
      <c r="G85" s="19"/>
      <c r="H85" s="19"/>
      <c r="I85" s="62">
        <f t="shared" si="1"/>
        <v>0</v>
      </c>
      <c r="J85" s="18"/>
      <c r="K85" s="18"/>
      <c r="L85" s="18"/>
      <c r="M85" s="18"/>
      <c r="N85" s="18"/>
      <c r="O85" s="18"/>
      <c r="P85" s="24"/>
      <c r="Q85" s="18"/>
      <c r="R85" s="18"/>
      <c r="S85" s="18"/>
      <c r="T85" s="18"/>
    </row>
    <row r="86" spans="1:20">
      <c r="A86" s="4">
        <v>82</v>
      </c>
      <c r="B86" s="17"/>
      <c r="C86" s="18"/>
      <c r="D86" s="18"/>
      <c r="E86" s="19"/>
      <c r="F86" s="18"/>
      <c r="G86" s="19"/>
      <c r="H86" s="19"/>
      <c r="I86" s="62">
        <f t="shared" si="1"/>
        <v>0</v>
      </c>
      <c r="J86" s="18"/>
      <c r="K86" s="18"/>
      <c r="L86" s="18"/>
      <c r="M86" s="18"/>
      <c r="N86" s="18"/>
      <c r="O86" s="18"/>
      <c r="P86" s="24"/>
      <c r="Q86" s="18"/>
      <c r="R86" s="18"/>
      <c r="S86" s="18"/>
      <c r="T86" s="18"/>
    </row>
    <row r="87" spans="1:20">
      <c r="A87" s="4">
        <v>83</v>
      </c>
      <c r="B87" s="17"/>
      <c r="C87" s="18"/>
      <c r="D87" s="18"/>
      <c r="E87" s="19"/>
      <c r="F87" s="18"/>
      <c r="G87" s="19"/>
      <c r="H87" s="19"/>
      <c r="I87" s="62">
        <f t="shared" si="1"/>
        <v>0</v>
      </c>
      <c r="J87" s="18"/>
      <c r="K87" s="18"/>
      <c r="L87" s="18"/>
      <c r="M87" s="18"/>
      <c r="N87" s="18"/>
      <c r="O87" s="18"/>
      <c r="P87" s="24"/>
      <c r="Q87" s="18"/>
      <c r="R87" s="18"/>
      <c r="S87" s="18"/>
      <c r="T87" s="18"/>
    </row>
    <row r="88" spans="1:20">
      <c r="A88" s="4">
        <v>84</v>
      </c>
      <c r="B88" s="17"/>
      <c r="C88" s="18"/>
      <c r="D88" s="18"/>
      <c r="E88" s="19"/>
      <c r="F88" s="18"/>
      <c r="G88" s="19"/>
      <c r="H88" s="19"/>
      <c r="I88" s="62">
        <f t="shared" si="1"/>
        <v>0</v>
      </c>
      <c r="J88" s="18"/>
      <c r="K88" s="18"/>
      <c r="L88" s="18"/>
      <c r="M88" s="18"/>
      <c r="N88" s="18"/>
      <c r="O88" s="18"/>
      <c r="P88" s="24"/>
      <c r="Q88" s="18"/>
      <c r="R88" s="18"/>
      <c r="S88" s="18"/>
      <c r="T88" s="18"/>
    </row>
    <row r="89" spans="1:20">
      <c r="A89" s="4">
        <v>85</v>
      </c>
      <c r="B89" s="17"/>
      <c r="C89" s="18"/>
      <c r="D89" s="18"/>
      <c r="E89" s="19"/>
      <c r="F89" s="18"/>
      <c r="G89" s="19"/>
      <c r="H89" s="19"/>
      <c r="I89" s="62">
        <f t="shared" si="1"/>
        <v>0</v>
      </c>
      <c r="J89" s="18"/>
      <c r="K89" s="18"/>
      <c r="L89" s="18"/>
      <c r="M89" s="18"/>
      <c r="N89" s="18"/>
      <c r="O89" s="18"/>
      <c r="P89" s="24"/>
      <c r="Q89" s="18"/>
      <c r="R89" s="18"/>
      <c r="S89" s="18"/>
      <c r="T89" s="18"/>
    </row>
    <row r="90" spans="1:20">
      <c r="A90" s="4">
        <v>86</v>
      </c>
      <c r="B90" s="17"/>
      <c r="C90" s="18"/>
      <c r="D90" s="18"/>
      <c r="E90" s="19"/>
      <c r="F90" s="18"/>
      <c r="G90" s="19"/>
      <c r="H90" s="19"/>
      <c r="I90" s="62">
        <f t="shared" si="1"/>
        <v>0</v>
      </c>
      <c r="J90" s="18"/>
      <c r="K90" s="18"/>
      <c r="L90" s="18"/>
      <c r="M90" s="18"/>
      <c r="N90" s="18"/>
      <c r="O90" s="18"/>
      <c r="P90" s="24"/>
      <c r="Q90" s="18"/>
      <c r="R90" s="18"/>
      <c r="S90" s="18"/>
      <c r="T90" s="18"/>
    </row>
    <row r="91" spans="1:20">
      <c r="A91" s="4">
        <v>87</v>
      </c>
      <c r="B91" s="17"/>
      <c r="C91" s="18"/>
      <c r="D91" s="18"/>
      <c r="E91" s="19"/>
      <c r="F91" s="18"/>
      <c r="G91" s="19"/>
      <c r="H91" s="19"/>
      <c r="I91" s="62">
        <f t="shared" si="1"/>
        <v>0</v>
      </c>
      <c r="J91" s="18"/>
      <c r="K91" s="18"/>
      <c r="L91" s="18"/>
      <c r="M91" s="18"/>
      <c r="N91" s="18"/>
      <c r="O91" s="18"/>
      <c r="P91" s="24"/>
      <c r="Q91" s="18"/>
      <c r="R91" s="18"/>
      <c r="S91" s="18"/>
      <c r="T91" s="18"/>
    </row>
    <row r="92" spans="1:20">
      <c r="A92" s="4">
        <v>88</v>
      </c>
      <c r="B92" s="17"/>
      <c r="C92" s="18"/>
      <c r="D92" s="18"/>
      <c r="E92" s="19"/>
      <c r="F92" s="18"/>
      <c r="G92" s="19"/>
      <c r="H92" s="19"/>
      <c r="I92" s="62">
        <f t="shared" si="1"/>
        <v>0</v>
      </c>
      <c r="J92" s="18"/>
      <c r="K92" s="18"/>
      <c r="L92" s="18"/>
      <c r="M92" s="18"/>
      <c r="N92" s="18"/>
      <c r="O92" s="18"/>
      <c r="P92" s="24"/>
      <c r="Q92" s="18"/>
      <c r="R92" s="18"/>
      <c r="S92" s="18"/>
      <c r="T92" s="18"/>
    </row>
    <row r="93" spans="1:20">
      <c r="A93" s="4">
        <v>89</v>
      </c>
      <c r="B93" s="17"/>
      <c r="C93" s="18"/>
      <c r="D93" s="18"/>
      <c r="E93" s="19"/>
      <c r="F93" s="18"/>
      <c r="G93" s="19"/>
      <c r="H93" s="19"/>
      <c r="I93" s="62">
        <f t="shared" si="1"/>
        <v>0</v>
      </c>
      <c r="J93" s="18"/>
      <c r="K93" s="18"/>
      <c r="L93" s="18"/>
      <c r="M93" s="18"/>
      <c r="N93" s="18"/>
      <c r="O93" s="18"/>
      <c r="P93" s="24"/>
      <c r="Q93" s="18"/>
      <c r="R93" s="18"/>
      <c r="S93" s="18"/>
      <c r="T93" s="18"/>
    </row>
    <row r="94" spans="1:20">
      <c r="A94" s="4">
        <v>90</v>
      </c>
      <c r="B94" s="17"/>
      <c r="C94" s="18"/>
      <c r="D94" s="18"/>
      <c r="E94" s="19"/>
      <c r="F94" s="18"/>
      <c r="G94" s="19"/>
      <c r="H94" s="19"/>
      <c r="I94" s="62">
        <f t="shared" si="1"/>
        <v>0</v>
      </c>
      <c r="J94" s="18"/>
      <c r="K94" s="18"/>
      <c r="L94" s="18"/>
      <c r="M94" s="18"/>
      <c r="N94" s="18"/>
      <c r="O94" s="18"/>
      <c r="P94" s="24"/>
      <c r="Q94" s="18"/>
      <c r="R94" s="18"/>
      <c r="S94" s="18"/>
      <c r="T94" s="18"/>
    </row>
    <row r="95" spans="1:20">
      <c r="A95" s="4">
        <v>91</v>
      </c>
      <c r="B95" s="17"/>
      <c r="C95" s="18"/>
      <c r="D95" s="18"/>
      <c r="E95" s="19"/>
      <c r="F95" s="18"/>
      <c r="G95" s="19"/>
      <c r="H95" s="19"/>
      <c r="I95" s="62">
        <f t="shared" si="1"/>
        <v>0</v>
      </c>
      <c r="J95" s="18"/>
      <c r="K95" s="18"/>
      <c r="L95" s="18"/>
      <c r="M95" s="18"/>
      <c r="N95" s="18"/>
      <c r="O95" s="18"/>
      <c r="P95" s="24"/>
      <c r="Q95" s="18"/>
      <c r="R95" s="18"/>
      <c r="S95" s="18"/>
      <c r="T95" s="18"/>
    </row>
    <row r="96" spans="1:20">
      <c r="A96" s="4">
        <v>92</v>
      </c>
      <c r="B96" s="17"/>
      <c r="C96" s="18"/>
      <c r="D96" s="18"/>
      <c r="E96" s="19"/>
      <c r="F96" s="18"/>
      <c r="G96" s="19"/>
      <c r="H96" s="19"/>
      <c r="I96" s="62">
        <f t="shared" si="1"/>
        <v>0</v>
      </c>
      <c r="J96" s="18"/>
      <c r="K96" s="18"/>
      <c r="L96" s="18"/>
      <c r="M96" s="18"/>
      <c r="N96" s="18"/>
      <c r="O96" s="18"/>
      <c r="P96" s="24"/>
      <c r="Q96" s="18"/>
      <c r="R96" s="18"/>
      <c r="S96" s="18"/>
      <c r="T96" s="18"/>
    </row>
    <row r="97" spans="1:20">
      <c r="A97" s="4">
        <v>93</v>
      </c>
      <c r="B97" s="17"/>
      <c r="C97" s="18"/>
      <c r="D97" s="18"/>
      <c r="E97" s="19"/>
      <c r="F97" s="18"/>
      <c r="G97" s="19"/>
      <c r="H97" s="19"/>
      <c r="I97" s="62">
        <f t="shared" si="1"/>
        <v>0</v>
      </c>
      <c r="J97" s="18"/>
      <c r="K97" s="18"/>
      <c r="L97" s="18"/>
      <c r="M97" s="18"/>
      <c r="N97" s="18"/>
      <c r="O97" s="18"/>
      <c r="P97" s="24"/>
      <c r="Q97" s="18"/>
      <c r="R97" s="18"/>
      <c r="S97" s="18"/>
      <c r="T97" s="18"/>
    </row>
    <row r="98" spans="1:20">
      <c r="A98" s="4">
        <v>94</v>
      </c>
      <c r="B98" s="17"/>
      <c r="C98" s="48"/>
      <c r="D98" s="48"/>
      <c r="E98" s="19"/>
      <c r="F98" s="48"/>
      <c r="G98" s="19"/>
      <c r="H98" s="19"/>
      <c r="I98" s="62">
        <f t="shared" si="1"/>
        <v>0</v>
      </c>
      <c r="J98" s="48"/>
      <c r="K98" s="48"/>
      <c r="L98" s="48"/>
      <c r="M98" s="48"/>
      <c r="N98" s="48"/>
      <c r="O98" s="48"/>
      <c r="P98" s="24"/>
      <c r="Q98" s="18"/>
      <c r="R98" s="18"/>
      <c r="S98" s="18"/>
      <c r="T98" s="18"/>
    </row>
    <row r="99" spans="1:20">
      <c r="A99" s="4">
        <v>95</v>
      </c>
      <c r="B99" s="17"/>
      <c r="C99" s="18"/>
      <c r="D99" s="18"/>
      <c r="E99" s="19"/>
      <c r="F99" s="18"/>
      <c r="G99" s="19"/>
      <c r="H99" s="19"/>
      <c r="I99" s="62">
        <f t="shared" si="1"/>
        <v>0</v>
      </c>
      <c r="J99" s="18"/>
      <c r="K99" s="18"/>
      <c r="L99" s="18"/>
      <c r="M99" s="18"/>
      <c r="N99" s="18"/>
      <c r="O99" s="18"/>
      <c r="P99" s="24"/>
      <c r="Q99" s="18"/>
      <c r="R99" s="18"/>
      <c r="S99" s="18"/>
      <c r="T99" s="18"/>
    </row>
    <row r="100" spans="1:20">
      <c r="A100" s="4">
        <v>96</v>
      </c>
      <c r="B100" s="17"/>
      <c r="C100" s="18"/>
      <c r="D100" s="18"/>
      <c r="E100" s="19"/>
      <c r="F100" s="18"/>
      <c r="G100" s="19"/>
      <c r="H100" s="19"/>
      <c r="I100" s="62">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2">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2">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2">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2">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2">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2">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2">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2">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2">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2">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2">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2">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2">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2">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2">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2">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2">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2">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2">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2">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2">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2">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2">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2">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2">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2">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2">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2">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2">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2">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2">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2">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2">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2">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2">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2">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2">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2">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2">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2">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2">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2">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2">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2">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2">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2">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2">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2">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2">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2">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2">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2">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2">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2">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2">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2">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2">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2">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2">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2">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2">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2">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2">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2">
        <f t="shared" si="2"/>
        <v>0</v>
      </c>
      <c r="J164" s="18"/>
      <c r="K164" s="18"/>
      <c r="L164" s="18"/>
      <c r="M164" s="18"/>
      <c r="N164" s="18"/>
      <c r="O164" s="18"/>
      <c r="P164" s="24"/>
      <c r="Q164" s="18"/>
      <c r="R164" s="18"/>
      <c r="S164" s="18"/>
      <c r="T164" s="18"/>
    </row>
    <row r="165" spans="1:20">
      <c r="A165" s="21" t="s">
        <v>11</v>
      </c>
      <c r="B165" s="39"/>
      <c r="C165" s="21">
        <f>COUNTIFS(C6:C164,"*")</f>
        <v>64</v>
      </c>
      <c r="D165" s="21"/>
      <c r="E165" s="13"/>
      <c r="F165" s="21"/>
      <c r="G165" s="61">
        <f>SUM(G6:G164)</f>
        <v>4329</v>
      </c>
      <c r="H165" s="61">
        <f>SUM(H6:H164)</f>
        <v>4945</v>
      </c>
      <c r="I165" s="61">
        <f>SUM(I6:I164)</f>
        <v>9274</v>
      </c>
      <c r="J165" s="21"/>
      <c r="K165" s="21"/>
      <c r="L165" s="21"/>
      <c r="M165" s="21"/>
      <c r="N165" s="21"/>
      <c r="O165" s="21"/>
      <c r="P165" s="14"/>
      <c r="Q165" s="21"/>
      <c r="R165" s="21"/>
      <c r="S165" s="21"/>
      <c r="T165" s="12"/>
    </row>
    <row r="166" spans="1:20">
      <c r="A166" s="44" t="s">
        <v>62</v>
      </c>
      <c r="B166" s="10">
        <f>COUNTIF(B$5:B$164,"Team 1")</f>
        <v>33</v>
      </c>
      <c r="C166" s="44" t="s">
        <v>25</v>
      </c>
      <c r="D166" s="10">
        <f>COUNTIF(D6:D164,"Anganwadi")</f>
        <v>26</v>
      </c>
    </row>
    <row r="167" spans="1:20">
      <c r="A167" s="44" t="s">
        <v>63</v>
      </c>
      <c r="B167" s="10">
        <f>COUNTIF(B$6:B$164,"Team 2")</f>
        <v>31</v>
      </c>
      <c r="C167" s="44" t="s">
        <v>23</v>
      </c>
      <c r="D167" s="10">
        <f>COUNTIF(D6:D164,"School")</f>
        <v>37</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I24" sqref="I24"/>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95" t="s">
        <v>71</v>
      </c>
      <c r="B1" s="195"/>
      <c r="C1" s="195"/>
      <c r="D1" s="195"/>
      <c r="E1" s="195"/>
      <c r="F1" s="196"/>
      <c r="G1" s="196"/>
      <c r="H1" s="196"/>
      <c r="I1" s="196"/>
      <c r="J1" s="196"/>
    </row>
    <row r="2" spans="1:11" ht="25.5">
      <c r="A2" s="197" t="s">
        <v>0</v>
      </c>
      <c r="B2" s="198"/>
      <c r="C2" s="199" t="str">
        <f>'Block at a Glance'!C2:D2</f>
        <v>ASSAM</v>
      </c>
      <c r="D2" s="200"/>
      <c r="E2" s="27" t="s">
        <v>1</v>
      </c>
      <c r="F2" s="201" t="s">
        <v>193</v>
      </c>
      <c r="G2" s="202"/>
      <c r="H2" s="28" t="s">
        <v>24</v>
      </c>
      <c r="I2" s="201" t="s">
        <v>194</v>
      </c>
      <c r="J2" s="202"/>
    </row>
    <row r="3" spans="1:11" ht="28.5" customHeight="1">
      <c r="A3" s="206" t="s">
        <v>66</v>
      </c>
      <c r="B3" s="206"/>
      <c r="C3" s="206"/>
      <c r="D3" s="206"/>
      <c r="E3" s="206"/>
      <c r="F3" s="206"/>
      <c r="G3" s="206"/>
      <c r="H3" s="206"/>
      <c r="I3" s="206"/>
      <c r="J3" s="206"/>
    </row>
    <row r="4" spans="1:11">
      <c r="A4" s="205" t="s">
        <v>27</v>
      </c>
      <c r="B4" s="204" t="s">
        <v>28</v>
      </c>
      <c r="C4" s="203" t="s">
        <v>29</v>
      </c>
      <c r="D4" s="203" t="s">
        <v>36</v>
      </c>
      <c r="E4" s="203"/>
      <c r="F4" s="203"/>
      <c r="G4" s="203" t="s">
        <v>30</v>
      </c>
      <c r="H4" s="203" t="s">
        <v>37</v>
      </c>
      <c r="I4" s="203"/>
      <c r="J4" s="203"/>
    </row>
    <row r="5" spans="1:11" ht="22.5" customHeight="1">
      <c r="A5" s="205"/>
      <c r="B5" s="204"/>
      <c r="C5" s="203"/>
      <c r="D5" s="29" t="s">
        <v>9</v>
      </c>
      <c r="E5" s="29" t="s">
        <v>10</v>
      </c>
      <c r="F5" s="29" t="s">
        <v>11</v>
      </c>
      <c r="G5" s="203"/>
      <c r="H5" s="29" t="s">
        <v>9</v>
      </c>
      <c r="I5" s="29" t="s">
        <v>10</v>
      </c>
      <c r="J5" s="29" t="s">
        <v>11</v>
      </c>
    </row>
    <row r="6" spans="1:11" ht="22.5" customHeight="1">
      <c r="A6" s="45">
        <v>1</v>
      </c>
      <c r="B6" s="63">
        <v>43556</v>
      </c>
      <c r="C6" s="31">
        <f>COUNTIFS('April-19'!D$5:D$164,"Anganwadi")</f>
        <v>25</v>
      </c>
      <c r="D6" s="32">
        <f>SUMIF('April-19'!$D$5:$D$164,"Anganwadi",'April-19'!$G$5:$G$164)</f>
        <v>671</v>
      </c>
      <c r="E6" s="32">
        <f>SUMIF('April-19'!$D$5:$D$164,"Anganwadi",'April-19'!$H$5:$H$164)</f>
        <v>576</v>
      </c>
      <c r="F6" s="32">
        <f>+D6+E6</f>
        <v>1247</v>
      </c>
      <c r="G6" s="31">
        <f>COUNTIF('April-19'!D5:D164,"School")</f>
        <v>41</v>
      </c>
      <c r="H6" s="32">
        <f>SUMIF('April-19'!$D$5:$D$164,"School",'April-19'!$G$5:$G$164)</f>
        <v>1892</v>
      </c>
      <c r="I6" s="32">
        <f>SUMIF('April-19'!$D$5:$D$164,"School",'April-19'!$H$5:$H$164)</f>
        <v>1887</v>
      </c>
      <c r="J6" s="32">
        <f>+H6+I6</f>
        <v>3779</v>
      </c>
      <c r="K6" s="33"/>
    </row>
    <row r="7" spans="1:11" ht="22.5" customHeight="1">
      <c r="A7" s="30">
        <v>2</v>
      </c>
      <c r="B7" s="64">
        <v>43601</v>
      </c>
      <c r="C7" s="31">
        <f>COUNTIF('May-19'!D5:D164,"Anganwadi")</f>
        <v>30</v>
      </c>
      <c r="D7" s="32">
        <f>SUMIF('May-19'!$D$5:$D$164,"Anganwadi",'May-19'!$G$5:$G$164)</f>
        <v>1760</v>
      </c>
      <c r="E7" s="32">
        <f>SUMIF('May-19'!$D$5:$D$164,"Anganwadi",'May-19'!$H$5:$H$164)</f>
        <v>1752</v>
      </c>
      <c r="F7" s="32">
        <f t="shared" ref="F7:F11" si="0">+D7+E7</f>
        <v>3512</v>
      </c>
      <c r="G7" s="31">
        <f>COUNTIF('May-19'!D5:D164,"School")</f>
        <v>30</v>
      </c>
      <c r="H7" s="32">
        <f>SUMIF('May-19'!$D$5:$D$164,"School",'May-19'!$G$5:$G$164)</f>
        <v>3297</v>
      </c>
      <c r="I7" s="32">
        <f>SUMIF('May-19'!$D$5:$D$164,"School",'May-19'!$H$5:$H$164)</f>
        <v>3133</v>
      </c>
      <c r="J7" s="32">
        <f t="shared" ref="J7:J11" si="1">+H7+I7</f>
        <v>6430</v>
      </c>
    </row>
    <row r="8" spans="1:11" ht="22.5" customHeight="1">
      <c r="A8" s="30">
        <v>3</v>
      </c>
      <c r="B8" s="64">
        <v>43632</v>
      </c>
      <c r="C8" s="31">
        <f>COUNTIF('Jun-19'!D5:D164,"Anganwadi")</f>
        <v>25</v>
      </c>
      <c r="D8" s="32">
        <f>SUMIF('Jun-19'!$D$5:$D$164,"Anganwadi",'Jun-19'!$G$5:$G$164)</f>
        <v>1007</v>
      </c>
      <c r="E8" s="32">
        <f>SUMIF('Jun-19'!$D$5:$D$164,"Anganwadi",'Jun-19'!$H$5:$H$164)</f>
        <v>941</v>
      </c>
      <c r="F8" s="32">
        <f t="shared" si="0"/>
        <v>1948</v>
      </c>
      <c r="G8" s="31">
        <f>COUNTIF('Jun-19'!D5:D164,"School")</f>
        <v>46</v>
      </c>
      <c r="H8" s="32">
        <f>SUMIF('Jun-19'!$D$5:$D$164,"School",'Jun-19'!$G$5:$G$164)</f>
        <v>2474</v>
      </c>
      <c r="I8" s="32">
        <f>SUMIF('Jun-19'!$D$5:$D$164,"School",'Jun-19'!$H$5:$H$164)</f>
        <v>2457</v>
      </c>
      <c r="J8" s="32">
        <f t="shared" si="1"/>
        <v>4931</v>
      </c>
    </row>
    <row r="9" spans="1:11" ht="22.5" customHeight="1">
      <c r="A9" s="30">
        <v>4</v>
      </c>
      <c r="B9" s="64">
        <v>43662</v>
      </c>
      <c r="C9" s="31">
        <f>COUNTIF('Jul-19'!D5:D164,"Anganwadi")</f>
        <v>119</v>
      </c>
      <c r="D9" s="32">
        <f>SUMIF('Jul-19'!$D$5:$D$164,"Anganwadi",'Jul-19'!$G$5:$G$164)</f>
        <v>3481</v>
      </c>
      <c r="E9" s="32">
        <f>SUMIF('Jul-19'!$D$5:$D$164,"Anganwadi",'Jul-19'!$H$5:$H$164)</f>
        <v>3508</v>
      </c>
      <c r="F9" s="32">
        <f t="shared" si="0"/>
        <v>6989</v>
      </c>
      <c r="G9" s="31">
        <f>COUNTIF('Jul-19'!D5:D164,"School")</f>
        <v>0</v>
      </c>
      <c r="H9" s="32">
        <f>SUMIF('Jul-19'!$D$5:$D$164,"School",'Jul-19'!$G$5:$G$164)</f>
        <v>0</v>
      </c>
      <c r="I9" s="32">
        <f>SUMIF('Jul-19'!$D$5:$D$164,"School",'Jul-19'!$H$5:$H$164)</f>
        <v>0</v>
      </c>
      <c r="J9" s="32">
        <f t="shared" si="1"/>
        <v>0</v>
      </c>
    </row>
    <row r="10" spans="1:11" ht="22.5" customHeight="1">
      <c r="A10" s="30">
        <v>5</v>
      </c>
      <c r="B10" s="64">
        <v>43693</v>
      </c>
      <c r="C10" s="31">
        <f>COUNTIF('Aug-19'!D5:D164,"Anganwadi")</f>
        <v>4</v>
      </c>
      <c r="D10" s="32">
        <f>SUMIF('Aug-19'!$D$5:$D$164,"Anganwadi",'Aug-19'!$G$5:$G$164)</f>
        <v>207</v>
      </c>
      <c r="E10" s="32">
        <f>SUMIF('Aug-19'!$D$5:$D$164,"Anganwadi",'Aug-19'!$H$5:$H$164)</f>
        <v>236</v>
      </c>
      <c r="F10" s="32">
        <f t="shared" si="0"/>
        <v>443</v>
      </c>
      <c r="G10" s="31">
        <f>COUNTIF('Aug-19'!D5:D164,"School")</f>
        <v>71</v>
      </c>
      <c r="H10" s="32">
        <f>SUMIF('Aug-19'!$D$5:$D$164,"School",'Aug-19'!$G$5:$G$164)</f>
        <v>2994</v>
      </c>
      <c r="I10" s="32">
        <f>SUMIF('Aug-19'!$D$5:$D$164,"School",'Aug-19'!$H$5:$H$164)</f>
        <v>3496</v>
      </c>
      <c r="J10" s="32">
        <f t="shared" si="1"/>
        <v>6490</v>
      </c>
    </row>
    <row r="11" spans="1:11" ht="22.5" customHeight="1">
      <c r="A11" s="30">
        <v>6</v>
      </c>
      <c r="B11" s="64">
        <v>43724</v>
      </c>
      <c r="C11" s="31">
        <f>COUNTIF('Sep-19'!D6:D164,"Anganwadi")</f>
        <v>26</v>
      </c>
      <c r="D11" s="32">
        <f>SUMIF('Sep-19'!$D$6:$D$164,"Anganwadi",'Sep-19'!$G$6:$G$164)</f>
        <v>902</v>
      </c>
      <c r="E11" s="32">
        <f>SUMIF('Sep-19'!$D$6:$D$164,"Anganwadi",'Sep-19'!$H$6:$H$164)</f>
        <v>915</v>
      </c>
      <c r="F11" s="32">
        <f t="shared" si="0"/>
        <v>1817</v>
      </c>
      <c r="G11" s="31">
        <f>COUNTIF('Sep-19'!D6:D164,"School")</f>
        <v>37</v>
      </c>
      <c r="H11" s="32">
        <f>SUMIF('Sep-19'!$D$6:$D$164,"School",'Sep-19'!$G$6:$G$164)</f>
        <v>3427</v>
      </c>
      <c r="I11" s="32">
        <f>SUMIF('Sep-19'!$D$6:$D$164,"School",'Sep-19'!$H$6:$H$164)</f>
        <v>4030</v>
      </c>
      <c r="J11" s="32">
        <f t="shared" si="1"/>
        <v>7457</v>
      </c>
    </row>
    <row r="12" spans="1:11" ht="19.5" customHeight="1">
      <c r="A12" s="194" t="s">
        <v>38</v>
      </c>
      <c r="B12" s="194"/>
      <c r="C12" s="34">
        <f>SUM(C6:C11)</f>
        <v>229</v>
      </c>
      <c r="D12" s="34">
        <f t="shared" ref="D12:J12" si="2">SUM(D6:D11)</f>
        <v>8028</v>
      </c>
      <c r="E12" s="34">
        <f t="shared" si="2"/>
        <v>7928</v>
      </c>
      <c r="F12" s="34">
        <f t="shared" si="2"/>
        <v>15956</v>
      </c>
      <c r="G12" s="34">
        <f t="shared" si="2"/>
        <v>225</v>
      </c>
      <c r="H12" s="34">
        <f t="shared" si="2"/>
        <v>14084</v>
      </c>
      <c r="I12" s="34">
        <f t="shared" si="2"/>
        <v>15003</v>
      </c>
      <c r="J12" s="34">
        <f t="shared" si="2"/>
        <v>29087</v>
      </c>
    </row>
    <row r="14" spans="1:11">
      <c r="A14" s="210" t="s">
        <v>67</v>
      </c>
      <c r="B14" s="210"/>
      <c r="C14" s="210"/>
      <c r="D14" s="210"/>
      <c r="E14" s="210"/>
      <c r="F14" s="210"/>
    </row>
    <row r="15" spans="1:11" ht="82.5">
      <c r="A15" s="43" t="s">
        <v>27</v>
      </c>
      <c r="B15" s="42" t="s">
        <v>28</v>
      </c>
      <c r="C15" s="46" t="s">
        <v>64</v>
      </c>
      <c r="D15" s="41" t="s">
        <v>29</v>
      </c>
      <c r="E15" s="41" t="s">
        <v>30</v>
      </c>
      <c r="F15" s="41" t="s">
        <v>65</v>
      </c>
    </row>
    <row r="16" spans="1:11">
      <c r="A16" s="213">
        <v>1</v>
      </c>
      <c r="B16" s="211">
        <v>43571</v>
      </c>
      <c r="C16" s="47" t="s">
        <v>62</v>
      </c>
      <c r="D16" s="31">
        <f>COUNTIFS('April-19'!B$5:B$164,"Team 1",'April-19'!D$5:D$164,"Anganwadi")</f>
        <v>12</v>
      </c>
      <c r="E16" s="31">
        <f>COUNTIFS('April-19'!B$5:B$164,"Team 1",'April-19'!D$5:D$164,"School")</f>
        <v>17</v>
      </c>
      <c r="F16" s="32">
        <f>SUMIF('April-19'!$B$5:$B$164,"Team 1",'April-19'!$I$5:$I$164)</f>
        <v>2609</v>
      </c>
    </row>
    <row r="17" spans="1:6">
      <c r="A17" s="214"/>
      <c r="B17" s="212"/>
      <c r="C17" s="47" t="s">
        <v>63</v>
      </c>
      <c r="D17" s="31">
        <f>COUNTIFS('April-19'!B$5:B$164,"Team 2",'April-19'!D$5:D$164,"Anganwadi")</f>
        <v>13</v>
      </c>
      <c r="E17" s="31">
        <f>COUNTIFS('April-19'!B$5:B$164,"Team 2",'April-19'!D$5:D$164,"School")</f>
        <v>18</v>
      </c>
      <c r="F17" s="32">
        <f>SUMIF('April-19'!$B$5:$B$164,"Team 2",'April-19'!$I$5:$I$164)</f>
        <v>2628</v>
      </c>
    </row>
    <row r="18" spans="1:6">
      <c r="A18" s="213">
        <v>2</v>
      </c>
      <c r="B18" s="211">
        <v>43601</v>
      </c>
      <c r="C18" s="47" t="s">
        <v>62</v>
      </c>
      <c r="D18" s="31">
        <f>COUNTIFS('May-19'!B$5:B$164,"Team 1",'May-19'!D$5:D$164,"Anganwadi")</f>
        <v>16</v>
      </c>
      <c r="E18" s="31">
        <f>COUNTIFS('May-19'!B$5:B$164,"Team 1",'May-19'!D$5:D$164,"School")</f>
        <v>15</v>
      </c>
      <c r="F18" s="32">
        <f>SUMIF('May-19'!$B$5:$B$164,"Team 1",'May-19'!$I$5:$I$164)</f>
        <v>5001</v>
      </c>
    </row>
    <row r="19" spans="1:6">
      <c r="A19" s="214"/>
      <c r="B19" s="212"/>
      <c r="C19" s="47" t="s">
        <v>63</v>
      </c>
      <c r="D19" s="31">
        <f>COUNTIFS('May-19'!B$5:B$164,"Team 2",'May-19'!D$5:D$164,"Anganwadi")</f>
        <v>14</v>
      </c>
      <c r="E19" s="31">
        <f>COUNTIFS('May-19'!B$5:B$164,"Team 2",'May-19'!D$5:D$164,"School")</f>
        <v>15</v>
      </c>
      <c r="F19" s="32">
        <f>SUMIF('May-19'!$B$5:$B$164,"Team 2",'May-19'!$I$5:$I$164)</f>
        <v>4941</v>
      </c>
    </row>
    <row r="20" spans="1:6">
      <c r="A20" s="213">
        <v>3</v>
      </c>
      <c r="B20" s="211">
        <v>43632</v>
      </c>
      <c r="C20" s="47" t="s">
        <v>62</v>
      </c>
      <c r="D20" s="31">
        <f>COUNTIFS('Jun-19'!B$5:B$164,"Team 1",'Jun-19'!D$5:D$164,"Anganwadi")</f>
        <v>13</v>
      </c>
      <c r="E20" s="31">
        <f>COUNTIFS('Jun-19'!B$5:B$164,"Team 1",'Jun-19'!D$5:D$164,"School")</f>
        <v>22</v>
      </c>
      <c r="F20" s="32">
        <f>SUMIF('Jun-19'!$B$5:$B$164,"Team 1",'Jun-19'!$I$5:$I$164)</f>
        <v>3257</v>
      </c>
    </row>
    <row r="21" spans="1:6">
      <c r="A21" s="214"/>
      <c r="B21" s="212"/>
      <c r="C21" s="47" t="s">
        <v>63</v>
      </c>
      <c r="D21" s="31">
        <f>COUNTIFS('Jun-19'!B$5:B$164,"Team 2",'Jun-19'!D$5:D$164,"Anganwadi")</f>
        <v>12</v>
      </c>
      <c r="E21" s="31">
        <f>COUNTIFS('Jun-19'!B$5:B$164,"Team 2",'Jun-19'!D$5:D$164,"School")</f>
        <v>24</v>
      </c>
      <c r="F21" s="32">
        <f>SUMIF('Jun-19'!$B$5:$B$164,"Team 2",'Jun-19'!$I$5:$I$164)</f>
        <v>3622</v>
      </c>
    </row>
    <row r="22" spans="1:6">
      <c r="A22" s="213">
        <v>4</v>
      </c>
      <c r="B22" s="211">
        <v>43662</v>
      </c>
      <c r="C22" s="47" t="s">
        <v>62</v>
      </c>
      <c r="D22" s="31">
        <f>COUNTIFS('Jul-19'!B$5:B$164,"Team 1",'Jul-19'!D$5:D$164,"Anganwadi")</f>
        <v>48</v>
      </c>
      <c r="E22" s="31">
        <f>COUNTIFS('Jul-19'!B$5:B$164,"Team 1",'Jul-19'!D$5:D$164,"School")</f>
        <v>0</v>
      </c>
      <c r="F22" s="32">
        <f>SUMIF('Jul-19'!$B$5:$B$164,"Team 1",'Jul-19'!$I$5:$I$164)</f>
        <v>2724</v>
      </c>
    </row>
    <row r="23" spans="1:6">
      <c r="A23" s="214"/>
      <c r="B23" s="212"/>
      <c r="C23" s="47" t="s">
        <v>63</v>
      </c>
      <c r="D23" s="31">
        <f>COUNTIFS('Jul-19'!B$5:B$164,"Team 2",'Jul-19'!D$5:D$164,"Anganwadi")</f>
        <v>50</v>
      </c>
      <c r="E23" s="31">
        <f>COUNTIFS('Jul-19'!B$5:B$164,"Team 2",'Jul-19'!D$5:D$164,"School")</f>
        <v>0</v>
      </c>
      <c r="F23" s="32">
        <f>SUMIF('Jul-19'!$B$5:$B$164,"Team 2",'Jul-19'!$I$5:$I$164)</f>
        <v>2859</v>
      </c>
    </row>
    <row r="24" spans="1:6">
      <c r="A24" s="213">
        <v>5</v>
      </c>
      <c r="B24" s="211">
        <v>43693</v>
      </c>
      <c r="C24" s="47" t="s">
        <v>62</v>
      </c>
      <c r="D24" s="31">
        <f>COUNTIFS('Aug-19'!B$5:B$164,"Team 1",'Aug-19'!D$5:D$164,"Anganwadi")</f>
        <v>2</v>
      </c>
      <c r="E24" s="31">
        <f>COUNTIFS('Aug-19'!B$5:B$164,"Team 1",'Aug-19'!D$5:D$164,"School")</f>
        <v>37</v>
      </c>
      <c r="F24" s="32">
        <f>SUMIF('Aug-19'!$B$5:$B$164,"Team 1",'Aug-19'!$I$5:$I$164)</f>
        <v>3379</v>
      </c>
    </row>
    <row r="25" spans="1:6">
      <c r="A25" s="214"/>
      <c r="B25" s="212"/>
      <c r="C25" s="47" t="s">
        <v>63</v>
      </c>
      <c r="D25" s="31">
        <f>COUNTIFS('Aug-19'!B$5:B$164,"Team 2",'Aug-19'!D$5:D$164,"Anganwadi")</f>
        <v>2</v>
      </c>
      <c r="E25" s="31">
        <f>COUNTIFS('Aug-19'!B$5:B$164,"Team 2",'Aug-19'!D$5:D$164,"School")</f>
        <v>34</v>
      </c>
      <c r="F25" s="32">
        <f>SUMIF('Aug-19'!$B$5:$B$164,"Team 2",'Aug-19'!$I$5:$I$164)</f>
        <v>3554</v>
      </c>
    </row>
    <row r="26" spans="1:6">
      <c r="A26" s="213">
        <v>6</v>
      </c>
      <c r="B26" s="211">
        <v>43724</v>
      </c>
      <c r="C26" s="47" t="s">
        <v>62</v>
      </c>
      <c r="D26" s="31">
        <f>COUNTIFS('Sep-19'!B$5:B$164,"Team 1",'Sep-19'!D$5:D$164,"Anganwadi")</f>
        <v>13</v>
      </c>
      <c r="E26" s="31">
        <f>COUNTIFS('Sep-19'!B$5:B$164,"Team 1",'Sep-19'!D$5:D$164,"School")</f>
        <v>20</v>
      </c>
      <c r="F26" s="32">
        <f>SUMIF('Sep-19'!$B$5:$B$164,"Team 1",'Sep-19'!$I$5:$I$164)</f>
        <v>5790</v>
      </c>
    </row>
    <row r="27" spans="1:6">
      <c r="A27" s="214"/>
      <c r="B27" s="212"/>
      <c r="C27" s="47" t="s">
        <v>63</v>
      </c>
      <c r="D27" s="31">
        <f>COUNTIFS('Sep-19'!B$5:B$164,"Team 2",'Sep-19'!D$5:D$164,"Anganwadi")</f>
        <v>13</v>
      </c>
      <c r="E27" s="31">
        <f>COUNTIFS('Sep-19'!B$5:B$164,"Team 2",'Sep-19'!D$5:D$164,"School")</f>
        <v>18</v>
      </c>
      <c r="F27" s="32">
        <f>SUMIF('Sep-19'!$B$5:$B$164,"Team 2",'Sep-19'!$I$5:$I$164)</f>
        <v>4330</v>
      </c>
    </row>
    <row r="28" spans="1:6">
      <c r="A28" s="207" t="s">
        <v>38</v>
      </c>
      <c r="B28" s="208"/>
      <c r="C28" s="209"/>
      <c r="D28" s="40">
        <f>SUM(D16:D27)</f>
        <v>208</v>
      </c>
      <c r="E28" s="40">
        <f>SUM(E16:E27)</f>
        <v>220</v>
      </c>
      <c r="F28" s="40">
        <f>SUM(F16:F27)</f>
        <v>44694</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xl/worksheets/sheet9.xml><?xml version="1.0" encoding="utf-8"?>
<worksheet xmlns="http://schemas.openxmlformats.org/spreadsheetml/2006/main" xmlns:r="http://schemas.openxmlformats.org/officeDocument/2006/relationships">
  <sheetPr>
    <tabColor rgb="FFFFFF00"/>
  </sheetPr>
  <dimension ref="A1:T167"/>
  <sheetViews>
    <sheetView workbookViewId="0">
      <selection activeCell="F12" sqref="F12"/>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84" t="s">
        <v>70</v>
      </c>
      <c r="B1" s="184"/>
      <c r="C1" s="184"/>
      <c r="D1" s="184"/>
      <c r="E1" s="184"/>
      <c r="F1" s="184"/>
      <c r="G1" s="184"/>
      <c r="H1" s="184"/>
      <c r="I1" s="184"/>
      <c r="J1" s="184"/>
      <c r="K1" s="184"/>
      <c r="L1" s="184"/>
      <c r="M1" s="184"/>
      <c r="N1" s="184"/>
      <c r="O1" s="184"/>
      <c r="P1" s="184"/>
      <c r="Q1" s="184"/>
      <c r="R1" s="184"/>
      <c r="S1" s="184"/>
    </row>
    <row r="2" spans="1:20" ht="16.5" customHeight="1">
      <c r="A2" s="187" t="s">
        <v>59</v>
      </c>
      <c r="B2" s="188"/>
      <c r="C2" s="188"/>
      <c r="D2" s="25">
        <v>43739</v>
      </c>
      <c r="E2" s="88"/>
      <c r="F2" s="88"/>
      <c r="G2" s="88"/>
      <c r="H2" s="88"/>
      <c r="I2" s="88"/>
      <c r="J2" s="88"/>
      <c r="K2" s="88"/>
      <c r="L2" s="88"/>
      <c r="M2" s="88"/>
      <c r="N2" s="88"/>
      <c r="O2" s="88"/>
      <c r="P2" s="88"/>
      <c r="Q2" s="88"/>
      <c r="R2" s="88"/>
      <c r="S2" s="88"/>
    </row>
    <row r="3" spans="1:20" ht="24" customHeight="1">
      <c r="A3" s="183" t="s">
        <v>14</v>
      </c>
      <c r="B3" s="185" t="s">
        <v>61</v>
      </c>
      <c r="C3" s="182" t="s">
        <v>7</v>
      </c>
      <c r="D3" s="182" t="s">
        <v>55</v>
      </c>
      <c r="E3" s="182" t="s">
        <v>16</v>
      </c>
      <c r="F3" s="189" t="s">
        <v>17</v>
      </c>
      <c r="G3" s="182" t="s">
        <v>8</v>
      </c>
      <c r="H3" s="182"/>
      <c r="I3" s="182"/>
      <c r="J3" s="182" t="s">
        <v>31</v>
      </c>
      <c r="K3" s="185" t="s">
        <v>33</v>
      </c>
      <c r="L3" s="185" t="s">
        <v>50</v>
      </c>
      <c r="M3" s="185" t="s">
        <v>51</v>
      </c>
      <c r="N3" s="185" t="s">
        <v>34</v>
      </c>
      <c r="O3" s="185" t="s">
        <v>35</v>
      </c>
      <c r="P3" s="183" t="s">
        <v>54</v>
      </c>
      <c r="Q3" s="182" t="s">
        <v>52</v>
      </c>
      <c r="R3" s="182" t="s">
        <v>32</v>
      </c>
      <c r="S3" s="182" t="s">
        <v>53</v>
      </c>
      <c r="T3" s="182" t="s">
        <v>13</v>
      </c>
    </row>
    <row r="4" spans="1:20" ht="25.5" customHeight="1">
      <c r="A4" s="183"/>
      <c r="B4" s="190"/>
      <c r="C4" s="182"/>
      <c r="D4" s="182"/>
      <c r="E4" s="182"/>
      <c r="F4" s="189"/>
      <c r="G4" s="87" t="s">
        <v>9</v>
      </c>
      <c r="H4" s="87" t="s">
        <v>10</v>
      </c>
      <c r="I4" s="87" t="s">
        <v>11</v>
      </c>
      <c r="J4" s="182"/>
      <c r="K4" s="186"/>
      <c r="L4" s="186"/>
      <c r="M4" s="186"/>
      <c r="N4" s="186"/>
      <c r="O4" s="186"/>
      <c r="P4" s="183"/>
      <c r="Q4" s="183"/>
      <c r="R4" s="182"/>
      <c r="S4" s="182"/>
      <c r="T4" s="182"/>
    </row>
    <row r="5" spans="1:20">
      <c r="A5" s="4">
        <v>1</v>
      </c>
      <c r="B5" s="17" t="s">
        <v>62</v>
      </c>
      <c r="C5" s="77" t="s">
        <v>1204</v>
      </c>
      <c r="D5" s="78" t="s">
        <v>23</v>
      </c>
      <c r="E5" s="78" t="s">
        <v>1205</v>
      </c>
      <c r="F5" s="48"/>
      <c r="G5" s="19"/>
      <c r="H5" s="19"/>
      <c r="I5" s="62">
        <v>577</v>
      </c>
      <c r="J5" s="48" t="s">
        <v>1200</v>
      </c>
      <c r="K5" s="78" t="s">
        <v>1203</v>
      </c>
      <c r="L5" s="18"/>
      <c r="M5" s="18"/>
      <c r="N5" s="18"/>
      <c r="O5" s="18"/>
      <c r="P5" s="24"/>
      <c r="Q5" s="18"/>
      <c r="R5" s="48"/>
      <c r="S5" s="18"/>
      <c r="T5" s="18"/>
    </row>
    <row r="6" spans="1:20">
      <c r="A6" s="4">
        <v>2</v>
      </c>
      <c r="B6" s="17" t="s">
        <v>63</v>
      </c>
      <c r="C6" s="77" t="s">
        <v>1204</v>
      </c>
      <c r="D6" s="78" t="s">
        <v>23</v>
      </c>
      <c r="E6" s="78" t="s">
        <v>1205</v>
      </c>
      <c r="F6" s="48"/>
      <c r="G6" s="19"/>
      <c r="H6" s="19"/>
      <c r="I6" s="62">
        <v>577</v>
      </c>
      <c r="J6" s="48" t="s">
        <v>1200</v>
      </c>
      <c r="K6" s="78" t="s">
        <v>1203</v>
      </c>
      <c r="L6" s="18"/>
      <c r="M6" s="18"/>
      <c r="N6" s="18"/>
      <c r="O6" s="18"/>
      <c r="P6" s="24"/>
      <c r="Q6" s="18"/>
      <c r="R6" s="48"/>
      <c r="S6" s="18"/>
      <c r="T6" s="18"/>
    </row>
    <row r="7" spans="1:20">
      <c r="A7" s="4">
        <v>3</v>
      </c>
      <c r="B7" s="17" t="s">
        <v>62</v>
      </c>
      <c r="C7" s="77" t="s">
        <v>1204</v>
      </c>
      <c r="D7" s="78" t="s">
        <v>23</v>
      </c>
      <c r="E7" s="78" t="s">
        <v>1205</v>
      </c>
      <c r="F7" s="48"/>
      <c r="G7" s="19"/>
      <c r="H7" s="19"/>
      <c r="I7" s="62">
        <v>577</v>
      </c>
      <c r="J7" s="48" t="s">
        <v>1200</v>
      </c>
      <c r="K7" s="78" t="s">
        <v>1203</v>
      </c>
      <c r="L7" s="18"/>
      <c r="M7" s="18"/>
      <c r="N7" s="18"/>
      <c r="O7" s="18"/>
      <c r="P7" s="24"/>
      <c r="Q7" s="18"/>
      <c r="R7" s="48"/>
      <c r="S7" s="18"/>
      <c r="T7" s="18"/>
    </row>
    <row r="8" spans="1:20">
      <c r="A8" s="4">
        <v>4</v>
      </c>
      <c r="B8" s="17" t="s">
        <v>63</v>
      </c>
      <c r="C8" s="77" t="s">
        <v>1218</v>
      </c>
      <c r="D8" s="78" t="s">
        <v>23</v>
      </c>
      <c r="E8" s="78" t="s">
        <v>1219</v>
      </c>
      <c r="F8" s="48"/>
      <c r="G8" s="19"/>
      <c r="H8" s="19"/>
      <c r="I8" s="62">
        <v>42</v>
      </c>
      <c r="J8" s="48" t="s">
        <v>1260</v>
      </c>
      <c r="K8" s="78" t="s">
        <v>1203</v>
      </c>
      <c r="L8" s="18"/>
      <c r="M8" s="18"/>
      <c r="N8" s="18"/>
      <c r="O8" s="18"/>
      <c r="P8" s="24"/>
      <c r="Q8" s="18"/>
      <c r="R8" s="48"/>
      <c r="S8" s="18"/>
      <c r="T8" s="18"/>
    </row>
    <row r="9" spans="1:20">
      <c r="A9" s="4">
        <v>5</v>
      </c>
      <c r="B9" s="17" t="s">
        <v>63</v>
      </c>
      <c r="C9" s="77" t="s">
        <v>1206</v>
      </c>
      <c r="D9" s="78" t="s">
        <v>23</v>
      </c>
      <c r="E9" s="78" t="s">
        <v>1207</v>
      </c>
      <c r="F9" s="48"/>
      <c r="G9" s="19"/>
      <c r="H9" s="19"/>
      <c r="I9" s="62">
        <v>61</v>
      </c>
      <c r="J9" s="48" t="s">
        <v>1254</v>
      </c>
      <c r="K9" s="78" t="s">
        <v>1203</v>
      </c>
      <c r="L9" s="18"/>
      <c r="M9" s="18"/>
      <c r="N9" s="18"/>
      <c r="O9" s="18"/>
      <c r="P9" s="24"/>
      <c r="Q9" s="18"/>
      <c r="R9" s="48"/>
      <c r="S9" s="18"/>
      <c r="T9" s="18"/>
    </row>
    <row r="10" spans="1:20">
      <c r="A10" s="4">
        <v>6</v>
      </c>
      <c r="B10" s="17" t="s">
        <v>62</v>
      </c>
      <c r="C10" s="77" t="s">
        <v>1208</v>
      </c>
      <c r="D10" s="78" t="s">
        <v>23</v>
      </c>
      <c r="E10" s="78" t="s">
        <v>1209</v>
      </c>
      <c r="F10" s="48"/>
      <c r="G10" s="19"/>
      <c r="H10" s="19"/>
      <c r="I10" s="62">
        <v>170</v>
      </c>
      <c r="J10" s="48" t="s">
        <v>1255</v>
      </c>
      <c r="K10" s="78" t="s">
        <v>1203</v>
      </c>
      <c r="L10" s="18"/>
      <c r="M10" s="18"/>
      <c r="N10" s="18"/>
      <c r="O10" s="18"/>
      <c r="P10" s="24"/>
      <c r="Q10" s="18"/>
      <c r="R10" s="48"/>
      <c r="S10" s="18"/>
      <c r="T10" s="18"/>
    </row>
    <row r="11" spans="1:20">
      <c r="A11" s="4">
        <v>7</v>
      </c>
      <c r="B11" s="17" t="s">
        <v>63</v>
      </c>
      <c r="C11" s="77" t="s">
        <v>1210</v>
      </c>
      <c r="D11" s="78" t="s">
        <v>23</v>
      </c>
      <c r="E11" s="78" t="s">
        <v>1211</v>
      </c>
      <c r="F11" s="48"/>
      <c r="G11" s="19"/>
      <c r="H11" s="19"/>
      <c r="I11" s="62">
        <v>135</v>
      </c>
      <c r="J11" s="48" t="s">
        <v>1256</v>
      </c>
      <c r="K11" s="78" t="s">
        <v>1203</v>
      </c>
      <c r="L11" s="18"/>
      <c r="M11" s="18"/>
      <c r="N11" s="18"/>
      <c r="O11" s="18"/>
      <c r="P11" s="24"/>
      <c r="Q11" s="51"/>
      <c r="R11" s="48"/>
      <c r="S11" s="18"/>
      <c r="T11" s="18"/>
    </row>
    <row r="12" spans="1:20" s="54" customFormat="1">
      <c r="A12" s="50">
        <v>8</v>
      </c>
      <c r="B12" s="17" t="s">
        <v>62</v>
      </c>
      <c r="C12" s="77" t="s">
        <v>1212</v>
      </c>
      <c r="D12" s="78" t="s">
        <v>23</v>
      </c>
      <c r="E12" s="78" t="s">
        <v>1213</v>
      </c>
      <c r="F12" s="48"/>
      <c r="G12" s="19"/>
      <c r="H12" s="19"/>
      <c r="I12" s="62">
        <v>149</v>
      </c>
      <c r="J12" s="48" t="s">
        <v>1257</v>
      </c>
      <c r="K12" s="78" t="s">
        <v>1203</v>
      </c>
      <c r="L12" s="51"/>
      <c r="M12" s="51"/>
      <c r="N12" s="51"/>
      <c r="O12" s="51"/>
      <c r="P12" s="52"/>
      <c r="Q12" s="18"/>
      <c r="R12" s="53"/>
      <c r="S12" s="18"/>
      <c r="T12" s="51"/>
    </row>
    <row r="13" spans="1:20">
      <c r="A13" s="4">
        <v>9</v>
      </c>
      <c r="B13" s="17" t="s">
        <v>63</v>
      </c>
      <c r="C13" s="77" t="s">
        <v>1214</v>
      </c>
      <c r="D13" s="78" t="s">
        <v>23</v>
      </c>
      <c r="E13" s="78" t="s">
        <v>1215</v>
      </c>
      <c r="F13" s="48"/>
      <c r="G13" s="19"/>
      <c r="H13" s="19"/>
      <c r="I13" s="62">
        <v>193</v>
      </c>
      <c r="J13" s="48" t="s">
        <v>1258</v>
      </c>
      <c r="K13" s="78" t="s">
        <v>1203</v>
      </c>
      <c r="L13" s="18"/>
      <c r="M13" s="18"/>
      <c r="N13" s="18"/>
      <c r="O13" s="18"/>
      <c r="P13" s="24"/>
      <c r="Q13" s="18"/>
      <c r="R13" s="48"/>
      <c r="S13" s="18"/>
      <c r="T13" s="18"/>
    </row>
    <row r="14" spans="1:20">
      <c r="A14" s="4">
        <v>10</v>
      </c>
      <c r="B14" s="17" t="s">
        <v>62</v>
      </c>
      <c r="C14" s="77" t="s">
        <v>1216</v>
      </c>
      <c r="D14" s="78" t="s">
        <v>23</v>
      </c>
      <c r="E14" s="78" t="s">
        <v>1217</v>
      </c>
      <c r="F14" s="58"/>
      <c r="G14" s="17"/>
      <c r="H14" s="17"/>
      <c r="I14" s="62">
        <v>297</v>
      </c>
      <c r="J14" s="58" t="s">
        <v>1259</v>
      </c>
      <c r="K14" s="78" t="s">
        <v>1203</v>
      </c>
      <c r="L14" s="18"/>
      <c r="M14" s="18"/>
      <c r="N14" s="18"/>
      <c r="O14" s="18"/>
      <c r="P14" s="24"/>
      <c r="Q14" s="18"/>
      <c r="R14" s="48"/>
      <c r="S14" s="18"/>
      <c r="T14" s="18"/>
    </row>
    <row r="15" spans="1:20">
      <c r="A15" s="4">
        <v>11</v>
      </c>
      <c r="B15" s="17" t="s">
        <v>63</v>
      </c>
      <c r="C15" s="77" t="s">
        <v>1216</v>
      </c>
      <c r="D15" s="78" t="s">
        <v>23</v>
      </c>
      <c r="E15" s="78" t="s">
        <v>1217</v>
      </c>
      <c r="F15" s="58"/>
      <c r="G15" s="17"/>
      <c r="H15" s="17"/>
      <c r="I15" s="62">
        <v>297</v>
      </c>
      <c r="J15" s="58" t="s">
        <v>1259</v>
      </c>
      <c r="K15" s="78" t="s">
        <v>1203</v>
      </c>
      <c r="L15" s="18"/>
      <c r="M15" s="18"/>
      <c r="N15" s="18"/>
      <c r="O15" s="18"/>
      <c r="P15" s="24"/>
      <c r="Q15" s="18"/>
      <c r="R15" s="48"/>
      <c r="S15" s="18"/>
      <c r="T15" s="18"/>
    </row>
    <row r="16" spans="1:20">
      <c r="A16" s="4">
        <v>12</v>
      </c>
      <c r="B16" s="17"/>
      <c r="C16" s="77" t="s">
        <v>1220</v>
      </c>
      <c r="D16" s="78" t="s">
        <v>23</v>
      </c>
      <c r="E16" s="78" t="s">
        <v>1221</v>
      </c>
      <c r="F16" s="48"/>
      <c r="G16" s="19"/>
      <c r="H16" s="19"/>
      <c r="I16" s="62">
        <v>156</v>
      </c>
      <c r="J16" s="48" t="s">
        <v>1261</v>
      </c>
      <c r="K16" s="78" t="s">
        <v>1203</v>
      </c>
      <c r="L16" s="18"/>
      <c r="M16" s="18"/>
      <c r="N16" s="18"/>
      <c r="O16" s="18"/>
      <c r="P16" s="24"/>
      <c r="Q16" s="18"/>
      <c r="R16" s="48"/>
      <c r="S16" s="18"/>
      <c r="T16" s="18"/>
    </row>
    <row r="17" spans="1:20">
      <c r="A17" s="4">
        <v>13</v>
      </c>
      <c r="B17" s="17"/>
      <c r="C17" s="77" t="s">
        <v>1222</v>
      </c>
      <c r="D17" s="78" t="s">
        <v>23</v>
      </c>
      <c r="E17" s="78" t="s">
        <v>1223</v>
      </c>
      <c r="F17" s="48"/>
      <c r="G17" s="19"/>
      <c r="H17" s="19"/>
      <c r="I17" s="62">
        <v>207</v>
      </c>
      <c r="J17" s="48" t="s">
        <v>1262</v>
      </c>
      <c r="K17" s="78" t="s">
        <v>1203</v>
      </c>
      <c r="L17" s="18"/>
      <c r="M17" s="18"/>
      <c r="N17" s="18"/>
      <c r="O17" s="18"/>
      <c r="P17" s="24"/>
      <c r="Q17" s="18"/>
      <c r="R17" s="48"/>
      <c r="S17" s="18"/>
      <c r="T17" s="18"/>
    </row>
    <row r="18" spans="1:20">
      <c r="A18" s="4">
        <v>14</v>
      </c>
      <c r="B18" s="17"/>
      <c r="C18" s="77" t="s">
        <v>1224</v>
      </c>
      <c r="D18" s="78" t="s">
        <v>23</v>
      </c>
      <c r="E18" s="78" t="s">
        <v>1225</v>
      </c>
      <c r="F18" s="48"/>
      <c r="G18" s="19"/>
      <c r="H18" s="19"/>
      <c r="I18" s="62">
        <v>103</v>
      </c>
      <c r="J18" s="48" t="s">
        <v>1263</v>
      </c>
      <c r="K18" s="78" t="s">
        <v>1203</v>
      </c>
      <c r="L18" s="18"/>
      <c r="M18" s="18"/>
      <c r="N18" s="18"/>
      <c r="O18" s="18"/>
      <c r="P18" s="24"/>
      <c r="Q18" s="18"/>
      <c r="R18" s="48"/>
      <c r="S18" s="18"/>
      <c r="T18" s="18"/>
    </row>
    <row r="19" spans="1:20">
      <c r="A19" s="4">
        <v>15</v>
      </c>
      <c r="B19" s="17"/>
      <c r="C19" s="77" t="s">
        <v>1226</v>
      </c>
      <c r="D19" s="78" t="s">
        <v>23</v>
      </c>
      <c r="E19" s="78" t="s">
        <v>1227</v>
      </c>
      <c r="F19" s="48"/>
      <c r="G19" s="19"/>
      <c r="H19" s="19"/>
      <c r="I19" s="62">
        <v>300</v>
      </c>
      <c r="J19" s="48" t="s">
        <v>1264</v>
      </c>
      <c r="K19" s="78" t="s">
        <v>1203</v>
      </c>
      <c r="L19" s="18"/>
      <c r="M19" s="18"/>
      <c r="N19" s="18"/>
      <c r="O19" s="18"/>
      <c r="P19" s="24"/>
      <c r="Q19" s="18"/>
      <c r="R19" s="48"/>
      <c r="S19" s="18"/>
      <c r="T19" s="18"/>
    </row>
    <row r="20" spans="1:20">
      <c r="A20" s="4">
        <v>16</v>
      </c>
      <c r="B20" s="17"/>
      <c r="C20" s="77" t="s">
        <v>1228</v>
      </c>
      <c r="D20" s="78" t="s">
        <v>23</v>
      </c>
      <c r="E20" s="78" t="s">
        <v>1229</v>
      </c>
      <c r="F20" s="48"/>
      <c r="G20" s="19"/>
      <c r="H20" s="19"/>
      <c r="I20" s="62">
        <v>242</v>
      </c>
      <c r="J20" s="48" t="s">
        <v>1265</v>
      </c>
      <c r="K20" s="78" t="s">
        <v>1203</v>
      </c>
      <c r="L20" s="18"/>
      <c r="M20" s="18"/>
      <c r="N20" s="18"/>
      <c r="O20" s="18"/>
      <c r="P20" s="24"/>
      <c r="Q20" s="18"/>
      <c r="R20" s="48"/>
      <c r="S20" s="18"/>
      <c r="T20" s="18"/>
    </row>
    <row r="21" spans="1:20">
      <c r="A21" s="4">
        <v>17</v>
      </c>
      <c r="B21" s="17"/>
      <c r="C21" s="77" t="s">
        <v>1230</v>
      </c>
      <c r="D21" s="78" t="s">
        <v>23</v>
      </c>
      <c r="E21" s="78" t="s">
        <v>1231</v>
      </c>
      <c r="F21" s="48"/>
      <c r="G21" s="19"/>
      <c r="H21" s="19"/>
      <c r="I21" s="62">
        <v>84</v>
      </c>
      <c r="J21" s="48" t="s">
        <v>1266</v>
      </c>
      <c r="K21" s="78" t="s">
        <v>1203</v>
      </c>
      <c r="L21" s="18"/>
      <c r="M21" s="18"/>
      <c r="N21" s="18"/>
      <c r="O21" s="18"/>
      <c r="P21" s="24"/>
      <c r="Q21" s="18"/>
      <c r="R21" s="48"/>
      <c r="S21" s="18"/>
      <c r="T21" s="18"/>
    </row>
    <row r="22" spans="1:20">
      <c r="A22" s="4">
        <v>18</v>
      </c>
      <c r="B22" s="17"/>
      <c r="C22" s="77" t="s">
        <v>1232</v>
      </c>
      <c r="D22" s="78" t="s">
        <v>23</v>
      </c>
      <c r="E22" s="78" t="s">
        <v>1233</v>
      </c>
      <c r="F22" s="48"/>
      <c r="G22" s="19"/>
      <c r="H22" s="19"/>
      <c r="I22" s="62">
        <v>98</v>
      </c>
      <c r="J22" s="48">
        <v>9854967874</v>
      </c>
      <c r="K22" s="78" t="s">
        <v>1203</v>
      </c>
      <c r="L22" s="58"/>
      <c r="M22" s="58"/>
      <c r="N22" s="58"/>
      <c r="O22" s="58"/>
      <c r="P22" s="24"/>
      <c r="Q22" s="18"/>
      <c r="R22" s="48"/>
      <c r="S22" s="18"/>
      <c r="T22" s="18"/>
    </row>
    <row r="23" spans="1:20">
      <c r="A23" s="4">
        <v>19</v>
      </c>
      <c r="B23" s="17"/>
      <c r="C23" s="77" t="s">
        <v>1234</v>
      </c>
      <c r="D23" s="78" t="s">
        <v>23</v>
      </c>
      <c r="E23" s="78" t="s">
        <v>1235</v>
      </c>
      <c r="F23" s="48"/>
      <c r="G23" s="19"/>
      <c r="H23" s="19"/>
      <c r="I23" s="62">
        <v>43</v>
      </c>
      <c r="J23" s="48" t="s">
        <v>1267</v>
      </c>
      <c r="K23" s="78" t="s">
        <v>1203</v>
      </c>
      <c r="L23" s="18"/>
      <c r="M23" s="18"/>
      <c r="N23" s="18"/>
      <c r="O23" s="18"/>
      <c r="P23" s="24"/>
      <c r="Q23" s="18"/>
      <c r="R23" s="48"/>
      <c r="S23" s="18"/>
      <c r="T23" s="18"/>
    </row>
    <row r="24" spans="1:20">
      <c r="A24" s="4">
        <v>20</v>
      </c>
      <c r="B24" s="17"/>
      <c r="C24" s="77" t="s">
        <v>1236</v>
      </c>
      <c r="D24" s="78" t="s">
        <v>23</v>
      </c>
      <c r="E24" s="78" t="s">
        <v>1237</v>
      </c>
      <c r="F24" s="48"/>
      <c r="G24" s="19"/>
      <c r="H24" s="19"/>
      <c r="I24" s="62">
        <v>149</v>
      </c>
      <c r="J24" s="48" t="s">
        <v>1268</v>
      </c>
      <c r="K24" s="78" t="s">
        <v>1203</v>
      </c>
      <c r="L24" s="18"/>
      <c r="M24" s="18"/>
      <c r="N24" s="18"/>
      <c r="O24" s="18"/>
      <c r="P24" s="24"/>
      <c r="Q24" s="18"/>
      <c r="R24" s="48"/>
      <c r="S24" s="18"/>
      <c r="T24" s="18"/>
    </row>
    <row r="25" spans="1:20">
      <c r="A25" s="4">
        <v>21</v>
      </c>
      <c r="B25" s="17"/>
      <c r="C25" s="77" t="s">
        <v>1238</v>
      </c>
      <c r="D25" s="78" t="s">
        <v>23</v>
      </c>
      <c r="E25" s="78" t="s">
        <v>1239</v>
      </c>
      <c r="F25" s="48"/>
      <c r="G25" s="19"/>
      <c r="H25" s="19"/>
      <c r="I25" s="62">
        <v>147</v>
      </c>
      <c r="J25" s="48" t="s">
        <v>1269</v>
      </c>
      <c r="K25" s="78" t="s">
        <v>1203</v>
      </c>
      <c r="L25" s="18"/>
      <c r="M25" s="18"/>
      <c r="N25" s="18"/>
      <c r="O25" s="18"/>
      <c r="P25" s="24"/>
      <c r="Q25" s="18"/>
      <c r="R25" s="48"/>
      <c r="S25" s="18"/>
      <c r="T25" s="18"/>
    </row>
    <row r="26" spans="1:20">
      <c r="A26" s="4">
        <v>22</v>
      </c>
      <c r="B26" s="17"/>
      <c r="C26" s="77" t="s">
        <v>1240</v>
      </c>
      <c r="D26" s="78" t="s">
        <v>23</v>
      </c>
      <c r="E26" s="78" t="s">
        <v>1241</v>
      </c>
      <c r="F26" s="48"/>
      <c r="G26" s="19"/>
      <c r="H26" s="19"/>
      <c r="I26" s="62">
        <v>284</v>
      </c>
      <c r="J26" s="48" t="s">
        <v>1270</v>
      </c>
      <c r="K26" s="78" t="s">
        <v>1203</v>
      </c>
      <c r="L26" s="18"/>
      <c r="M26" s="18"/>
      <c r="N26" s="18"/>
      <c r="O26" s="18"/>
      <c r="P26" s="24"/>
      <c r="Q26" s="18"/>
      <c r="R26" s="48"/>
      <c r="S26" s="18"/>
      <c r="T26" s="18"/>
    </row>
    <row r="27" spans="1:20">
      <c r="A27" s="4">
        <v>23</v>
      </c>
      <c r="B27" s="17"/>
      <c r="C27" s="77" t="s">
        <v>1242</v>
      </c>
      <c r="D27" s="78" t="s">
        <v>23</v>
      </c>
      <c r="E27" s="78" t="s">
        <v>1243</v>
      </c>
      <c r="F27" s="48"/>
      <c r="G27" s="19"/>
      <c r="H27" s="19"/>
      <c r="I27" s="62">
        <v>205</v>
      </c>
      <c r="J27" s="48" t="s">
        <v>1271</v>
      </c>
      <c r="K27" s="78" t="s">
        <v>1203</v>
      </c>
      <c r="L27" s="18"/>
      <c r="M27" s="18"/>
      <c r="N27" s="18"/>
      <c r="O27" s="18"/>
      <c r="P27" s="24"/>
      <c r="Q27" s="18"/>
      <c r="R27" s="48"/>
      <c r="S27" s="18"/>
      <c r="T27" s="18"/>
    </row>
    <row r="28" spans="1:20">
      <c r="A28" s="4">
        <v>24</v>
      </c>
      <c r="B28" s="17"/>
      <c r="C28" s="77" t="s">
        <v>1244</v>
      </c>
      <c r="D28" s="78" t="s">
        <v>23</v>
      </c>
      <c r="E28" s="78" t="s">
        <v>1245</v>
      </c>
      <c r="F28" s="58"/>
      <c r="G28" s="17"/>
      <c r="H28" s="17"/>
      <c r="I28" s="62">
        <v>114</v>
      </c>
      <c r="J28" s="58" t="s">
        <v>1272</v>
      </c>
      <c r="K28" s="78" t="s">
        <v>1203</v>
      </c>
      <c r="L28" s="18"/>
      <c r="M28" s="18"/>
      <c r="N28" s="18"/>
      <c r="O28" s="18"/>
      <c r="P28" s="24"/>
      <c r="Q28" s="18"/>
      <c r="R28" s="48"/>
      <c r="S28" s="18"/>
      <c r="T28" s="18"/>
    </row>
    <row r="29" spans="1:20">
      <c r="A29" s="4">
        <v>25</v>
      </c>
      <c r="B29" s="17"/>
      <c r="C29" s="77" t="s">
        <v>1246</v>
      </c>
      <c r="D29" s="78" t="s">
        <v>23</v>
      </c>
      <c r="E29" s="78" t="s">
        <v>1247</v>
      </c>
      <c r="F29" s="48"/>
      <c r="G29" s="19"/>
      <c r="H29" s="19"/>
      <c r="I29" s="62">
        <v>77</v>
      </c>
      <c r="J29" s="48" t="s">
        <v>1273</v>
      </c>
      <c r="K29" s="78" t="s">
        <v>1203</v>
      </c>
      <c r="L29" s="18"/>
      <c r="M29" s="18"/>
      <c r="N29" s="18"/>
      <c r="O29" s="18"/>
      <c r="P29" s="24"/>
      <c r="Q29" s="18"/>
      <c r="R29" s="48"/>
      <c r="S29" s="18"/>
      <c r="T29" s="18"/>
    </row>
    <row r="30" spans="1:20">
      <c r="A30" s="4">
        <v>26</v>
      </c>
      <c r="B30" s="17"/>
      <c r="C30" s="77" t="s">
        <v>1248</v>
      </c>
      <c r="D30" s="78" t="s">
        <v>23</v>
      </c>
      <c r="E30" s="78" t="s">
        <v>1249</v>
      </c>
      <c r="F30" s="48"/>
      <c r="G30" s="19"/>
      <c r="H30" s="19"/>
      <c r="I30" s="62">
        <v>56</v>
      </c>
      <c r="J30" s="48" t="s">
        <v>1274</v>
      </c>
      <c r="K30" s="78" t="s">
        <v>1203</v>
      </c>
      <c r="L30" s="18"/>
      <c r="M30" s="18"/>
      <c r="N30" s="18"/>
      <c r="O30" s="18"/>
      <c r="P30" s="24"/>
      <c r="Q30" s="18"/>
      <c r="R30" s="48"/>
      <c r="S30" s="18"/>
      <c r="T30" s="18"/>
    </row>
    <row r="31" spans="1:20">
      <c r="A31" s="4">
        <v>27</v>
      </c>
      <c r="B31" s="17"/>
      <c r="C31" s="77" t="s">
        <v>1250</v>
      </c>
      <c r="D31" s="78" t="s">
        <v>23</v>
      </c>
      <c r="E31" s="78" t="s">
        <v>1251</v>
      </c>
      <c r="F31" s="48"/>
      <c r="G31" s="19"/>
      <c r="H31" s="19"/>
      <c r="I31" s="62">
        <v>50</v>
      </c>
      <c r="J31" s="48" t="s">
        <v>1275</v>
      </c>
      <c r="K31" s="78" t="s">
        <v>1203</v>
      </c>
      <c r="L31" s="18"/>
      <c r="M31" s="18"/>
      <c r="N31" s="18"/>
      <c r="O31" s="18"/>
      <c r="P31" s="24"/>
      <c r="Q31" s="18"/>
      <c r="R31" s="48"/>
      <c r="S31" s="18"/>
      <c r="T31" s="18"/>
    </row>
    <row r="32" spans="1:20">
      <c r="A32" s="4">
        <v>28</v>
      </c>
      <c r="B32" s="17"/>
      <c r="C32" s="77" t="s">
        <v>1252</v>
      </c>
      <c r="D32" s="78" t="s">
        <v>23</v>
      </c>
      <c r="E32" s="78" t="s">
        <v>1253</v>
      </c>
      <c r="F32" s="48"/>
      <c r="G32" s="19"/>
      <c r="H32" s="19"/>
      <c r="I32" s="62">
        <v>120</v>
      </c>
      <c r="J32" s="48" t="s">
        <v>1276</v>
      </c>
      <c r="K32" s="78" t="s">
        <v>1203</v>
      </c>
      <c r="L32" s="18"/>
      <c r="M32" s="18"/>
      <c r="N32" s="18"/>
      <c r="O32" s="18"/>
      <c r="P32" s="24"/>
      <c r="Q32" s="18"/>
      <c r="R32" s="48"/>
      <c r="S32" s="18"/>
      <c r="T32" s="18"/>
    </row>
    <row r="33" spans="1:20">
      <c r="A33" s="4">
        <v>29</v>
      </c>
      <c r="B33" s="17"/>
      <c r="C33" s="79" t="s">
        <v>1316</v>
      </c>
      <c r="D33" s="82" t="s">
        <v>25</v>
      </c>
      <c r="E33" s="80"/>
      <c r="F33" s="81"/>
      <c r="G33" s="19">
        <v>46</v>
      </c>
      <c r="H33" s="19">
        <v>41</v>
      </c>
      <c r="I33" s="62">
        <v>87</v>
      </c>
      <c r="J33" s="81" t="s">
        <v>1320</v>
      </c>
      <c r="K33" s="82" t="s">
        <v>1316</v>
      </c>
      <c r="L33" s="18"/>
      <c r="M33" s="18"/>
      <c r="N33" s="18"/>
      <c r="O33" s="18"/>
      <c r="P33" s="24"/>
      <c r="Q33" s="18"/>
      <c r="R33" s="48"/>
      <c r="S33" s="18"/>
      <c r="T33" s="18"/>
    </row>
    <row r="34" spans="1:20">
      <c r="A34" s="4">
        <v>30</v>
      </c>
      <c r="B34" s="17"/>
      <c r="C34" s="79" t="s">
        <v>1321</v>
      </c>
      <c r="D34" s="82" t="s">
        <v>25</v>
      </c>
      <c r="E34" s="80"/>
      <c r="F34" s="83"/>
      <c r="G34" s="19">
        <v>16</v>
      </c>
      <c r="H34" s="19">
        <v>14</v>
      </c>
      <c r="I34" s="62">
        <v>30</v>
      </c>
      <c r="J34" s="83">
        <v>9085681239</v>
      </c>
      <c r="K34" s="82" t="s">
        <v>1316</v>
      </c>
      <c r="L34" s="18"/>
      <c r="M34" s="18"/>
      <c r="N34" s="18"/>
      <c r="O34" s="18"/>
      <c r="P34" s="24"/>
      <c r="Q34" s="18"/>
      <c r="R34" s="48"/>
      <c r="S34" s="18"/>
      <c r="T34" s="18"/>
    </row>
    <row r="35" spans="1:20">
      <c r="A35" s="4">
        <v>31</v>
      </c>
      <c r="B35" s="17"/>
      <c r="C35" s="79" t="s">
        <v>1322</v>
      </c>
      <c r="D35" s="82" t="s">
        <v>25</v>
      </c>
      <c r="E35" s="80"/>
      <c r="F35" s="81"/>
      <c r="G35" s="19">
        <v>44</v>
      </c>
      <c r="H35" s="19">
        <v>53</v>
      </c>
      <c r="I35" s="62">
        <v>97</v>
      </c>
      <c r="J35" s="81" t="s">
        <v>1323</v>
      </c>
      <c r="K35" s="82" t="s">
        <v>1316</v>
      </c>
      <c r="L35" s="18"/>
      <c r="M35" s="18"/>
      <c r="N35" s="18"/>
      <c r="O35" s="18"/>
      <c r="P35" s="24"/>
      <c r="Q35" s="18"/>
      <c r="R35" s="48"/>
      <c r="S35" s="18"/>
      <c r="T35" s="18"/>
    </row>
    <row r="36" spans="1:20">
      <c r="A36" s="4">
        <v>32</v>
      </c>
      <c r="B36" s="17"/>
      <c r="C36" s="79" t="s">
        <v>1324</v>
      </c>
      <c r="D36" s="82" t="s">
        <v>25</v>
      </c>
      <c r="E36" s="80"/>
      <c r="F36" s="85"/>
      <c r="G36" s="19">
        <v>56</v>
      </c>
      <c r="H36" s="19">
        <v>59</v>
      </c>
      <c r="I36" s="62">
        <v>115</v>
      </c>
      <c r="J36" s="85">
        <v>7399846625</v>
      </c>
      <c r="K36" s="82" t="s">
        <v>1316</v>
      </c>
      <c r="L36" s="18"/>
      <c r="M36" s="18"/>
      <c r="N36" s="18"/>
      <c r="O36" s="18"/>
      <c r="P36" s="24"/>
      <c r="Q36" s="18"/>
      <c r="R36" s="48"/>
      <c r="S36" s="18"/>
      <c r="T36" s="18"/>
    </row>
    <row r="37" spans="1:20">
      <c r="A37" s="4">
        <v>33</v>
      </c>
      <c r="B37" s="17"/>
      <c r="C37" s="79" t="s">
        <v>1325</v>
      </c>
      <c r="D37" s="82" t="s">
        <v>25</v>
      </c>
      <c r="E37" s="80"/>
      <c r="F37" s="81"/>
      <c r="G37" s="19">
        <v>46</v>
      </c>
      <c r="H37" s="19">
        <v>58</v>
      </c>
      <c r="I37" s="62">
        <v>104</v>
      </c>
      <c r="J37" s="81" t="s">
        <v>1326</v>
      </c>
      <c r="K37" s="82" t="s">
        <v>1316</v>
      </c>
      <c r="L37" s="18"/>
      <c r="M37" s="18"/>
      <c r="N37" s="18"/>
      <c r="O37" s="18"/>
      <c r="P37" s="24"/>
      <c r="Q37" s="18"/>
      <c r="R37" s="18"/>
      <c r="S37" s="18"/>
      <c r="T37" s="18"/>
    </row>
    <row r="38" spans="1:20">
      <c r="A38" s="4">
        <v>34</v>
      </c>
      <c r="B38" s="17"/>
      <c r="C38" s="79" t="s">
        <v>1327</v>
      </c>
      <c r="D38" s="82" t="s">
        <v>25</v>
      </c>
      <c r="E38" s="80"/>
      <c r="F38" s="81"/>
      <c r="G38" s="19">
        <v>59</v>
      </c>
      <c r="H38" s="19">
        <v>54</v>
      </c>
      <c r="I38" s="62">
        <v>113</v>
      </c>
      <c r="J38" s="81" t="s">
        <v>1328</v>
      </c>
      <c r="K38" s="82" t="s">
        <v>1316</v>
      </c>
      <c r="L38" s="18"/>
      <c r="M38" s="18"/>
      <c r="N38" s="18"/>
      <c r="O38" s="18"/>
      <c r="P38" s="24"/>
      <c r="Q38" s="18"/>
      <c r="R38" s="18"/>
      <c r="S38" s="18"/>
      <c r="T38" s="18"/>
    </row>
    <row r="39" spans="1:20">
      <c r="A39" s="4">
        <v>35</v>
      </c>
      <c r="B39" s="17"/>
      <c r="C39" s="79" t="s">
        <v>1329</v>
      </c>
      <c r="D39" s="82" t="s">
        <v>25</v>
      </c>
      <c r="E39" s="80"/>
      <c r="F39" s="81"/>
      <c r="G39" s="19">
        <v>31</v>
      </c>
      <c r="H39" s="19">
        <v>40</v>
      </c>
      <c r="I39" s="62">
        <v>71</v>
      </c>
      <c r="J39" s="81" t="s">
        <v>1330</v>
      </c>
      <c r="K39" s="82" t="s">
        <v>1316</v>
      </c>
      <c r="L39" s="18"/>
      <c r="M39" s="18"/>
      <c r="N39" s="18"/>
      <c r="O39" s="18"/>
      <c r="P39" s="24"/>
      <c r="Q39" s="18"/>
      <c r="R39" s="18"/>
      <c r="S39" s="18"/>
      <c r="T39" s="18"/>
    </row>
    <row r="40" spans="1:20">
      <c r="A40" s="4">
        <v>36</v>
      </c>
      <c r="B40" s="17"/>
      <c r="C40" s="79" t="s">
        <v>1331</v>
      </c>
      <c r="D40" s="82" t="s">
        <v>25</v>
      </c>
      <c r="E40" s="80"/>
      <c r="F40" s="85"/>
      <c r="G40" s="19">
        <v>32</v>
      </c>
      <c r="H40" s="19">
        <v>25</v>
      </c>
      <c r="I40" s="62">
        <v>57</v>
      </c>
      <c r="J40" s="85">
        <v>9577301001</v>
      </c>
      <c r="K40" s="82" t="s">
        <v>1316</v>
      </c>
      <c r="L40" s="18"/>
      <c r="M40" s="18"/>
      <c r="N40" s="18"/>
      <c r="O40" s="18"/>
      <c r="P40" s="24"/>
      <c r="Q40" s="18"/>
      <c r="R40" s="18"/>
      <c r="S40" s="18"/>
      <c r="T40" s="18"/>
    </row>
    <row r="41" spans="1:20">
      <c r="A41" s="4">
        <v>37</v>
      </c>
      <c r="B41" s="17"/>
      <c r="C41" s="67"/>
      <c r="D41" s="68"/>
      <c r="E41" s="69"/>
      <c r="F41" s="72"/>
      <c r="G41" s="65"/>
      <c r="H41" s="65"/>
      <c r="I41" s="66"/>
      <c r="J41" s="73"/>
      <c r="K41" s="68"/>
      <c r="L41" s="18"/>
      <c r="M41" s="18"/>
      <c r="N41" s="18"/>
      <c r="O41" s="18"/>
      <c r="P41" s="24"/>
      <c r="Q41" s="18"/>
      <c r="R41" s="18"/>
      <c r="S41" s="18"/>
      <c r="T41" s="18"/>
    </row>
    <row r="42" spans="1:20">
      <c r="A42" s="4">
        <v>38</v>
      </c>
      <c r="B42" s="17"/>
      <c r="C42" s="67"/>
      <c r="D42" s="68"/>
      <c r="E42" s="69"/>
      <c r="F42" s="70"/>
      <c r="G42" s="65"/>
      <c r="H42" s="65"/>
      <c r="I42" s="66"/>
      <c r="J42" s="71"/>
      <c r="K42" s="68"/>
      <c r="L42" s="18"/>
      <c r="M42" s="18"/>
      <c r="N42" s="18"/>
      <c r="O42" s="18"/>
      <c r="P42" s="24"/>
      <c r="Q42" s="18"/>
      <c r="R42" s="18"/>
      <c r="S42" s="18"/>
      <c r="T42" s="18"/>
    </row>
    <row r="43" spans="1:20">
      <c r="A43" s="4">
        <v>39</v>
      </c>
      <c r="B43" s="17"/>
      <c r="C43" s="74"/>
      <c r="D43" s="68"/>
      <c r="E43" s="69"/>
      <c r="F43" s="70"/>
      <c r="G43" s="65"/>
      <c r="H43" s="65"/>
      <c r="I43" s="66"/>
      <c r="J43" s="71"/>
      <c r="K43" s="68"/>
      <c r="L43" s="18"/>
      <c r="M43" s="18"/>
      <c r="N43" s="18"/>
      <c r="O43" s="18"/>
      <c r="P43" s="24"/>
      <c r="Q43" s="18"/>
      <c r="R43" s="18"/>
      <c r="S43" s="18"/>
      <c r="T43" s="18"/>
    </row>
    <row r="44" spans="1:20">
      <c r="A44" s="4">
        <v>40</v>
      </c>
      <c r="B44" s="17"/>
      <c r="C44" s="67"/>
      <c r="D44" s="68"/>
      <c r="E44" s="69"/>
      <c r="F44" s="70"/>
      <c r="G44" s="65"/>
      <c r="H44" s="65"/>
      <c r="I44" s="66"/>
      <c r="J44" s="71"/>
      <c r="K44" s="68"/>
      <c r="L44" s="18"/>
      <c r="M44" s="18"/>
      <c r="N44" s="18"/>
      <c r="O44" s="18"/>
      <c r="P44" s="24"/>
      <c r="Q44" s="18"/>
      <c r="R44" s="18"/>
      <c r="S44" s="18"/>
      <c r="T44" s="18"/>
    </row>
    <row r="45" spans="1:20">
      <c r="A45" s="4">
        <v>41</v>
      </c>
      <c r="B45" s="17"/>
      <c r="C45" s="67"/>
      <c r="D45" s="68"/>
      <c r="E45" s="69"/>
      <c r="F45" s="70"/>
      <c r="G45" s="65"/>
      <c r="H45" s="65"/>
      <c r="I45" s="66"/>
      <c r="J45" s="71"/>
      <c r="K45" s="68"/>
      <c r="L45" s="18"/>
      <c r="M45" s="18"/>
      <c r="N45" s="18"/>
      <c r="O45" s="18"/>
      <c r="P45" s="24"/>
      <c r="Q45" s="18"/>
      <c r="R45" s="18"/>
      <c r="S45" s="18"/>
      <c r="T45" s="18"/>
    </row>
    <row r="46" spans="1:20">
      <c r="A46" s="4">
        <v>42</v>
      </c>
      <c r="B46" s="17"/>
      <c r="C46" s="67"/>
      <c r="D46" s="68"/>
      <c r="E46" s="69"/>
      <c r="F46" s="72"/>
      <c r="G46" s="65"/>
      <c r="H46" s="65"/>
      <c r="I46" s="66"/>
      <c r="J46" s="73"/>
      <c r="K46" s="68"/>
      <c r="L46" s="18"/>
      <c r="M46" s="18"/>
      <c r="N46" s="18"/>
      <c r="O46" s="18"/>
      <c r="P46" s="24"/>
      <c r="Q46" s="18"/>
      <c r="R46" s="18"/>
      <c r="S46" s="18"/>
      <c r="T46" s="18"/>
    </row>
    <row r="47" spans="1:20">
      <c r="A47" s="4">
        <v>43</v>
      </c>
      <c r="B47" s="17"/>
      <c r="C47" s="74"/>
      <c r="D47" s="68"/>
      <c r="E47" s="69"/>
      <c r="F47" s="72"/>
      <c r="G47" s="65"/>
      <c r="H47" s="65"/>
      <c r="I47" s="66"/>
      <c r="J47" s="73"/>
      <c r="K47" s="68"/>
      <c r="L47" s="18"/>
      <c r="M47" s="18"/>
      <c r="N47" s="18"/>
      <c r="O47" s="18"/>
      <c r="P47" s="24"/>
      <c r="Q47" s="18"/>
      <c r="R47" s="18"/>
      <c r="S47" s="18"/>
      <c r="T47" s="18"/>
    </row>
    <row r="48" spans="1:20">
      <c r="A48" s="4">
        <v>44</v>
      </c>
      <c r="B48" s="17"/>
      <c r="C48" s="67"/>
      <c r="D48" s="68"/>
      <c r="E48" s="69"/>
      <c r="F48" s="72"/>
      <c r="G48" s="65"/>
      <c r="H48" s="65"/>
      <c r="I48" s="66"/>
      <c r="J48" s="73"/>
      <c r="K48" s="68"/>
      <c r="L48" s="18"/>
      <c r="M48" s="18"/>
      <c r="N48" s="18"/>
      <c r="O48" s="18"/>
      <c r="P48" s="24"/>
      <c r="Q48" s="18"/>
      <c r="R48" s="18"/>
      <c r="S48" s="18"/>
      <c r="T48" s="18"/>
    </row>
    <row r="49" spans="1:20">
      <c r="A49" s="4">
        <v>45</v>
      </c>
      <c r="B49" s="17"/>
      <c r="C49" s="67"/>
      <c r="D49" s="68"/>
      <c r="E49" s="69"/>
      <c r="F49" s="72"/>
      <c r="G49" s="65"/>
      <c r="H49" s="65"/>
      <c r="I49" s="66"/>
      <c r="J49" s="73"/>
      <c r="K49" s="68"/>
      <c r="L49" s="18"/>
      <c r="M49" s="18"/>
      <c r="N49" s="18"/>
      <c r="O49" s="18"/>
      <c r="P49" s="24"/>
      <c r="Q49" s="18"/>
      <c r="R49" s="18"/>
      <c r="S49" s="18"/>
      <c r="T49" s="18"/>
    </row>
    <row r="50" spans="1:20">
      <c r="A50" s="4">
        <v>46</v>
      </c>
      <c r="B50" s="17"/>
      <c r="C50" s="67"/>
      <c r="D50" s="68"/>
      <c r="E50" s="69"/>
      <c r="F50" s="72"/>
      <c r="G50" s="65"/>
      <c r="H50" s="65"/>
      <c r="I50" s="66"/>
      <c r="J50" s="73"/>
      <c r="K50" s="68"/>
      <c r="L50" s="18"/>
      <c r="M50" s="18"/>
      <c r="N50" s="18"/>
      <c r="O50" s="18"/>
      <c r="P50" s="24"/>
      <c r="Q50" s="18"/>
      <c r="R50" s="18"/>
      <c r="S50" s="18"/>
      <c r="T50" s="18"/>
    </row>
    <row r="51" spans="1:20">
      <c r="A51" s="4">
        <v>47</v>
      </c>
      <c r="B51" s="17"/>
      <c r="C51" s="67"/>
      <c r="D51" s="68"/>
      <c r="E51" s="69"/>
      <c r="F51" s="72"/>
      <c r="G51" s="65"/>
      <c r="H51" s="65"/>
      <c r="I51" s="66"/>
      <c r="J51" s="73"/>
      <c r="K51" s="68"/>
      <c r="L51" s="18"/>
      <c r="M51" s="18"/>
      <c r="N51" s="18"/>
      <c r="O51" s="18"/>
      <c r="P51" s="24"/>
      <c r="Q51" s="18"/>
      <c r="R51" s="18"/>
      <c r="S51" s="18"/>
      <c r="T51" s="18"/>
    </row>
    <row r="52" spans="1:20">
      <c r="A52" s="4">
        <v>48</v>
      </c>
      <c r="B52" s="17"/>
      <c r="C52" s="67"/>
      <c r="D52" s="68"/>
      <c r="E52" s="69"/>
      <c r="F52" s="72"/>
      <c r="G52" s="65"/>
      <c r="H52" s="65"/>
      <c r="I52" s="66"/>
      <c r="J52" s="73"/>
      <c r="K52" s="68"/>
      <c r="L52" s="18"/>
      <c r="M52" s="18"/>
      <c r="N52" s="18"/>
      <c r="O52" s="18"/>
      <c r="P52" s="24"/>
      <c r="Q52" s="18"/>
      <c r="R52" s="18"/>
      <c r="S52" s="18"/>
      <c r="T52" s="18"/>
    </row>
    <row r="53" spans="1:20">
      <c r="A53" s="4">
        <v>49</v>
      </c>
      <c r="B53" s="17"/>
      <c r="C53" s="67"/>
      <c r="D53" s="68"/>
      <c r="E53" s="69"/>
      <c r="F53" s="72"/>
      <c r="G53" s="65"/>
      <c r="H53" s="65"/>
      <c r="I53" s="66"/>
      <c r="J53" s="73"/>
      <c r="K53" s="68"/>
      <c r="L53" s="18"/>
      <c r="M53" s="18"/>
      <c r="N53" s="18"/>
      <c r="O53" s="18"/>
      <c r="P53" s="24"/>
      <c r="Q53" s="18"/>
      <c r="R53" s="18"/>
      <c r="S53" s="18"/>
      <c r="T53" s="18"/>
    </row>
    <row r="54" spans="1:20">
      <c r="A54" s="4">
        <v>50</v>
      </c>
      <c r="B54" s="17"/>
      <c r="C54" s="67"/>
      <c r="D54" s="68"/>
      <c r="E54" s="69"/>
      <c r="F54" s="75"/>
      <c r="G54" s="65"/>
      <c r="H54" s="65"/>
      <c r="I54" s="66"/>
      <c r="J54" s="76"/>
      <c r="K54" s="68"/>
      <c r="L54" s="18"/>
      <c r="M54" s="18"/>
      <c r="N54" s="18"/>
      <c r="O54" s="18"/>
      <c r="P54" s="24"/>
      <c r="Q54" s="18"/>
      <c r="R54" s="18"/>
      <c r="S54" s="18"/>
      <c r="T54" s="18"/>
    </row>
    <row r="55" spans="1:20">
      <c r="A55" s="4">
        <v>51</v>
      </c>
      <c r="B55" s="17"/>
      <c r="C55" s="67"/>
      <c r="D55" s="68"/>
      <c r="E55" s="69"/>
      <c r="F55" s="72"/>
      <c r="G55" s="65"/>
      <c r="H55" s="65"/>
      <c r="I55" s="66"/>
      <c r="J55" s="73"/>
      <c r="K55" s="68"/>
      <c r="L55" s="18"/>
      <c r="M55" s="18"/>
      <c r="N55" s="18"/>
      <c r="O55" s="18"/>
      <c r="P55" s="24"/>
      <c r="Q55" s="18"/>
      <c r="R55" s="18"/>
      <c r="S55" s="18"/>
      <c r="T55" s="18"/>
    </row>
    <row r="56" spans="1:20">
      <c r="A56" s="4">
        <v>52</v>
      </c>
      <c r="B56" s="17"/>
      <c r="C56" s="18"/>
      <c r="D56" s="18"/>
      <c r="E56" s="19"/>
      <c r="F56" s="18"/>
      <c r="G56" s="19"/>
      <c r="H56" s="19"/>
      <c r="I56" s="57"/>
      <c r="J56" s="18"/>
      <c r="K56" s="18"/>
      <c r="L56" s="18"/>
      <c r="M56" s="18"/>
      <c r="N56" s="18"/>
      <c r="O56" s="18"/>
      <c r="P56" s="24"/>
      <c r="Q56" s="18"/>
      <c r="R56" s="18"/>
      <c r="S56" s="18"/>
      <c r="T56" s="18"/>
    </row>
    <row r="57" spans="1:20">
      <c r="A57" s="4">
        <v>53</v>
      </c>
      <c r="B57" s="17"/>
      <c r="C57" s="18"/>
      <c r="D57" s="18"/>
      <c r="E57" s="19"/>
      <c r="F57" s="18"/>
      <c r="G57" s="19"/>
      <c r="H57" s="19"/>
      <c r="I57" s="57"/>
      <c r="J57" s="18"/>
      <c r="K57" s="18"/>
      <c r="L57" s="18"/>
      <c r="M57" s="18"/>
      <c r="N57" s="18"/>
      <c r="O57" s="18"/>
      <c r="P57" s="24"/>
      <c r="Q57" s="18"/>
      <c r="R57" s="18"/>
      <c r="S57" s="18"/>
      <c r="T57" s="18"/>
    </row>
    <row r="58" spans="1:20">
      <c r="A58" s="4">
        <v>54</v>
      </c>
      <c r="B58" s="17"/>
      <c r="C58" s="18"/>
      <c r="D58" s="18"/>
      <c r="E58" s="19"/>
      <c r="F58" s="18"/>
      <c r="G58" s="19"/>
      <c r="H58" s="19"/>
      <c r="I58" s="57"/>
      <c r="J58" s="18"/>
      <c r="K58" s="18"/>
      <c r="L58" s="18"/>
      <c r="M58" s="18"/>
      <c r="N58" s="18"/>
      <c r="O58" s="18"/>
      <c r="P58" s="24"/>
      <c r="Q58" s="18"/>
      <c r="R58" s="18"/>
      <c r="S58" s="18"/>
      <c r="T58" s="18"/>
    </row>
    <row r="59" spans="1:20">
      <c r="A59" s="4">
        <v>55</v>
      </c>
      <c r="B59" s="17"/>
      <c r="C59" s="18"/>
      <c r="D59" s="18"/>
      <c r="E59" s="19"/>
      <c r="F59" s="18"/>
      <c r="G59" s="19"/>
      <c r="H59" s="19"/>
      <c r="I59" s="57"/>
      <c r="J59" s="18"/>
      <c r="K59" s="18"/>
      <c r="L59" s="18"/>
      <c r="M59" s="18"/>
      <c r="N59" s="18"/>
      <c r="O59" s="18"/>
      <c r="P59" s="24"/>
      <c r="Q59" s="18"/>
      <c r="R59" s="18"/>
      <c r="S59" s="18"/>
      <c r="T59" s="18"/>
    </row>
    <row r="60" spans="1:20">
      <c r="A60" s="4">
        <v>56</v>
      </c>
      <c r="B60" s="17"/>
      <c r="C60" s="18"/>
      <c r="D60" s="18"/>
      <c r="E60" s="19"/>
      <c r="F60" s="18"/>
      <c r="G60" s="19"/>
      <c r="H60" s="19"/>
      <c r="I60" s="57"/>
      <c r="J60" s="18"/>
      <c r="K60" s="18"/>
      <c r="L60" s="18"/>
      <c r="M60" s="18"/>
      <c r="N60" s="18"/>
      <c r="O60" s="18"/>
      <c r="P60" s="24"/>
      <c r="Q60" s="18"/>
      <c r="R60" s="18"/>
      <c r="S60" s="18"/>
      <c r="T60" s="18"/>
    </row>
    <row r="61" spans="1:20">
      <c r="A61" s="4">
        <v>57</v>
      </c>
      <c r="B61" s="17"/>
      <c r="C61" s="18"/>
      <c r="D61" s="18"/>
      <c r="E61" s="19"/>
      <c r="F61" s="18"/>
      <c r="G61" s="19"/>
      <c r="H61" s="19"/>
      <c r="I61" s="57"/>
      <c r="J61" s="18"/>
      <c r="K61" s="18"/>
      <c r="L61" s="18"/>
      <c r="M61" s="18"/>
      <c r="N61" s="18"/>
      <c r="O61" s="18"/>
      <c r="P61" s="24"/>
      <c r="Q61" s="18"/>
      <c r="R61" s="18"/>
      <c r="S61" s="18"/>
      <c r="T61" s="18"/>
    </row>
    <row r="62" spans="1:20">
      <c r="A62" s="4">
        <v>58</v>
      </c>
      <c r="B62" s="17"/>
      <c r="C62" s="18"/>
      <c r="D62" s="18"/>
      <c r="E62" s="19"/>
      <c r="F62" s="18"/>
      <c r="G62" s="19"/>
      <c r="H62" s="19"/>
      <c r="I62" s="57"/>
      <c r="J62" s="18"/>
      <c r="K62" s="18"/>
      <c r="L62" s="18"/>
      <c r="M62" s="18"/>
      <c r="N62" s="18"/>
      <c r="O62" s="18"/>
      <c r="P62" s="24"/>
      <c r="Q62" s="18"/>
      <c r="R62" s="18"/>
      <c r="S62" s="18"/>
      <c r="T62" s="18"/>
    </row>
    <row r="63" spans="1:20">
      <c r="A63" s="4">
        <v>59</v>
      </c>
      <c r="B63" s="17"/>
      <c r="C63" s="18"/>
      <c r="D63" s="18"/>
      <c r="E63" s="19"/>
      <c r="F63" s="18"/>
      <c r="G63" s="19"/>
      <c r="H63" s="19"/>
      <c r="I63" s="57"/>
      <c r="J63" s="18"/>
      <c r="K63" s="18"/>
      <c r="L63" s="18"/>
      <c r="M63" s="18"/>
      <c r="N63" s="18"/>
      <c r="O63" s="18"/>
      <c r="P63" s="24"/>
      <c r="Q63" s="18"/>
      <c r="R63" s="18"/>
      <c r="S63" s="18"/>
      <c r="T63" s="18"/>
    </row>
    <row r="64" spans="1:20">
      <c r="A64" s="4">
        <v>60</v>
      </c>
      <c r="B64" s="17"/>
      <c r="C64" s="18"/>
      <c r="D64" s="18"/>
      <c r="E64" s="19"/>
      <c r="F64" s="18"/>
      <c r="G64" s="19"/>
      <c r="H64" s="19"/>
      <c r="I64" s="57"/>
      <c r="J64" s="18"/>
      <c r="K64" s="18"/>
      <c r="L64" s="18"/>
      <c r="M64" s="18"/>
      <c r="N64" s="18"/>
      <c r="O64" s="18"/>
      <c r="P64" s="24"/>
      <c r="Q64" s="18"/>
      <c r="R64" s="18"/>
      <c r="S64" s="18"/>
      <c r="T64" s="18"/>
    </row>
    <row r="65" spans="1:20">
      <c r="A65" s="4">
        <v>61</v>
      </c>
      <c r="B65" s="17"/>
      <c r="C65" s="18"/>
      <c r="D65" s="18"/>
      <c r="E65" s="19"/>
      <c r="F65" s="18"/>
      <c r="G65" s="19"/>
      <c r="H65" s="19"/>
      <c r="I65" s="57"/>
      <c r="J65" s="18"/>
      <c r="K65" s="18"/>
      <c r="L65" s="18"/>
      <c r="M65" s="18"/>
      <c r="N65" s="18"/>
      <c r="O65" s="18"/>
      <c r="P65" s="24"/>
      <c r="Q65" s="18"/>
      <c r="R65" s="18"/>
      <c r="S65" s="18"/>
      <c r="T65" s="18"/>
    </row>
    <row r="66" spans="1:20">
      <c r="A66" s="4">
        <v>62</v>
      </c>
      <c r="B66" s="17"/>
      <c r="C66" s="18"/>
      <c r="D66" s="18"/>
      <c r="E66" s="19"/>
      <c r="F66" s="18"/>
      <c r="G66" s="19"/>
      <c r="H66" s="19"/>
      <c r="I66" s="57"/>
      <c r="J66" s="18"/>
      <c r="K66" s="18"/>
      <c r="L66" s="18"/>
      <c r="M66" s="18"/>
      <c r="N66" s="18"/>
      <c r="O66" s="18"/>
      <c r="P66" s="24"/>
      <c r="Q66" s="18"/>
      <c r="R66" s="18"/>
      <c r="S66" s="18"/>
      <c r="T66" s="18"/>
    </row>
    <row r="67" spans="1:20">
      <c r="A67" s="4">
        <v>63</v>
      </c>
      <c r="B67" s="17"/>
      <c r="C67" s="18"/>
      <c r="D67" s="18"/>
      <c r="E67" s="19"/>
      <c r="F67" s="18"/>
      <c r="G67" s="19"/>
      <c r="H67" s="19"/>
      <c r="I67" s="57"/>
      <c r="J67" s="18"/>
      <c r="K67" s="18"/>
      <c r="L67" s="18"/>
      <c r="M67" s="18"/>
      <c r="N67" s="18"/>
      <c r="O67" s="18"/>
      <c r="P67" s="24"/>
      <c r="Q67" s="18"/>
      <c r="R67" s="18"/>
      <c r="S67" s="18"/>
      <c r="T67" s="18"/>
    </row>
    <row r="68" spans="1:20">
      <c r="A68" s="4">
        <v>64</v>
      </c>
      <c r="B68" s="17"/>
      <c r="C68" s="18"/>
      <c r="D68" s="18"/>
      <c r="E68" s="19"/>
      <c r="F68" s="18"/>
      <c r="G68" s="19"/>
      <c r="H68" s="19"/>
      <c r="I68" s="57"/>
      <c r="J68" s="18"/>
      <c r="K68" s="18"/>
      <c r="L68" s="18"/>
      <c r="M68" s="18"/>
      <c r="N68" s="18"/>
      <c r="O68" s="18"/>
      <c r="P68" s="24"/>
      <c r="Q68" s="18"/>
      <c r="R68" s="18"/>
      <c r="S68" s="18"/>
      <c r="T68" s="18"/>
    </row>
    <row r="69" spans="1:20">
      <c r="A69" s="4">
        <v>65</v>
      </c>
      <c r="B69" s="17"/>
      <c r="C69" s="18"/>
      <c r="D69" s="18"/>
      <c r="E69" s="19"/>
      <c r="F69" s="18"/>
      <c r="G69" s="19"/>
      <c r="H69" s="19"/>
      <c r="I69" s="57">
        <f t="shared" ref="I69:I132" si="0">SUM(G69:H69)</f>
        <v>0</v>
      </c>
      <c r="J69" s="18"/>
      <c r="K69" s="18"/>
      <c r="L69" s="18"/>
      <c r="M69" s="18"/>
      <c r="N69" s="18"/>
      <c r="O69" s="18"/>
      <c r="P69" s="24"/>
      <c r="Q69" s="18"/>
      <c r="R69" s="18"/>
      <c r="S69" s="18"/>
      <c r="T69" s="18"/>
    </row>
    <row r="70" spans="1:20">
      <c r="A70" s="4">
        <v>66</v>
      </c>
      <c r="B70" s="17"/>
      <c r="C70" s="18"/>
      <c r="D70" s="18"/>
      <c r="E70" s="19"/>
      <c r="F70" s="18"/>
      <c r="G70" s="19"/>
      <c r="H70" s="19"/>
      <c r="I70" s="57">
        <f t="shared" si="0"/>
        <v>0</v>
      </c>
      <c r="J70" s="18"/>
      <c r="K70" s="18"/>
      <c r="L70" s="18"/>
      <c r="M70" s="18"/>
      <c r="N70" s="18"/>
      <c r="O70" s="18"/>
      <c r="P70" s="24"/>
      <c r="Q70" s="18"/>
      <c r="R70" s="18"/>
      <c r="S70" s="18"/>
      <c r="T70" s="18"/>
    </row>
    <row r="71" spans="1:20">
      <c r="A71" s="4">
        <v>67</v>
      </c>
      <c r="B71" s="17"/>
      <c r="C71" s="18"/>
      <c r="D71" s="18"/>
      <c r="E71" s="19"/>
      <c r="F71" s="18"/>
      <c r="G71" s="19"/>
      <c r="H71" s="19"/>
      <c r="I71" s="57">
        <f t="shared" si="0"/>
        <v>0</v>
      </c>
      <c r="J71" s="18"/>
      <c r="K71" s="18"/>
      <c r="L71" s="18"/>
      <c r="M71" s="18"/>
      <c r="N71" s="18"/>
      <c r="O71" s="18"/>
      <c r="P71" s="24"/>
      <c r="Q71" s="18"/>
      <c r="R71" s="18"/>
      <c r="S71" s="18"/>
      <c r="T71" s="18"/>
    </row>
    <row r="72" spans="1:20">
      <c r="A72" s="4">
        <v>68</v>
      </c>
      <c r="B72" s="17"/>
      <c r="C72" s="18"/>
      <c r="D72" s="18"/>
      <c r="E72" s="19"/>
      <c r="F72" s="18"/>
      <c r="G72" s="19"/>
      <c r="H72" s="19"/>
      <c r="I72" s="57">
        <f t="shared" si="0"/>
        <v>0</v>
      </c>
      <c r="J72" s="18"/>
      <c r="K72" s="18"/>
      <c r="L72" s="18"/>
      <c r="M72" s="18"/>
      <c r="N72" s="18"/>
      <c r="O72" s="18"/>
      <c r="P72" s="24"/>
      <c r="Q72" s="18"/>
      <c r="R72" s="18"/>
      <c r="S72" s="18"/>
      <c r="T72" s="18"/>
    </row>
    <row r="73" spans="1:20">
      <c r="A73" s="4">
        <v>69</v>
      </c>
      <c r="B73" s="17"/>
      <c r="C73" s="18"/>
      <c r="D73" s="18"/>
      <c r="E73" s="19"/>
      <c r="F73" s="18"/>
      <c r="G73" s="19"/>
      <c r="H73" s="19"/>
      <c r="I73" s="57">
        <f t="shared" si="0"/>
        <v>0</v>
      </c>
      <c r="J73" s="18"/>
      <c r="K73" s="18"/>
      <c r="L73" s="18"/>
      <c r="M73" s="18"/>
      <c r="N73" s="18"/>
      <c r="O73" s="18"/>
      <c r="P73" s="24"/>
      <c r="Q73" s="18"/>
      <c r="R73" s="18"/>
      <c r="S73" s="18"/>
      <c r="T73" s="18"/>
    </row>
    <row r="74" spans="1:20">
      <c r="A74" s="4">
        <v>70</v>
      </c>
      <c r="B74" s="17"/>
      <c r="C74" s="58"/>
      <c r="D74" s="58"/>
      <c r="E74" s="17"/>
      <c r="F74" s="58"/>
      <c r="G74" s="17"/>
      <c r="H74" s="17"/>
      <c r="I74" s="57">
        <f t="shared" si="0"/>
        <v>0</v>
      </c>
      <c r="J74" s="58"/>
      <c r="K74" s="58"/>
      <c r="L74" s="58"/>
      <c r="M74" s="58"/>
      <c r="N74" s="58"/>
      <c r="O74" s="58"/>
      <c r="P74" s="24"/>
      <c r="Q74" s="18"/>
      <c r="R74" s="18"/>
      <c r="S74" s="18"/>
      <c r="T74" s="18"/>
    </row>
    <row r="75" spans="1:20">
      <c r="A75" s="4">
        <v>71</v>
      </c>
      <c r="B75" s="17"/>
      <c r="C75" s="18"/>
      <c r="D75" s="18"/>
      <c r="E75" s="19"/>
      <c r="F75" s="18"/>
      <c r="G75" s="19"/>
      <c r="H75" s="19"/>
      <c r="I75" s="57">
        <f t="shared" si="0"/>
        <v>0</v>
      </c>
      <c r="J75" s="18"/>
      <c r="K75" s="18"/>
      <c r="L75" s="18"/>
      <c r="M75" s="18"/>
      <c r="N75" s="18"/>
      <c r="O75" s="18"/>
      <c r="P75" s="24"/>
      <c r="Q75" s="18"/>
      <c r="R75" s="18"/>
      <c r="S75" s="18"/>
      <c r="T75" s="18"/>
    </row>
    <row r="76" spans="1:20">
      <c r="A76" s="4">
        <v>72</v>
      </c>
      <c r="B76" s="17"/>
      <c r="C76" s="18"/>
      <c r="D76" s="18"/>
      <c r="E76" s="19"/>
      <c r="F76" s="18"/>
      <c r="G76" s="19"/>
      <c r="H76" s="19"/>
      <c r="I76" s="57">
        <f t="shared" si="0"/>
        <v>0</v>
      </c>
      <c r="J76" s="18"/>
      <c r="K76" s="18"/>
      <c r="L76" s="18"/>
      <c r="M76" s="18"/>
      <c r="N76" s="18"/>
      <c r="O76" s="18"/>
      <c r="P76" s="24"/>
      <c r="Q76" s="18"/>
      <c r="R76" s="18"/>
      <c r="S76" s="18"/>
      <c r="T76" s="18"/>
    </row>
    <row r="77" spans="1:20">
      <c r="A77" s="4">
        <v>73</v>
      </c>
      <c r="B77" s="17"/>
      <c r="C77" s="18"/>
      <c r="D77" s="18"/>
      <c r="E77" s="19"/>
      <c r="F77" s="18"/>
      <c r="G77" s="19"/>
      <c r="H77" s="19"/>
      <c r="I77" s="57">
        <f t="shared" si="0"/>
        <v>0</v>
      </c>
      <c r="J77" s="18"/>
      <c r="K77" s="18"/>
      <c r="L77" s="18"/>
      <c r="M77" s="18"/>
      <c r="N77" s="18"/>
      <c r="O77" s="18"/>
      <c r="P77" s="24"/>
      <c r="Q77" s="18"/>
      <c r="R77" s="18"/>
      <c r="S77" s="18"/>
      <c r="T77" s="18"/>
    </row>
    <row r="78" spans="1:20">
      <c r="A78" s="4">
        <v>74</v>
      </c>
      <c r="B78" s="17"/>
      <c r="C78" s="18"/>
      <c r="D78" s="18"/>
      <c r="E78" s="19"/>
      <c r="F78" s="18"/>
      <c r="G78" s="19"/>
      <c r="H78" s="19"/>
      <c r="I78" s="57">
        <f t="shared" si="0"/>
        <v>0</v>
      </c>
      <c r="J78" s="18"/>
      <c r="K78" s="18"/>
      <c r="L78" s="18"/>
      <c r="M78" s="18"/>
      <c r="N78" s="18"/>
      <c r="O78" s="18"/>
      <c r="P78" s="24"/>
      <c r="Q78" s="18"/>
      <c r="R78" s="18"/>
      <c r="S78" s="18"/>
      <c r="T78" s="18"/>
    </row>
    <row r="79" spans="1:20">
      <c r="A79" s="4">
        <v>75</v>
      </c>
      <c r="B79" s="17"/>
      <c r="C79" s="18"/>
      <c r="D79" s="18"/>
      <c r="E79" s="19"/>
      <c r="F79" s="18"/>
      <c r="G79" s="19"/>
      <c r="H79" s="19"/>
      <c r="I79" s="57">
        <f t="shared" si="0"/>
        <v>0</v>
      </c>
      <c r="J79" s="18"/>
      <c r="K79" s="18"/>
      <c r="L79" s="18"/>
      <c r="M79" s="18"/>
      <c r="N79" s="18"/>
      <c r="O79" s="18"/>
      <c r="P79" s="24"/>
      <c r="Q79" s="18"/>
      <c r="R79" s="18"/>
      <c r="S79" s="18"/>
      <c r="T79" s="18"/>
    </row>
    <row r="80" spans="1:20">
      <c r="A80" s="4">
        <v>76</v>
      </c>
      <c r="B80" s="17"/>
      <c r="C80" s="18"/>
      <c r="D80" s="18"/>
      <c r="E80" s="19"/>
      <c r="F80" s="18"/>
      <c r="G80" s="19"/>
      <c r="H80" s="19"/>
      <c r="I80" s="57">
        <f t="shared" si="0"/>
        <v>0</v>
      </c>
      <c r="J80" s="18"/>
      <c r="K80" s="18"/>
      <c r="L80" s="18"/>
      <c r="M80" s="18"/>
      <c r="N80" s="18"/>
      <c r="O80" s="18"/>
      <c r="P80" s="24"/>
      <c r="Q80" s="18"/>
      <c r="R80" s="18"/>
      <c r="S80" s="18"/>
      <c r="T80" s="18"/>
    </row>
    <row r="81" spans="1:20">
      <c r="A81" s="4">
        <v>77</v>
      </c>
      <c r="B81" s="17"/>
      <c r="C81" s="18"/>
      <c r="D81" s="18"/>
      <c r="E81" s="19"/>
      <c r="F81" s="18"/>
      <c r="G81" s="19"/>
      <c r="H81" s="19"/>
      <c r="I81" s="57">
        <f t="shared" si="0"/>
        <v>0</v>
      </c>
      <c r="J81" s="18"/>
      <c r="K81" s="18"/>
      <c r="L81" s="18"/>
      <c r="M81" s="18"/>
      <c r="N81" s="18"/>
      <c r="O81" s="18"/>
      <c r="P81" s="24"/>
      <c r="Q81" s="18"/>
      <c r="R81" s="18"/>
      <c r="S81" s="18"/>
      <c r="T81" s="18"/>
    </row>
    <row r="82" spans="1:20">
      <c r="A82" s="4">
        <v>78</v>
      </c>
      <c r="B82" s="17"/>
      <c r="C82" s="18"/>
      <c r="D82" s="18"/>
      <c r="E82" s="19"/>
      <c r="F82" s="18"/>
      <c r="G82" s="19"/>
      <c r="H82" s="19"/>
      <c r="I82" s="57">
        <f t="shared" si="0"/>
        <v>0</v>
      </c>
      <c r="J82" s="18"/>
      <c r="K82" s="18"/>
      <c r="L82" s="18"/>
      <c r="M82" s="18"/>
      <c r="N82" s="18"/>
      <c r="O82" s="18"/>
      <c r="P82" s="24"/>
      <c r="Q82" s="18"/>
      <c r="R82" s="18"/>
      <c r="S82" s="18"/>
      <c r="T82" s="18"/>
    </row>
    <row r="83" spans="1:20">
      <c r="A83" s="4">
        <v>79</v>
      </c>
      <c r="B83" s="17"/>
      <c r="C83" s="18"/>
      <c r="D83" s="18"/>
      <c r="E83" s="19"/>
      <c r="F83" s="18"/>
      <c r="G83" s="19"/>
      <c r="H83" s="19"/>
      <c r="I83" s="57">
        <f t="shared" si="0"/>
        <v>0</v>
      </c>
      <c r="J83" s="18"/>
      <c r="K83" s="18"/>
      <c r="L83" s="18"/>
      <c r="M83" s="18"/>
      <c r="N83" s="18"/>
      <c r="O83" s="18"/>
      <c r="P83" s="24"/>
      <c r="Q83" s="18"/>
      <c r="R83" s="18"/>
      <c r="S83" s="18"/>
      <c r="T83" s="18"/>
    </row>
    <row r="84" spans="1:20">
      <c r="A84" s="4">
        <v>80</v>
      </c>
      <c r="B84" s="17"/>
      <c r="C84" s="18"/>
      <c r="D84" s="18"/>
      <c r="E84" s="19"/>
      <c r="F84" s="18"/>
      <c r="G84" s="19"/>
      <c r="H84" s="19"/>
      <c r="I84" s="57">
        <f t="shared" si="0"/>
        <v>0</v>
      </c>
      <c r="J84" s="18"/>
      <c r="K84" s="18"/>
      <c r="L84" s="18"/>
      <c r="M84" s="18"/>
      <c r="N84" s="18"/>
      <c r="O84" s="18"/>
      <c r="P84" s="24"/>
      <c r="Q84" s="18"/>
      <c r="R84" s="18"/>
      <c r="S84" s="18"/>
      <c r="T84" s="18"/>
    </row>
    <row r="85" spans="1:20">
      <c r="A85" s="4">
        <v>81</v>
      </c>
      <c r="B85" s="17"/>
      <c r="C85" s="18"/>
      <c r="D85" s="18"/>
      <c r="E85" s="19"/>
      <c r="F85" s="18"/>
      <c r="G85" s="19"/>
      <c r="H85" s="19"/>
      <c r="I85" s="57">
        <f t="shared" si="0"/>
        <v>0</v>
      </c>
      <c r="J85" s="18"/>
      <c r="K85" s="18"/>
      <c r="L85" s="18"/>
      <c r="M85" s="18"/>
      <c r="N85" s="18"/>
      <c r="O85" s="18"/>
      <c r="P85" s="24"/>
      <c r="Q85" s="18"/>
      <c r="R85" s="18"/>
      <c r="S85" s="18"/>
      <c r="T85" s="18"/>
    </row>
    <row r="86" spans="1:20">
      <c r="A86" s="4">
        <v>82</v>
      </c>
      <c r="B86" s="17"/>
      <c r="C86" s="18"/>
      <c r="D86" s="18"/>
      <c r="E86" s="19"/>
      <c r="F86" s="18"/>
      <c r="G86" s="19"/>
      <c r="H86" s="19"/>
      <c r="I86" s="57">
        <f t="shared" si="0"/>
        <v>0</v>
      </c>
      <c r="J86" s="18"/>
      <c r="K86" s="18"/>
      <c r="L86" s="18"/>
      <c r="M86" s="18"/>
      <c r="N86" s="18"/>
      <c r="O86" s="18"/>
      <c r="P86" s="24"/>
      <c r="Q86" s="18"/>
      <c r="R86" s="18"/>
      <c r="S86" s="18"/>
      <c r="T86" s="18"/>
    </row>
    <row r="87" spans="1:20">
      <c r="A87" s="4">
        <v>83</v>
      </c>
      <c r="B87" s="17"/>
      <c r="C87" s="18"/>
      <c r="D87" s="18"/>
      <c r="E87" s="19"/>
      <c r="F87" s="18"/>
      <c r="G87" s="19"/>
      <c r="H87" s="19"/>
      <c r="I87" s="57">
        <f t="shared" si="0"/>
        <v>0</v>
      </c>
      <c r="J87" s="18"/>
      <c r="K87" s="18"/>
      <c r="L87" s="18"/>
      <c r="M87" s="18"/>
      <c r="N87" s="18"/>
      <c r="O87" s="18"/>
      <c r="P87" s="24"/>
      <c r="Q87" s="18"/>
      <c r="R87" s="18"/>
      <c r="S87" s="18"/>
      <c r="T87" s="18"/>
    </row>
    <row r="88" spans="1:20">
      <c r="A88" s="4">
        <v>84</v>
      </c>
      <c r="B88" s="17"/>
      <c r="C88" s="18"/>
      <c r="D88" s="18"/>
      <c r="E88" s="19"/>
      <c r="F88" s="18"/>
      <c r="G88" s="19"/>
      <c r="H88" s="19"/>
      <c r="I88" s="57">
        <f t="shared" si="0"/>
        <v>0</v>
      </c>
      <c r="J88" s="18"/>
      <c r="K88" s="18"/>
      <c r="L88" s="18"/>
      <c r="M88" s="18"/>
      <c r="N88" s="18"/>
      <c r="O88" s="18"/>
      <c r="P88" s="24"/>
      <c r="Q88" s="18"/>
      <c r="R88" s="18"/>
      <c r="S88" s="18"/>
      <c r="T88" s="18"/>
    </row>
    <row r="89" spans="1:20">
      <c r="A89" s="4">
        <v>85</v>
      </c>
      <c r="B89" s="17"/>
      <c r="C89" s="18"/>
      <c r="D89" s="18"/>
      <c r="E89" s="19"/>
      <c r="F89" s="18"/>
      <c r="G89" s="19"/>
      <c r="H89" s="19"/>
      <c r="I89" s="57">
        <f t="shared" si="0"/>
        <v>0</v>
      </c>
      <c r="J89" s="18"/>
      <c r="K89" s="18"/>
      <c r="L89" s="18"/>
      <c r="M89" s="18"/>
      <c r="N89" s="18"/>
      <c r="O89" s="18"/>
      <c r="P89" s="24"/>
      <c r="Q89" s="18"/>
      <c r="R89" s="18"/>
      <c r="S89" s="18"/>
      <c r="T89" s="18"/>
    </row>
    <row r="90" spans="1:20">
      <c r="A90" s="4">
        <v>86</v>
      </c>
      <c r="B90" s="17"/>
      <c r="C90" s="18"/>
      <c r="D90" s="18"/>
      <c r="E90" s="19"/>
      <c r="F90" s="18"/>
      <c r="G90" s="19"/>
      <c r="H90" s="19"/>
      <c r="I90" s="57">
        <f t="shared" si="0"/>
        <v>0</v>
      </c>
      <c r="J90" s="18"/>
      <c r="K90" s="18"/>
      <c r="L90" s="18"/>
      <c r="M90" s="18"/>
      <c r="N90" s="18"/>
      <c r="O90" s="18"/>
      <c r="P90" s="24"/>
      <c r="Q90" s="18"/>
      <c r="R90" s="18"/>
      <c r="S90" s="18"/>
      <c r="T90" s="18"/>
    </row>
    <row r="91" spans="1:20">
      <c r="A91" s="4">
        <v>87</v>
      </c>
      <c r="B91" s="17"/>
      <c r="C91" s="18"/>
      <c r="D91" s="18"/>
      <c r="E91" s="19"/>
      <c r="F91" s="18"/>
      <c r="G91" s="19"/>
      <c r="H91" s="19"/>
      <c r="I91" s="57">
        <f t="shared" si="0"/>
        <v>0</v>
      </c>
      <c r="J91" s="18"/>
      <c r="K91" s="18"/>
      <c r="L91" s="18"/>
      <c r="M91" s="18"/>
      <c r="N91" s="18"/>
      <c r="O91" s="18"/>
      <c r="P91" s="24"/>
      <c r="Q91" s="18"/>
      <c r="R91" s="18"/>
      <c r="S91" s="18"/>
      <c r="T91" s="18"/>
    </row>
    <row r="92" spans="1:20">
      <c r="A92" s="4">
        <v>88</v>
      </c>
      <c r="B92" s="17"/>
      <c r="C92" s="18"/>
      <c r="D92" s="18"/>
      <c r="E92" s="19"/>
      <c r="F92" s="18"/>
      <c r="G92" s="19"/>
      <c r="H92" s="19"/>
      <c r="I92" s="57">
        <f t="shared" si="0"/>
        <v>0</v>
      </c>
      <c r="J92" s="18"/>
      <c r="K92" s="18"/>
      <c r="L92" s="18"/>
      <c r="M92" s="18"/>
      <c r="N92" s="18"/>
      <c r="O92" s="18"/>
      <c r="P92" s="24"/>
      <c r="Q92" s="18"/>
      <c r="R92" s="18"/>
      <c r="S92" s="18"/>
      <c r="T92" s="18"/>
    </row>
    <row r="93" spans="1:20">
      <c r="A93" s="4">
        <v>89</v>
      </c>
      <c r="B93" s="17"/>
      <c r="C93" s="18"/>
      <c r="D93" s="18"/>
      <c r="E93" s="19"/>
      <c r="F93" s="18"/>
      <c r="G93" s="19"/>
      <c r="H93" s="19"/>
      <c r="I93" s="57">
        <f t="shared" si="0"/>
        <v>0</v>
      </c>
      <c r="J93" s="18"/>
      <c r="K93" s="18"/>
      <c r="L93" s="18"/>
      <c r="M93" s="18"/>
      <c r="N93" s="18"/>
      <c r="O93" s="18"/>
      <c r="P93" s="24"/>
      <c r="Q93" s="18"/>
      <c r="R93" s="18"/>
      <c r="S93" s="18"/>
      <c r="T93" s="18"/>
    </row>
    <row r="94" spans="1:20">
      <c r="A94" s="4">
        <v>90</v>
      </c>
      <c r="B94" s="17"/>
      <c r="C94" s="18"/>
      <c r="D94" s="18"/>
      <c r="E94" s="19"/>
      <c r="F94" s="18"/>
      <c r="G94" s="19"/>
      <c r="H94" s="19"/>
      <c r="I94" s="57">
        <f t="shared" si="0"/>
        <v>0</v>
      </c>
      <c r="J94" s="18"/>
      <c r="K94" s="18"/>
      <c r="L94" s="18"/>
      <c r="M94" s="18"/>
      <c r="N94" s="18"/>
      <c r="O94" s="18"/>
      <c r="P94" s="24"/>
      <c r="Q94" s="18"/>
      <c r="R94" s="18"/>
      <c r="S94" s="18"/>
      <c r="T94" s="18"/>
    </row>
    <row r="95" spans="1:20">
      <c r="A95" s="4">
        <v>91</v>
      </c>
      <c r="B95" s="17"/>
      <c r="C95" s="18"/>
      <c r="D95" s="18"/>
      <c r="E95" s="19"/>
      <c r="F95" s="18"/>
      <c r="G95" s="19"/>
      <c r="H95" s="19"/>
      <c r="I95" s="57">
        <f t="shared" si="0"/>
        <v>0</v>
      </c>
      <c r="J95" s="18"/>
      <c r="K95" s="18"/>
      <c r="L95" s="18"/>
      <c r="M95" s="18"/>
      <c r="N95" s="18"/>
      <c r="O95" s="18"/>
      <c r="P95" s="24"/>
      <c r="Q95" s="18"/>
      <c r="R95" s="18"/>
      <c r="S95" s="18"/>
      <c r="T95" s="18"/>
    </row>
    <row r="96" spans="1:20">
      <c r="A96" s="4">
        <v>92</v>
      </c>
      <c r="B96" s="17"/>
      <c r="C96" s="18"/>
      <c r="D96" s="18"/>
      <c r="E96" s="19"/>
      <c r="F96" s="18"/>
      <c r="G96" s="19"/>
      <c r="H96" s="19"/>
      <c r="I96" s="57">
        <f t="shared" si="0"/>
        <v>0</v>
      </c>
      <c r="J96" s="18"/>
      <c r="K96" s="18"/>
      <c r="L96" s="18"/>
      <c r="M96" s="18"/>
      <c r="N96" s="18"/>
      <c r="O96" s="18"/>
      <c r="P96" s="24"/>
      <c r="Q96" s="18"/>
      <c r="R96" s="18"/>
      <c r="S96" s="18"/>
      <c r="T96" s="18"/>
    </row>
    <row r="97" spans="1:20">
      <c r="A97" s="4">
        <v>93</v>
      </c>
      <c r="B97" s="17"/>
      <c r="C97" s="18"/>
      <c r="D97" s="18"/>
      <c r="E97" s="19"/>
      <c r="F97" s="18"/>
      <c r="G97" s="19"/>
      <c r="H97" s="19"/>
      <c r="I97" s="57">
        <f t="shared" si="0"/>
        <v>0</v>
      </c>
      <c r="J97" s="18"/>
      <c r="K97" s="18"/>
      <c r="L97" s="18"/>
      <c r="M97" s="18"/>
      <c r="N97" s="18"/>
      <c r="O97" s="18"/>
      <c r="P97" s="24"/>
      <c r="Q97" s="18"/>
      <c r="R97" s="18"/>
      <c r="S97" s="18"/>
      <c r="T97" s="18"/>
    </row>
    <row r="98" spans="1:20">
      <c r="A98" s="4">
        <v>94</v>
      </c>
      <c r="B98" s="17"/>
      <c r="C98" s="18"/>
      <c r="D98" s="18"/>
      <c r="E98" s="19"/>
      <c r="F98" s="18"/>
      <c r="G98" s="19"/>
      <c r="H98" s="19"/>
      <c r="I98" s="57">
        <f t="shared" si="0"/>
        <v>0</v>
      </c>
      <c r="J98" s="18"/>
      <c r="K98" s="18"/>
      <c r="L98" s="18"/>
      <c r="M98" s="18"/>
      <c r="N98" s="18"/>
      <c r="O98" s="18"/>
      <c r="P98" s="24"/>
      <c r="Q98" s="18"/>
      <c r="R98" s="18"/>
      <c r="S98" s="18"/>
      <c r="T98" s="18"/>
    </row>
    <row r="99" spans="1:20">
      <c r="A99" s="4">
        <v>95</v>
      </c>
      <c r="B99" s="17"/>
      <c r="C99" s="18"/>
      <c r="D99" s="18"/>
      <c r="E99" s="19"/>
      <c r="F99" s="18"/>
      <c r="G99" s="19"/>
      <c r="H99" s="19"/>
      <c r="I99" s="57">
        <f t="shared" si="0"/>
        <v>0</v>
      </c>
      <c r="J99" s="18"/>
      <c r="K99" s="18"/>
      <c r="L99" s="18"/>
      <c r="M99" s="18"/>
      <c r="N99" s="18"/>
      <c r="O99" s="18"/>
      <c r="P99" s="24"/>
      <c r="Q99" s="18"/>
      <c r="R99" s="18"/>
      <c r="S99" s="18"/>
      <c r="T99" s="18"/>
    </row>
    <row r="100" spans="1:20">
      <c r="A100" s="4">
        <v>96</v>
      </c>
      <c r="B100" s="17"/>
      <c r="C100" s="18"/>
      <c r="D100" s="18"/>
      <c r="E100" s="19"/>
      <c r="F100" s="18"/>
      <c r="G100" s="19"/>
      <c r="H100" s="19"/>
      <c r="I100" s="57">
        <f t="shared" si="0"/>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0"/>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0"/>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0"/>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0"/>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0"/>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0"/>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0"/>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0"/>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0"/>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0"/>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0"/>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0"/>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0"/>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0"/>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0"/>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0"/>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0"/>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0"/>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0"/>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0"/>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ref="I133" si="1">SUM(G133:H133)</f>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86" t="s">
        <v>11</v>
      </c>
      <c r="B165" s="86"/>
      <c r="C165" s="86">
        <f>COUNTIFS(C5:C164,"*")</f>
        <v>36</v>
      </c>
      <c r="D165" s="86"/>
      <c r="E165" s="13"/>
      <c r="F165" s="86"/>
      <c r="G165" s="59">
        <f>SUM(G5:G164)</f>
        <v>330</v>
      </c>
      <c r="H165" s="59">
        <f>SUM(H5:H164)</f>
        <v>344</v>
      </c>
      <c r="I165" s="59">
        <f>SUM(I5:I164)</f>
        <v>6184</v>
      </c>
      <c r="J165" s="86"/>
      <c r="K165" s="86"/>
      <c r="L165" s="86"/>
      <c r="M165" s="86"/>
      <c r="N165" s="86"/>
      <c r="O165" s="86"/>
      <c r="P165" s="14"/>
      <c r="Q165" s="86"/>
      <c r="R165" s="86"/>
      <c r="S165" s="86"/>
      <c r="T165" s="12"/>
    </row>
    <row r="166" spans="1:20">
      <c r="A166" s="44" t="s">
        <v>62</v>
      </c>
      <c r="B166" s="10">
        <f>COUNTIF(B$5:B$164,"Team 1")</f>
        <v>5</v>
      </c>
      <c r="C166" s="44" t="s">
        <v>25</v>
      </c>
      <c r="D166" s="10">
        <f>COUNTIF(D5:D164,"Anganwadi")</f>
        <v>8</v>
      </c>
    </row>
    <row r="167" spans="1:20">
      <c r="A167" s="44" t="s">
        <v>63</v>
      </c>
      <c r="B167" s="10">
        <f>COUNTIF(B$6:B$164,"Team 2")</f>
        <v>6</v>
      </c>
      <c r="C167" s="44" t="s">
        <v>23</v>
      </c>
      <c r="D167" s="10">
        <f>COUNTIF(D5:D164,"School")</f>
        <v>28</v>
      </c>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sqref="B5:B164">
      <formula1>"Team 1, Team 2"</formula1>
    </dataValidation>
    <dataValidation type="list" allowBlank="1" showInputMessage="1" showErrorMessage="1" error="Please select type of institution from drop down list." sqref="E5:E13 D75:D164 E29:E32 E16:E27 D5:D73 K33:K40">
      <formula1>"Anganwadi,School"</formula1>
    </dataValidation>
    <dataValidation type="list" allowBlank="1" showInputMessage="1" showErrorMessage="1" sqref="D165">
      <formula1>"School,Anganwadi Centre"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Block at a Glance</vt:lpstr>
      <vt:lpstr>April-19</vt:lpstr>
      <vt:lpstr>May-19</vt:lpstr>
      <vt:lpstr>Jun-19</vt:lpstr>
      <vt:lpstr>Jul-19</vt:lpstr>
      <vt:lpstr>Aug-19</vt:lpstr>
      <vt:lpstr>Sep-19</vt:lpstr>
      <vt:lpstr>Summary Sheet</vt:lpstr>
      <vt:lpstr>Oct'19</vt:lpstr>
      <vt:lpstr>'April-19'!Print_Area</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2019-05-02T09:21:37Z</dcterms:modified>
</cp:coreProperties>
</file>