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2"/>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4519"/>
</workbook>
</file>

<file path=xl/calcChain.xml><?xml version="1.0" encoding="utf-8"?>
<calcChain xmlns="http://schemas.openxmlformats.org/spreadsheetml/2006/main">
  <c r="I47" i="5"/>
  <c r="I24"/>
  <c r="H26"/>
  <c r="I5"/>
  <c r="E27" i="11"/>
  <c r="D27"/>
  <c r="E26"/>
  <c r="D26"/>
  <c r="I6" i="21"/>
  <c r="F26" i="11" s="1"/>
  <c r="I7" i="21"/>
  <c r="F27" i="11" s="1"/>
  <c r="I8" i="21"/>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5"/>
  <c r="I7"/>
  <c r="I8"/>
  <c r="I9"/>
  <c r="I10"/>
  <c r="I11"/>
  <c r="I12"/>
  <c r="I13"/>
  <c r="I14"/>
  <c r="I15"/>
  <c r="I16"/>
  <c r="I17"/>
  <c r="I18"/>
  <c r="I19"/>
  <c r="I20"/>
  <c r="I21"/>
  <c r="I22"/>
  <c r="I23"/>
  <c r="I25"/>
  <c r="I26"/>
  <c r="I27"/>
  <c r="I28"/>
  <c r="I29"/>
  <c r="I30"/>
  <c r="I31"/>
  <c r="I32"/>
  <c r="I33"/>
  <c r="I34"/>
  <c r="I35"/>
  <c r="I36"/>
  <c r="I37"/>
  <c r="I38"/>
  <c r="I39"/>
  <c r="I40"/>
  <c r="I41"/>
  <c r="I42"/>
  <c r="I43"/>
  <c r="I44"/>
  <c r="I45"/>
  <c r="I46"/>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E25" i="11"/>
  <c r="D25"/>
  <c r="E24"/>
  <c r="D24"/>
  <c r="E23"/>
  <c r="D23"/>
  <c r="E22"/>
  <c r="D22"/>
  <c r="E21"/>
  <c r="D21"/>
  <c r="E20"/>
  <c r="D20"/>
  <c r="E19"/>
  <c r="D19"/>
  <c r="E18"/>
  <c r="D18"/>
  <c r="E17"/>
  <c r="E16"/>
  <c r="D6"/>
  <c r="E6"/>
  <c r="C6"/>
  <c r="D17"/>
  <c r="D16"/>
  <c r="D28" l="1"/>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9"/>
  <c r="F17"/>
  <c r="C2"/>
  <c r="F25" l="1"/>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<sst xmlns="http://schemas.openxmlformats.org/spreadsheetml/2006/main" count="1462" uniqueCount="395">
  <si>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</si>
  <si>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</si>
  <si>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</si>
  <si>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</si>
  <si>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</si>
  <si>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</si>
  <si>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</si>
  <si>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</si>
  <si>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</si>
  <si>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</si>
  <si>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</si>
  <si>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</si>
  <si>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</si>
  <si>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</si>
  <si>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</si>
  <si>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</si>
  <si>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</si>
  <si>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</si>
  <si>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</si>
  <si>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</si>
  <si>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</si>
  <si>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</si>
  <si>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</si>
  <si>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</si>
  <si>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</si>
  <si>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</si>
  <si>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</si>
  <si>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</si>
  <si>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</si>
  <si>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</si>
  <si>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</si>
  <si>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</si>
  <si>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</si>
  <si>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</si>
  <si>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</si>
  <si>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</si>
  <si>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</si>
  <si>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</si>
  <si>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</si>
  <si>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</si>
  <si>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</si>
  <si>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</si>
  <si>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</si>
  <si>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</si>
  <si>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</si>
  <si>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</si>
  <si>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</si>
  <si>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</si>
  <si>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</si>
  <si>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</si>
  <si>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</si>
  <si>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</si>
  <si>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</si>
  <si>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</si>
  <si>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</si>
  <si>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</si>
  <si>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</si>
  <si>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</si>
  <si>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</si>
  <si>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</si>
  <si>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</si>
  <si>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</si>
  <si>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</si>
  <si>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</si>
  <si>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</si>
  <si>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</si>
  <si>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</si>
  <si>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</si>
  <si>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</si>
  <si>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</si>
  <si>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</si>
  <si>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</si>
  <si>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1563 DAKSHIN KALAHA BHANGA L.P</t>
  </si>
  <si>
    <t>0304903</t>
  </si>
  <si>
    <t>LP</t>
  </si>
  <si>
    <t>24 Kalahbhanga Vidyapara</t>
  </si>
  <si>
    <t>25 Uttar Kalahbhanga (Sc)</t>
  </si>
  <si>
    <t>26 Uttar Kalahbhanga (Minority)</t>
  </si>
  <si>
    <t>27 Uttar Raipur</t>
  </si>
  <si>
    <t>28 Dakhin Raipur</t>
  </si>
  <si>
    <t>29 Bhaluki (Minority)</t>
  </si>
  <si>
    <t>30 Bhaluki Char</t>
  </si>
  <si>
    <t>31 Balabhita char</t>
  </si>
  <si>
    <t>32 Balabhita Dakhin</t>
  </si>
  <si>
    <t>33 Balabhita Middle</t>
  </si>
  <si>
    <t>271.BHALUKI SALMARA L.P</t>
  </si>
  <si>
    <t>0310001</t>
  </si>
  <si>
    <t>BHALUKI SHALMARA M E SCHOOL</t>
  </si>
  <si>
    <t>18050310002</t>
  </si>
  <si>
    <t>UP</t>
  </si>
  <si>
    <t>1573.UTTAR BALABHITHA GIRLS L.</t>
  </si>
  <si>
    <t>0304701</t>
  </si>
  <si>
    <t>1487.UTTAR BALABHITHA L.P</t>
  </si>
  <si>
    <t>0304702</t>
  </si>
  <si>
    <t>1567 BALA BHITHA NAVAYOTI L.P</t>
  </si>
  <si>
    <t>0304703</t>
  </si>
  <si>
    <t>910 BHALUKI BALA BHITHA L.P</t>
  </si>
  <si>
    <t>0304704</t>
  </si>
  <si>
    <t>NAVA JAGARAN ME SCHOOL</t>
  </si>
  <si>
    <t>0304705</t>
  </si>
  <si>
    <t>34 Balabhita Uttar</t>
  </si>
  <si>
    <t>35 Balabhita Pachim</t>
  </si>
  <si>
    <t>36 Bandarkhowa</t>
  </si>
  <si>
    <t>115 Gashi Hati Char</t>
  </si>
  <si>
    <t>116 Gashi Hati Pachim Suba</t>
  </si>
  <si>
    <t>117 Bidyapara</t>
  </si>
  <si>
    <t>9957159073</t>
  </si>
  <si>
    <t>BALAVITA</t>
  </si>
  <si>
    <t>Dipali Das</t>
  </si>
  <si>
    <t>MALEKA KHATUN</t>
  </si>
  <si>
    <t>MONDAY</t>
  </si>
  <si>
    <t>CAR</t>
  </si>
  <si>
    <t>TUES.DAY</t>
  </si>
  <si>
    <t>WED.DAY</t>
  </si>
  <si>
    <t>THUS.DAY</t>
  </si>
  <si>
    <t>RAYPUR</t>
  </si>
  <si>
    <t>Binati Devi</t>
  </si>
  <si>
    <t>ZAMELA BEGUM</t>
  </si>
  <si>
    <t>FRI.DAY</t>
  </si>
  <si>
    <t>DULJAN NESSA</t>
  </si>
  <si>
    <t>SATURDAY</t>
  </si>
  <si>
    <t>FARIDA BEGUM</t>
  </si>
  <si>
    <t>9957420384</t>
  </si>
  <si>
    <t>9954340408</t>
  </si>
  <si>
    <t>9957420421</t>
  </si>
  <si>
    <t>9859107332</t>
  </si>
  <si>
    <t>9957473943</t>
  </si>
  <si>
    <t>9706511413</t>
  </si>
  <si>
    <t>BANDARKHOWA</t>
  </si>
  <si>
    <t>Anima Begum</t>
  </si>
  <si>
    <t>ROMINA BEGUMQ</t>
  </si>
  <si>
    <t>BEGUM ELIZA AHMED</t>
  </si>
  <si>
    <t>931 HALDHIA PATHAR L.P</t>
  </si>
  <si>
    <t>1094.HALDHIA DAKSHIN PARA L.P</t>
  </si>
  <si>
    <t>0310602</t>
  </si>
  <si>
    <t>810.HALDHIA PACHIM PARA L.P</t>
  </si>
  <si>
    <t>0310603</t>
  </si>
  <si>
    <t>113.GHUGUBARI L.P</t>
  </si>
  <si>
    <t>0310601</t>
  </si>
  <si>
    <t>1(A) Haldhia Pather</t>
  </si>
  <si>
    <t>2(B) Halhia Pather</t>
  </si>
  <si>
    <t>`</t>
  </si>
  <si>
    <t>192© Haldhia Pather</t>
  </si>
  <si>
    <t>298(D) Haldhia P/ Suba</t>
  </si>
  <si>
    <t>230 Haldhia Pather</t>
  </si>
  <si>
    <t>3(A) Haldhia goan</t>
  </si>
  <si>
    <t>4(B) Haldhia Goan</t>
  </si>
  <si>
    <t>5© haldhia goan</t>
  </si>
  <si>
    <t>229 (D) Haldhia Goan Pub</t>
  </si>
  <si>
    <t>131 Haldhia Goan</t>
  </si>
  <si>
    <t>191(E) Haldhia</t>
  </si>
  <si>
    <t>6 DharmaPur</t>
  </si>
  <si>
    <t>132(B) Dharmapur</t>
  </si>
  <si>
    <t>194© Dharmapur</t>
  </si>
  <si>
    <t>235 Dharmapur</t>
  </si>
  <si>
    <t>1672 HALDHIA RESERVE GIRLS L.P</t>
  </si>
  <si>
    <t>0310604</t>
  </si>
  <si>
    <t>HALDHIYA ME MADRASSA</t>
  </si>
  <si>
    <t>0310605</t>
  </si>
  <si>
    <t>Dakshin Haldhia pathar VLP</t>
  </si>
  <si>
    <t>18050310703</t>
  </si>
  <si>
    <t>NAVA BIKASH ME SCHOOL</t>
  </si>
  <si>
    <t>0310606</t>
  </si>
  <si>
    <t xml:space="preserve"> Uttar Hadhia gaon LP</t>
  </si>
  <si>
    <t>18050310610</t>
  </si>
  <si>
    <t>102.DHARMAPUR L.P</t>
  </si>
  <si>
    <t>0311501</t>
  </si>
  <si>
    <t>1699.PUB GHUGU BARI L.P</t>
  </si>
  <si>
    <t>0310501</t>
  </si>
  <si>
    <t>1281 UTTAR GHUGU BARI L.P</t>
  </si>
  <si>
    <t>0310502</t>
  </si>
  <si>
    <t>1746 DAKSHIN GHUGUBARI  L.P</t>
  </si>
  <si>
    <t>0310503</t>
  </si>
  <si>
    <t>JANAPRIYA HS SCHOOL,GHUGUBARI</t>
  </si>
  <si>
    <t>0310504</t>
  </si>
  <si>
    <t>H.S</t>
  </si>
  <si>
    <t>1433.UTTAR KALAHBHANGA L.P</t>
  </si>
  <si>
    <t>0304901</t>
  </si>
  <si>
    <t>422 KALAH BHANGA BIDYAPARA L.P</t>
  </si>
  <si>
    <t>0304902</t>
  </si>
  <si>
    <t>9864644555</t>
  </si>
  <si>
    <t>HALDIAGAON</t>
  </si>
  <si>
    <t>Khudeza Khatun</t>
  </si>
  <si>
    <t>SUFIA KHATUN</t>
  </si>
  <si>
    <t>9854777031</t>
  </si>
  <si>
    <t>9854756407</t>
  </si>
  <si>
    <t>SALMA KHATUN</t>
  </si>
  <si>
    <t>KHARICHALA</t>
  </si>
  <si>
    <t>Safeda Begum</t>
  </si>
  <si>
    <t>GOLERA KHATUN</t>
  </si>
  <si>
    <t>7399506817</t>
  </si>
  <si>
    <t>9954910100</t>
  </si>
  <si>
    <t>9864259827</t>
  </si>
  <si>
    <t>JAMILA KHATUN</t>
  </si>
  <si>
    <t>9864495350</t>
  </si>
  <si>
    <t>995784718</t>
  </si>
  <si>
    <t>9954157804</t>
  </si>
  <si>
    <t>BARPETA</t>
  </si>
  <si>
    <t>KALGACHIA</t>
  </si>
  <si>
    <t>PARESH SARMAH</t>
  </si>
  <si>
    <t>UJALA KHATUN</t>
  </si>
  <si>
    <t>DR.JEHRUL ISLAM</t>
  </si>
  <si>
    <t>DR.K.K MEDHI</t>
  </si>
  <si>
    <t>MD.KORSED ALOM</t>
  </si>
  <si>
    <t>FULEJA BEGUM</t>
  </si>
  <si>
    <t>DR.MAHABABUR RAHAMN</t>
  </si>
  <si>
    <t>DR.SONJAY SINGH</t>
  </si>
  <si>
    <t>JAKIR HUSSAIN</t>
  </si>
  <si>
    <t>FULMOTI BEGUM</t>
  </si>
  <si>
    <t>MO(AYUR)</t>
  </si>
  <si>
    <t>MO(HOMEO)</t>
  </si>
  <si>
    <t>PHARMACHIST</t>
  </si>
  <si>
    <t>ANM</t>
  </si>
  <si>
    <t>DENTEL SURGEON</t>
  </si>
  <si>
    <t>BALAIPATHER KALGACHIA  MEM</t>
  </si>
  <si>
    <t>0309502</t>
  </si>
  <si>
    <t>23 BALAI PATHAR M.V.</t>
  </si>
  <si>
    <t>0309503</t>
  </si>
  <si>
    <t>MV</t>
  </si>
  <si>
    <t>K I K MEMORIAL MEM</t>
  </si>
  <si>
    <t>18050304211</t>
  </si>
  <si>
    <t>BALAI PATHER ANCHALIK G.MEM</t>
  </si>
  <si>
    <t>18050309508</t>
  </si>
  <si>
    <t>Dakshin Balaipathaer LPS</t>
  </si>
  <si>
    <t>18050309504</t>
  </si>
  <si>
    <t>1384.BALAI  PATHAR  L.P</t>
  </si>
  <si>
    <t>0304401</t>
  </si>
  <si>
    <t>806.KHARBALLI L.P</t>
  </si>
  <si>
    <t>0304402</t>
  </si>
  <si>
    <t>AMGURI KHARBALLI ME MADRASSA</t>
  </si>
  <si>
    <t>0304403</t>
  </si>
  <si>
    <t>PACHIM KHARBALLI ME MADRASSA</t>
  </si>
  <si>
    <t>18050304411</t>
  </si>
  <si>
    <t>935.BILOR TARY L.P</t>
  </si>
  <si>
    <t>0302901</t>
  </si>
  <si>
    <t>583.DEWKURA GIRLS L.P</t>
  </si>
  <si>
    <t>0312801</t>
  </si>
  <si>
    <t>DMB ME MADRASSA</t>
  </si>
  <si>
    <t>0312802</t>
  </si>
  <si>
    <t>DEWKURA  PRE-SR. MADRASSA</t>
  </si>
  <si>
    <t>18050312803</t>
  </si>
  <si>
    <t>276.MONAKOSA L.P</t>
  </si>
  <si>
    <t>0312401</t>
  </si>
  <si>
    <t>MONAKACHA ME MADRASSA</t>
  </si>
  <si>
    <t>18050312403</t>
  </si>
  <si>
    <t>BALABHITHA AP LPS</t>
  </si>
  <si>
    <t>18050304706</t>
  </si>
  <si>
    <t>CHACAKA CHANDRA SARMA GIRLSLPS</t>
  </si>
  <si>
    <t>BANESA KHATUN</t>
  </si>
  <si>
    <t>THRUSDAY</t>
  </si>
  <si>
    <t>33KM</t>
  </si>
  <si>
    <t>9707739712</t>
  </si>
  <si>
    <t>FRIDAY</t>
  </si>
  <si>
    <t>28KM</t>
  </si>
  <si>
    <t>9508410952</t>
  </si>
  <si>
    <t>32KM</t>
  </si>
  <si>
    <t>25KM</t>
  </si>
  <si>
    <t>TUESDAY</t>
  </si>
  <si>
    <t>KAMELA KHATUN</t>
  </si>
  <si>
    <t>WEDNESDAY</t>
  </si>
  <si>
    <t>34KM</t>
  </si>
  <si>
    <t>9401323406</t>
  </si>
  <si>
    <t>9707788645</t>
  </si>
  <si>
    <t>7KM</t>
  </si>
  <si>
    <t>3KM</t>
  </si>
  <si>
    <t>9954755108</t>
  </si>
  <si>
    <t>MONAKOCHA</t>
  </si>
  <si>
    <t>Kurula Das</t>
  </si>
  <si>
    <t>ANJUWARA BEGUM</t>
  </si>
  <si>
    <t>35KM</t>
  </si>
  <si>
    <t>9864604675</t>
  </si>
  <si>
    <t>DIMAPUR</t>
  </si>
  <si>
    <t>Ranju Begum</t>
  </si>
  <si>
    <t>SOKINA KHATUN</t>
  </si>
  <si>
    <t>9707739552</t>
  </si>
  <si>
    <t>30KM</t>
  </si>
  <si>
    <t>9508658960</t>
  </si>
  <si>
    <t>LAILY KHATUN</t>
  </si>
  <si>
    <t>MADLJHAR</t>
  </si>
  <si>
    <t>GEETA SARMA</t>
  </si>
  <si>
    <t>CHAKA GOVT.MVS</t>
  </si>
  <si>
    <t>MONACHOCHA MEM</t>
  </si>
  <si>
    <t>ME</t>
  </si>
  <si>
    <t>RAHAMAT ALI LPS MONACHOCHA</t>
  </si>
  <si>
    <t>KALGACHIA MEM</t>
  </si>
  <si>
    <t>RUSHI HIGH SCHOOL</t>
  </si>
  <si>
    <t>216.KALGACHIA JR. BASIC SCHOOL</t>
  </si>
  <si>
    <t>0304201</t>
  </si>
  <si>
    <t>1927.B.K MILLAN L.P</t>
  </si>
  <si>
    <t>0304202</t>
  </si>
  <si>
    <t>K K PATHAK ME SCHOOL</t>
  </si>
  <si>
    <t>0304203</t>
  </si>
  <si>
    <t>K.K PATHAK HIGH SCHOOL</t>
  </si>
  <si>
    <t>High</t>
  </si>
  <si>
    <t>KALGACHIA ME SCHOOL</t>
  </si>
  <si>
    <t>0304206</t>
  </si>
  <si>
    <t>1786.PUB KALGACHIA L.P</t>
  </si>
  <si>
    <t>0304210</t>
  </si>
  <si>
    <t>DKSHIN KALGACHIA BAURPAR LPS</t>
  </si>
  <si>
    <t>18050304214</t>
  </si>
  <si>
    <t>COLLEGIATE GIRLS HIGH  SCHOOL</t>
  </si>
  <si>
    <t>KALGACHIA GIRLS MES</t>
  </si>
  <si>
    <t>18050304212</t>
  </si>
  <si>
    <t>1KM</t>
  </si>
  <si>
    <t>MONACHOCHA</t>
  </si>
  <si>
    <t>MAJEDA KHATUN</t>
  </si>
  <si>
    <t>LIALA KHATUN</t>
  </si>
  <si>
    <t>14KM</t>
  </si>
  <si>
    <t>16KM</t>
  </si>
  <si>
    <t>PRANITA DAS</t>
  </si>
  <si>
    <t>HAMIDA KHATUN</t>
  </si>
  <si>
    <t>15KM</t>
  </si>
  <si>
    <t>9954071718</t>
  </si>
  <si>
    <t>Pronita Phokon</t>
  </si>
  <si>
    <t>MOMTAZ BEGUM</t>
  </si>
  <si>
    <t>23KM</t>
  </si>
  <si>
    <t>9613135989</t>
  </si>
  <si>
    <t>9957246540</t>
  </si>
  <si>
    <t>18KM</t>
  </si>
  <si>
    <t>17KM</t>
  </si>
  <si>
    <t>9435617016</t>
  </si>
  <si>
    <t>26KM</t>
  </si>
  <si>
    <t>9954024191</t>
  </si>
  <si>
    <t>9954639510</t>
  </si>
  <si>
    <t>20KM</t>
  </si>
  <si>
    <t>9954207460</t>
  </si>
  <si>
    <t>21KM</t>
  </si>
  <si>
    <t>858 NO SHOWPUR LPS</t>
  </si>
  <si>
    <t xml:space="preserve">CHAKCKA GOVT.MVS </t>
  </si>
  <si>
    <t>39 N0 KHARBALLI PACHIM AWC</t>
  </si>
  <si>
    <t>1386 N0 KHARBALI LPS</t>
  </si>
  <si>
    <t>RUPSHI HISCHOOL</t>
  </si>
  <si>
    <t>7(A) Ghugubari</t>
  </si>
  <si>
    <t>8(B) Ghugubari</t>
  </si>
  <si>
    <t>133© Ghugubari</t>
  </si>
  <si>
    <t>193(D) Ghugubari</t>
  </si>
  <si>
    <t>231 Ghugubari Pub Subha</t>
  </si>
  <si>
    <t>9 Bheragoan</t>
  </si>
  <si>
    <t>134(B) Bheragoan</t>
  </si>
  <si>
    <t>234 Bhera goan M/Suba</t>
  </si>
  <si>
    <t>10 Jamerkur</t>
  </si>
  <si>
    <t>233(D) Jamerkur Pachim Suba</t>
  </si>
  <si>
    <t>PACHIM GHUGUBARI LPS</t>
  </si>
  <si>
    <t>18050310507</t>
  </si>
  <si>
    <t>Ghugubari Char LP</t>
  </si>
  <si>
    <t>18050310508</t>
  </si>
  <si>
    <t>GHUGUBARI PACHIM PARA LPS</t>
  </si>
  <si>
    <t>18050310505</t>
  </si>
  <si>
    <t>994.BHERA GAON L.P</t>
  </si>
  <si>
    <t>0303301</t>
  </si>
  <si>
    <t>BHERAGAON PACHIM PARA LPS</t>
  </si>
  <si>
    <t>18050303302</t>
  </si>
  <si>
    <t>670. JAMER KUR L.P</t>
  </si>
  <si>
    <t>0301501</t>
  </si>
  <si>
    <t>667.KHATAKUCHI L.P</t>
  </si>
  <si>
    <t>0301502</t>
  </si>
  <si>
    <t>11 Raha</t>
  </si>
  <si>
    <t>135(B) Raha</t>
  </si>
  <si>
    <t>195© Raha</t>
  </si>
  <si>
    <t>232(D) Raha Muslim Patty</t>
  </si>
  <si>
    <t>163 ROHA GIRLS L.P</t>
  </si>
  <si>
    <t>0311601</t>
  </si>
  <si>
    <t>13.ROHA BALAK L.P</t>
  </si>
  <si>
    <t>0311602</t>
  </si>
  <si>
    <t>RAHA GIRLS ME SCHOOL</t>
  </si>
  <si>
    <t>0311603</t>
  </si>
  <si>
    <t>713 BARHARID L.P</t>
  </si>
  <si>
    <t>0313101</t>
  </si>
  <si>
    <t>27KM</t>
  </si>
  <si>
    <t>29KM</t>
  </si>
  <si>
    <t>2KM</t>
  </si>
  <si>
    <t>4KM</t>
  </si>
  <si>
    <t>19KM</t>
  </si>
  <si>
    <t>JAHANARA SIDDIKA</t>
  </si>
  <si>
    <t>10KM</t>
  </si>
  <si>
    <t>BARDANGA</t>
  </si>
  <si>
    <t>Rehena Khatun</t>
  </si>
  <si>
    <t>9401452278/9859165399</t>
  </si>
  <si>
    <t>SAZIDA KHATUN</t>
  </si>
  <si>
    <t>12KM</t>
  </si>
  <si>
    <t>9859692198</t>
  </si>
  <si>
    <t>9854658429</t>
  </si>
  <si>
    <t>9864514659</t>
  </si>
  <si>
    <t xml:space="preserve">ROHA </t>
  </si>
  <si>
    <t>Minati Daimary</t>
  </si>
  <si>
    <t>MINAKSHI BORO</t>
  </si>
  <si>
    <t>5KM</t>
  </si>
  <si>
    <t>NEELABALA DAS</t>
  </si>
  <si>
    <t>9859202559</t>
  </si>
  <si>
    <t>9706603983</t>
  </si>
  <si>
    <t>31KM</t>
  </si>
  <si>
    <t>MAIKON TALUKDAR</t>
  </si>
  <si>
    <t>BALARPATHER</t>
  </si>
  <si>
    <t>Romela Khatun</t>
  </si>
  <si>
    <t>HAMIDABEGUM</t>
  </si>
</sst>
</file>

<file path=xl/styles.xml><?xml version="1.0" encoding="utf-8"?>
<styleSheet xmlns="http://schemas.openxmlformats.org/spreadsheetml/2006/main">
  <numFmts count="2">
    <numFmt numFmtId="164" formatCode="[$-409]d/mmm/yy;@"/>
    <numFmt numFmtId="165" formatCode="[$-409]d\-mmm\-yyyy;@"/>
  </numFmts>
  <fonts count="35">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b/>
      <sz val="11"/>
      <color theme="1"/>
      <name val="Calibri"/>
      <family val="2"/>
      <scheme val="minor"/>
    </font>
    <font>
      <sz val="10"/>
      <name val="Arial"/>
      <family val="2"/>
    </font>
    <font>
      <sz val="8.5"/>
      <name val="MS Sans Serif"/>
      <family val="2"/>
    </font>
    <font>
      <sz val="10"/>
      <name val="MS Sans Serif"/>
      <family val="2"/>
    </font>
    <font>
      <vertAlign val="superscript"/>
      <sz val="12"/>
      <name val="Arial"/>
      <family val="2"/>
    </font>
    <font>
      <vertAlign val="superscript"/>
      <sz val="14"/>
      <name val="Arial"/>
      <family val="2"/>
    </font>
    <font>
      <sz val="10"/>
      <name val="Calibri"/>
      <family val="2"/>
      <scheme val="minor"/>
    </font>
    <font>
      <sz val="11"/>
      <name val="Calibri"/>
      <family val="2"/>
      <scheme val="minor"/>
    </font>
    <font>
      <sz val="14"/>
      <color theme="1"/>
      <name val="Calibri"/>
      <family val="2"/>
      <scheme val="minor"/>
    </font>
    <font>
      <sz val="11"/>
      <name val="Arial Narrow"/>
      <family val="2"/>
    </font>
    <font>
      <vertAlign val="superscript"/>
      <sz val="14"/>
      <name val="Calibri"/>
      <family val="2"/>
    </font>
    <font>
      <sz val="8.5"/>
      <name val="Calibri"/>
      <family val="2"/>
      <scheme val="minor"/>
    </font>
    <font>
      <sz val="8"/>
      <name val="Calibri"/>
      <family val="2"/>
      <scheme val="minor"/>
    </font>
    <font>
      <vertAlign val="superscript"/>
      <sz val="14"/>
      <name val="Calibri"/>
      <family val="2"/>
      <scheme val="minor"/>
    </font>
    <font>
      <sz val="9"/>
      <name val="Cambria"/>
      <family val="1"/>
      <scheme val="major"/>
    </font>
    <font>
      <sz val="11"/>
      <color theme="4" tint="0.39997558519241921"/>
      <name val="Calibri"/>
      <family val="2"/>
      <scheme val="minor"/>
    </font>
    <font>
      <sz val="10"/>
      <color theme="4" tint="0.39997558519241921"/>
      <name val="Calibri"/>
      <family val="2"/>
      <scheme val="minor"/>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s>
  <cellStyleXfs count="4">
    <xf numFmtId="0" fontId="0" fillId="0" borderId="0"/>
    <xf numFmtId="0" fontId="19" fillId="0" borderId="0"/>
    <xf numFmtId="0" fontId="19" fillId="0" borderId="0"/>
    <xf numFmtId="0" fontId="21" fillId="0" borderId="0"/>
  </cellStyleXfs>
  <cellXfs count="198">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0" fontId="3" fillId="0" borderId="1" xfId="0" applyFont="1" applyBorder="1" applyProtection="1">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20" fillId="10" borderId="1" xfId="1" applyFont="1" applyFill="1" applyBorder="1" applyProtection="1">
      <protection locked="0"/>
    </xf>
    <xf numFmtId="0" fontId="21" fillId="10" borderId="1" xfId="1" applyFont="1" applyFill="1" applyBorder="1" applyAlignment="1" applyProtection="1">
      <alignment horizontal="left"/>
      <protection locked="0"/>
    </xf>
    <xf numFmtId="0" fontId="22" fillId="10" borderId="1" xfId="0" applyFont="1" applyFill="1" applyBorder="1" applyAlignment="1" applyProtection="1">
      <alignment horizontal="left" vertical="center" wrapText="1"/>
      <protection locked="0"/>
    </xf>
    <xf numFmtId="0" fontId="23" fillId="10" borderId="1" xfId="0" applyFont="1" applyFill="1" applyBorder="1" applyAlignment="1" applyProtection="1">
      <alignment horizontal="right" vertical="center" wrapText="1"/>
      <protection locked="0"/>
    </xf>
    <xf numFmtId="0" fontId="21" fillId="10" borderId="1" xfId="1" applyFont="1" applyFill="1" applyBorder="1" applyProtection="1">
      <protection locked="0"/>
    </xf>
    <xf numFmtId="0" fontId="24" fillId="10" borderId="1" xfId="0" applyFont="1" applyFill="1" applyBorder="1" applyAlignment="1" applyProtection="1">
      <alignment vertical="center"/>
      <protection locked="0"/>
    </xf>
    <xf numFmtId="0" fontId="25" fillId="10" borderId="1" xfId="0" applyFont="1" applyFill="1" applyBorder="1" applyAlignment="1" applyProtection="1">
      <alignment horizontal="left"/>
      <protection locked="0"/>
    </xf>
    <xf numFmtId="0" fontId="22" fillId="10" borderId="1" xfId="0" applyFont="1" applyFill="1" applyBorder="1" applyAlignment="1" applyProtection="1">
      <alignment horizontal="right" vertical="center" wrapText="1"/>
      <protection locked="0"/>
    </xf>
    <xf numFmtId="0" fontId="25" fillId="10" borderId="1" xfId="0" applyFont="1" applyFill="1" applyBorder="1" applyAlignment="1" applyProtection="1">
      <alignment horizontal="right"/>
      <protection locked="0"/>
    </xf>
    <xf numFmtId="0" fontId="26" fillId="0" borderId="1" xfId="0" applyFont="1" applyFill="1" applyBorder="1" applyProtection="1">
      <protection locked="0"/>
    </xf>
    <xf numFmtId="0" fontId="0" fillId="0" borderId="1" xfId="0" applyFill="1" applyBorder="1" applyProtection="1">
      <protection locked="0"/>
    </xf>
    <xf numFmtId="0" fontId="0" fillId="0" borderId="1" xfId="0" applyFill="1" applyBorder="1" applyAlignment="1" applyProtection="1">
      <alignment horizontal="left"/>
      <protection locked="0"/>
    </xf>
    <xf numFmtId="0" fontId="0" fillId="0" borderId="1" xfId="0" applyBorder="1" applyAlignment="1" applyProtection="1">
      <alignment horizontal="left"/>
      <protection locked="0"/>
    </xf>
    <xf numFmtId="0" fontId="18" fillId="0" borderId="1" xfId="0" applyFont="1" applyBorder="1" applyAlignment="1" applyProtection="1">
      <alignment horizontal="left"/>
      <protection locked="0"/>
    </xf>
    <xf numFmtId="165" fontId="27" fillId="0" borderId="1" xfId="0" applyNumberFormat="1" applyFont="1" applyFill="1" applyBorder="1" applyAlignment="1" applyProtection="1">
      <alignment horizontal="center" vertical="center"/>
      <protection locked="0"/>
    </xf>
    <xf numFmtId="14" fontId="27" fillId="0" borderId="4" xfId="0" applyNumberFormat="1" applyFont="1" applyFill="1" applyBorder="1" applyAlignment="1" applyProtection="1">
      <alignment horizontal="center" vertical="center"/>
      <protection locked="0"/>
    </xf>
    <xf numFmtId="0" fontId="28" fillId="10" borderId="1" xfId="0" applyFont="1" applyFill="1" applyBorder="1" applyAlignment="1" applyProtection="1">
      <alignment horizontal="center" vertical="center" wrapText="1"/>
      <protection locked="0"/>
    </xf>
    <xf numFmtId="0" fontId="21" fillId="10" borderId="1" xfId="1" applyFont="1" applyFill="1" applyBorder="1" applyAlignment="1" applyProtection="1">
      <alignment horizontal="right"/>
      <protection locked="0"/>
    </xf>
    <xf numFmtId="14" fontId="25" fillId="10" borderId="1" xfId="0" applyNumberFormat="1" applyFont="1" applyFill="1" applyBorder="1" applyAlignment="1" applyProtection="1">
      <alignment horizontal="center"/>
      <protection locked="0"/>
    </xf>
    <xf numFmtId="0" fontId="25" fillId="10" borderId="1" xfId="0" applyFont="1" applyFill="1" applyBorder="1" applyAlignment="1" applyProtection="1">
      <alignment horizontal="center"/>
      <protection locked="0"/>
    </xf>
    <xf numFmtId="0" fontId="29" fillId="10" borderId="1" xfId="1" applyFont="1" applyFill="1" applyBorder="1" applyProtection="1">
      <protection locked="0"/>
    </xf>
    <xf numFmtId="0" fontId="30" fillId="10" borderId="1" xfId="0" applyFont="1" applyFill="1" applyBorder="1" applyAlignment="1" applyProtection="1">
      <alignment horizontal="center"/>
      <protection locked="0"/>
    </xf>
    <xf numFmtId="0" fontId="24" fillId="10" borderId="1" xfId="0" applyFont="1" applyFill="1" applyBorder="1" applyProtection="1">
      <protection locked="0"/>
    </xf>
    <xf numFmtId="0" fontId="29" fillId="10" borderId="1" xfId="2" applyFont="1" applyFill="1" applyBorder="1" applyAlignment="1" applyProtection="1">
      <alignment wrapText="1"/>
      <protection locked="0"/>
    </xf>
    <xf numFmtId="0" fontId="30" fillId="10" borderId="7" xfId="0" applyFont="1" applyFill="1" applyBorder="1" applyAlignment="1" applyProtection="1">
      <alignment horizontal="center"/>
      <protection locked="0"/>
    </xf>
    <xf numFmtId="0" fontId="25" fillId="10" borderId="1" xfId="0" applyFont="1" applyFill="1" applyBorder="1" applyProtection="1">
      <protection locked="0"/>
    </xf>
    <xf numFmtId="0" fontId="0" fillId="0" borderId="1" xfId="0" applyBorder="1" applyProtection="1">
      <protection locked="0"/>
    </xf>
    <xf numFmtId="0" fontId="19" fillId="10" borderId="1" xfId="2" applyFont="1" applyFill="1" applyBorder="1" applyAlignment="1" applyProtection="1">
      <alignment horizontal="right" wrapText="1"/>
      <protection locked="0"/>
    </xf>
    <xf numFmtId="0" fontId="26" fillId="0" borderId="1" xfId="0" applyFont="1" applyBorder="1" applyProtection="1">
      <protection locked="0"/>
    </xf>
    <xf numFmtId="0" fontId="21" fillId="10" borderId="1" xfId="2" applyFont="1" applyFill="1" applyBorder="1" applyProtection="1">
      <protection locked="0"/>
    </xf>
    <xf numFmtId="0" fontId="24" fillId="10" borderId="1" xfId="3" applyFont="1" applyFill="1" applyBorder="1" applyAlignment="1" applyProtection="1">
      <alignment vertical="center"/>
      <protection locked="0"/>
    </xf>
    <xf numFmtId="0" fontId="19" fillId="10" borderId="1" xfId="2" applyFont="1" applyFill="1" applyBorder="1" applyAlignment="1" applyProtection="1">
      <alignment wrapText="1"/>
      <protection locked="0"/>
    </xf>
    <xf numFmtId="0" fontId="18" fillId="0" borderId="1" xfId="0" applyFont="1" applyBorder="1" applyAlignment="1" applyProtection="1">
      <alignment horizontal="center"/>
      <protection locked="0"/>
    </xf>
    <xf numFmtId="164" fontId="27" fillId="0" borderId="1" xfId="0" applyNumberFormat="1" applyFont="1" applyBorder="1" applyAlignment="1" applyProtection="1">
      <alignment horizontal="center" vertical="center" wrapText="1"/>
      <protection locked="0"/>
    </xf>
    <xf numFmtId="0" fontId="24" fillId="10" borderId="1" xfId="3" applyFont="1" applyFill="1" applyBorder="1" applyAlignment="1" applyProtection="1">
      <alignment horizontal="right" vertical="center"/>
      <protection locked="0"/>
    </xf>
    <xf numFmtId="14" fontId="3" fillId="10" borderId="1" xfId="0" applyNumberFormat="1" applyFont="1" applyFill="1" applyBorder="1" applyAlignment="1" applyProtection="1">
      <alignment horizontal="center" vertical="center" wrapText="1"/>
      <protection locked="0"/>
    </xf>
    <xf numFmtId="0" fontId="3" fillId="10" borderId="1" xfId="0" applyFont="1" applyFill="1" applyBorder="1" applyAlignment="1" applyProtection="1">
      <alignment horizontal="center" vertical="center" wrapText="1"/>
      <protection locked="0"/>
    </xf>
    <xf numFmtId="0" fontId="27" fillId="0" borderId="1" xfId="0" applyFont="1" applyBorder="1" applyAlignment="1" applyProtection="1">
      <alignment horizontal="center" vertical="center" wrapText="1"/>
      <protection locked="0"/>
    </xf>
    <xf numFmtId="0" fontId="23" fillId="10" borderId="4" xfId="0" applyFont="1" applyFill="1" applyBorder="1" applyAlignment="1" applyProtection="1">
      <alignment horizontal="left" vertical="center" wrapText="1"/>
      <protection locked="0"/>
    </xf>
    <xf numFmtId="0" fontId="19" fillId="10" borderId="1" xfId="0" applyFont="1" applyFill="1" applyBorder="1" applyProtection="1">
      <protection locked="0"/>
    </xf>
    <xf numFmtId="0" fontId="31" fillId="10" borderId="1" xfId="0" applyFont="1" applyFill="1" applyBorder="1" applyAlignment="1" applyProtection="1">
      <alignment horizontal="center" vertical="center" wrapText="1"/>
      <protection locked="0"/>
    </xf>
    <xf numFmtId="0" fontId="24" fillId="10" borderId="1" xfId="0" applyFont="1" applyFill="1" applyBorder="1" applyAlignment="1" applyProtection="1">
      <alignment horizontal="right" vertical="center"/>
      <protection locked="0"/>
    </xf>
    <xf numFmtId="14" fontId="3" fillId="10" borderId="1" xfId="0" applyNumberFormat="1" applyFont="1" applyFill="1" applyBorder="1" applyAlignment="1" applyProtection="1">
      <alignment horizontal="center"/>
      <protection locked="0"/>
    </xf>
    <xf numFmtId="0" fontId="3" fillId="10" borderId="1" xfId="0" applyFont="1" applyFill="1" applyBorder="1" applyAlignment="1" applyProtection="1">
      <alignment horizontal="center"/>
      <protection locked="0"/>
    </xf>
    <xf numFmtId="0" fontId="32" fillId="10" borderId="1" xfId="0" applyFont="1" applyFill="1" applyBorder="1" applyAlignment="1" applyProtection="1">
      <alignment horizontal="right" wrapText="1"/>
      <protection locked="0"/>
    </xf>
    <xf numFmtId="0" fontId="25" fillId="10" borderId="1" xfId="0" applyFont="1" applyFill="1" applyBorder="1" applyAlignment="1" applyProtection="1">
      <alignment wrapText="1"/>
      <protection locked="0"/>
    </xf>
    <xf numFmtId="0" fontId="21" fillId="10" borderId="11" xfId="2" applyFont="1" applyFill="1" applyBorder="1" applyProtection="1">
      <protection locked="0"/>
    </xf>
    <xf numFmtId="0" fontId="33" fillId="10" borderId="1" xfId="0" applyFont="1" applyFill="1" applyBorder="1" applyAlignment="1" applyProtection="1">
      <alignment horizontal="right"/>
      <protection locked="0"/>
    </xf>
    <xf numFmtId="0" fontId="34" fillId="10" borderId="1" xfId="0" applyFont="1" applyFill="1" applyBorder="1" applyAlignment="1" applyProtection="1">
      <alignment horizontal="right" vertical="center"/>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1" fontId="15" fillId="0" borderId="2" xfId="0" applyNumberFormat="1" applyFont="1" applyFill="1" applyBorder="1" applyAlignment="1" applyProtection="1">
      <alignment horizontal="center" vertical="center"/>
      <protection locked="0"/>
    </xf>
    <xf numFmtId="1" fontId="15" fillId="0" borderId="4" xfId="0" applyNumberFormat="1"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19" fillId="0" borderId="1" xfId="1" applyFont="1" applyFill="1" applyBorder="1" applyProtection="1">
      <protection locked="0"/>
    </xf>
    <xf numFmtId="0" fontId="0" fillId="0" borderId="12" xfId="0" applyFill="1" applyBorder="1" applyProtection="1">
      <protection locked="0"/>
    </xf>
    <xf numFmtId="0" fontId="26" fillId="0" borderId="4" xfId="0" applyFont="1" applyFill="1" applyBorder="1" applyProtection="1">
      <protection locked="0"/>
    </xf>
  </cellXfs>
  <cellStyles count="4">
    <cellStyle name="Normal" xfId="0" builtinId="0"/>
    <cellStyle name="Normal 10 2" xfId="3"/>
    <cellStyle name="Normal 2" xfId="1"/>
    <cellStyle name="Normal 3" xfId="2"/>
  </cellStyles>
  <dxfs count="239">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workbookViewId="0">
      <selection activeCell="I14" sqref="I14:M14"/>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36" t="s">
        <v>69</v>
      </c>
      <c r="B1" s="136"/>
      <c r="C1" s="136"/>
      <c r="D1" s="136"/>
      <c r="E1" s="136"/>
      <c r="F1" s="136"/>
      <c r="G1" s="136"/>
      <c r="H1" s="136"/>
      <c r="I1" s="136"/>
      <c r="J1" s="136"/>
      <c r="K1" s="136"/>
      <c r="L1" s="136"/>
      <c r="M1" s="136"/>
    </row>
    <row r="2" spans="1:14">
      <c r="A2" s="137" t="s">
        <v>0</v>
      </c>
      <c r="B2" s="137"/>
      <c r="C2" s="139" t="s">
        <v>68</v>
      </c>
      <c r="D2" s="140"/>
      <c r="E2" s="2" t="s">
        <v>1</v>
      </c>
      <c r="F2" s="154" t="s">
        <v>197</v>
      </c>
      <c r="G2" s="154"/>
      <c r="H2" s="154"/>
      <c r="I2" s="154"/>
      <c r="J2" s="154"/>
      <c r="K2" s="151" t="s">
        <v>24</v>
      </c>
      <c r="L2" s="151"/>
      <c r="M2" s="36" t="s">
        <v>198</v>
      </c>
    </row>
    <row r="3" spans="1:14" ht="7.5" customHeight="1">
      <c r="A3" s="115"/>
      <c r="B3" s="115"/>
      <c r="C3" s="115"/>
      <c r="D3" s="115"/>
      <c r="E3" s="115"/>
      <c r="F3" s="114"/>
      <c r="G3" s="114"/>
      <c r="H3" s="114"/>
      <c r="I3" s="114"/>
      <c r="J3" s="114"/>
      <c r="K3" s="116"/>
      <c r="L3" s="116"/>
      <c r="M3" s="116"/>
    </row>
    <row r="4" spans="1:14">
      <c r="A4" s="147" t="s">
        <v>2</v>
      </c>
      <c r="B4" s="148"/>
      <c r="C4" s="148"/>
      <c r="D4" s="148"/>
      <c r="E4" s="149"/>
      <c r="F4" s="114"/>
      <c r="G4" s="114"/>
      <c r="H4" s="114"/>
      <c r="I4" s="117" t="s">
        <v>60</v>
      </c>
      <c r="J4" s="117"/>
      <c r="K4" s="117"/>
      <c r="L4" s="117"/>
      <c r="M4" s="117"/>
    </row>
    <row r="5" spans="1:14" ht="18.75" customHeight="1">
      <c r="A5" s="112" t="s">
        <v>4</v>
      </c>
      <c r="B5" s="112"/>
      <c r="C5" s="130" t="s">
        <v>199</v>
      </c>
      <c r="D5" s="150"/>
      <c r="E5" s="131"/>
      <c r="F5" s="114"/>
      <c r="G5" s="114"/>
      <c r="H5" s="114"/>
      <c r="I5" s="141" t="s">
        <v>5</v>
      </c>
      <c r="J5" s="141"/>
      <c r="K5" s="144" t="s">
        <v>200</v>
      </c>
      <c r="L5" s="145"/>
      <c r="M5" s="146"/>
    </row>
    <row r="6" spans="1:14" ht="18.75" customHeight="1">
      <c r="A6" s="113" t="s">
        <v>18</v>
      </c>
      <c r="B6" s="113"/>
      <c r="C6" s="37"/>
      <c r="D6" s="138"/>
      <c r="E6" s="138"/>
      <c r="F6" s="114"/>
      <c r="G6" s="114"/>
      <c r="H6" s="114"/>
      <c r="I6" s="113" t="s">
        <v>18</v>
      </c>
      <c r="J6" s="113"/>
      <c r="K6" s="142">
        <v>7002451679</v>
      </c>
      <c r="L6" s="143"/>
      <c r="M6" s="152"/>
      <c r="N6" s="146"/>
    </row>
    <row r="7" spans="1:14">
      <c r="A7" s="111" t="s">
        <v>3</v>
      </c>
      <c r="B7" s="111"/>
      <c r="C7" s="111"/>
      <c r="D7" s="111"/>
      <c r="E7" s="111"/>
      <c r="F7" s="111"/>
      <c r="G7" s="111"/>
      <c r="H7" s="111"/>
      <c r="I7" s="111"/>
      <c r="J7" s="111"/>
      <c r="K7" s="111"/>
      <c r="L7" s="111"/>
      <c r="M7" s="111"/>
    </row>
    <row r="8" spans="1:14">
      <c r="A8" s="159" t="s">
        <v>21</v>
      </c>
      <c r="B8" s="160"/>
      <c r="C8" s="161"/>
      <c r="D8" s="3" t="s">
        <v>20</v>
      </c>
      <c r="E8" s="52">
        <v>40200401</v>
      </c>
      <c r="F8" s="121"/>
      <c r="G8" s="122"/>
      <c r="H8" s="122"/>
      <c r="I8" s="159" t="s">
        <v>22</v>
      </c>
      <c r="J8" s="160"/>
      <c r="K8" s="161"/>
      <c r="L8" s="3" t="s">
        <v>20</v>
      </c>
      <c r="M8" s="52">
        <v>40200402</v>
      </c>
    </row>
    <row r="9" spans="1:14">
      <c r="A9" s="126" t="s">
        <v>26</v>
      </c>
      <c r="B9" s="127"/>
      <c r="C9" s="6" t="s">
        <v>6</v>
      </c>
      <c r="D9" s="9" t="s">
        <v>12</v>
      </c>
      <c r="E9" s="5" t="s">
        <v>15</v>
      </c>
      <c r="F9" s="123"/>
      <c r="G9" s="124"/>
      <c r="H9" s="124"/>
      <c r="I9" s="126" t="s">
        <v>26</v>
      </c>
      <c r="J9" s="127"/>
      <c r="K9" s="6" t="s">
        <v>6</v>
      </c>
      <c r="L9" s="9" t="s">
        <v>12</v>
      </c>
      <c r="M9" s="5" t="s">
        <v>15</v>
      </c>
    </row>
    <row r="10" spans="1:14">
      <c r="A10" s="135" t="s">
        <v>201</v>
      </c>
      <c r="B10" s="135"/>
      <c r="C10" s="17" t="s">
        <v>209</v>
      </c>
      <c r="D10" s="37">
        <v>9101402844</v>
      </c>
      <c r="E10" s="38"/>
      <c r="F10" s="123"/>
      <c r="G10" s="124"/>
      <c r="H10" s="124"/>
      <c r="I10" s="128" t="s">
        <v>205</v>
      </c>
      <c r="J10" s="129"/>
      <c r="K10" s="17" t="s">
        <v>210</v>
      </c>
      <c r="L10" s="37">
        <v>9101654819</v>
      </c>
      <c r="M10" s="38"/>
    </row>
    <row r="11" spans="1:14">
      <c r="A11" s="135" t="s">
        <v>202</v>
      </c>
      <c r="B11" s="135"/>
      <c r="C11" s="17" t="s">
        <v>210</v>
      </c>
      <c r="D11" s="37"/>
      <c r="E11" s="38"/>
      <c r="F11" s="123"/>
      <c r="G11" s="124"/>
      <c r="H11" s="124"/>
      <c r="I11" s="130" t="s">
        <v>206</v>
      </c>
      <c r="J11" s="131"/>
      <c r="K11" s="20" t="s">
        <v>213</v>
      </c>
      <c r="L11" s="37">
        <v>9954868835</v>
      </c>
      <c r="M11" s="38"/>
    </row>
    <row r="12" spans="1:14">
      <c r="A12" s="135" t="s">
        <v>203</v>
      </c>
      <c r="B12" s="135"/>
      <c r="C12" s="17" t="s">
        <v>211</v>
      </c>
      <c r="D12" s="37">
        <v>9577226705</v>
      </c>
      <c r="E12" s="38"/>
      <c r="F12" s="123"/>
      <c r="G12" s="124"/>
      <c r="H12" s="124"/>
      <c r="I12" s="128" t="s">
        <v>207</v>
      </c>
      <c r="J12" s="129"/>
      <c r="K12" s="17" t="s">
        <v>211</v>
      </c>
      <c r="L12" s="37">
        <v>9101220368</v>
      </c>
      <c r="M12" s="38"/>
    </row>
    <row r="13" spans="1:14">
      <c r="A13" s="135" t="s">
        <v>204</v>
      </c>
      <c r="B13" s="135"/>
      <c r="C13" s="17" t="s">
        <v>212</v>
      </c>
      <c r="D13" s="37">
        <v>8638861102</v>
      </c>
      <c r="E13" s="38"/>
      <c r="F13" s="123"/>
      <c r="G13" s="124"/>
      <c r="H13" s="124"/>
      <c r="I13" s="128" t="s">
        <v>208</v>
      </c>
      <c r="J13" s="129"/>
      <c r="K13" s="17" t="s">
        <v>212</v>
      </c>
      <c r="L13" s="37"/>
      <c r="M13" s="38"/>
    </row>
    <row r="14" spans="1:14">
      <c r="A14" s="132" t="s">
        <v>19</v>
      </c>
      <c r="B14" s="133"/>
      <c r="C14" s="134"/>
      <c r="D14" s="158"/>
      <c r="E14" s="158"/>
      <c r="F14" s="123"/>
      <c r="G14" s="124"/>
      <c r="H14" s="124"/>
      <c r="I14" s="125"/>
      <c r="J14" s="125"/>
      <c r="K14" s="125"/>
      <c r="L14" s="125"/>
      <c r="M14" s="125"/>
      <c r="N14" s="8"/>
    </row>
    <row r="15" spans="1:14">
      <c r="A15" s="120"/>
      <c r="B15" s="120"/>
      <c r="C15" s="120"/>
      <c r="D15" s="120"/>
      <c r="E15" s="120"/>
      <c r="F15" s="120"/>
      <c r="G15" s="120"/>
      <c r="H15" s="120"/>
      <c r="I15" s="120"/>
      <c r="J15" s="120"/>
      <c r="K15" s="120"/>
      <c r="L15" s="120"/>
      <c r="M15" s="120"/>
    </row>
    <row r="16" spans="1:14">
      <c r="A16" s="119" t="s">
        <v>44</v>
      </c>
      <c r="B16" s="119"/>
      <c r="C16" s="119"/>
      <c r="D16" s="119"/>
      <c r="E16" s="119"/>
      <c r="F16" s="119"/>
      <c r="G16" s="119"/>
      <c r="H16" s="119"/>
      <c r="I16" s="119"/>
      <c r="J16" s="119"/>
      <c r="K16" s="119"/>
      <c r="L16" s="119"/>
      <c r="M16" s="119"/>
    </row>
    <row r="17" spans="1:13" ht="32.25" customHeight="1">
      <c r="A17" s="156" t="s">
        <v>56</v>
      </c>
      <c r="B17" s="156"/>
      <c r="C17" s="156"/>
      <c r="D17" s="156"/>
      <c r="E17" s="156"/>
      <c r="F17" s="156"/>
      <c r="G17" s="156"/>
      <c r="H17" s="156"/>
      <c r="I17" s="156"/>
      <c r="J17" s="156"/>
      <c r="K17" s="156"/>
      <c r="L17" s="156"/>
      <c r="M17" s="156"/>
    </row>
    <row r="18" spans="1:13">
      <c r="A18" s="118" t="s">
        <v>57</v>
      </c>
      <c r="B18" s="118"/>
      <c r="C18" s="118"/>
      <c r="D18" s="118"/>
      <c r="E18" s="118"/>
      <c r="F18" s="118"/>
      <c r="G18" s="118"/>
      <c r="H18" s="118"/>
      <c r="I18" s="118"/>
      <c r="J18" s="118"/>
      <c r="K18" s="118"/>
      <c r="L18" s="118"/>
      <c r="M18" s="118"/>
    </row>
    <row r="19" spans="1:13">
      <c r="A19" s="118" t="s">
        <v>45</v>
      </c>
      <c r="B19" s="118"/>
      <c r="C19" s="118"/>
      <c r="D19" s="118"/>
      <c r="E19" s="118"/>
      <c r="F19" s="118"/>
      <c r="G19" s="118"/>
      <c r="H19" s="118"/>
      <c r="I19" s="118"/>
      <c r="J19" s="118"/>
      <c r="K19" s="118"/>
      <c r="L19" s="118"/>
      <c r="M19" s="118"/>
    </row>
    <row r="20" spans="1:13">
      <c r="A20" s="118" t="s">
        <v>39</v>
      </c>
      <c r="B20" s="118"/>
      <c r="C20" s="118"/>
      <c r="D20" s="118"/>
      <c r="E20" s="118"/>
      <c r="F20" s="118"/>
      <c r="G20" s="118"/>
      <c r="H20" s="118"/>
      <c r="I20" s="118"/>
      <c r="J20" s="118"/>
      <c r="K20" s="118"/>
      <c r="L20" s="118"/>
      <c r="M20" s="118"/>
    </row>
    <row r="21" spans="1:13">
      <c r="A21" s="118" t="s">
        <v>46</v>
      </c>
      <c r="B21" s="118"/>
      <c r="C21" s="118"/>
      <c r="D21" s="118"/>
      <c r="E21" s="118"/>
      <c r="F21" s="118"/>
      <c r="G21" s="118"/>
      <c r="H21" s="118"/>
      <c r="I21" s="118"/>
      <c r="J21" s="118"/>
      <c r="K21" s="118"/>
      <c r="L21" s="118"/>
      <c r="M21" s="118"/>
    </row>
    <row r="22" spans="1:13">
      <c r="A22" s="118" t="s">
        <v>40</v>
      </c>
      <c r="B22" s="118"/>
      <c r="C22" s="118"/>
      <c r="D22" s="118"/>
      <c r="E22" s="118"/>
      <c r="F22" s="118"/>
      <c r="G22" s="118"/>
      <c r="H22" s="118"/>
      <c r="I22" s="118"/>
      <c r="J22" s="118"/>
      <c r="K22" s="118"/>
      <c r="L22" s="118"/>
      <c r="M22" s="118"/>
    </row>
    <row r="23" spans="1:13">
      <c r="A23" s="157" t="s">
        <v>49</v>
      </c>
      <c r="B23" s="157"/>
      <c r="C23" s="157"/>
      <c r="D23" s="157"/>
      <c r="E23" s="157"/>
      <c r="F23" s="157"/>
      <c r="G23" s="157"/>
      <c r="H23" s="157"/>
      <c r="I23" s="157"/>
      <c r="J23" s="157"/>
      <c r="K23" s="157"/>
      <c r="L23" s="157"/>
      <c r="M23" s="157"/>
    </row>
    <row r="24" spans="1:13">
      <c r="A24" s="118" t="s">
        <v>41</v>
      </c>
      <c r="B24" s="118"/>
      <c r="C24" s="118"/>
      <c r="D24" s="118"/>
      <c r="E24" s="118"/>
      <c r="F24" s="118"/>
      <c r="G24" s="118"/>
      <c r="H24" s="118"/>
      <c r="I24" s="118"/>
      <c r="J24" s="118"/>
      <c r="K24" s="118"/>
      <c r="L24" s="118"/>
      <c r="M24" s="118"/>
    </row>
    <row r="25" spans="1:13">
      <c r="A25" s="118" t="s">
        <v>42</v>
      </c>
      <c r="B25" s="118"/>
      <c r="C25" s="118"/>
      <c r="D25" s="118"/>
      <c r="E25" s="118"/>
      <c r="F25" s="118"/>
      <c r="G25" s="118"/>
      <c r="H25" s="118"/>
      <c r="I25" s="118"/>
      <c r="J25" s="118"/>
      <c r="K25" s="118"/>
      <c r="L25" s="118"/>
      <c r="M25" s="118"/>
    </row>
    <row r="26" spans="1:13">
      <c r="A26" s="118" t="s">
        <v>43</v>
      </c>
      <c r="B26" s="118"/>
      <c r="C26" s="118"/>
      <c r="D26" s="118"/>
      <c r="E26" s="118"/>
      <c r="F26" s="118"/>
      <c r="G26" s="118"/>
      <c r="H26" s="118"/>
      <c r="I26" s="118"/>
      <c r="J26" s="118"/>
      <c r="K26" s="118"/>
      <c r="L26" s="118"/>
      <c r="M26" s="118"/>
    </row>
    <row r="27" spans="1:13">
      <c r="A27" s="155" t="s">
        <v>47</v>
      </c>
      <c r="B27" s="155"/>
      <c r="C27" s="155"/>
      <c r="D27" s="155"/>
      <c r="E27" s="155"/>
      <c r="F27" s="155"/>
      <c r="G27" s="155"/>
      <c r="H27" s="155"/>
      <c r="I27" s="155"/>
      <c r="J27" s="155"/>
      <c r="K27" s="155"/>
      <c r="L27" s="155"/>
      <c r="M27" s="155"/>
    </row>
    <row r="28" spans="1:13">
      <c r="A28" s="118" t="s">
        <v>48</v>
      </c>
      <c r="B28" s="118"/>
      <c r="C28" s="118"/>
      <c r="D28" s="118"/>
      <c r="E28" s="118"/>
      <c r="F28" s="118"/>
      <c r="G28" s="118"/>
      <c r="H28" s="118"/>
      <c r="I28" s="118"/>
      <c r="J28" s="118"/>
      <c r="K28" s="118"/>
      <c r="L28" s="118"/>
      <c r="M28" s="118"/>
    </row>
    <row r="29" spans="1:13" ht="44.25" customHeight="1">
      <c r="A29" s="153" t="s">
        <v>58</v>
      </c>
      <c r="B29" s="153"/>
      <c r="C29" s="153"/>
      <c r="D29" s="153"/>
      <c r="E29" s="153"/>
      <c r="F29" s="153"/>
      <c r="G29" s="153"/>
      <c r="H29" s="153"/>
      <c r="I29" s="153"/>
      <c r="J29" s="153"/>
      <c r="K29" s="153"/>
      <c r="L29" s="153"/>
      <c r="M29" s="153"/>
    </row>
  </sheetData>
  <sheetProtection password="8527" sheet="1" objects="1" scenarios="1"/>
  <mergeCells count="51">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M6:N6"/>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zoomScale="90" zoomScaleNormal="90" workbookViewId="0">
      <pane xSplit="3" ySplit="4" topLeftCell="D56" activePane="bottomRight" state="frozen"/>
      <selection pane="topRight" activeCell="C1" sqref="C1"/>
      <selection pane="bottomLeft" activeCell="A5" sqref="A5"/>
      <selection pane="bottomRight" activeCell="R11" sqref="R11"/>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64" t="s">
        <v>70</v>
      </c>
      <c r="B1" s="164"/>
      <c r="C1" s="164"/>
      <c r="D1" s="164"/>
      <c r="E1" s="164"/>
      <c r="F1" s="164"/>
      <c r="G1" s="164"/>
      <c r="H1" s="164"/>
      <c r="I1" s="164"/>
      <c r="J1" s="164"/>
      <c r="K1" s="164"/>
      <c r="L1" s="164"/>
      <c r="M1" s="164"/>
      <c r="N1" s="164"/>
      <c r="O1" s="164"/>
      <c r="P1" s="164"/>
      <c r="Q1" s="164"/>
      <c r="R1" s="164"/>
      <c r="S1" s="164"/>
    </row>
    <row r="2" spans="1:20" ht="16.5" customHeight="1">
      <c r="A2" s="167" t="s">
        <v>59</v>
      </c>
      <c r="B2" s="168"/>
      <c r="C2" s="168"/>
      <c r="D2" s="25">
        <v>43556</v>
      </c>
      <c r="E2" s="22"/>
      <c r="F2" s="22"/>
      <c r="G2" s="22"/>
      <c r="H2" s="22"/>
      <c r="I2" s="22"/>
      <c r="J2" s="22"/>
      <c r="K2" s="22"/>
      <c r="L2" s="22"/>
      <c r="M2" s="22"/>
      <c r="N2" s="22"/>
      <c r="O2" s="22"/>
      <c r="P2" s="22"/>
      <c r="Q2" s="22"/>
      <c r="R2" s="22"/>
      <c r="S2" s="22"/>
    </row>
    <row r="3" spans="1:20" ht="24" customHeight="1">
      <c r="A3" s="163" t="s">
        <v>14</v>
      </c>
      <c r="B3" s="165" t="s">
        <v>61</v>
      </c>
      <c r="C3" s="162" t="s">
        <v>7</v>
      </c>
      <c r="D3" s="162" t="s">
        <v>55</v>
      </c>
      <c r="E3" s="162" t="s">
        <v>16</v>
      </c>
      <c r="F3" s="169" t="s">
        <v>17</v>
      </c>
      <c r="G3" s="162" t="s">
        <v>8</v>
      </c>
      <c r="H3" s="162"/>
      <c r="I3" s="162"/>
      <c r="J3" s="162" t="s">
        <v>31</v>
      </c>
      <c r="K3" s="165" t="s">
        <v>33</v>
      </c>
      <c r="L3" s="165" t="s">
        <v>50</v>
      </c>
      <c r="M3" s="165" t="s">
        <v>51</v>
      </c>
      <c r="N3" s="165" t="s">
        <v>34</v>
      </c>
      <c r="O3" s="165" t="s">
        <v>35</v>
      </c>
      <c r="P3" s="163" t="s">
        <v>54</v>
      </c>
      <c r="Q3" s="162" t="s">
        <v>52</v>
      </c>
      <c r="R3" s="162" t="s">
        <v>32</v>
      </c>
      <c r="S3" s="162" t="s">
        <v>53</v>
      </c>
      <c r="T3" s="162" t="s">
        <v>13</v>
      </c>
    </row>
    <row r="4" spans="1:20" ht="25.5" customHeight="1">
      <c r="A4" s="163"/>
      <c r="B4" s="170"/>
      <c r="C4" s="162"/>
      <c r="D4" s="162"/>
      <c r="E4" s="162"/>
      <c r="F4" s="169"/>
      <c r="G4" s="15" t="s">
        <v>9</v>
      </c>
      <c r="H4" s="15" t="s">
        <v>10</v>
      </c>
      <c r="I4" s="11" t="s">
        <v>11</v>
      </c>
      <c r="J4" s="162"/>
      <c r="K4" s="166"/>
      <c r="L4" s="166"/>
      <c r="M4" s="166"/>
      <c r="N4" s="166"/>
      <c r="O4" s="166"/>
      <c r="P4" s="163"/>
      <c r="Q4" s="163"/>
      <c r="R4" s="162"/>
      <c r="S4" s="162"/>
      <c r="T4" s="162"/>
    </row>
    <row r="5" spans="1:20" ht="18.75">
      <c r="A5" s="4">
        <v>1</v>
      </c>
      <c r="B5" s="17" t="s">
        <v>62</v>
      </c>
      <c r="C5" s="62" t="s">
        <v>72</v>
      </c>
      <c r="D5" s="18" t="s">
        <v>23</v>
      </c>
      <c r="E5" s="63" t="s">
        <v>73</v>
      </c>
      <c r="F5" s="18" t="s">
        <v>74</v>
      </c>
      <c r="G5" s="19">
        <v>41</v>
      </c>
      <c r="H5" s="19">
        <v>29</v>
      </c>
      <c r="I5" s="54">
        <f>SUM(G5:H5)</f>
        <v>70</v>
      </c>
      <c r="J5" s="70" t="s">
        <v>106</v>
      </c>
      <c r="K5" s="71" t="s">
        <v>107</v>
      </c>
      <c r="L5" s="72" t="s">
        <v>108</v>
      </c>
      <c r="M5" s="73">
        <v>8011144285</v>
      </c>
      <c r="N5" s="74" t="s">
        <v>109</v>
      </c>
      <c r="O5" s="75">
        <v>9678809807</v>
      </c>
      <c r="P5" s="76">
        <v>43556</v>
      </c>
      <c r="Q5" s="77" t="s">
        <v>110</v>
      </c>
      <c r="R5" s="18">
        <v>11</v>
      </c>
      <c r="S5" s="18" t="s">
        <v>111</v>
      </c>
      <c r="T5" s="18"/>
    </row>
    <row r="6" spans="1:20" ht="21">
      <c r="A6" s="4">
        <v>2</v>
      </c>
      <c r="B6" s="17" t="s">
        <v>62</v>
      </c>
      <c r="C6" s="64" t="s">
        <v>75</v>
      </c>
      <c r="D6" s="18" t="s">
        <v>25</v>
      </c>
      <c r="E6" s="65"/>
      <c r="F6" s="18"/>
      <c r="G6" s="19">
        <v>36</v>
      </c>
      <c r="H6" s="19">
        <v>35</v>
      </c>
      <c r="I6" s="54">
        <f t="shared" ref="I6:I69" si="0">SUM(G6:H6)</f>
        <v>71</v>
      </c>
      <c r="J6" s="78">
        <v>9678786788</v>
      </c>
      <c r="K6" s="71" t="s">
        <v>107</v>
      </c>
      <c r="L6" s="72" t="s">
        <v>108</v>
      </c>
      <c r="M6" s="73">
        <v>8011144285</v>
      </c>
      <c r="N6" s="74" t="s">
        <v>109</v>
      </c>
      <c r="O6" s="75">
        <v>9678809807</v>
      </c>
      <c r="P6" s="76">
        <v>43557</v>
      </c>
      <c r="Q6" s="77" t="s">
        <v>112</v>
      </c>
      <c r="R6" s="18">
        <v>12</v>
      </c>
      <c r="S6" s="18" t="s">
        <v>111</v>
      </c>
      <c r="T6" s="18"/>
    </row>
    <row r="7" spans="1:20" ht="21">
      <c r="A7" s="4">
        <v>3</v>
      </c>
      <c r="B7" s="17" t="s">
        <v>62</v>
      </c>
      <c r="C7" s="64" t="s">
        <v>76</v>
      </c>
      <c r="D7" s="18" t="s">
        <v>25</v>
      </c>
      <c r="E7" s="65"/>
      <c r="F7" s="18"/>
      <c r="G7" s="19">
        <v>28</v>
      </c>
      <c r="H7" s="19">
        <v>29</v>
      </c>
      <c r="I7" s="54">
        <f t="shared" si="0"/>
        <v>57</v>
      </c>
      <c r="J7" s="78">
        <v>9508803354</v>
      </c>
      <c r="K7" s="71" t="s">
        <v>107</v>
      </c>
      <c r="L7" s="72" t="s">
        <v>108</v>
      </c>
      <c r="M7" s="73">
        <v>8011144285</v>
      </c>
      <c r="N7" s="74" t="s">
        <v>109</v>
      </c>
      <c r="O7" s="75">
        <v>9678809807</v>
      </c>
      <c r="P7" s="76">
        <v>43558</v>
      </c>
      <c r="Q7" s="77" t="s">
        <v>113</v>
      </c>
      <c r="R7" s="18">
        <v>16</v>
      </c>
      <c r="S7" s="18" t="s">
        <v>111</v>
      </c>
      <c r="T7" s="18"/>
    </row>
    <row r="8" spans="1:20" ht="21">
      <c r="A8" s="4">
        <v>4</v>
      </c>
      <c r="B8" s="17" t="s">
        <v>62</v>
      </c>
      <c r="C8" s="64" t="s">
        <v>77</v>
      </c>
      <c r="D8" s="18" t="s">
        <v>25</v>
      </c>
      <c r="E8" s="65"/>
      <c r="F8" s="18"/>
      <c r="G8" s="19">
        <v>56</v>
      </c>
      <c r="H8" s="19">
        <v>55</v>
      </c>
      <c r="I8" s="54">
        <f t="shared" si="0"/>
        <v>111</v>
      </c>
      <c r="J8" s="78">
        <v>9954495875</v>
      </c>
      <c r="K8" s="71" t="s">
        <v>107</v>
      </c>
      <c r="L8" s="72" t="s">
        <v>108</v>
      </c>
      <c r="M8" s="73">
        <v>8011144285</v>
      </c>
      <c r="N8" s="74" t="s">
        <v>109</v>
      </c>
      <c r="O8" s="75">
        <v>9678809807</v>
      </c>
      <c r="P8" s="76">
        <v>43559</v>
      </c>
      <c r="Q8" s="77" t="s">
        <v>114</v>
      </c>
      <c r="R8" s="18">
        <v>8</v>
      </c>
      <c r="S8" s="18" t="s">
        <v>111</v>
      </c>
      <c r="T8" s="18"/>
    </row>
    <row r="9" spans="1:20" ht="21">
      <c r="A9" s="4">
        <v>5</v>
      </c>
      <c r="B9" s="17" t="s">
        <v>62</v>
      </c>
      <c r="C9" s="64" t="s">
        <v>78</v>
      </c>
      <c r="D9" s="18" t="s">
        <v>25</v>
      </c>
      <c r="E9" s="65"/>
      <c r="F9" s="18"/>
      <c r="G9" s="19">
        <v>43</v>
      </c>
      <c r="H9" s="19">
        <v>45</v>
      </c>
      <c r="I9" s="54">
        <f t="shared" si="0"/>
        <v>88</v>
      </c>
      <c r="J9" s="78">
        <v>9613729106</v>
      </c>
      <c r="K9" s="71" t="s">
        <v>115</v>
      </c>
      <c r="L9" s="72" t="s">
        <v>116</v>
      </c>
      <c r="M9" s="73">
        <v>9401452264</v>
      </c>
      <c r="N9" s="74" t="s">
        <v>117</v>
      </c>
      <c r="O9" s="75">
        <v>8724926544</v>
      </c>
      <c r="P9" s="76">
        <v>43559</v>
      </c>
      <c r="Q9" s="77" t="s">
        <v>114</v>
      </c>
      <c r="R9" s="18">
        <v>9</v>
      </c>
      <c r="S9" s="18" t="s">
        <v>111</v>
      </c>
      <c r="T9" s="18"/>
    </row>
    <row r="10" spans="1:20" ht="21">
      <c r="A10" s="4">
        <v>6</v>
      </c>
      <c r="B10" s="17" t="s">
        <v>62</v>
      </c>
      <c r="C10" s="64" t="s">
        <v>79</v>
      </c>
      <c r="D10" s="18" t="s">
        <v>25</v>
      </c>
      <c r="E10" s="65"/>
      <c r="F10" s="18"/>
      <c r="G10" s="19">
        <v>58</v>
      </c>
      <c r="H10" s="19">
        <v>52</v>
      </c>
      <c r="I10" s="54">
        <f t="shared" si="0"/>
        <v>110</v>
      </c>
      <c r="J10" s="78">
        <v>9954430336</v>
      </c>
      <c r="K10" s="71" t="s">
        <v>115</v>
      </c>
      <c r="L10" s="72" t="s">
        <v>116</v>
      </c>
      <c r="M10" s="73">
        <v>9401452264</v>
      </c>
      <c r="N10" s="74" t="s">
        <v>117</v>
      </c>
      <c r="O10" s="75">
        <v>8724926544</v>
      </c>
      <c r="P10" s="76">
        <v>43560</v>
      </c>
      <c r="Q10" s="77" t="s">
        <v>118</v>
      </c>
      <c r="R10" s="18">
        <v>9</v>
      </c>
      <c r="S10" s="18" t="s">
        <v>111</v>
      </c>
      <c r="T10" s="18"/>
    </row>
    <row r="11" spans="1:20" ht="21">
      <c r="A11" s="4">
        <v>7</v>
      </c>
      <c r="B11" s="17" t="s">
        <v>62</v>
      </c>
      <c r="C11" s="64" t="s">
        <v>80</v>
      </c>
      <c r="D11" s="18" t="s">
        <v>25</v>
      </c>
      <c r="E11" s="65"/>
      <c r="F11" s="18"/>
      <c r="G11" s="19">
        <v>51</v>
      </c>
      <c r="H11" s="19">
        <v>49</v>
      </c>
      <c r="I11" s="54">
        <f t="shared" si="0"/>
        <v>100</v>
      </c>
      <c r="J11" s="78">
        <v>9854503108</v>
      </c>
      <c r="K11" s="71" t="s">
        <v>115</v>
      </c>
      <c r="L11" s="72" t="s">
        <v>116</v>
      </c>
      <c r="M11" s="73">
        <v>9401452264</v>
      </c>
      <c r="N11" s="74" t="s">
        <v>119</v>
      </c>
      <c r="O11" s="75">
        <v>9678771936</v>
      </c>
      <c r="P11" s="76">
        <v>43560</v>
      </c>
      <c r="Q11" s="77" t="s">
        <v>118</v>
      </c>
      <c r="R11" s="18">
        <v>9</v>
      </c>
      <c r="S11" s="18" t="s">
        <v>111</v>
      </c>
      <c r="T11" s="18"/>
    </row>
    <row r="12" spans="1:20" s="51" customFormat="1" ht="21">
      <c r="A12" s="50">
        <v>8</v>
      </c>
      <c r="B12" s="17" t="s">
        <v>62</v>
      </c>
      <c r="C12" s="64" t="s">
        <v>81</v>
      </c>
      <c r="D12" s="18" t="s">
        <v>25</v>
      </c>
      <c r="E12" s="65"/>
      <c r="F12" s="18"/>
      <c r="G12" s="19">
        <v>74</v>
      </c>
      <c r="H12" s="19">
        <v>70</v>
      </c>
      <c r="I12" s="54">
        <f t="shared" si="0"/>
        <v>144</v>
      </c>
      <c r="J12" s="78">
        <v>9954268359</v>
      </c>
      <c r="K12" s="71" t="s">
        <v>115</v>
      </c>
      <c r="L12" s="72" t="s">
        <v>116</v>
      </c>
      <c r="M12" s="73">
        <v>9401452264</v>
      </c>
      <c r="N12" s="74" t="s">
        <v>119</v>
      </c>
      <c r="O12" s="75">
        <v>9678771936</v>
      </c>
      <c r="P12" s="76">
        <v>43561</v>
      </c>
      <c r="Q12" s="77" t="s">
        <v>120</v>
      </c>
      <c r="R12" s="18">
        <v>9</v>
      </c>
      <c r="S12" s="18" t="s">
        <v>111</v>
      </c>
      <c r="T12" s="18"/>
    </row>
    <row r="13" spans="1:20" ht="21">
      <c r="A13" s="4">
        <v>9</v>
      </c>
      <c r="B13" s="17" t="s">
        <v>62</v>
      </c>
      <c r="C13" s="64" t="s">
        <v>82</v>
      </c>
      <c r="D13" s="18" t="s">
        <v>25</v>
      </c>
      <c r="E13" s="65"/>
      <c r="F13" s="18"/>
      <c r="G13" s="19">
        <v>49</v>
      </c>
      <c r="H13" s="19">
        <v>46</v>
      </c>
      <c r="I13" s="54">
        <f t="shared" si="0"/>
        <v>95</v>
      </c>
      <c r="J13" s="78">
        <v>9706499156</v>
      </c>
      <c r="K13" s="71" t="s">
        <v>107</v>
      </c>
      <c r="L13" s="72" t="s">
        <v>108</v>
      </c>
      <c r="M13" s="73">
        <v>8011144285</v>
      </c>
      <c r="N13" s="74" t="s">
        <v>121</v>
      </c>
      <c r="O13" s="75">
        <v>8474072505</v>
      </c>
      <c r="P13" s="76">
        <v>43564</v>
      </c>
      <c r="Q13" s="77" t="s">
        <v>112</v>
      </c>
      <c r="R13" s="18">
        <v>9</v>
      </c>
      <c r="S13" s="18" t="s">
        <v>111</v>
      </c>
      <c r="T13" s="18"/>
    </row>
    <row r="14" spans="1:20" ht="21">
      <c r="A14" s="4">
        <v>10</v>
      </c>
      <c r="B14" s="17" t="s">
        <v>62</v>
      </c>
      <c r="C14" s="64" t="s">
        <v>83</v>
      </c>
      <c r="D14" s="18" t="s">
        <v>25</v>
      </c>
      <c r="E14" s="65"/>
      <c r="F14" s="18"/>
      <c r="G14" s="19">
        <v>59</v>
      </c>
      <c r="H14" s="19">
        <v>52</v>
      </c>
      <c r="I14" s="54">
        <f t="shared" si="0"/>
        <v>111</v>
      </c>
      <c r="J14" s="78">
        <v>9508697261</v>
      </c>
      <c r="K14" s="71" t="s">
        <v>107</v>
      </c>
      <c r="L14" s="72" t="s">
        <v>108</v>
      </c>
      <c r="M14" s="73">
        <v>8011144285</v>
      </c>
      <c r="N14" s="74" t="s">
        <v>121</v>
      </c>
      <c r="O14" s="75">
        <v>8474072505</v>
      </c>
      <c r="P14" s="76">
        <v>43564</v>
      </c>
      <c r="Q14" s="77" t="s">
        <v>112</v>
      </c>
      <c r="R14" s="18">
        <v>11</v>
      </c>
      <c r="S14" s="18" t="s">
        <v>111</v>
      </c>
      <c r="T14" s="18"/>
    </row>
    <row r="15" spans="1:20" ht="21">
      <c r="A15" s="4">
        <v>11</v>
      </c>
      <c r="B15" s="17" t="s">
        <v>62</v>
      </c>
      <c r="C15" s="64" t="s">
        <v>84</v>
      </c>
      <c r="D15" s="18" t="s">
        <v>25</v>
      </c>
      <c r="E15" s="65"/>
      <c r="F15" s="18"/>
      <c r="G15" s="19">
        <v>82</v>
      </c>
      <c r="H15" s="19">
        <v>78</v>
      </c>
      <c r="I15" s="54">
        <f t="shared" si="0"/>
        <v>160</v>
      </c>
      <c r="J15" s="78">
        <v>7896492586</v>
      </c>
      <c r="K15" s="71" t="s">
        <v>107</v>
      </c>
      <c r="L15" s="72" t="s">
        <v>108</v>
      </c>
      <c r="M15" s="73">
        <v>8011144285</v>
      </c>
      <c r="N15" s="74" t="s">
        <v>121</v>
      </c>
      <c r="O15" s="75">
        <v>8474072505</v>
      </c>
      <c r="P15" s="76">
        <v>43565</v>
      </c>
      <c r="Q15" s="77" t="s">
        <v>113</v>
      </c>
      <c r="R15" s="18">
        <v>12</v>
      </c>
      <c r="S15" s="18" t="s">
        <v>111</v>
      </c>
      <c r="T15" s="18"/>
    </row>
    <row r="16" spans="1:20" ht="18.75">
      <c r="A16" s="4">
        <v>12</v>
      </c>
      <c r="B16" s="17" t="s">
        <v>62</v>
      </c>
      <c r="C16" s="66" t="s">
        <v>85</v>
      </c>
      <c r="D16" s="18" t="s">
        <v>23</v>
      </c>
      <c r="E16" s="63" t="s">
        <v>86</v>
      </c>
      <c r="F16" s="18" t="s">
        <v>74</v>
      </c>
      <c r="G16" s="19">
        <v>55</v>
      </c>
      <c r="H16" s="19">
        <v>56</v>
      </c>
      <c r="I16" s="54">
        <f t="shared" si="0"/>
        <v>111</v>
      </c>
      <c r="J16" s="70" t="s">
        <v>122</v>
      </c>
      <c r="K16" s="71" t="s">
        <v>115</v>
      </c>
      <c r="L16" s="72" t="s">
        <v>116</v>
      </c>
      <c r="M16" s="73">
        <v>9401452264</v>
      </c>
      <c r="N16" s="74" t="s">
        <v>119</v>
      </c>
      <c r="O16" s="75">
        <v>9678771936</v>
      </c>
      <c r="P16" s="76">
        <v>43566</v>
      </c>
      <c r="Q16" s="77" t="s">
        <v>114</v>
      </c>
      <c r="R16" s="18">
        <v>16</v>
      </c>
      <c r="S16" s="18" t="s">
        <v>111</v>
      </c>
      <c r="T16" s="18"/>
    </row>
    <row r="17" spans="1:20" ht="18.75">
      <c r="A17" s="4">
        <v>13</v>
      </c>
      <c r="B17" s="17" t="s">
        <v>62</v>
      </c>
      <c r="C17" s="67" t="s">
        <v>87</v>
      </c>
      <c r="D17" s="18" t="s">
        <v>23</v>
      </c>
      <c r="E17" s="68" t="s">
        <v>88</v>
      </c>
      <c r="F17" s="18" t="s">
        <v>89</v>
      </c>
      <c r="G17" s="19">
        <v>46</v>
      </c>
      <c r="H17" s="19">
        <v>45</v>
      </c>
      <c r="I17" s="54">
        <f t="shared" si="0"/>
        <v>91</v>
      </c>
      <c r="J17" s="79"/>
      <c r="K17" s="71" t="s">
        <v>115</v>
      </c>
      <c r="L17" s="72" t="s">
        <v>116</v>
      </c>
      <c r="M17" s="73">
        <v>9401452264</v>
      </c>
      <c r="N17" s="74" t="s">
        <v>119</v>
      </c>
      <c r="O17" s="75">
        <v>9678771936</v>
      </c>
      <c r="P17" s="76">
        <v>43567</v>
      </c>
      <c r="Q17" s="77" t="s">
        <v>118</v>
      </c>
      <c r="R17" s="18">
        <v>8</v>
      </c>
      <c r="S17" s="18" t="s">
        <v>111</v>
      </c>
      <c r="T17" s="18"/>
    </row>
    <row r="18" spans="1:20" ht="18.75">
      <c r="A18" s="4">
        <v>14</v>
      </c>
      <c r="B18" s="17" t="s">
        <v>62</v>
      </c>
      <c r="C18" s="66" t="s">
        <v>90</v>
      </c>
      <c r="D18" s="18" t="s">
        <v>23</v>
      </c>
      <c r="E18" s="63" t="s">
        <v>91</v>
      </c>
      <c r="F18" s="18" t="s">
        <v>74</v>
      </c>
      <c r="G18" s="19">
        <v>75</v>
      </c>
      <c r="H18" s="19">
        <v>77</v>
      </c>
      <c r="I18" s="54">
        <f t="shared" si="0"/>
        <v>152</v>
      </c>
      <c r="J18" s="70" t="s">
        <v>123</v>
      </c>
      <c r="K18" s="71" t="s">
        <v>107</v>
      </c>
      <c r="L18" s="72" t="s">
        <v>108</v>
      </c>
      <c r="M18" s="73">
        <v>8011144285</v>
      </c>
      <c r="N18" s="74" t="s">
        <v>121</v>
      </c>
      <c r="O18" s="75">
        <v>8474072505</v>
      </c>
      <c r="P18" s="76">
        <v>43568</v>
      </c>
      <c r="Q18" s="77" t="s">
        <v>118</v>
      </c>
      <c r="R18" s="18">
        <v>9</v>
      </c>
      <c r="S18" s="18" t="s">
        <v>111</v>
      </c>
      <c r="T18" s="18"/>
    </row>
    <row r="19" spans="1:20" ht="18.75">
      <c r="A19" s="4">
        <v>15</v>
      </c>
      <c r="B19" s="17" t="s">
        <v>62</v>
      </c>
      <c r="C19" s="66" t="s">
        <v>92</v>
      </c>
      <c r="D19" s="18" t="s">
        <v>23</v>
      </c>
      <c r="E19" s="63" t="s">
        <v>93</v>
      </c>
      <c r="F19" s="18" t="s">
        <v>74</v>
      </c>
      <c r="G19" s="19">
        <v>66</v>
      </c>
      <c r="H19" s="19">
        <v>64</v>
      </c>
      <c r="I19" s="54">
        <f t="shared" si="0"/>
        <v>130</v>
      </c>
      <c r="J19" s="70" t="s">
        <v>124</v>
      </c>
      <c r="K19" s="71" t="s">
        <v>107</v>
      </c>
      <c r="L19" s="72" t="s">
        <v>108</v>
      </c>
      <c r="M19" s="73">
        <v>8011144285</v>
      </c>
      <c r="N19" s="74" t="s">
        <v>121</v>
      </c>
      <c r="O19" s="75">
        <v>8474072505</v>
      </c>
      <c r="P19" s="76">
        <v>43572</v>
      </c>
      <c r="Q19" s="77" t="s">
        <v>113</v>
      </c>
      <c r="R19" s="18">
        <v>9</v>
      </c>
      <c r="S19" s="18" t="s">
        <v>111</v>
      </c>
      <c r="T19" s="18"/>
    </row>
    <row r="20" spans="1:20" ht="18.75">
      <c r="A20" s="4">
        <v>16</v>
      </c>
      <c r="B20" s="17" t="s">
        <v>62</v>
      </c>
      <c r="C20" s="66" t="s">
        <v>94</v>
      </c>
      <c r="D20" s="18" t="s">
        <v>23</v>
      </c>
      <c r="E20" s="63" t="s">
        <v>95</v>
      </c>
      <c r="F20" s="18" t="s">
        <v>74</v>
      </c>
      <c r="G20" s="19">
        <v>129</v>
      </c>
      <c r="H20" s="19">
        <v>132</v>
      </c>
      <c r="I20" s="54">
        <f t="shared" si="0"/>
        <v>261</v>
      </c>
      <c r="J20" s="70" t="s">
        <v>125</v>
      </c>
      <c r="K20" s="71" t="s">
        <v>107</v>
      </c>
      <c r="L20" s="72" t="s">
        <v>108</v>
      </c>
      <c r="M20" s="73">
        <v>8011144285</v>
      </c>
      <c r="N20" s="74" t="s">
        <v>121</v>
      </c>
      <c r="O20" s="75">
        <v>8474072505</v>
      </c>
      <c r="P20" s="76">
        <v>43573</v>
      </c>
      <c r="Q20" s="77" t="s">
        <v>114</v>
      </c>
      <c r="R20" s="18">
        <v>9</v>
      </c>
      <c r="S20" s="18" t="s">
        <v>111</v>
      </c>
      <c r="T20" s="18"/>
    </row>
    <row r="21" spans="1:20" ht="18.75">
      <c r="A21" s="4">
        <v>17</v>
      </c>
      <c r="B21" s="17" t="s">
        <v>62</v>
      </c>
      <c r="C21" s="66" t="s">
        <v>96</v>
      </c>
      <c r="D21" s="18" t="s">
        <v>23</v>
      </c>
      <c r="E21" s="63" t="s">
        <v>97</v>
      </c>
      <c r="F21" s="18" t="s">
        <v>74</v>
      </c>
      <c r="G21" s="19">
        <v>135</v>
      </c>
      <c r="H21" s="19">
        <v>132</v>
      </c>
      <c r="I21" s="54">
        <f t="shared" si="0"/>
        <v>267</v>
      </c>
      <c r="J21" s="70" t="s">
        <v>126</v>
      </c>
      <c r="K21" s="71" t="s">
        <v>107</v>
      </c>
      <c r="L21" s="72" t="s">
        <v>108</v>
      </c>
      <c r="M21" s="73">
        <v>8011144285</v>
      </c>
      <c r="N21" s="74" t="s">
        <v>121</v>
      </c>
      <c r="O21" s="75">
        <v>8474072505</v>
      </c>
      <c r="P21" s="76">
        <v>43574</v>
      </c>
      <c r="Q21" s="77" t="s">
        <v>118</v>
      </c>
      <c r="R21" s="18">
        <v>9</v>
      </c>
      <c r="S21" s="18" t="s">
        <v>111</v>
      </c>
      <c r="T21" s="18"/>
    </row>
    <row r="22" spans="1:20" ht="18.75">
      <c r="A22" s="4">
        <v>18</v>
      </c>
      <c r="B22" s="17" t="s">
        <v>62</v>
      </c>
      <c r="C22" s="66" t="s">
        <v>98</v>
      </c>
      <c r="D22" s="18" t="s">
        <v>23</v>
      </c>
      <c r="E22" s="63" t="s">
        <v>99</v>
      </c>
      <c r="F22" s="18" t="s">
        <v>89</v>
      </c>
      <c r="G22" s="19">
        <v>45</v>
      </c>
      <c r="H22" s="19">
        <v>43</v>
      </c>
      <c r="I22" s="54">
        <f t="shared" si="0"/>
        <v>88</v>
      </c>
      <c r="J22" s="70" t="s">
        <v>127</v>
      </c>
      <c r="K22" s="71" t="s">
        <v>107</v>
      </c>
      <c r="L22" s="72" t="s">
        <v>108</v>
      </c>
      <c r="M22" s="73">
        <v>8011144285</v>
      </c>
      <c r="N22" s="74" t="s">
        <v>121</v>
      </c>
      <c r="O22" s="75">
        <v>8474072505</v>
      </c>
      <c r="P22" s="76">
        <v>43575</v>
      </c>
      <c r="Q22" s="77" t="s">
        <v>120</v>
      </c>
      <c r="R22" s="18">
        <v>9</v>
      </c>
      <c r="S22" s="18" t="s">
        <v>111</v>
      </c>
      <c r="T22" s="18"/>
    </row>
    <row r="23" spans="1:20" ht="21">
      <c r="A23" s="4">
        <v>19</v>
      </c>
      <c r="B23" s="17" t="s">
        <v>62</v>
      </c>
      <c r="C23" s="64" t="s">
        <v>100</v>
      </c>
      <c r="D23" s="18" t="s">
        <v>25</v>
      </c>
      <c r="E23" s="69"/>
      <c r="F23" s="18"/>
      <c r="G23" s="19">
        <v>45</v>
      </c>
      <c r="H23" s="19">
        <v>43</v>
      </c>
      <c r="I23" s="54">
        <f t="shared" si="0"/>
        <v>88</v>
      </c>
      <c r="J23" s="78">
        <v>9854557340</v>
      </c>
      <c r="K23" s="71" t="s">
        <v>107</v>
      </c>
      <c r="L23" s="72" t="s">
        <v>108</v>
      </c>
      <c r="M23" s="73">
        <v>8011144285</v>
      </c>
      <c r="N23" s="74" t="s">
        <v>121</v>
      </c>
      <c r="O23" s="75">
        <v>8474072505</v>
      </c>
      <c r="P23" s="76">
        <v>43577</v>
      </c>
      <c r="Q23" s="77" t="s">
        <v>110</v>
      </c>
      <c r="R23" s="18">
        <v>12</v>
      </c>
      <c r="S23" s="18" t="s">
        <v>111</v>
      </c>
      <c r="T23" s="18"/>
    </row>
    <row r="24" spans="1:20" ht="21">
      <c r="A24" s="4">
        <v>20</v>
      </c>
      <c r="B24" s="17" t="s">
        <v>62</v>
      </c>
      <c r="C24" s="64" t="s">
        <v>101</v>
      </c>
      <c r="D24" s="18" t="s">
        <v>25</v>
      </c>
      <c r="E24" s="69"/>
      <c r="F24" s="18"/>
      <c r="G24" s="19">
        <v>74</v>
      </c>
      <c r="H24" s="19">
        <v>70</v>
      </c>
      <c r="I24" s="54">
        <f>SUM(G24:H24)</f>
        <v>144</v>
      </c>
      <c r="J24" s="78">
        <v>9706188766</v>
      </c>
      <c r="K24" s="71" t="s">
        <v>107</v>
      </c>
      <c r="L24" s="72" t="s">
        <v>108</v>
      </c>
      <c r="M24" s="73">
        <v>8011144285</v>
      </c>
      <c r="N24" s="74" t="s">
        <v>121</v>
      </c>
      <c r="O24" s="75">
        <v>8474072505</v>
      </c>
      <c r="P24" s="76">
        <v>43578</v>
      </c>
      <c r="Q24" s="77" t="s">
        <v>112</v>
      </c>
      <c r="R24" s="18">
        <v>16</v>
      </c>
      <c r="S24" s="18" t="s">
        <v>111</v>
      </c>
      <c r="T24" s="18"/>
    </row>
    <row r="25" spans="1:20" ht="21">
      <c r="A25" s="4">
        <v>21</v>
      </c>
      <c r="B25" s="17" t="s">
        <v>62</v>
      </c>
      <c r="C25" s="64" t="s">
        <v>102</v>
      </c>
      <c r="D25" s="18" t="s">
        <v>25</v>
      </c>
      <c r="E25" s="69"/>
      <c r="F25" s="18"/>
      <c r="G25" s="19">
        <v>43</v>
      </c>
      <c r="H25" s="19">
        <v>45</v>
      </c>
      <c r="I25" s="54">
        <f t="shared" si="0"/>
        <v>88</v>
      </c>
      <c r="J25" s="78">
        <v>9954806399</v>
      </c>
      <c r="K25" s="71" t="s">
        <v>128</v>
      </c>
      <c r="L25" s="72" t="s">
        <v>129</v>
      </c>
      <c r="M25" s="73">
        <v>9401452261</v>
      </c>
      <c r="N25" s="74" t="s">
        <v>130</v>
      </c>
      <c r="O25" s="75">
        <v>9706996317</v>
      </c>
      <c r="P25" s="80">
        <v>43579</v>
      </c>
      <c r="Q25" s="81" t="s">
        <v>113</v>
      </c>
      <c r="R25" s="18">
        <v>8</v>
      </c>
      <c r="S25" s="18" t="s">
        <v>111</v>
      </c>
      <c r="T25" s="18"/>
    </row>
    <row r="26" spans="1:20" ht="21">
      <c r="A26" s="4">
        <v>22</v>
      </c>
      <c r="B26" s="17" t="s">
        <v>62</v>
      </c>
      <c r="C26" s="64" t="s">
        <v>103</v>
      </c>
      <c r="D26" s="18" t="s">
        <v>25</v>
      </c>
      <c r="E26" s="69"/>
      <c r="F26" s="18"/>
      <c r="G26" s="19">
        <v>45</v>
      </c>
      <c r="H26" s="19">
        <f>COUNT(#REF!)</f>
        <v>0</v>
      </c>
      <c r="I26" s="54">
        <f t="shared" si="0"/>
        <v>45</v>
      </c>
      <c r="J26" s="78">
        <v>7399538835</v>
      </c>
      <c r="K26" s="71" t="s">
        <v>115</v>
      </c>
      <c r="L26" s="72" t="s">
        <v>116</v>
      </c>
      <c r="M26" s="73">
        <v>9401452264</v>
      </c>
      <c r="N26" s="74" t="s">
        <v>131</v>
      </c>
      <c r="O26" s="75">
        <v>8011307749</v>
      </c>
      <c r="P26" s="80">
        <v>43580</v>
      </c>
      <c r="Q26" s="81" t="s">
        <v>114</v>
      </c>
      <c r="R26" s="18">
        <v>16</v>
      </c>
      <c r="S26" s="18" t="s">
        <v>111</v>
      </c>
      <c r="T26" s="18"/>
    </row>
    <row r="27" spans="1:20" ht="21">
      <c r="A27" s="4">
        <v>23</v>
      </c>
      <c r="B27" s="17" t="s">
        <v>62</v>
      </c>
      <c r="C27" s="64" t="s">
        <v>104</v>
      </c>
      <c r="D27" s="18" t="s">
        <v>25</v>
      </c>
      <c r="E27" s="69"/>
      <c r="F27" s="18"/>
      <c r="G27" s="19">
        <v>33</v>
      </c>
      <c r="H27" s="19">
        <v>33</v>
      </c>
      <c r="I27" s="54">
        <f t="shared" si="0"/>
        <v>66</v>
      </c>
      <c r="J27" s="78">
        <v>9854951558</v>
      </c>
      <c r="K27" s="71" t="s">
        <v>115</v>
      </c>
      <c r="L27" s="72" t="s">
        <v>116</v>
      </c>
      <c r="M27" s="73">
        <v>9401452264</v>
      </c>
      <c r="N27" s="74" t="s">
        <v>131</v>
      </c>
      <c r="O27" s="75">
        <v>8011307749</v>
      </c>
      <c r="P27" s="80">
        <v>43581</v>
      </c>
      <c r="Q27" s="81" t="s">
        <v>118</v>
      </c>
      <c r="R27" s="18">
        <v>15</v>
      </c>
      <c r="S27" s="18" t="s">
        <v>111</v>
      </c>
      <c r="T27" s="18"/>
    </row>
    <row r="28" spans="1:20" ht="21">
      <c r="A28" s="4">
        <v>24</v>
      </c>
      <c r="B28" s="17" t="s">
        <v>62</v>
      </c>
      <c r="C28" s="64" t="s">
        <v>105</v>
      </c>
      <c r="D28" s="18" t="s">
        <v>25</v>
      </c>
      <c r="E28" s="69"/>
      <c r="F28" s="18"/>
      <c r="G28" s="19">
        <v>31</v>
      </c>
      <c r="H28" s="19">
        <v>25</v>
      </c>
      <c r="I28" s="54">
        <f t="shared" si="0"/>
        <v>56</v>
      </c>
      <c r="J28" s="78">
        <v>9678271762</v>
      </c>
      <c r="K28" s="71" t="s">
        <v>107</v>
      </c>
      <c r="L28" s="72" t="s">
        <v>108</v>
      </c>
      <c r="M28" s="73">
        <v>8011144285</v>
      </c>
      <c r="N28" s="74" t="s">
        <v>109</v>
      </c>
      <c r="O28" s="75">
        <v>9678809807</v>
      </c>
      <c r="P28" s="80">
        <v>43582</v>
      </c>
      <c r="Q28" s="81" t="s">
        <v>120</v>
      </c>
      <c r="R28" s="18">
        <v>16</v>
      </c>
      <c r="S28" s="18" t="s">
        <v>111</v>
      </c>
      <c r="T28" s="18"/>
    </row>
    <row r="29" spans="1:20" ht="18.75">
      <c r="A29" s="4">
        <v>25</v>
      </c>
      <c r="B29" s="17" t="s">
        <v>62</v>
      </c>
      <c r="C29" s="66" t="s">
        <v>96</v>
      </c>
      <c r="D29" s="18" t="s">
        <v>23</v>
      </c>
      <c r="E29" s="63" t="s">
        <v>97</v>
      </c>
      <c r="F29" s="18" t="s">
        <v>74</v>
      </c>
      <c r="G29" s="19">
        <v>135</v>
      </c>
      <c r="H29" s="19">
        <v>132</v>
      </c>
      <c r="I29" s="54">
        <f t="shared" si="0"/>
        <v>267</v>
      </c>
      <c r="J29" s="70" t="s">
        <v>126</v>
      </c>
      <c r="K29" s="71" t="s">
        <v>107</v>
      </c>
      <c r="L29" s="72" t="s">
        <v>108</v>
      </c>
      <c r="M29" s="73">
        <v>8011144285</v>
      </c>
      <c r="N29" s="74" t="s">
        <v>121</v>
      </c>
      <c r="O29" s="75">
        <v>8474072505</v>
      </c>
      <c r="P29" s="76">
        <v>43584</v>
      </c>
      <c r="Q29" s="77" t="s">
        <v>110</v>
      </c>
      <c r="R29" s="18">
        <v>19</v>
      </c>
      <c r="S29" s="18" t="s">
        <v>111</v>
      </c>
      <c r="T29" s="18"/>
    </row>
    <row r="30" spans="1:20" ht="18.75">
      <c r="A30" s="4">
        <v>26</v>
      </c>
      <c r="B30" s="17" t="s">
        <v>63</v>
      </c>
      <c r="C30" s="82" t="s">
        <v>132</v>
      </c>
      <c r="D30" s="83" t="s">
        <v>23</v>
      </c>
      <c r="E30" s="63">
        <v>10310701</v>
      </c>
      <c r="F30" s="18" t="s">
        <v>74</v>
      </c>
      <c r="G30" s="19">
        <v>94</v>
      </c>
      <c r="H30" s="19">
        <v>86</v>
      </c>
      <c r="I30" s="54">
        <f t="shared" si="0"/>
        <v>180</v>
      </c>
      <c r="J30" s="70" t="s">
        <v>180</v>
      </c>
      <c r="K30" s="71" t="s">
        <v>181</v>
      </c>
      <c r="L30" s="72" t="s">
        <v>182</v>
      </c>
      <c r="M30" s="73">
        <v>9954238812</v>
      </c>
      <c r="N30" s="74" t="s">
        <v>183</v>
      </c>
      <c r="O30" s="75">
        <v>9577544660</v>
      </c>
      <c r="P30" s="76">
        <v>43556</v>
      </c>
      <c r="Q30" s="77" t="s">
        <v>110</v>
      </c>
      <c r="R30" s="18">
        <v>11</v>
      </c>
      <c r="S30" s="18" t="s">
        <v>111</v>
      </c>
      <c r="T30" s="18"/>
    </row>
    <row r="31" spans="1:20" ht="18.75">
      <c r="A31" s="4">
        <v>27</v>
      </c>
      <c r="B31" s="17" t="s">
        <v>63</v>
      </c>
      <c r="C31" s="82" t="s">
        <v>133</v>
      </c>
      <c r="D31" s="83" t="s">
        <v>23</v>
      </c>
      <c r="E31" s="63" t="s">
        <v>134</v>
      </c>
      <c r="F31" s="18" t="s">
        <v>74</v>
      </c>
      <c r="G31" s="19">
        <v>36</v>
      </c>
      <c r="H31" s="19">
        <v>35</v>
      </c>
      <c r="I31" s="54">
        <f t="shared" si="0"/>
        <v>71</v>
      </c>
      <c r="J31" s="70" t="s">
        <v>184</v>
      </c>
      <c r="K31" s="71" t="s">
        <v>181</v>
      </c>
      <c r="L31" s="72" t="s">
        <v>182</v>
      </c>
      <c r="M31" s="73">
        <v>9954238812</v>
      </c>
      <c r="N31" s="74" t="s">
        <v>183</v>
      </c>
      <c r="O31" s="75">
        <v>9577544660</v>
      </c>
      <c r="P31" s="76">
        <v>43557</v>
      </c>
      <c r="Q31" s="77" t="s">
        <v>112</v>
      </c>
      <c r="R31" s="18">
        <v>12</v>
      </c>
      <c r="S31" s="18" t="s">
        <v>111</v>
      </c>
      <c r="T31" s="18"/>
    </row>
    <row r="32" spans="1:20" ht="18.75">
      <c r="A32" s="4">
        <v>28</v>
      </c>
      <c r="B32" s="17" t="s">
        <v>63</v>
      </c>
      <c r="C32" s="82" t="s">
        <v>135</v>
      </c>
      <c r="D32" s="83" t="s">
        <v>23</v>
      </c>
      <c r="E32" s="63" t="s">
        <v>136</v>
      </c>
      <c r="F32" s="18" t="s">
        <v>74</v>
      </c>
      <c r="G32" s="19">
        <v>58</v>
      </c>
      <c r="H32" s="19">
        <v>55</v>
      </c>
      <c r="I32" s="54">
        <f t="shared" si="0"/>
        <v>113</v>
      </c>
      <c r="J32" s="70">
        <v>9864940594</v>
      </c>
      <c r="K32" s="71" t="s">
        <v>181</v>
      </c>
      <c r="L32" s="72" t="s">
        <v>182</v>
      </c>
      <c r="M32" s="73">
        <v>9954238812</v>
      </c>
      <c r="N32" s="74" t="s">
        <v>183</v>
      </c>
      <c r="O32" s="75">
        <v>9577544660</v>
      </c>
      <c r="P32" s="76">
        <v>43558</v>
      </c>
      <c r="Q32" s="77" t="s">
        <v>113</v>
      </c>
      <c r="R32" s="18">
        <v>16</v>
      </c>
      <c r="S32" s="18" t="s">
        <v>111</v>
      </c>
      <c r="T32" s="18"/>
    </row>
    <row r="33" spans="1:20" ht="18.75">
      <c r="A33" s="4">
        <v>29</v>
      </c>
      <c r="B33" s="17" t="s">
        <v>63</v>
      </c>
      <c r="C33" s="82" t="s">
        <v>137</v>
      </c>
      <c r="D33" s="83" t="s">
        <v>23</v>
      </c>
      <c r="E33" s="63" t="s">
        <v>138</v>
      </c>
      <c r="F33" s="18" t="s">
        <v>74</v>
      </c>
      <c r="G33" s="19">
        <v>25</v>
      </c>
      <c r="H33" s="19">
        <v>25</v>
      </c>
      <c r="I33" s="54">
        <f t="shared" si="0"/>
        <v>50</v>
      </c>
      <c r="J33" s="70" t="s">
        <v>185</v>
      </c>
      <c r="K33" s="71" t="s">
        <v>181</v>
      </c>
      <c r="L33" s="72" t="s">
        <v>182</v>
      </c>
      <c r="M33" s="73">
        <v>9954238812</v>
      </c>
      <c r="N33" s="74" t="s">
        <v>183</v>
      </c>
      <c r="O33" s="75">
        <v>9577544660</v>
      </c>
      <c r="P33" s="76">
        <v>43559</v>
      </c>
      <c r="Q33" s="77" t="s">
        <v>114</v>
      </c>
      <c r="R33" s="18">
        <v>8</v>
      </c>
      <c r="S33" s="18" t="s">
        <v>111</v>
      </c>
      <c r="T33" s="18"/>
    </row>
    <row r="34" spans="1:20" ht="18.75">
      <c r="A34" s="4">
        <v>30</v>
      </c>
      <c r="B34" s="17" t="s">
        <v>63</v>
      </c>
      <c r="C34" s="84" t="s">
        <v>139</v>
      </c>
      <c r="D34" s="83" t="s">
        <v>25</v>
      </c>
      <c r="E34" s="81"/>
      <c r="F34" s="18"/>
      <c r="G34" s="19">
        <v>22</v>
      </c>
      <c r="H34" s="19">
        <v>23</v>
      </c>
      <c r="I34" s="54">
        <f t="shared" si="0"/>
        <v>45</v>
      </c>
      <c r="J34" s="87">
        <v>9577967750</v>
      </c>
      <c r="K34" s="71" t="s">
        <v>181</v>
      </c>
      <c r="L34" s="72" t="s">
        <v>182</v>
      </c>
      <c r="M34" s="73">
        <v>9954238812</v>
      </c>
      <c r="N34" s="74" t="s">
        <v>183</v>
      </c>
      <c r="O34" s="75">
        <v>9577544660</v>
      </c>
      <c r="P34" s="76">
        <v>43559</v>
      </c>
      <c r="Q34" s="77" t="s">
        <v>114</v>
      </c>
      <c r="R34" s="18">
        <v>9</v>
      </c>
      <c r="S34" s="18" t="s">
        <v>111</v>
      </c>
      <c r="T34" s="18"/>
    </row>
    <row r="35" spans="1:20" ht="18.75">
      <c r="A35" s="4">
        <v>31</v>
      </c>
      <c r="B35" s="17" t="s">
        <v>63</v>
      </c>
      <c r="C35" s="84" t="s">
        <v>140</v>
      </c>
      <c r="D35" s="83" t="s">
        <v>25</v>
      </c>
      <c r="E35" s="81" t="s">
        <v>141</v>
      </c>
      <c r="F35" s="18"/>
      <c r="G35" s="19">
        <v>23</v>
      </c>
      <c r="H35" s="19">
        <v>22</v>
      </c>
      <c r="I35" s="54">
        <f t="shared" si="0"/>
        <v>45</v>
      </c>
      <c r="J35" s="87">
        <v>9957811903</v>
      </c>
      <c r="K35" s="71" t="s">
        <v>181</v>
      </c>
      <c r="L35" s="72" t="s">
        <v>182</v>
      </c>
      <c r="M35" s="73">
        <v>9954238812</v>
      </c>
      <c r="N35" s="74" t="s">
        <v>183</v>
      </c>
      <c r="O35" s="75">
        <v>9577544660</v>
      </c>
      <c r="P35" s="76">
        <v>43590</v>
      </c>
      <c r="Q35" s="77" t="s">
        <v>118</v>
      </c>
      <c r="R35" s="18">
        <v>9</v>
      </c>
      <c r="S35" s="18" t="s">
        <v>111</v>
      </c>
      <c r="T35" s="18"/>
    </row>
    <row r="36" spans="1:20" ht="18.75">
      <c r="A36" s="4">
        <v>32</v>
      </c>
      <c r="B36" s="17" t="s">
        <v>63</v>
      </c>
      <c r="C36" s="84" t="s">
        <v>142</v>
      </c>
      <c r="D36" s="83" t="s">
        <v>25</v>
      </c>
      <c r="E36" s="81"/>
      <c r="F36" s="18"/>
      <c r="G36" s="19">
        <v>22</v>
      </c>
      <c r="H36" s="19">
        <v>19</v>
      </c>
      <c r="I36" s="54">
        <f t="shared" si="0"/>
        <v>41</v>
      </c>
      <c r="J36" s="87">
        <v>9613985426</v>
      </c>
      <c r="K36" s="71" t="s">
        <v>181</v>
      </c>
      <c r="L36" s="72" t="s">
        <v>182</v>
      </c>
      <c r="M36" s="73">
        <v>9954238812</v>
      </c>
      <c r="N36" s="74" t="s">
        <v>183</v>
      </c>
      <c r="O36" s="75">
        <v>9577544660</v>
      </c>
      <c r="P36" s="76">
        <v>43590</v>
      </c>
      <c r="Q36" s="77" t="s">
        <v>118</v>
      </c>
      <c r="R36" s="18">
        <v>9</v>
      </c>
      <c r="S36" s="18" t="s">
        <v>111</v>
      </c>
      <c r="T36" s="18"/>
    </row>
    <row r="37" spans="1:20" ht="18.75">
      <c r="A37" s="4">
        <v>33</v>
      </c>
      <c r="B37" s="17" t="s">
        <v>63</v>
      </c>
      <c r="C37" s="84" t="s">
        <v>143</v>
      </c>
      <c r="D37" s="83" t="s">
        <v>25</v>
      </c>
      <c r="E37" s="81"/>
      <c r="F37" s="18"/>
      <c r="G37" s="19">
        <v>25</v>
      </c>
      <c r="H37" s="19">
        <v>24</v>
      </c>
      <c r="I37" s="54">
        <f t="shared" si="0"/>
        <v>49</v>
      </c>
      <c r="J37" s="87">
        <v>9954479883</v>
      </c>
      <c r="K37" s="71" t="s">
        <v>181</v>
      </c>
      <c r="L37" s="72" t="s">
        <v>182</v>
      </c>
      <c r="M37" s="73">
        <v>9954238812</v>
      </c>
      <c r="N37" s="74" t="s">
        <v>183</v>
      </c>
      <c r="O37" s="75">
        <v>9577544660</v>
      </c>
      <c r="P37" s="76">
        <v>43561</v>
      </c>
      <c r="Q37" s="77" t="s">
        <v>120</v>
      </c>
      <c r="R37" s="18">
        <v>9</v>
      </c>
      <c r="S37" s="18" t="s">
        <v>111</v>
      </c>
      <c r="T37" s="18"/>
    </row>
    <row r="38" spans="1:20" ht="18.75">
      <c r="A38" s="4">
        <v>34</v>
      </c>
      <c r="B38" s="17" t="s">
        <v>63</v>
      </c>
      <c r="C38" s="84" t="s">
        <v>144</v>
      </c>
      <c r="D38" s="83" t="s">
        <v>25</v>
      </c>
      <c r="E38" s="81"/>
      <c r="F38" s="18"/>
      <c r="G38" s="19">
        <v>28</v>
      </c>
      <c r="H38" s="19">
        <v>24</v>
      </c>
      <c r="I38" s="54">
        <f t="shared" si="0"/>
        <v>52</v>
      </c>
      <c r="J38" s="87">
        <v>9957629875</v>
      </c>
      <c r="K38" s="71" t="s">
        <v>181</v>
      </c>
      <c r="L38" s="72" t="s">
        <v>182</v>
      </c>
      <c r="M38" s="73">
        <v>9954238812</v>
      </c>
      <c r="N38" s="74" t="s">
        <v>183</v>
      </c>
      <c r="O38" s="75">
        <v>9577544660</v>
      </c>
      <c r="P38" s="76">
        <v>43561</v>
      </c>
      <c r="Q38" s="77" t="s">
        <v>120</v>
      </c>
      <c r="R38" s="18">
        <v>9</v>
      </c>
      <c r="S38" s="18" t="s">
        <v>111</v>
      </c>
      <c r="T38" s="18"/>
    </row>
    <row r="39" spans="1:20" ht="18.75">
      <c r="A39" s="4">
        <v>35</v>
      </c>
      <c r="B39" s="17" t="s">
        <v>63</v>
      </c>
      <c r="C39" s="84" t="s">
        <v>145</v>
      </c>
      <c r="D39" s="83" t="s">
        <v>25</v>
      </c>
      <c r="E39" s="81"/>
      <c r="F39" s="18"/>
      <c r="G39" s="19">
        <v>45</v>
      </c>
      <c r="H39" s="19">
        <v>44</v>
      </c>
      <c r="I39" s="54">
        <f t="shared" si="0"/>
        <v>89</v>
      </c>
      <c r="J39" s="87">
        <v>9577687987</v>
      </c>
      <c r="K39" s="71" t="s">
        <v>181</v>
      </c>
      <c r="L39" s="72" t="s">
        <v>182</v>
      </c>
      <c r="M39" s="73">
        <v>9954238812</v>
      </c>
      <c r="N39" s="74" t="s">
        <v>186</v>
      </c>
      <c r="O39" s="75">
        <v>7896936365</v>
      </c>
      <c r="P39" s="76">
        <v>43563</v>
      </c>
      <c r="Q39" s="77" t="s">
        <v>110</v>
      </c>
      <c r="R39" s="18">
        <v>16</v>
      </c>
      <c r="S39" s="18" t="s">
        <v>111</v>
      </c>
      <c r="T39" s="18"/>
    </row>
    <row r="40" spans="1:20" ht="18.75">
      <c r="A40" s="4">
        <v>36</v>
      </c>
      <c r="B40" s="17" t="s">
        <v>63</v>
      </c>
      <c r="C40" s="84" t="s">
        <v>146</v>
      </c>
      <c r="D40" s="83" t="s">
        <v>25</v>
      </c>
      <c r="E40" s="81"/>
      <c r="F40" s="18"/>
      <c r="G40" s="19">
        <v>32</v>
      </c>
      <c r="H40" s="19">
        <v>34</v>
      </c>
      <c r="I40" s="54">
        <f t="shared" si="0"/>
        <v>66</v>
      </c>
      <c r="J40" s="87">
        <v>9954493561</v>
      </c>
      <c r="K40" s="71" t="s">
        <v>181</v>
      </c>
      <c r="L40" s="72" t="s">
        <v>182</v>
      </c>
      <c r="M40" s="73">
        <v>9954238812</v>
      </c>
      <c r="N40" s="74" t="s">
        <v>186</v>
      </c>
      <c r="O40" s="75">
        <v>7896936365</v>
      </c>
      <c r="P40" s="76">
        <v>43563</v>
      </c>
      <c r="Q40" s="77" t="s">
        <v>110</v>
      </c>
      <c r="R40" s="18">
        <v>15</v>
      </c>
      <c r="S40" s="18" t="s">
        <v>111</v>
      </c>
      <c r="T40" s="18"/>
    </row>
    <row r="41" spans="1:20" ht="18.75">
      <c r="A41" s="4">
        <v>37</v>
      </c>
      <c r="B41" s="17" t="s">
        <v>63</v>
      </c>
      <c r="C41" s="84" t="s">
        <v>147</v>
      </c>
      <c r="D41" s="83" t="s">
        <v>25</v>
      </c>
      <c r="E41" s="81"/>
      <c r="F41" s="18"/>
      <c r="G41" s="19">
        <v>38</v>
      </c>
      <c r="H41" s="19">
        <v>36</v>
      </c>
      <c r="I41" s="54">
        <f t="shared" si="0"/>
        <v>74</v>
      </c>
      <c r="J41" s="87">
        <v>9957216305</v>
      </c>
      <c r="K41" s="71" t="s">
        <v>181</v>
      </c>
      <c r="L41" s="72" t="s">
        <v>182</v>
      </c>
      <c r="M41" s="73">
        <v>9954238812</v>
      </c>
      <c r="N41" s="74" t="s">
        <v>186</v>
      </c>
      <c r="O41" s="75">
        <v>7896936365</v>
      </c>
      <c r="P41" s="76">
        <v>43564</v>
      </c>
      <c r="Q41" s="77" t="s">
        <v>112</v>
      </c>
      <c r="R41" s="18">
        <v>16</v>
      </c>
      <c r="S41" s="18" t="s">
        <v>111</v>
      </c>
      <c r="T41" s="18"/>
    </row>
    <row r="42" spans="1:20" ht="18.75">
      <c r="A42" s="4">
        <v>38</v>
      </c>
      <c r="B42" s="17" t="s">
        <v>63</v>
      </c>
      <c r="C42" s="84" t="s">
        <v>148</v>
      </c>
      <c r="D42" s="83" t="s">
        <v>25</v>
      </c>
      <c r="E42" s="81"/>
      <c r="F42" s="18"/>
      <c r="G42" s="19">
        <v>26</v>
      </c>
      <c r="H42" s="19">
        <v>25</v>
      </c>
      <c r="I42" s="54">
        <f t="shared" si="0"/>
        <v>51</v>
      </c>
      <c r="J42" s="87">
        <v>8011991940</v>
      </c>
      <c r="K42" s="71" t="s">
        <v>181</v>
      </c>
      <c r="L42" s="72" t="s">
        <v>182</v>
      </c>
      <c r="M42" s="73">
        <v>9954238812</v>
      </c>
      <c r="N42" s="74" t="s">
        <v>186</v>
      </c>
      <c r="O42" s="75">
        <v>7896936365</v>
      </c>
      <c r="P42" s="76">
        <v>43565</v>
      </c>
      <c r="Q42" s="77" t="s">
        <v>113</v>
      </c>
      <c r="R42" s="18">
        <v>19</v>
      </c>
      <c r="S42" s="18" t="s">
        <v>111</v>
      </c>
      <c r="T42" s="18"/>
    </row>
    <row r="43" spans="1:20" ht="18.75">
      <c r="A43" s="4">
        <v>39</v>
      </c>
      <c r="B43" s="17" t="s">
        <v>63</v>
      </c>
      <c r="C43" s="84" t="s">
        <v>149</v>
      </c>
      <c r="D43" s="83" t="s">
        <v>25</v>
      </c>
      <c r="E43" s="81"/>
      <c r="F43" s="18"/>
      <c r="G43" s="19">
        <v>26</v>
      </c>
      <c r="H43" s="19">
        <v>31</v>
      </c>
      <c r="I43" s="54">
        <f t="shared" si="0"/>
        <v>57</v>
      </c>
      <c r="J43" s="87">
        <v>9957963293</v>
      </c>
      <c r="K43" s="71" t="s">
        <v>181</v>
      </c>
      <c r="L43" s="72" t="s">
        <v>182</v>
      </c>
      <c r="M43" s="73">
        <v>9954238812</v>
      </c>
      <c r="N43" s="74" t="s">
        <v>186</v>
      </c>
      <c r="O43" s="75">
        <v>7896936365</v>
      </c>
      <c r="P43" s="76">
        <v>43566</v>
      </c>
      <c r="Q43" s="77" t="s">
        <v>114</v>
      </c>
      <c r="R43" s="18">
        <v>20</v>
      </c>
      <c r="S43" s="18" t="s">
        <v>111</v>
      </c>
      <c r="T43" s="18"/>
    </row>
    <row r="44" spans="1:20" ht="18.75">
      <c r="A44" s="4">
        <v>40</v>
      </c>
      <c r="B44" s="17" t="s">
        <v>63</v>
      </c>
      <c r="C44" s="84" t="s">
        <v>150</v>
      </c>
      <c r="D44" s="83" t="s">
        <v>25</v>
      </c>
      <c r="E44" s="81"/>
      <c r="F44" s="18"/>
      <c r="G44" s="19">
        <v>24</v>
      </c>
      <c r="H44" s="19">
        <v>23</v>
      </c>
      <c r="I44" s="54">
        <f t="shared" si="0"/>
        <v>47</v>
      </c>
      <c r="J44" s="87">
        <v>8011974802</v>
      </c>
      <c r="K44" s="71" t="s">
        <v>181</v>
      </c>
      <c r="L44" s="72" t="s">
        <v>182</v>
      </c>
      <c r="M44" s="73">
        <v>9954238812</v>
      </c>
      <c r="N44" s="74" t="s">
        <v>186</v>
      </c>
      <c r="O44" s="75">
        <v>7896936365</v>
      </c>
      <c r="P44" s="76">
        <v>43566</v>
      </c>
      <c r="Q44" s="77" t="s">
        <v>114</v>
      </c>
      <c r="R44" s="18">
        <v>22</v>
      </c>
      <c r="S44" s="18" t="s">
        <v>111</v>
      </c>
      <c r="T44" s="18"/>
    </row>
    <row r="45" spans="1:20">
      <c r="A45" s="4">
        <v>41</v>
      </c>
      <c r="B45" s="17" t="s">
        <v>63</v>
      </c>
      <c r="C45" s="84" t="s">
        <v>151</v>
      </c>
      <c r="D45" s="83" t="s">
        <v>25</v>
      </c>
      <c r="E45" s="81"/>
      <c r="F45" s="18"/>
      <c r="G45" s="19">
        <v>45</v>
      </c>
      <c r="H45" s="19">
        <v>42</v>
      </c>
      <c r="I45" s="54">
        <f t="shared" si="0"/>
        <v>87</v>
      </c>
      <c r="J45" s="87"/>
      <c r="K45" s="88" t="s">
        <v>187</v>
      </c>
      <c r="L45" s="87" t="s">
        <v>188</v>
      </c>
      <c r="M45" s="73">
        <v>9435481821</v>
      </c>
      <c r="N45" s="74" t="s">
        <v>189</v>
      </c>
      <c r="O45" s="75">
        <v>9577746545</v>
      </c>
      <c r="P45" s="76">
        <v>43567</v>
      </c>
      <c r="Q45" s="77" t="s">
        <v>118</v>
      </c>
      <c r="R45" s="18">
        <v>24</v>
      </c>
      <c r="S45" s="18" t="s">
        <v>111</v>
      </c>
      <c r="T45" s="18"/>
    </row>
    <row r="46" spans="1:20">
      <c r="A46" s="4">
        <v>42</v>
      </c>
      <c r="B46" s="17" t="s">
        <v>63</v>
      </c>
      <c r="C46" s="84" t="s">
        <v>152</v>
      </c>
      <c r="D46" s="83" t="s">
        <v>25</v>
      </c>
      <c r="E46" s="81"/>
      <c r="F46" s="18"/>
      <c r="G46" s="19">
        <v>24</v>
      </c>
      <c r="H46" s="19">
        <v>22</v>
      </c>
      <c r="I46" s="54">
        <f t="shared" si="0"/>
        <v>46</v>
      </c>
      <c r="J46" s="87">
        <v>9864569737</v>
      </c>
      <c r="K46" s="87" t="s">
        <v>187</v>
      </c>
      <c r="L46" s="87" t="s">
        <v>188</v>
      </c>
      <c r="M46" s="73">
        <v>9435481821</v>
      </c>
      <c r="N46" s="68" t="s">
        <v>189</v>
      </c>
      <c r="O46" s="75">
        <v>9577746545</v>
      </c>
      <c r="P46" s="76">
        <v>43567</v>
      </c>
      <c r="Q46" s="77" t="s">
        <v>118</v>
      </c>
      <c r="R46" s="18">
        <v>16</v>
      </c>
      <c r="S46" s="18" t="s">
        <v>111</v>
      </c>
      <c r="T46" s="18"/>
    </row>
    <row r="47" spans="1:20">
      <c r="A47" s="4">
        <v>43</v>
      </c>
      <c r="B47" s="17" t="s">
        <v>63</v>
      </c>
      <c r="C47" s="84" t="s">
        <v>153</v>
      </c>
      <c r="D47" s="83" t="s">
        <v>25</v>
      </c>
      <c r="E47" s="81"/>
      <c r="F47" s="18"/>
      <c r="G47" s="19">
        <v>28</v>
      </c>
      <c r="H47" s="19">
        <v>27</v>
      </c>
      <c r="I47" s="54">
        <f>SUM(G47:H47)</f>
        <v>55</v>
      </c>
      <c r="J47" s="87"/>
      <c r="K47" s="88" t="s">
        <v>187</v>
      </c>
      <c r="L47" s="87" t="s">
        <v>188</v>
      </c>
      <c r="M47" s="73">
        <v>9435481821</v>
      </c>
      <c r="N47" s="74" t="s">
        <v>189</v>
      </c>
      <c r="O47" s="75">
        <v>9577746545</v>
      </c>
      <c r="P47" s="76">
        <v>43568</v>
      </c>
      <c r="Q47" s="77" t="s">
        <v>118</v>
      </c>
      <c r="R47" s="18">
        <v>15</v>
      </c>
      <c r="S47" s="18" t="s">
        <v>111</v>
      </c>
      <c r="T47" s="18"/>
    </row>
    <row r="48" spans="1:20">
      <c r="A48" s="4">
        <v>44</v>
      </c>
      <c r="B48" s="17" t="s">
        <v>63</v>
      </c>
      <c r="C48" s="84" t="s">
        <v>154</v>
      </c>
      <c r="D48" s="83" t="s">
        <v>25</v>
      </c>
      <c r="E48" s="81"/>
      <c r="F48" s="18"/>
      <c r="G48" s="19">
        <v>42</v>
      </c>
      <c r="H48" s="19">
        <v>45</v>
      </c>
      <c r="I48" s="54">
        <f t="shared" si="0"/>
        <v>87</v>
      </c>
      <c r="J48" s="87">
        <v>970644139</v>
      </c>
      <c r="K48" s="87" t="s">
        <v>187</v>
      </c>
      <c r="L48" s="87" t="s">
        <v>188</v>
      </c>
      <c r="M48" s="73">
        <v>9435481821</v>
      </c>
      <c r="N48" s="68" t="s">
        <v>189</v>
      </c>
      <c r="O48" s="75">
        <v>9577746545</v>
      </c>
      <c r="P48" s="76">
        <v>43572</v>
      </c>
      <c r="Q48" s="77" t="s">
        <v>113</v>
      </c>
      <c r="R48" s="18">
        <v>15</v>
      </c>
      <c r="S48" s="18" t="s">
        <v>111</v>
      </c>
      <c r="T48" s="18"/>
    </row>
    <row r="49" spans="1:20" ht="18.75">
      <c r="A49" s="4">
        <v>45</v>
      </c>
      <c r="B49" s="17" t="s">
        <v>63</v>
      </c>
      <c r="C49" s="82" t="s">
        <v>155</v>
      </c>
      <c r="D49" s="83" t="s">
        <v>23</v>
      </c>
      <c r="E49" s="63" t="s">
        <v>156</v>
      </c>
      <c r="F49" s="18" t="s">
        <v>74</v>
      </c>
      <c r="G49" s="19">
        <v>58</v>
      </c>
      <c r="H49" s="19">
        <v>55</v>
      </c>
      <c r="I49" s="54">
        <f t="shared" si="0"/>
        <v>113</v>
      </c>
      <c r="J49" s="70">
        <v>8876879462</v>
      </c>
      <c r="K49" s="71" t="s">
        <v>181</v>
      </c>
      <c r="L49" s="72" t="s">
        <v>182</v>
      </c>
      <c r="M49" s="73">
        <v>9954238812</v>
      </c>
      <c r="N49" s="74" t="s">
        <v>183</v>
      </c>
      <c r="O49" s="75">
        <v>9577544660</v>
      </c>
      <c r="P49" s="76">
        <v>43573</v>
      </c>
      <c r="Q49" s="77" t="s">
        <v>114</v>
      </c>
      <c r="R49" s="18">
        <v>14</v>
      </c>
      <c r="S49" s="18" t="s">
        <v>111</v>
      </c>
      <c r="T49" s="18"/>
    </row>
    <row r="50" spans="1:20" ht="18.75">
      <c r="A50" s="4">
        <v>46</v>
      </c>
      <c r="B50" s="17" t="s">
        <v>63</v>
      </c>
      <c r="C50" s="82" t="s">
        <v>157</v>
      </c>
      <c r="D50" s="83" t="s">
        <v>23</v>
      </c>
      <c r="E50" s="63" t="s">
        <v>158</v>
      </c>
      <c r="F50" s="18" t="s">
        <v>89</v>
      </c>
      <c r="G50" s="19">
        <v>35</v>
      </c>
      <c r="H50" s="19">
        <v>34</v>
      </c>
      <c r="I50" s="54">
        <f t="shared" si="0"/>
        <v>69</v>
      </c>
      <c r="J50" s="70" t="s">
        <v>190</v>
      </c>
      <c r="K50" s="71" t="s">
        <v>181</v>
      </c>
      <c r="L50" s="72" t="s">
        <v>182</v>
      </c>
      <c r="M50" s="73">
        <v>9954238812</v>
      </c>
      <c r="N50" s="74" t="s">
        <v>183</v>
      </c>
      <c r="O50" s="75">
        <v>9577544660</v>
      </c>
      <c r="P50" s="76">
        <v>43574</v>
      </c>
      <c r="Q50" s="77" t="s">
        <v>118</v>
      </c>
      <c r="R50" s="18">
        <v>10</v>
      </c>
      <c r="S50" s="18" t="s">
        <v>111</v>
      </c>
      <c r="T50" s="18"/>
    </row>
    <row r="51" spans="1:20" ht="18.75">
      <c r="A51" s="4">
        <v>47</v>
      </c>
      <c r="B51" s="17" t="s">
        <v>63</v>
      </c>
      <c r="C51" s="85" t="s">
        <v>159</v>
      </c>
      <c r="D51" s="83" t="s">
        <v>23</v>
      </c>
      <c r="E51" s="68" t="s">
        <v>160</v>
      </c>
      <c r="F51" s="18" t="s">
        <v>74</v>
      </c>
      <c r="G51" s="19">
        <v>51</v>
      </c>
      <c r="H51" s="19">
        <v>44</v>
      </c>
      <c r="I51" s="54">
        <f t="shared" si="0"/>
        <v>95</v>
      </c>
      <c r="J51" s="89"/>
      <c r="K51" s="71" t="s">
        <v>181</v>
      </c>
      <c r="L51" s="72" t="s">
        <v>182</v>
      </c>
      <c r="M51" s="73">
        <v>9954238812</v>
      </c>
      <c r="N51" s="74" t="s">
        <v>183</v>
      </c>
      <c r="O51" s="75">
        <v>9577544660</v>
      </c>
      <c r="P51" s="76">
        <v>43573</v>
      </c>
      <c r="Q51" s="77" t="s">
        <v>114</v>
      </c>
      <c r="R51" s="18">
        <v>10</v>
      </c>
      <c r="S51" s="18" t="s">
        <v>111</v>
      </c>
      <c r="T51" s="18"/>
    </row>
    <row r="52" spans="1:20" ht="18.75">
      <c r="A52" s="4">
        <v>48</v>
      </c>
      <c r="B52" s="17" t="s">
        <v>63</v>
      </c>
      <c r="C52" s="82" t="s">
        <v>161</v>
      </c>
      <c r="D52" s="83" t="s">
        <v>23</v>
      </c>
      <c r="E52" s="63" t="s">
        <v>162</v>
      </c>
      <c r="F52" s="18" t="s">
        <v>89</v>
      </c>
      <c r="G52" s="19">
        <v>51</v>
      </c>
      <c r="H52" s="19">
        <v>43</v>
      </c>
      <c r="I52" s="54">
        <f t="shared" si="0"/>
        <v>94</v>
      </c>
      <c r="J52" s="70">
        <v>9957206044</v>
      </c>
      <c r="K52" s="71" t="s">
        <v>181</v>
      </c>
      <c r="L52" s="72" t="s">
        <v>182</v>
      </c>
      <c r="M52" s="73">
        <v>9954238812</v>
      </c>
      <c r="N52" s="74" t="s">
        <v>183</v>
      </c>
      <c r="O52" s="75">
        <v>9577544660</v>
      </c>
      <c r="P52" s="76">
        <v>43574</v>
      </c>
      <c r="Q52" s="77" t="s">
        <v>118</v>
      </c>
      <c r="R52" s="18">
        <v>10</v>
      </c>
      <c r="S52" s="18" t="s">
        <v>111</v>
      </c>
      <c r="T52" s="18"/>
    </row>
    <row r="53" spans="1:20" ht="18.75">
      <c r="A53" s="4">
        <v>49</v>
      </c>
      <c r="B53" s="17" t="s">
        <v>63</v>
      </c>
      <c r="C53" s="85" t="s">
        <v>163</v>
      </c>
      <c r="D53" s="83" t="s">
        <v>23</v>
      </c>
      <c r="E53" s="68" t="s">
        <v>164</v>
      </c>
      <c r="F53" s="18" t="s">
        <v>74</v>
      </c>
      <c r="G53" s="19">
        <v>34</v>
      </c>
      <c r="H53" s="19">
        <v>35</v>
      </c>
      <c r="I53" s="54">
        <f t="shared" si="0"/>
        <v>69</v>
      </c>
      <c r="J53" s="70" t="s">
        <v>191</v>
      </c>
      <c r="K53" s="71" t="s">
        <v>181</v>
      </c>
      <c r="L53" s="72" t="s">
        <v>182</v>
      </c>
      <c r="M53" s="73">
        <v>9954238812</v>
      </c>
      <c r="N53" s="74" t="s">
        <v>183</v>
      </c>
      <c r="O53" s="75">
        <v>9577544660</v>
      </c>
      <c r="P53" s="76">
        <v>43575</v>
      </c>
      <c r="Q53" s="77" t="s">
        <v>120</v>
      </c>
      <c r="R53" s="18">
        <v>12</v>
      </c>
      <c r="S53" s="18" t="s">
        <v>111</v>
      </c>
      <c r="T53" s="18"/>
    </row>
    <row r="54" spans="1:20">
      <c r="A54" s="4">
        <v>50</v>
      </c>
      <c r="B54" s="17" t="s">
        <v>63</v>
      </c>
      <c r="C54" s="82" t="s">
        <v>165</v>
      </c>
      <c r="D54" s="83" t="s">
        <v>23</v>
      </c>
      <c r="E54" s="63" t="s">
        <v>166</v>
      </c>
      <c r="F54" s="18" t="s">
        <v>74</v>
      </c>
      <c r="G54" s="19">
        <v>46</v>
      </c>
      <c r="H54" s="19">
        <v>45</v>
      </c>
      <c r="I54" s="54">
        <f t="shared" si="0"/>
        <v>91</v>
      </c>
      <c r="J54" s="70" t="s">
        <v>192</v>
      </c>
      <c r="K54" s="88" t="s">
        <v>187</v>
      </c>
      <c r="L54" s="87" t="s">
        <v>188</v>
      </c>
      <c r="M54" s="73">
        <v>9435481821</v>
      </c>
      <c r="N54" s="74" t="s">
        <v>189</v>
      </c>
      <c r="O54" s="75">
        <v>9577746545</v>
      </c>
      <c r="P54" s="76">
        <v>43577</v>
      </c>
      <c r="Q54" s="77" t="s">
        <v>110</v>
      </c>
      <c r="R54" s="18">
        <v>12</v>
      </c>
      <c r="S54" s="18" t="s">
        <v>111</v>
      </c>
      <c r="T54" s="18"/>
    </row>
    <row r="55" spans="1:20" ht="18.75">
      <c r="A55" s="4">
        <v>51</v>
      </c>
      <c r="B55" s="17" t="s">
        <v>63</v>
      </c>
      <c r="C55" s="82" t="s">
        <v>167</v>
      </c>
      <c r="D55" s="83" t="s">
        <v>23</v>
      </c>
      <c r="E55" s="63" t="s">
        <v>168</v>
      </c>
      <c r="F55" s="18" t="s">
        <v>74</v>
      </c>
      <c r="G55" s="19">
        <v>29</v>
      </c>
      <c r="H55" s="19">
        <v>25</v>
      </c>
      <c r="I55" s="54">
        <f t="shared" si="0"/>
        <v>54</v>
      </c>
      <c r="J55" s="70">
        <v>9435320588</v>
      </c>
      <c r="K55" s="90" t="s">
        <v>187</v>
      </c>
      <c r="L55" s="72" t="s">
        <v>188</v>
      </c>
      <c r="M55" s="73">
        <v>9435481821</v>
      </c>
      <c r="N55" s="74" t="s">
        <v>193</v>
      </c>
      <c r="O55" s="75">
        <v>9854722489</v>
      </c>
      <c r="P55" s="76">
        <v>43578</v>
      </c>
      <c r="Q55" s="77" t="s">
        <v>112</v>
      </c>
      <c r="R55" s="18">
        <v>12</v>
      </c>
      <c r="S55" s="18" t="s">
        <v>111</v>
      </c>
      <c r="T55" s="18"/>
    </row>
    <row r="56" spans="1:20" ht="18.75">
      <c r="A56" s="4">
        <v>52</v>
      </c>
      <c r="B56" s="17" t="s">
        <v>63</v>
      </c>
      <c r="C56" s="82" t="s">
        <v>169</v>
      </c>
      <c r="D56" s="83" t="s">
        <v>23</v>
      </c>
      <c r="E56" s="63" t="s">
        <v>170</v>
      </c>
      <c r="F56" s="18" t="s">
        <v>74</v>
      </c>
      <c r="G56" s="19">
        <v>27</v>
      </c>
      <c r="H56" s="19">
        <v>24</v>
      </c>
      <c r="I56" s="54">
        <f t="shared" si="0"/>
        <v>51</v>
      </c>
      <c r="J56" s="70">
        <v>9859829059</v>
      </c>
      <c r="K56" s="90" t="s">
        <v>187</v>
      </c>
      <c r="L56" s="72" t="s">
        <v>188</v>
      </c>
      <c r="M56" s="73">
        <v>9435481821</v>
      </c>
      <c r="N56" s="74" t="s">
        <v>193</v>
      </c>
      <c r="O56" s="75">
        <v>9854722489</v>
      </c>
      <c r="P56" s="76">
        <v>43578</v>
      </c>
      <c r="Q56" s="77" t="s">
        <v>112</v>
      </c>
      <c r="R56" s="18">
        <v>13</v>
      </c>
      <c r="S56" s="18" t="s">
        <v>111</v>
      </c>
      <c r="T56" s="18"/>
    </row>
    <row r="57" spans="1:20" ht="18.75">
      <c r="A57" s="4">
        <v>53</v>
      </c>
      <c r="B57" s="17" t="s">
        <v>63</v>
      </c>
      <c r="C57" s="82" t="s">
        <v>171</v>
      </c>
      <c r="D57" s="83" t="s">
        <v>23</v>
      </c>
      <c r="E57" s="63" t="s">
        <v>172</v>
      </c>
      <c r="F57" s="18" t="s">
        <v>74</v>
      </c>
      <c r="G57" s="19">
        <v>65</v>
      </c>
      <c r="H57" s="19">
        <v>57</v>
      </c>
      <c r="I57" s="54">
        <f t="shared" si="0"/>
        <v>122</v>
      </c>
      <c r="J57" s="70" t="s">
        <v>194</v>
      </c>
      <c r="K57" s="90" t="s">
        <v>187</v>
      </c>
      <c r="L57" s="72" t="s">
        <v>188</v>
      </c>
      <c r="M57" s="73">
        <v>9435481821</v>
      </c>
      <c r="N57" s="74" t="s">
        <v>193</v>
      </c>
      <c r="O57" s="75">
        <v>9854722489</v>
      </c>
      <c r="P57" s="80">
        <v>43579</v>
      </c>
      <c r="Q57" s="81" t="s">
        <v>113</v>
      </c>
      <c r="R57" s="18">
        <v>12</v>
      </c>
      <c r="S57" s="18" t="s">
        <v>111</v>
      </c>
      <c r="T57" s="18"/>
    </row>
    <row r="58" spans="1:20" ht="18.75">
      <c r="A58" s="4">
        <v>54</v>
      </c>
      <c r="B58" s="17" t="s">
        <v>63</v>
      </c>
      <c r="C58" s="82" t="s">
        <v>173</v>
      </c>
      <c r="D58" s="83" t="s">
        <v>23</v>
      </c>
      <c r="E58" s="63" t="s">
        <v>174</v>
      </c>
      <c r="F58" s="18" t="s">
        <v>175</v>
      </c>
      <c r="G58" s="19">
        <v>220</v>
      </c>
      <c r="H58" s="19">
        <v>180</v>
      </c>
      <c r="I58" s="54">
        <f t="shared" si="0"/>
        <v>400</v>
      </c>
      <c r="J58" s="70">
        <v>7896475891</v>
      </c>
      <c r="K58" s="90" t="s">
        <v>187</v>
      </c>
      <c r="L58" s="72" t="s">
        <v>188</v>
      </c>
      <c r="M58" s="73">
        <v>9435481821</v>
      </c>
      <c r="N58" s="74" t="s">
        <v>193</v>
      </c>
      <c r="O58" s="75">
        <v>9854722489</v>
      </c>
      <c r="P58" s="80">
        <v>43580</v>
      </c>
      <c r="Q58" s="81" t="s">
        <v>114</v>
      </c>
      <c r="R58" s="18">
        <v>19</v>
      </c>
      <c r="S58" s="18" t="s">
        <v>111</v>
      </c>
      <c r="T58" s="18"/>
    </row>
    <row r="59" spans="1:20" ht="18.75">
      <c r="A59" s="4">
        <v>55</v>
      </c>
      <c r="B59" s="17" t="s">
        <v>63</v>
      </c>
      <c r="C59" s="82" t="s">
        <v>173</v>
      </c>
      <c r="D59" s="83" t="s">
        <v>23</v>
      </c>
      <c r="E59" s="63" t="s">
        <v>174</v>
      </c>
      <c r="F59" s="18" t="s">
        <v>175</v>
      </c>
      <c r="G59" s="19">
        <v>220</v>
      </c>
      <c r="H59" s="19">
        <v>180</v>
      </c>
      <c r="I59" s="54">
        <f t="shared" si="0"/>
        <v>400</v>
      </c>
      <c r="J59" s="70">
        <v>7896475891</v>
      </c>
      <c r="K59" s="90" t="s">
        <v>187</v>
      </c>
      <c r="L59" s="72" t="s">
        <v>188</v>
      </c>
      <c r="M59" s="73">
        <v>9435481821</v>
      </c>
      <c r="N59" s="74" t="s">
        <v>193</v>
      </c>
      <c r="O59" s="75">
        <v>9854722489</v>
      </c>
      <c r="P59" s="80">
        <v>43581</v>
      </c>
      <c r="Q59" s="81" t="s">
        <v>118</v>
      </c>
      <c r="R59" s="18">
        <v>20</v>
      </c>
      <c r="S59" s="18" t="s">
        <v>111</v>
      </c>
      <c r="T59" s="18"/>
    </row>
    <row r="60" spans="1:20" ht="18.75">
      <c r="A60" s="4">
        <v>56</v>
      </c>
      <c r="B60" s="17" t="s">
        <v>63</v>
      </c>
      <c r="C60" s="82" t="s">
        <v>173</v>
      </c>
      <c r="D60" s="83" t="s">
        <v>23</v>
      </c>
      <c r="E60" s="63" t="s">
        <v>174</v>
      </c>
      <c r="F60" s="18" t="s">
        <v>175</v>
      </c>
      <c r="G60" s="19">
        <v>220</v>
      </c>
      <c r="H60" s="19">
        <v>180</v>
      </c>
      <c r="I60" s="54">
        <f t="shared" si="0"/>
        <v>400</v>
      </c>
      <c r="J60" s="70">
        <v>7896475891</v>
      </c>
      <c r="K60" s="90" t="s">
        <v>187</v>
      </c>
      <c r="L60" s="72" t="s">
        <v>188</v>
      </c>
      <c r="M60" s="73">
        <v>9435481821</v>
      </c>
      <c r="N60" s="74" t="s">
        <v>193</v>
      </c>
      <c r="O60" s="75">
        <v>9854722489</v>
      </c>
      <c r="P60" s="80">
        <v>43582</v>
      </c>
      <c r="Q60" s="81" t="s">
        <v>120</v>
      </c>
      <c r="R60" s="18">
        <v>22</v>
      </c>
      <c r="S60" s="18" t="s">
        <v>111</v>
      </c>
      <c r="T60" s="18"/>
    </row>
    <row r="61" spans="1:20" ht="18.75">
      <c r="A61" s="4">
        <v>57</v>
      </c>
      <c r="B61" s="17" t="s">
        <v>63</v>
      </c>
      <c r="C61" s="62" t="s">
        <v>176</v>
      </c>
      <c r="D61" s="86" t="s">
        <v>23</v>
      </c>
      <c r="E61" s="63" t="s">
        <v>177</v>
      </c>
      <c r="F61" s="18" t="s">
        <v>74</v>
      </c>
      <c r="G61" s="19">
        <v>57</v>
      </c>
      <c r="H61" s="19">
        <v>53</v>
      </c>
      <c r="I61" s="54">
        <f t="shared" si="0"/>
        <v>110</v>
      </c>
      <c r="J61" s="70" t="s">
        <v>195</v>
      </c>
      <c r="K61" s="71" t="s">
        <v>107</v>
      </c>
      <c r="L61" s="72" t="s">
        <v>108</v>
      </c>
      <c r="M61" s="73">
        <v>8011144285</v>
      </c>
      <c r="N61" s="74" t="s">
        <v>109</v>
      </c>
      <c r="O61" s="75">
        <v>9678809807</v>
      </c>
      <c r="P61" s="76">
        <v>43584</v>
      </c>
      <c r="Q61" s="77" t="s">
        <v>110</v>
      </c>
      <c r="R61" s="18">
        <v>24</v>
      </c>
      <c r="S61" s="18" t="s">
        <v>111</v>
      </c>
      <c r="T61" s="18"/>
    </row>
    <row r="62" spans="1:20" ht="18.75">
      <c r="A62" s="4">
        <v>58</v>
      </c>
      <c r="B62" s="17" t="s">
        <v>63</v>
      </c>
      <c r="C62" s="62" t="s">
        <v>178</v>
      </c>
      <c r="D62" s="18" t="s">
        <v>23</v>
      </c>
      <c r="E62" s="63" t="s">
        <v>179</v>
      </c>
      <c r="F62" s="18" t="s">
        <v>74</v>
      </c>
      <c r="G62" s="19">
        <v>90</v>
      </c>
      <c r="H62" s="19">
        <v>80</v>
      </c>
      <c r="I62" s="54">
        <f t="shared" si="0"/>
        <v>170</v>
      </c>
      <c r="J62" s="70" t="s">
        <v>196</v>
      </c>
      <c r="K62" s="71" t="s">
        <v>107</v>
      </c>
      <c r="L62" s="72" t="s">
        <v>108</v>
      </c>
      <c r="M62" s="73">
        <v>8011144285</v>
      </c>
      <c r="N62" s="74" t="s">
        <v>109</v>
      </c>
      <c r="O62" s="75">
        <v>9678809807</v>
      </c>
      <c r="P62" s="76">
        <v>43585</v>
      </c>
      <c r="Q62" s="77" t="s">
        <v>112</v>
      </c>
      <c r="R62" s="18">
        <v>16</v>
      </c>
      <c r="S62" s="18" t="s">
        <v>111</v>
      </c>
      <c r="T62" s="18"/>
    </row>
    <row r="63" spans="1:20" ht="18.75">
      <c r="A63" s="4">
        <v>59</v>
      </c>
      <c r="B63" s="17"/>
      <c r="C63" s="18"/>
      <c r="D63" s="18"/>
      <c r="E63" s="19"/>
      <c r="F63" s="18"/>
      <c r="G63" s="19"/>
      <c r="H63" s="19"/>
      <c r="I63" s="54">
        <f t="shared" si="0"/>
        <v>0</v>
      </c>
      <c r="J63" s="70" t="s">
        <v>106</v>
      </c>
      <c r="K63" s="71" t="s">
        <v>107</v>
      </c>
      <c r="L63" s="72" t="s">
        <v>108</v>
      </c>
      <c r="M63" s="73">
        <v>8011144285</v>
      </c>
      <c r="N63" s="74" t="s">
        <v>109</v>
      </c>
      <c r="O63" s="75">
        <v>9678809807</v>
      </c>
      <c r="P63" s="76">
        <v>43556</v>
      </c>
      <c r="Q63" s="77" t="s">
        <v>110</v>
      </c>
      <c r="R63" s="18">
        <v>15</v>
      </c>
      <c r="S63" s="18" t="s">
        <v>111</v>
      </c>
      <c r="T63" s="18"/>
    </row>
    <row r="64" spans="1:20">
      <c r="A64" s="4">
        <v>60</v>
      </c>
      <c r="B64" s="17"/>
      <c r="C64" s="18"/>
      <c r="D64" s="18"/>
      <c r="E64" s="19"/>
      <c r="F64" s="18"/>
      <c r="G64" s="19"/>
      <c r="H64" s="19"/>
      <c r="I64" s="54">
        <f t="shared" si="0"/>
        <v>0</v>
      </c>
      <c r="J64" s="18"/>
      <c r="K64" s="18"/>
      <c r="L64" s="18"/>
      <c r="M64" s="18"/>
      <c r="N64" s="18"/>
      <c r="O64" s="18"/>
      <c r="P64" s="24"/>
      <c r="Q64" s="18"/>
      <c r="R64" s="18"/>
      <c r="S64" s="18"/>
      <c r="T64" s="18"/>
    </row>
    <row r="65" spans="1:20">
      <c r="A65" s="4">
        <v>61</v>
      </c>
      <c r="B65" s="17"/>
      <c r="C65" s="18"/>
      <c r="D65" s="18"/>
      <c r="E65" s="19"/>
      <c r="F65" s="18"/>
      <c r="G65" s="19"/>
      <c r="H65" s="19"/>
      <c r="I65" s="54">
        <f t="shared" si="0"/>
        <v>0</v>
      </c>
      <c r="J65" s="18"/>
      <c r="K65" s="18"/>
      <c r="L65" s="18"/>
      <c r="M65" s="18"/>
      <c r="N65" s="18"/>
      <c r="O65" s="18"/>
      <c r="P65" s="24"/>
      <c r="Q65" s="18"/>
      <c r="R65" s="18"/>
      <c r="S65" s="18"/>
      <c r="T65" s="18"/>
    </row>
    <row r="66" spans="1:20">
      <c r="A66" s="4">
        <v>62</v>
      </c>
      <c r="B66" s="17"/>
      <c r="C66" s="18"/>
      <c r="D66" s="18"/>
      <c r="E66" s="19"/>
      <c r="F66" s="18"/>
      <c r="G66" s="19"/>
      <c r="H66" s="19"/>
      <c r="I66" s="54">
        <f t="shared" si="0"/>
        <v>0</v>
      </c>
      <c r="J66" s="18"/>
      <c r="K66" s="18"/>
      <c r="L66" s="18"/>
      <c r="M66" s="18"/>
      <c r="N66" s="18"/>
      <c r="O66" s="18"/>
      <c r="P66" s="24"/>
      <c r="Q66" s="18"/>
      <c r="R66" s="18"/>
      <c r="S66" s="18"/>
      <c r="T66" s="18"/>
    </row>
    <row r="67" spans="1:20">
      <c r="A67" s="4">
        <v>63</v>
      </c>
      <c r="B67" s="17"/>
      <c r="C67" s="18"/>
      <c r="D67" s="18"/>
      <c r="E67" s="19"/>
      <c r="F67" s="18"/>
      <c r="G67" s="19"/>
      <c r="H67" s="19"/>
      <c r="I67" s="54">
        <f t="shared" si="0"/>
        <v>0</v>
      </c>
      <c r="J67" s="18"/>
      <c r="K67" s="18"/>
      <c r="L67" s="18"/>
      <c r="M67" s="18"/>
      <c r="N67" s="18"/>
      <c r="O67" s="18"/>
      <c r="P67" s="24"/>
      <c r="Q67" s="18"/>
      <c r="R67" s="18"/>
      <c r="S67" s="18"/>
      <c r="T67" s="18"/>
    </row>
    <row r="68" spans="1:20">
      <c r="A68" s="4">
        <v>64</v>
      </c>
      <c r="B68" s="17"/>
      <c r="C68" s="18"/>
      <c r="D68" s="18"/>
      <c r="E68" s="19"/>
      <c r="F68" s="18"/>
      <c r="G68" s="19"/>
      <c r="H68" s="19"/>
      <c r="I68" s="54">
        <f t="shared" si="0"/>
        <v>0</v>
      </c>
      <c r="J68" s="18"/>
      <c r="K68" s="18"/>
      <c r="L68" s="18"/>
      <c r="M68" s="18"/>
      <c r="N68" s="18"/>
      <c r="O68" s="18"/>
      <c r="P68" s="24"/>
      <c r="Q68" s="18"/>
      <c r="R68" s="18"/>
      <c r="S68" s="18"/>
      <c r="T68" s="18"/>
    </row>
    <row r="69" spans="1:20">
      <c r="A69" s="4">
        <v>65</v>
      </c>
      <c r="B69" s="17"/>
      <c r="C69" s="18"/>
      <c r="D69" s="18"/>
      <c r="E69" s="19"/>
      <c r="F69" s="18"/>
      <c r="G69" s="19"/>
      <c r="H69" s="19"/>
      <c r="I69" s="54">
        <f t="shared" si="0"/>
        <v>0</v>
      </c>
      <c r="J69" s="18"/>
      <c r="K69" s="18"/>
      <c r="L69" s="18"/>
      <c r="M69" s="18"/>
      <c r="N69" s="18"/>
      <c r="O69" s="18"/>
      <c r="P69" s="24"/>
      <c r="Q69" s="18"/>
      <c r="R69" s="18"/>
      <c r="S69" s="18"/>
      <c r="T69" s="18"/>
    </row>
    <row r="70" spans="1:20">
      <c r="A70" s="4">
        <v>66</v>
      </c>
      <c r="B70" s="17"/>
      <c r="C70" s="18"/>
      <c r="D70" s="18"/>
      <c r="E70" s="19"/>
      <c r="F70" s="18"/>
      <c r="G70" s="19"/>
      <c r="H70" s="19"/>
      <c r="I70" s="54">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54">
        <f t="shared" si="1"/>
        <v>0</v>
      </c>
      <c r="J71" s="18"/>
      <c r="K71" s="18"/>
      <c r="L71" s="18"/>
      <c r="M71" s="18"/>
      <c r="N71" s="18"/>
      <c r="O71" s="18"/>
      <c r="P71" s="24"/>
      <c r="Q71" s="18"/>
      <c r="R71" s="18"/>
      <c r="S71" s="18"/>
      <c r="T71" s="18"/>
    </row>
    <row r="72" spans="1:20">
      <c r="A72" s="4">
        <v>68</v>
      </c>
      <c r="B72" s="17"/>
      <c r="C72" s="18"/>
      <c r="D72" s="18"/>
      <c r="E72" s="19"/>
      <c r="F72" s="18"/>
      <c r="G72" s="19"/>
      <c r="H72" s="19"/>
      <c r="I72" s="54">
        <f t="shared" si="1"/>
        <v>0</v>
      </c>
      <c r="J72" s="18"/>
      <c r="K72" s="18"/>
      <c r="L72" s="18"/>
      <c r="M72" s="18"/>
      <c r="N72" s="18"/>
      <c r="O72" s="18"/>
      <c r="P72" s="24"/>
      <c r="Q72" s="18"/>
      <c r="R72" s="18"/>
      <c r="S72" s="18"/>
      <c r="T72" s="18"/>
    </row>
    <row r="73" spans="1:20">
      <c r="A73" s="4">
        <v>69</v>
      </c>
      <c r="B73" s="17"/>
      <c r="C73" s="18"/>
      <c r="D73" s="18"/>
      <c r="E73" s="19"/>
      <c r="F73" s="18"/>
      <c r="G73" s="19"/>
      <c r="H73" s="19"/>
      <c r="I73" s="54">
        <f t="shared" si="1"/>
        <v>0</v>
      </c>
      <c r="J73" s="18"/>
      <c r="K73" s="18"/>
      <c r="L73" s="18"/>
      <c r="M73" s="18"/>
      <c r="N73" s="18"/>
      <c r="O73" s="18"/>
      <c r="P73" s="24"/>
      <c r="Q73" s="18"/>
      <c r="R73" s="18"/>
      <c r="S73" s="18"/>
      <c r="T73" s="18"/>
    </row>
    <row r="74" spans="1:20">
      <c r="A74" s="4">
        <v>70</v>
      </c>
      <c r="B74" s="17"/>
      <c r="C74" s="55"/>
      <c r="D74" s="55"/>
      <c r="E74" s="17"/>
      <c r="F74" s="55"/>
      <c r="G74" s="17"/>
      <c r="H74" s="17"/>
      <c r="I74" s="54">
        <f t="shared" si="1"/>
        <v>0</v>
      </c>
      <c r="J74" s="55"/>
      <c r="K74" s="55"/>
      <c r="L74" s="55"/>
      <c r="M74" s="55"/>
      <c r="N74" s="55"/>
      <c r="O74" s="55"/>
      <c r="P74" s="24"/>
      <c r="Q74" s="18"/>
      <c r="R74" s="18"/>
      <c r="S74" s="18"/>
      <c r="T74" s="18"/>
    </row>
    <row r="75" spans="1:20">
      <c r="A75" s="4">
        <v>71</v>
      </c>
      <c r="B75" s="17"/>
      <c r="C75" s="18"/>
      <c r="D75" s="18"/>
      <c r="E75" s="19"/>
      <c r="F75" s="18"/>
      <c r="G75" s="19"/>
      <c r="H75" s="19"/>
      <c r="I75" s="54">
        <f t="shared" si="1"/>
        <v>0</v>
      </c>
      <c r="J75" s="18"/>
      <c r="K75" s="18"/>
      <c r="L75" s="18"/>
      <c r="M75" s="18"/>
      <c r="N75" s="18"/>
      <c r="O75" s="18"/>
      <c r="P75" s="24"/>
      <c r="Q75" s="18"/>
      <c r="R75" s="18"/>
      <c r="S75" s="18"/>
      <c r="T75" s="18"/>
    </row>
    <row r="76" spans="1:20">
      <c r="A76" s="4">
        <v>72</v>
      </c>
      <c r="B76" s="17"/>
      <c r="C76" s="18"/>
      <c r="D76" s="18"/>
      <c r="E76" s="19"/>
      <c r="F76" s="18"/>
      <c r="G76" s="19"/>
      <c r="H76" s="19"/>
      <c r="I76" s="54">
        <f t="shared" si="1"/>
        <v>0</v>
      </c>
      <c r="J76" s="18"/>
      <c r="K76" s="18"/>
      <c r="L76" s="18"/>
      <c r="M76" s="18"/>
      <c r="N76" s="18"/>
      <c r="O76" s="18"/>
      <c r="P76" s="24"/>
      <c r="Q76" s="18"/>
      <c r="R76" s="18"/>
      <c r="S76" s="18"/>
      <c r="T76" s="18"/>
    </row>
    <row r="77" spans="1:20">
      <c r="A77" s="4">
        <v>73</v>
      </c>
      <c r="B77" s="17"/>
      <c r="C77" s="18"/>
      <c r="D77" s="18"/>
      <c r="E77" s="19"/>
      <c r="F77" s="18"/>
      <c r="G77" s="19"/>
      <c r="H77" s="19"/>
      <c r="I77" s="54">
        <f t="shared" si="1"/>
        <v>0</v>
      </c>
      <c r="J77" s="18"/>
      <c r="K77" s="18"/>
      <c r="L77" s="18"/>
      <c r="M77" s="18"/>
      <c r="N77" s="18"/>
      <c r="O77" s="18"/>
      <c r="P77" s="24"/>
      <c r="Q77" s="18"/>
      <c r="R77" s="18"/>
      <c r="S77" s="18"/>
      <c r="T77" s="18"/>
    </row>
    <row r="78" spans="1:20">
      <c r="A78" s="4">
        <v>74</v>
      </c>
      <c r="B78" s="17"/>
      <c r="C78" s="18"/>
      <c r="D78" s="18"/>
      <c r="E78" s="19"/>
      <c r="F78" s="18"/>
      <c r="G78" s="19"/>
      <c r="H78" s="19"/>
      <c r="I78" s="54">
        <f t="shared" si="1"/>
        <v>0</v>
      </c>
      <c r="J78" s="18"/>
      <c r="K78" s="18"/>
      <c r="L78" s="18"/>
      <c r="M78" s="18"/>
      <c r="N78" s="18"/>
      <c r="O78" s="18"/>
      <c r="P78" s="24"/>
      <c r="Q78" s="18"/>
      <c r="R78" s="18"/>
      <c r="S78" s="18"/>
      <c r="T78" s="18"/>
    </row>
    <row r="79" spans="1:20">
      <c r="A79" s="4">
        <v>75</v>
      </c>
      <c r="B79" s="17"/>
      <c r="C79" s="18"/>
      <c r="D79" s="18"/>
      <c r="E79" s="19"/>
      <c r="F79" s="18"/>
      <c r="G79" s="19"/>
      <c r="H79" s="19"/>
      <c r="I79" s="54">
        <f t="shared" si="1"/>
        <v>0</v>
      </c>
      <c r="J79" s="18"/>
      <c r="K79" s="18"/>
      <c r="L79" s="18"/>
      <c r="M79" s="18"/>
      <c r="N79" s="18"/>
      <c r="O79" s="18"/>
      <c r="P79" s="24"/>
      <c r="Q79" s="18"/>
      <c r="R79" s="18"/>
      <c r="S79" s="18"/>
      <c r="T79" s="18"/>
    </row>
    <row r="80" spans="1:20">
      <c r="A80" s="4">
        <v>76</v>
      </c>
      <c r="B80" s="17"/>
      <c r="C80" s="18"/>
      <c r="D80" s="18"/>
      <c r="E80" s="19"/>
      <c r="F80" s="18"/>
      <c r="G80" s="19"/>
      <c r="H80" s="19"/>
      <c r="I80" s="54">
        <f t="shared" si="1"/>
        <v>0</v>
      </c>
      <c r="J80" s="18"/>
      <c r="K80" s="18"/>
      <c r="L80" s="18"/>
      <c r="M80" s="18"/>
      <c r="N80" s="18"/>
      <c r="O80" s="18"/>
      <c r="P80" s="24"/>
      <c r="Q80" s="18"/>
      <c r="R80" s="18"/>
      <c r="S80" s="18"/>
      <c r="T80" s="18"/>
    </row>
    <row r="81" spans="1:20">
      <c r="A81" s="4">
        <v>77</v>
      </c>
      <c r="B81" s="17"/>
      <c r="C81" s="18"/>
      <c r="D81" s="18"/>
      <c r="E81" s="19"/>
      <c r="F81" s="18"/>
      <c r="G81" s="19"/>
      <c r="H81" s="19"/>
      <c r="I81" s="54">
        <f t="shared" si="1"/>
        <v>0</v>
      </c>
      <c r="J81" s="18"/>
      <c r="K81" s="18"/>
      <c r="L81" s="18"/>
      <c r="M81" s="18"/>
      <c r="N81" s="18"/>
      <c r="O81" s="18"/>
      <c r="P81" s="24"/>
      <c r="Q81" s="18"/>
      <c r="R81" s="18"/>
      <c r="S81" s="18"/>
      <c r="T81" s="18"/>
    </row>
    <row r="82" spans="1:20">
      <c r="A82" s="4">
        <v>78</v>
      </c>
      <c r="B82" s="17"/>
      <c r="C82" s="18"/>
      <c r="D82" s="18"/>
      <c r="E82" s="19"/>
      <c r="F82" s="18"/>
      <c r="G82" s="19"/>
      <c r="H82" s="19"/>
      <c r="I82" s="54">
        <f t="shared" si="1"/>
        <v>0</v>
      </c>
      <c r="J82" s="18"/>
      <c r="K82" s="18"/>
      <c r="L82" s="18"/>
      <c r="M82" s="18"/>
      <c r="N82" s="18"/>
      <c r="O82" s="18"/>
      <c r="P82" s="24"/>
      <c r="Q82" s="18"/>
      <c r="R82" s="18"/>
      <c r="S82" s="18"/>
      <c r="T82" s="18"/>
    </row>
    <row r="83" spans="1:20">
      <c r="A83" s="4">
        <v>79</v>
      </c>
      <c r="B83" s="17"/>
      <c r="C83" s="18"/>
      <c r="D83" s="18"/>
      <c r="E83" s="19"/>
      <c r="F83" s="18"/>
      <c r="G83" s="19"/>
      <c r="H83" s="19"/>
      <c r="I83" s="54">
        <f t="shared" si="1"/>
        <v>0</v>
      </c>
      <c r="J83" s="18"/>
      <c r="K83" s="18"/>
      <c r="L83" s="18"/>
      <c r="M83" s="18"/>
      <c r="N83" s="18"/>
      <c r="O83" s="18"/>
      <c r="P83" s="24"/>
      <c r="Q83" s="18"/>
      <c r="R83" s="18"/>
      <c r="S83" s="18"/>
      <c r="T83" s="18"/>
    </row>
    <row r="84" spans="1:20">
      <c r="A84" s="4">
        <v>80</v>
      </c>
      <c r="B84" s="17"/>
      <c r="C84" s="18"/>
      <c r="D84" s="18"/>
      <c r="E84" s="19"/>
      <c r="F84" s="18"/>
      <c r="G84" s="19"/>
      <c r="H84" s="19"/>
      <c r="I84" s="54">
        <f t="shared" si="1"/>
        <v>0</v>
      </c>
      <c r="J84" s="18"/>
      <c r="K84" s="18"/>
      <c r="L84" s="18"/>
      <c r="M84" s="18"/>
      <c r="N84" s="18"/>
      <c r="O84" s="18"/>
      <c r="P84" s="24"/>
      <c r="Q84" s="18"/>
      <c r="R84" s="18"/>
      <c r="S84" s="18"/>
      <c r="T84" s="18"/>
    </row>
    <row r="85" spans="1:20">
      <c r="A85" s="4">
        <v>81</v>
      </c>
      <c r="B85" s="17"/>
      <c r="C85" s="18"/>
      <c r="D85" s="18"/>
      <c r="E85" s="19"/>
      <c r="F85" s="18"/>
      <c r="G85" s="19"/>
      <c r="H85" s="19"/>
      <c r="I85" s="54">
        <f t="shared" si="1"/>
        <v>0</v>
      </c>
      <c r="J85" s="18"/>
      <c r="K85" s="18"/>
      <c r="L85" s="18"/>
      <c r="M85" s="18"/>
      <c r="N85" s="18"/>
      <c r="O85" s="18"/>
      <c r="P85" s="24"/>
      <c r="Q85" s="18"/>
      <c r="R85" s="18"/>
      <c r="S85" s="18"/>
      <c r="T85" s="18"/>
    </row>
    <row r="86" spans="1:20">
      <c r="A86" s="4">
        <v>82</v>
      </c>
      <c r="B86" s="17"/>
      <c r="C86" s="18"/>
      <c r="D86" s="18"/>
      <c r="E86" s="19"/>
      <c r="F86" s="18"/>
      <c r="G86" s="19"/>
      <c r="H86" s="19"/>
      <c r="I86" s="54">
        <f t="shared" si="1"/>
        <v>0</v>
      </c>
      <c r="J86" s="18"/>
      <c r="K86" s="18"/>
      <c r="L86" s="18"/>
      <c r="M86" s="18"/>
      <c r="N86" s="18"/>
      <c r="O86" s="18"/>
      <c r="P86" s="24"/>
      <c r="Q86" s="18"/>
      <c r="R86" s="18"/>
      <c r="S86" s="18"/>
      <c r="T86" s="18"/>
    </row>
    <row r="87" spans="1:20">
      <c r="A87" s="4">
        <v>83</v>
      </c>
      <c r="B87" s="17"/>
      <c r="C87" s="18"/>
      <c r="D87" s="18"/>
      <c r="E87" s="19"/>
      <c r="F87" s="18"/>
      <c r="G87" s="19"/>
      <c r="H87" s="19"/>
      <c r="I87" s="54">
        <f t="shared" si="1"/>
        <v>0</v>
      </c>
      <c r="J87" s="18"/>
      <c r="K87" s="18"/>
      <c r="L87" s="18"/>
      <c r="M87" s="18"/>
      <c r="N87" s="18"/>
      <c r="O87" s="18"/>
      <c r="P87" s="24"/>
      <c r="Q87" s="18"/>
      <c r="R87" s="18"/>
      <c r="S87" s="18"/>
      <c r="T87" s="18"/>
    </row>
    <row r="88" spans="1:20">
      <c r="A88" s="4">
        <v>84</v>
      </c>
      <c r="B88" s="17"/>
      <c r="C88" s="18"/>
      <c r="D88" s="18"/>
      <c r="E88" s="19"/>
      <c r="F88" s="18"/>
      <c r="G88" s="19"/>
      <c r="H88" s="19"/>
      <c r="I88" s="54">
        <f t="shared" si="1"/>
        <v>0</v>
      </c>
      <c r="J88" s="18"/>
      <c r="K88" s="18"/>
      <c r="L88" s="18"/>
      <c r="M88" s="18"/>
      <c r="N88" s="18"/>
      <c r="O88" s="18"/>
      <c r="P88" s="24"/>
      <c r="Q88" s="18"/>
      <c r="R88" s="18"/>
      <c r="S88" s="18"/>
      <c r="T88" s="18"/>
    </row>
    <row r="89" spans="1:20">
      <c r="A89" s="4">
        <v>85</v>
      </c>
      <c r="B89" s="17"/>
      <c r="C89" s="18"/>
      <c r="D89" s="18"/>
      <c r="E89" s="19"/>
      <c r="F89" s="18"/>
      <c r="G89" s="19"/>
      <c r="H89" s="19"/>
      <c r="I89" s="54">
        <f t="shared" si="1"/>
        <v>0</v>
      </c>
      <c r="J89" s="18"/>
      <c r="K89" s="18"/>
      <c r="L89" s="18"/>
      <c r="M89" s="18"/>
      <c r="N89" s="18"/>
      <c r="O89" s="18"/>
      <c r="P89" s="24"/>
      <c r="Q89" s="18"/>
      <c r="R89" s="18"/>
      <c r="S89" s="18"/>
      <c r="T89" s="18"/>
    </row>
    <row r="90" spans="1:20">
      <c r="A90" s="4">
        <v>86</v>
      </c>
      <c r="B90" s="17"/>
      <c r="C90" s="18"/>
      <c r="D90" s="18"/>
      <c r="E90" s="19"/>
      <c r="F90" s="18"/>
      <c r="G90" s="19"/>
      <c r="H90" s="19"/>
      <c r="I90" s="54">
        <f t="shared" si="1"/>
        <v>0</v>
      </c>
      <c r="J90" s="18"/>
      <c r="K90" s="18"/>
      <c r="L90" s="18"/>
      <c r="M90" s="18"/>
      <c r="N90" s="18"/>
      <c r="O90" s="18"/>
      <c r="P90" s="24"/>
      <c r="Q90" s="18"/>
      <c r="R90" s="18"/>
      <c r="S90" s="18"/>
      <c r="T90" s="18"/>
    </row>
    <row r="91" spans="1:20">
      <c r="A91" s="4">
        <v>87</v>
      </c>
      <c r="B91" s="17"/>
      <c r="C91" s="18"/>
      <c r="D91" s="18"/>
      <c r="E91" s="19"/>
      <c r="F91" s="18"/>
      <c r="G91" s="19"/>
      <c r="H91" s="19"/>
      <c r="I91" s="54">
        <f t="shared" si="1"/>
        <v>0</v>
      </c>
      <c r="J91" s="18"/>
      <c r="K91" s="18"/>
      <c r="L91" s="18"/>
      <c r="M91" s="18"/>
      <c r="N91" s="18"/>
      <c r="O91" s="18"/>
      <c r="P91" s="24"/>
      <c r="Q91" s="18"/>
      <c r="R91" s="18"/>
      <c r="S91" s="18"/>
      <c r="T91" s="18"/>
    </row>
    <row r="92" spans="1:20">
      <c r="A92" s="4">
        <v>88</v>
      </c>
      <c r="B92" s="17"/>
      <c r="C92" s="18"/>
      <c r="D92" s="18"/>
      <c r="E92" s="19"/>
      <c r="F92" s="18"/>
      <c r="G92" s="19"/>
      <c r="H92" s="19"/>
      <c r="I92" s="54">
        <f t="shared" si="1"/>
        <v>0</v>
      </c>
      <c r="J92" s="18"/>
      <c r="K92" s="18"/>
      <c r="L92" s="18"/>
      <c r="M92" s="18"/>
      <c r="N92" s="18"/>
      <c r="O92" s="18"/>
      <c r="P92" s="24"/>
      <c r="Q92" s="18"/>
      <c r="R92" s="18"/>
      <c r="S92" s="18"/>
      <c r="T92" s="18"/>
    </row>
    <row r="93" spans="1:20">
      <c r="A93" s="4">
        <v>89</v>
      </c>
      <c r="B93" s="17"/>
      <c r="C93" s="18"/>
      <c r="D93" s="18"/>
      <c r="E93" s="19"/>
      <c r="F93" s="18"/>
      <c r="G93" s="19"/>
      <c r="H93" s="19"/>
      <c r="I93" s="54">
        <f t="shared" si="1"/>
        <v>0</v>
      </c>
      <c r="J93" s="18"/>
      <c r="K93" s="18"/>
      <c r="L93" s="18"/>
      <c r="M93" s="18"/>
      <c r="N93" s="18"/>
      <c r="O93" s="18"/>
      <c r="P93" s="24"/>
      <c r="Q93" s="18"/>
      <c r="R93" s="18"/>
      <c r="S93" s="18"/>
      <c r="T93" s="18"/>
    </row>
    <row r="94" spans="1:20">
      <c r="A94" s="4">
        <v>90</v>
      </c>
      <c r="B94" s="17"/>
      <c r="C94" s="18"/>
      <c r="D94" s="18"/>
      <c r="E94" s="19"/>
      <c r="F94" s="18"/>
      <c r="G94" s="19"/>
      <c r="H94" s="19"/>
      <c r="I94" s="54">
        <f t="shared" si="1"/>
        <v>0</v>
      </c>
      <c r="J94" s="18"/>
      <c r="K94" s="18"/>
      <c r="L94" s="18"/>
      <c r="M94" s="18"/>
      <c r="N94" s="18"/>
      <c r="O94" s="18"/>
      <c r="P94" s="24"/>
      <c r="Q94" s="18"/>
      <c r="R94" s="18"/>
      <c r="S94" s="18"/>
      <c r="T94" s="18"/>
    </row>
    <row r="95" spans="1:20">
      <c r="A95" s="4">
        <v>91</v>
      </c>
      <c r="B95" s="17"/>
      <c r="C95" s="18"/>
      <c r="D95" s="18"/>
      <c r="E95" s="19"/>
      <c r="F95" s="18"/>
      <c r="G95" s="19"/>
      <c r="H95" s="19"/>
      <c r="I95" s="54">
        <f t="shared" si="1"/>
        <v>0</v>
      </c>
      <c r="J95" s="18"/>
      <c r="K95" s="18"/>
      <c r="L95" s="18"/>
      <c r="M95" s="18"/>
      <c r="N95" s="18"/>
      <c r="O95" s="18"/>
      <c r="P95" s="24"/>
      <c r="Q95" s="18"/>
      <c r="R95" s="18"/>
      <c r="S95" s="18"/>
      <c r="T95" s="18"/>
    </row>
    <row r="96" spans="1:20">
      <c r="A96" s="4">
        <v>92</v>
      </c>
      <c r="B96" s="17"/>
      <c r="C96" s="18"/>
      <c r="D96" s="18"/>
      <c r="E96" s="19"/>
      <c r="F96" s="18"/>
      <c r="G96" s="19"/>
      <c r="H96" s="19"/>
      <c r="I96" s="54">
        <f t="shared" si="1"/>
        <v>0</v>
      </c>
      <c r="J96" s="18"/>
      <c r="K96" s="18"/>
      <c r="L96" s="18"/>
      <c r="M96" s="18"/>
      <c r="N96" s="18"/>
      <c r="O96" s="18"/>
      <c r="P96" s="24"/>
      <c r="Q96" s="18"/>
      <c r="R96" s="18"/>
      <c r="S96" s="18"/>
      <c r="T96" s="18"/>
    </row>
    <row r="97" spans="1:20">
      <c r="A97" s="4">
        <v>93</v>
      </c>
      <c r="B97" s="17"/>
      <c r="C97" s="18"/>
      <c r="D97" s="18"/>
      <c r="E97" s="19"/>
      <c r="F97" s="18"/>
      <c r="G97" s="19"/>
      <c r="H97" s="19"/>
      <c r="I97" s="54">
        <f t="shared" si="1"/>
        <v>0</v>
      </c>
      <c r="J97" s="18"/>
      <c r="K97" s="18"/>
      <c r="L97" s="18"/>
      <c r="M97" s="18"/>
      <c r="N97" s="18"/>
      <c r="O97" s="18"/>
      <c r="P97" s="24"/>
      <c r="Q97" s="18"/>
      <c r="R97" s="18"/>
      <c r="S97" s="18"/>
      <c r="T97" s="18"/>
    </row>
    <row r="98" spans="1:20">
      <c r="A98" s="4">
        <v>94</v>
      </c>
      <c r="B98" s="17"/>
      <c r="C98" s="18"/>
      <c r="D98" s="18"/>
      <c r="E98" s="19"/>
      <c r="F98" s="18"/>
      <c r="G98" s="19"/>
      <c r="H98" s="19"/>
      <c r="I98" s="54">
        <f t="shared" si="1"/>
        <v>0</v>
      </c>
      <c r="J98" s="18"/>
      <c r="K98" s="18"/>
      <c r="L98" s="18"/>
      <c r="M98" s="18"/>
      <c r="N98" s="18"/>
      <c r="O98" s="18"/>
      <c r="P98" s="24"/>
      <c r="Q98" s="18"/>
      <c r="R98" s="18"/>
      <c r="S98" s="18"/>
      <c r="T98" s="18"/>
    </row>
    <row r="99" spans="1:20">
      <c r="A99" s="4">
        <v>95</v>
      </c>
      <c r="B99" s="17"/>
      <c r="C99" s="18"/>
      <c r="D99" s="18"/>
      <c r="E99" s="19"/>
      <c r="F99" s="18"/>
      <c r="G99" s="19"/>
      <c r="H99" s="19"/>
      <c r="I99" s="54">
        <f t="shared" si="1"/>
        <v>0</v>
      </c>
      <c r="J99" s="18"/>
      <c r="K99" s="18"/>
      <c r="L99" s="18"/>
      <c r="M99" s="18"/>
      <c r="N99" s="18"/>
      <c r="O99" s="18"/>
      <c r="P99" s="24"/>
      <c r="Q99" s="18"/>
      <c r="R99" s="18"/>
      <c r="S99" s="18"/>
      <c r="T99" s="18"/>
    </row>
    <row r="100" spans="1:20">
      <c r="A100" s="4">
        <v>96</v>
      </c>
      <c r="B100" s="17"/>
      <c r="C100" s="18"/>
      <c r="D100" s="18"/>
      <c r="E100" s="19"/>
      <c r="F100" s="18"/>
      <c r="G100" s="19"/>
      <c r="H100" s="19"/>
      <c r="I100" s="54">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4">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4">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4">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4">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4">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4">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4">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4">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4">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4">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4">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4">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4">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4">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4">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4">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4">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4">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4">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4">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4">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4">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4">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4">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4">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4">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4">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4">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4">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4">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4">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4">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4">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4">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4">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4">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4">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4">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4">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4">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4">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4">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4">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4">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4">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4">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4">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4">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4">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4">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4">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4">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4">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4">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4">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4">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4">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4">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4">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4">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4">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4">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4">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4">
        <f t="shared" si="2"/>
        <v>0</v>
      </c>
      <c r="J164" s="18"/>
      <c r="K164" s="18"/>
      <c r="L164" s="18"/>
      <c r="M164" s="18"/>
      <c r="N164" s="18"/>
      <c r="O164" s="18"/>
      <c r="P164" s="24"/>
      <c r="Q164" s="18"/>
      <c r="R164" s="18"/>
      <c r="S164" s="18"/>
      <c r="T164" s="18"/>
    </row>
    <row r="165" spans="1:20">
      <c r="A165" s="3" t="s">
        <v>11</v>
      </c>
      <c r="B165" s="39"/>
      <c r="C165" s="3">
        <f>COUNTIFS(C5:C164,"*")</f>
        <v>58</v>
      </c>
      <c r="D165" s="3"/>
      <c r="E165" s="13"/>
      <c r="F165" s="3"/>
      <c r="G165" s="56">
        <f>SUM(G5:G164)</f>
        <v>3400</v>
      </c>
      <c r="H165" s="56">
        <f>SUM(H5:H164)</f>
        <v>3114</v>
      </c>
      <c r="I165" s="56">
        <f>SUM(I5:I164)</f>
        <v>6514</v>
      </c>
      <c r="J165" s="3"/>
      <c r="K165" s="7"/>
      <c r="L165" s="21"/>
      <c r="M165" s="21"/>
      <c r="N165" s="7"/>
      <c r="O165" s="7"/>
      <c r="P165" s="14"/>
      <c r="Q165" s="3"/>
      <c r="R165" s="3"/>
      <c r="S165" s="3"/>
      <c r="T165" s="12"/>
    </row>
    <row r="166" spans="1:20">
      <c r="A166" s="44" t="s">
        <v>62</v>
      </c>
      <c r="B166" s="10">
        <f>COUNTIF(B$5:B$164,"Team 1")</f>
        <v>25</v>
      </c>
      <c r="C166" s="44" t="s">
        <v>25</v>
      </c>
      <c r="D166" s="10">
        <f>COUNTIF(D5:D164,"Anganwadi")</f>
        <v>31</v>
      </c>
    </row>
    <row r="167" spans="1:20">
      <c r="A167" s="44" t="s">
        <v>63</v>
      </c>
      <c r="B167" s="10">
        <f>COUNTIF(B$6:B$164,"Team 2")</f>
        <v>33</v>
      </c>
      <c r="C167" s="44" t="s">
        <v>23</v>
      </c>
      <c r="D167" s="10">
        <f>COUNTIF(D5:D164,"School")</f>
        <v>27</v>
      </c>
    </row>
  </sheetData>
  <sheetProtection password="8527" sheet="1" objects="1" scenarios="1"/>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conditionalFormatting sqref="C19">
    <cfRule type="duplicateValues" dxfId="238" priority="40"/>
  </conditionalFormatting>
  <conditionalFormatting sqref="C17">
    <cfRule type="duplicateValues" dxfId="237" priority="39"/>
  </conditionalFormatting>
  <conditionalFormatting sqref="E19">
    <cfRule type="duplicateValues" dxfId="236" priority="38"/>
  </conditionalFormatting>
  <conditionalFormatting sqref="E17">
    <cfRule type="duplicateValues" dxfId="235" priority="37"/>
  </conditionalFormatting>
  <conditionalFormatting sqref="C19">
    <cfRule type="duplicateValues" dxfId="234" priority="36"/>
  </conditionalFormatting>
  <conditionalFormatting sqref="C17">
    <cfRule type="duplicateValues" dxfId="233" priority="35"/>
  </conditionalFormatting>
  <conditionalFormatting sqref="E19">
    <cfRule type="duplicateValues" dxfId="232" priority="34"/>
  </conditionalFormatting>
  <conditionalFormatting sqref="E17">
    <cfRule type="duplicateValues" dxfId="231" priority="33"/>
  </conditionalFormatting>
  <conditionalFormatting sqref="J18">
    <cfRule type="duplicateValues" dxfId="230" priority="32"/>
  </conditionalFormatting>
  <conditionalFormatting sqref="J19">
    <cfRule type="duplicateValues" dxfId="229" priority="31"/>
  </conditionalFormatting>
  <conditionalFormatting sqref="J17">
    <cfRule type="duplicateValues" dxfId="228" priority="30"/>
  </conditionalFormatting>
  <conditionalFormatting sqref="J18">
    <cfRule type="duplicateValues" dxfId="227" priority="29"/>
  </conditionalFormatting>
  <conditionalFormatting sqref="J19">
    <cfRule type="duplicateValues" dxfId="226" priority="28"/>
  </conditionalFormatting>
  <conditionalFormatting sqref="J17">
    <cfRule type="duplicateValues" dxfId="225" priority="27"/>
  </conditionalFormatting>
  <conditionalFormatting sqref="C51">
    <cfRule type="duplicateValues" dxfId="224" priority="26"/>
  </conditionalFormatting>
  <conditionalFormatting sqref="C53">
    <cfRule type="duplicateValues" dxfId="223" priority="25"/>
  </conditionalFormatting>
  <conditionalFormatting sqref="E51">
    <cfRule type="duplicateValues" dxfId="222" priority="24"/>
  </conditionalFormatting>
  <conditionalFormatting sqref="E53">
    <cfRule type="duplicateValues" dxfId="221" priority="23"/>
  </conditionalFormatting>
  <conditionalFormatting sqref="C61">
    <cfRule type="duplicateValues" dxfId="220" priority="22"/>
  </conditionalFormatting>
  <conditionalFormatting sqref="E61">
    <cfRule type="duplicateValues" dxfId="219" priority="21"/>
  </conditionalFormatting>
  <conditionalFormatting sqref="C51">
    <cfRule type="duplicateValues" dxfId="218" priority="20"/>
  </conditionalFormatting>
  <conditionalFormatting sqref="C53">
    <cfRule type="duplicateValues" dxfId="217" priority="19"/>
  </conditionalFormatting>
  <conditionalFormatting sqref="E51">
    <cfRule type="duplicateValues" dxfId="216" priority="18"/>
  </conditionalFormatting>
  <conditionalFormatting sqref="E53">
    <cfRule type="duplicateValues" dxfId="215" priority="17"/>
  </conditionalFormatting>
  <conditionalFormatting sqref="C61">
    <cfRule type="duplicateValues" dxfId="214" priority="16"/>
  </conditionalFormatting>
  <conditionalFormatting sqref="E61">
    <cfRule type="duplicateValues" dxfId="213" priority="15"/>
  </conditionalFormatting>
  <conditionalFormatting sqref="J52">
    <cfRule type="duplicateValues" dxfId="212" priority="14"/>
  </conditionalFormatting>
  <conditionalFormatting sqref="J50">
    <cfRule type="duplicateValues" dxfId="211" priority="13"/>
  </conditionalFormatting>
  <conditionalFormatting sqref="J51">
    <cfRule type="duplicateValues" dxfId="210" priority="12"/>
  </conditionalFormatting>
  <conditionalFormatting sqref="J53">
    <cfRule type="duplicateValues" dxfId="209" priority="11"/>
  </conditionalFormatting>
  <conditionalFormatting sqref="J54">
    <cfRule type="duplicateValues" dxfId="208" priority="10"/>
  </conditionalFormatting>
  <conditionalFormatting sqref="J58:J60">
    <cfRule type="duplicateValues" dxfId="207" priority="9"/>
  </conditionalFormatting>
  <conditionalFormatting sqref="J61">
    <cfRule type="duplicateValues" dxfId="206" priority="8"/>
  </conditionalFormatting>
  <conditionalFormatting sqref="J52">
    <cfRule type="duplicateValues" dxfId="205" priority="7"/>
  </conditionalFormatting>
  <conditionalFormatting sqref="J50">
    <cfRule type="duplicateValues" dxfId="204" priority="6"/>
  </conditionalFormatting>
  <conditionalFormatting sqref="J51">
    <cfRule type="duplicateValues" dxfId="203" priority="5"/>
  </conditionalFormatting>
  <conditionalFormatting sqref="J53">
    <cfRule type="duplicateValues" dxfId="202" priority="4"/>
  </conditionalFormatting>
  <conditionalFormatting sqref="J54">
    <cfRule type="duplicateValues" dxfId="201" priority="3"/>
  </conditionalFormatting>
  <conditionalFormatting sqref="J58:J60">
    <cfRule type="duplicateValues" dxfId="200" priority="2"/>
  </conditionalFormatting>
  <conditionalFormatting sqref="J61">
    <cfRule type="duplicateValues" dxfId="199" priority="1"/>
  </conditionalFormatting>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tabSelected="1" workbookViewId="0">
      <pane xSplit="3" ySplit="4" topLeftCell="M5" activePane="bottomRight" state="frozen"/>
      <selection pane="topRight" activeCell="C1" sqref="C1"/>
      <selection pane="bottomLeft" activeCell="A5" sqref="A5"/>
      <selection pane="bottomRight" activeCell="M1" sqref="M1:T1"/>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c r="A1" s="171" t="s">
        <v>70</v>
      </c>
      <c r="B1" s="171"/>
      <c r="C1" s="171"/>
      <c r="D1" s="53"/>
      <c r="E1" s="53"/>
      <c r="F1" s="53"/>
      <c r="G1" s="53"/>
      <c r="H1" s="53"/>
      <c r="I1" s="53"/>
      <c r="J1" s="53"/>
      <c r="K1" s="53"/>
      <c r="L1" s="53"/>
      <c r="M1" s="172"/>
      <c r="N1" s="172"/>
      <c r="O1" s="172"/>
      <c r="P1" s="172"/>
      <c r="Q1" s="172"/>
      <c r="R1" s="172"/>
      <c r="S1" s="172"/>
      <c r="T1" s="172"/>
    </row>
    <row r="2" spans="1:20">
      <c r="A2" s="167" t="s">
        <v>59</v>
      </c>
      <c r="B2" s="168"/>
      <c r="C2" s="168"/>
      <c r="D2" s="25">
        <v>43586</v>
      </c>
      <c r="E2" s="22"/>
      <c r="F2" s="22"/>
      <c r="G2" s="22"/>
      <c r="H2" s="22"/>
      <c r="I2" s="22"/>
      <c r="J2" s="22"/>
      <c r="K2" s="22"/>
      <c r="L2" s="22"/>
      <c r="M2" s="22"/>
      <c r="N2" s="22"/>
      <c r="O2" s="22"/>
      <c r="P2" s="22"/>
      <c r="Q2" s="22"/>
      <c r="R2" s="22"/>
      <c r="S2" s="22"/>
    </row>
    <row r="3" spans="1:20" ht="24" customHeight="1">
      <c r="A3" s="163" t="s">
        <v>14</v>
      </c>
      <c r="B3" s="165" t="s">
        <v>61</v>
      </c>
      <c r="C3" s="162" t="s">
        <v>7</v>
      </c>
      <c r="D3" s="162" t="s">
        <v>55</v>
      </c>
      <c r="E3" s="162" t="s">
        <v>16</v>
      </c>
      <c r="F3" s="169" t="s">
        <v>17</v>
      </c>
      <c r="G3" s="162" t="s">
        <v>8</v>
      </c>
      <c r="H3" s="162"/>
      <c r="I3" s="162"/>
      <c r="J3" s="162" t="s">
        <v>31</v>
      </c>
      <c r="K3" s="165" t="s">
        <v>33</v>
      </c>
      <c r="L3" s="165" t="s">
        <v>50</v>
      </c>
      <c r="M3" s="165" t="s">
        <v>51</v>
      </c>
      <c r="N3" s="165" t="s">
        <v>34</v>
      </c>
      <c r="O3" s="165" t="s">
        <v>35</v>
      </c>
      <c r="P3" s="163" t="s">
        <v>54</v>
      </c>
      <c r="Q3" s="162" t="s">
        <v>52</v>
      </c>
      <c r="R3" s="162" t="s">
        <v>32</v>
      </c>
      <c r="S3" s="162" t="s">
        <v>53</v>
      </c>
      <c r="T3" s="162" t="s">
        <v>13</v>
      </c>
    </row>
    <row r="4" spans="1:20" ht="25.5" customHeight="1">
      <c r="A4" s="163"/>
      <c r="B4" s="170"/>
      <c r="C4" s="162"/>
      <c r="D4" s="162"/>
      <c r="E4" s="162"/>
      <c r="F4" s="169"/>
      <c r="G4" s="23" t="s">
        <v>9</v>
      </c>
      <c r="H4" s="23" t="s">
        <v>10</v>
      </c>
      <c r="I4" s="23" t="s">
        <v>11</v>
      </c>
      <c r="J4" s="162"/>
      <c r="K4" s="166"/>
      <c r="L4" s="166"/>
      <c r="M4" s="166"/>
      <c r="N4" s="166"/>
      <c r="O4" s="166"/>
      <c r="P4" s="163"/>
      <c r="Q4" s="163"/>
      <c r="R4" s="162"/>
      <c r="S4" s="162"/>
      <c r="T4" s="162"/>
    </row>
    <row r="5" spans="1:20">
      <c r="A5" s="4">
        <v>1</v>
      </c>
      <c r="B5" s="17" t="s">
        <v>62</v>
      </c>
      <c r="C5" s="66" t="s">
        <v>214</v>
      </c>
      <c r="D5" s="18" t="s">
        <v>23</v>
      </c>
      <c r="E5" s="63" t="s">
        <v>215</v>
      </c>
      <c r="F5" s="91" t="s">
        <v>89</v>
      </c>
      <c r="G5" s="91">
        <v>49</v>
      </c>
      <c r="H5" s="91">
        <v>48</v>
      </c>
      <c r="I5" s="57">
        <f>SUM(G5:H5)</f>
        <v>97</v>
      </c>
      <c r="J5" s="79"/>
      <c r="K5" s="66" t="s">
        <v>198</v>
      </c>
      <c r="L5" s="66"/>
      <c r="M5" s="66"/>
      <c r="N5" s="88" t="s">
        <v>248</v>
      </c>
      <c r="O5" s="94">
        <v>8822570408</v>
      </c>
      <c r="P5" s="95">
        <v>43587</v>
      </c>
      <c r="Q5" s="48" t="s">
        <v>249</v>
      </c>
      <c r="R5" s="48" t="s">
        <v>250</v>
      </c>
      <c r="S5" s="18" t="s">
        <v>111</v>
      </c>
      <c r="T5" s="48"/>
    </row>
    <row r="6" spans="1:20">
      <c r="A6" s="4">
        <v>2</v>
      </c>
      <c r="B6" s="17" t="s">
        <v>62</v>
      </c>
      <c r="C6" s="66" t="s">
        <v>216</v>
      </c>
      <c r="D6" s="18" t="s">
        <v>23</v>
      </c>
      <c r="E6" s="63" t="s">
        <v>217</v>
      </c>
      <c r="F6" s="91" t="s">
        <v>218</v>
      </c>
      <c r="G6" s="91">
        <v>155</v>
      </c>
      <c r="H6" s="91">
        <v>135</v>
      </c>
      <c r="I6" s="57">
        <f t="shared" ref="I6:I69" si="0">SUM(G6:H6)</f>
        <v>290</v>
      </c>
      <c r="J6" s="70" t="s">
        <v>251</v>
      </c>
      <c r="K6" s="66" t="s">
        <v>198</v>
      </c>
      <c r="L6" s="66"/>
      <c r="M6" s="66"/>
      <c r="N6" s="88" t="s">
        <v>248</v>
      </c>
      <c r="O6" s="94">
        <v>8822570408</v>
      </c>
      <c r="P6" s="49">
        <v>43588</v>
      </c>
      <c r="Q6" s="48" t="s">
        <v>252</v>
      </c>
      <c r="R6" s="48" t="s">
        <v>253</v>
      </c>
      <c r="S6" s="18" t="s">
        <v>111</v>
      </c>
      <c r="T6" s="48"/>
    </row>
    <row r="7" spans="1:20">
      <c r="A7" s="4">
        <v>3</v>
      </c>
      <c r="B7" s="17" t="s">
        <v>62</v>
      </c>
      <c r="C7" s="92" t="s">
        <v>219</v>
      </c>
      <c r="D7" s="18" t="s">
        <v>23</v>
      </c>
      <c r="E7" s="87" t="s">
        <v>220</v>
      </c>
      <c r="F7" s="87" t="s">
        <v>89</v>
      </c>
      <c r="G7" s="87">
        <v>30</v>
      </c>
      <c r="H7" s="87">
        <v>28</v>
      </c>
      <c r="I7" s="57">
        <f t="shared" si="0"/>
        <v>58</v>
      </c>
      <c r="J7" s="70" t="s">
        <v>254</v>
      </c>
      <c r="K7" s="66" t="s">
        <v>198</v>
      </c>
      <c r="L7" s="66"/>
      <c r="M7" s="66"/>
      <c r="N7" s="88" t="s">
        <v>248</v>
      </c>
      <c r="O7" s="94">
        <v>8822570408</v>
      </c>
      <c r="P7" s="49">
        <v>43589</v>
      </c>
      <c r="Q7" s="48" t="s">
        <v>120</v>
      </c>
      <c r="R7" s="48" t="s">
        <v>255</v>
      </c>
      <c r="S7" s="18" t="s">
        <v>111</v>
      </c>
      <c r="T7" s="48"/>
    </row>
    <row r="8" spans="1:20">
      <c r="A8" s="4">
        <v>4</v>
      </c>
      <c r="B8" s="17" t="s">
        <v>62</v>
      </c>
      <c r="C8" s="92" t="s">
        <v>221</v>
      </c>
      <c r="D8" s="18" t="s">
        <v>23</v>
      </c>
      <c r="E8" s="87" t="s">
        <v>222</v>
      </c>
      <c r="F8" s="87" t="s">
        <v>89</v>
      </c>
      <c r="G8" s="87">
        <v>31</v>
      </c>
      <c r="H8" s="87">
        <v>29</v>
      </c>
      <c r="I8" s="57">
        <f t="shared" si="0"/>
        <v>60</v>
      </c>
      <c r="J8" s="96"/>
      <c r="K8" s="66" t="s">
        <v>198</v>
      </c>
      <c r="L8" s="66"/>
      <c r="M8" s="66"/>
      <c r="N8" s="88" t="s">
        <v>248</v>
      </c>
      <c r="O8" s="94">
        <v>8822570408</v>
      </c>
      <c r="P8" s="49">
        <v>43591</v>
      </c>
      <c r="Q8" s="48" t="s">
        <v>110</v>
      </c>
      <c r="R8" s="48" t="s">
        <v>256</v>
      </c>
      <c r="S8" s="18" t="s">
        <v>111</v>
      </c>
      <c r="T8" s="48"/>
    </row>
    <row r="9" spans="1:20">
      <c r="A9" s="4">
        <v>5</v>
      </c>
      <c r="B9" s="17" t="s">
        <v>62</v>
      </c>
      <c r="C9" s="93" t="s">
        <v>223</v>
      </c>
      <c r="D9" s="18" t="s">
        <v>23</v>
      </c>
      <c r="E9" s="87" t="s">
        <v>224</v>
      </c>
      <c r="F9" s="87" t="s">
        <v>74</v>
      </c>
      <c r="G9" s="87">
        <v>79</v>
      </c>
      <c r="H9" s="87">
        <v>81</v>
      </c>
      <c r="I9" s="57">
        <f t="shared" si="0"/>
        <v>160</v>
      </c>
      <c r="J9" s="89"/>
      <c r="K9" s="66" t="s">
        <v>198</v>
      </c>
      <c r="L9" s="66"/>
      <c r="M9" s="66"/>
      <c r="N9" s="88" t="s">
        <v>248</v>
      </c>
      <c r="O9" s="94">
        <v>8822570408</v>
      </c>
      <c r="P9" s="97">
        <v>43592</v>
      </c>
      <c r="Q9" s="98" t="s">
        <v>257</v>
      </c>
      <c r="R9" s="48" t="s">
        <v>253</v>
      </c>
      <c r="S9" s="18" t="s">
        <v>111</v>
      </c>
      <c r="T9" s="48"/>
    </row>
    <row r="10" spans="1:20" ht="33">
      <c r="A10" s="4">
        <v>6</v>
      </c>
      <c r="B10" s="17" t="s">
        <v>62</v>
      </c>
      <c r="C10" s="66" t="s">
        <v>225</v>
      </c>
      <c r="D10" s="18" t="s">
        <v>23</v>
      </c>
      <c r="E10" s="63" t="s">
        <v>226</v>
      </c>
      <c r="F10" s="91" t="s">
        <v>74</v>
      </c>
      <c r="G10" s="91">
        <v>90</v>
      </c>
      <c r="H10" s="91">
        <v>98</v>
      </c>
      <c r="I10" s="57">
        <f t="shared" si="0"/>
        <v>188</v>
      </c>
      <c r="J10" s="70">
        <v>9508025225</v>
      </c>
      <c r="K10" s="66" t="s">
        <v>198</v>
      </c>
      <c r="L10" s="66"/>
      <c r="M10" s="66"/>
      <c r="N10" s="88" t="s">
        <v>258</v>
      </c>
      <c r="O10" s="94">
        <v>9707790827</v>
      </c>
      <c r="P10" s="49">
        <v>43593</v>
      </c>
      <c r="Q10" s="48" t="s">
        <v>259</v>
      </c>
      <c r="R10" s="17" t="s">
        <v>260</v>
      </c>
      <c r="S10" s="18" t="s">
        <v>111</v>
      </c>
      <c r="T10" s="48"/>
    </row>
    <row r="11" spans="1:20">
      <c r="A11" s="4">
        <v>7</v>
      </c>
      <c r="B11" s="17" t="s">
        <v>62</v>
      </c>
      <c r="C11" s="66" t="s">
        <v>227</v>
      </c>
      <c r="D11" s="18" t="s">
        <v>23</v>
      </c>
      <c r="E11" s="63" t="s">
        <v>228</v>
      </c>
      <c r="F11" s="91" t="s">
        <v>74</v>
      </c>
      <c r="G11" s="91">
        <v>80</v>
      </c>
      <c r="H11" s="91">
        <v>75</v>
      </c>
      <c r="I11" s="57">
        <f t="shared" si="0"/>
        <v>155</v>
      </c>
      <c r="J11" s="70" t="s">
        <v>261</v>
      </c>
      <c r="K11" s="66" t="s">
        <v>198</v>
      </c>
      <c r="L11" s="66"/>
      <c r="M11" s="66"/>
      <c r="N11" s="88" t="s">
        <v>258</v>
      </c>
      <c r="O11" s="94">
        <v>9707790827</v>
      </c>
      <c r="P11" s="49">
        <v>43594</v>
      </c>
      <c r="Q11" s="48" t="s">
        <v>249</v>
      </c>
      <c r="R11" s="48" t="s">
        <v>250</v>
      </c>
      <c r="S11" s="18" t="s">
        <v>111</v>
      </c>
      <c r="T11" s="48"/>
    </row>
    <row r="12" spans="1:20">
      <c r="A12" s="4">
        <v>8</v>
      </c>
      <c r="B12" s="17" t="s">
        <v>62</v>
      </c>
      <c r="C12" s="66" t="s">
        <v>229</v>
      </c>
      <c r="D12" s="18" t="s">
        <v>23</v>
      </c>
      <c r="E12" s="63" t="s">
        <v>230</v>
      </c>
      <c r="F12" s="91" t="s">
        <v>89</v>
      </c>
      <c r="G12" s="91">
        <v>52</v>
      </c>
      <c r="H12" s="91">
        <v>49</v>
      </c>
      <c r="I12" s="57">
        <f t="shared" si="0"/>
        <v>101</v>
      </c>
      <c r="J12" s="70" t="s">
        <v>262</v>
      </c>
      <c r="K12" s="66" t="s">
        <v>198</v>
      </c>
      <c r="L12" s="66"/>
      <c r="M12" s="66"/>
      <c r="N12" s="88" t="s">
        <v>258</v>
      </c>
      <c r="O12" s="94">
        <v>9707790827</v>
      </c>
      <c r="P12" s="49">
        <v>43595</v>
      </c>
      <c r="Q12" s="48" t="s">
        <v>252</v>
      </c>
      <c r="R12" s="99" t="s">
        <v>263</v>
      </c>
      <c r="S12" s="18" t="s">
        <v>111</v>
      </c>
      <c r="T12" s="48"/>
    </row>
    <row r="13" spans="1:20">
      <c r="A13" s="4">
        <v>9</v>
      </c>
      <c r="B13" s="17" t="s">
        <v>62</v>
      </c>
      <c r="C13" s="92" t="s">
        <v>231</v>
      </c>
      <c r="D13" s="18" t="s">
        <v>23</v>
      </c>
      <c r="E13" s="87" t="s">
        <v>232</v>
      </c>
      <c r="F13" s="87" t="s">
        <v>89</v>
      </c>
      <c r="G13" s="87">
        <v>25</v>
      </c>
      <c r="H13" s="87">
        <v>24</v>
      </c>
      <c r="I13" s="57">
        <f t="shared" si="0"/>
        <v>49</v>
      </c>
      <c r="J13" s="70"/>
      <c r="K13" s="66" t="s">
        <v>198</v>
      </c>
      <c r="L13" s="66"/>
      <c r="M13" s="66"/>
      <c r="N13" s="88" t="s">
        <v>258</v>
      </c>
      <c r="O13" s="94">
        <v>9707790827</v>
      </c>
      <c r="P13" s="49">
        <v>43596</v>
      </c>
      <c r="Q13" s="48" t="s">
        <v>120</v>
      </c>
      <c r="R13" s="48" t="s">
        <v>264</v>
      </c>
      <c r="S13" s="18" t="s">
        <v>111</v>
      </c>
      <c r="T13" s="48"/>
    </row>
    <row r="14" spans="1:20" ht="18.75">
      <c r="A14" s="4">
        <v>10</v>
      </c>
      <c r="B14" s="17" t="s">
        <v>62</v>
      </c>
      <c r="C14" s="66" t="s">
        <v>233</v>
      </c>
      <c r="D14" s="18" t="s">
        <v>23</v>
      </c>
      <c r="E14" s="63" t="s">
        <v>234</v>
      </c>
      <c r="F14" s="91" t="s">
        <v>74</v>
      </c>
      <c r="G14" s="91">
        <v>60</v>
      </c>
      <c r="H14" s="91">
        <v>61</v>
      </c>
      <c r="I14" s="57">
        <f t="shared" si="0"/>
        <v>121</v>
      </c>
      <c r="J14" s="70" t="s">
        <v>265</v>
      </c>
      <c r="K14" s="71" t="s">
        <v>266</v>
      </c>
      <c r="L14" s="72" t="s">
        <v>267</v>
      </c>
      <c r="M14" s="72">
        <v>9859101260</v>
      </c>
      <c r="N14" s="88" t="s">
        <v>268</v>
      </c>
      <c r="O14" s="94">
        <v>7399101317</v>
      </c>
      <c r="P14" s="49">
        <v>43598</v>
      </c>
      <c r="Q14" s="48" t="s">
        <v>110</v>
      </c>
      <c r="R14" s="48" t="s">
        <v>269</v>
      </c>
      <c r="S14" s="18" t="s">
        <v>111</v>
      </c>
      <c r="T14" s="48"/>
    </row>
    <row r="15" spans="1:20" ht="18.75">
      <c r="A15" s="4">
        <v>11</v>
      </c>
      <c r="B15" s="17" t="s">
        <v>62</v>
      </c>
      <c r="C15" s="66" t="s">
        <v>235</v>
      </c>
      <c r="D15" s="18" t="s">
        <v>23</v>
      </c>
      <c r="E15" s="63" t="s">
        <v>236</v>
      </c>
      <c r="F15" s="91" t="s">
        <v>74</v>
      </c>
      <c r="G15" s="91">
        <v>155</v>
      </c>
      <c r="H15" s="91">
        <v>149</v>
      </c>
      <c r="I15" s="57">
        <f t="shared" si="0"/>
        <v>304</v>
      </c>
      <c r="J15" s="70" t="s">
        <v>270</v>
      </c>
      <c r="K15" s="71" t="s">
        <v>271</v>
      </c>
      <c r="L15" s="72" t="s">
        <v>272</v>
      </c>
      <c r="M15" s="72">
        <v>9435971677</v>
      </c>
      <c r="N15" s="88" t="s">
        <v>273</v>
      </c>
      <c r="O15" s="94">
        <v>9954594361</v>
      </c>
      <c r="P15" s="95">
        <v>43599</v>
      </c>
      <c r="Q15" s="48" t="s">
        <v>257</v>
      </c>
      <c r="R15" s="48" t="s">
        <v>255</v>
      </c>
      <c r="S15" s="18" t="s">
        <v>111</v>
      </c>
      <c r="T15" s="48"/>
    </row>
    <row r="16" spans="1:20" ht="33">
      <c r="A16" s="4">
        <v>12</v>
      </c>
      <c r="B16" s="17" t="s">
        <v>62</v>
      </c>
      <c r="C16" s="66" t="s">
        <v>237</v>
      </c>
      <c r="D16" s="18" t="s">
        <v>23</v>
      </c>
      <c r="E16" s="63" t="s">
        <v>238</v>
      </c>
      <c r="F16" s="91" t="s">
        <v>89</v>
      </c>
      <c r="G16" s="91">
        <v>90</v>
      </c>
      <c r="H16" s="91">
        <v>80</v>
      </c>
      <c r="I16" s="57">
        <f t="shared" si="0"/>
        <v>170</v>
      </c>
      <c r="J16" s="70" t="s">
        <v>274</v>
      </c>
      <c r="K16" s="71" t="s">
        <v>271</v>
      </c>
      <c r="L16" s="72" t="s">
        <v>272</v>
      </c>
      <c r="M16" s="72">
        <v>9435971677</v>
      </c>
      <c r="N16" s="88" t="s">
        <v>273</v>
      </c>
      <c r="O16" s="94">
        <v>9954594361</v>
      </c>
      <c r="P16" s="49">
        <v>43600</v>
      </c>
      <c r="Q16" s="48" t="s">
        <v>259</v>
      </c>
      <c r="R16" s="48" t="s">
        <v>275</v>
      </c>
      <c r="S16" s="18" t="s">
        <v>111</v>
      </c>
      <c r="T16" s="48"/>
    </row>
    <row r="17" spans="1:20" ht="18.75">
      <c r="A17" s="4">
        <v>13</v>
      </c>
      <c r="B17" s="17" t="s">
        <v>62</v>
      </c>
      <c r="C17" s="92" t="s">
        <v>239</v>
      </c>
      <c r="D17" s="18" t="s">
        <v>23</v>
      </c>
      <c r="E17" s="87" t="s">
        <v>240</v>
      </c>
      <c r="F17" s="91" t="s">
        <v>89</v>
      </c>
      <c r="G17" s="91">
        <v>25</v>
      </c>
      <c r="H17" s="91">
        <v>26</v>
      </c>
      <c r="I17" s="57">
        <f t="shared" si="0"/>
        <v>51</v>
      </c>
      <c r="J17" s="70"/>
      <c r="K17" s="71" t="s">
        <v>271</v>
      </c>
      <c r="L17" s="72" t="s">
        <v>272</v>
      </c>
      <c r="M17" s="72">
        <v>9435971677</v>
      </c>
      <c r="N17" s="88" t="s">
        <v>273</v>
      </c>
      <c r="O17" s="94">
        <v>9954594361</v>
      </c>
      <c r="P17" s="49">
        <v>43598</v>
      </c>
      <c r="Q17" s="48" t="s">
        <v>110</v>
      </c>
      <c r="R17" s="48" t="s">
        <v>275</v>
      </c>
      <c r="S17" s="18" t="s">
        <v>111</v>
      </c>
      <c r="T17" s="48"/>
    </row>
    <row r="18" spans="1:20" ht="18.75">
      <c r="A18" s="4">
        <v>14</v>
      </c>
      <c r="B18" s="17" t="s">
        <v>62</v>
      </c>
      <c r="C18" s="66" t="s">
        <v>241</v>
      </c>
      <c r="D18" s="18" t="s">
        <v>23</v>
      </c>
      <c r="E18" s="63" t="s">
        <v>242</v>
      </c>
      <c r="F18" s="91" t="s">
        <v>74</v>
      </c>
      <c r="G18" s="91">
        <v>24</v>
      </c>
      <c r="H18" s="91">
        <v>23</v>
      </c>
      <c r="I18" s="57">
        <f t="shared" si="0"/>
        <v>47</v>
      </c>
      <c r="J18" s="70" t="s">
        <v>276</v>
      </c>
      <c r="K18" s="71" t="s">
        <v>266</v>
      </c>
      <c r="L18" s="72" t="s">
        <v>267</v>
      </c>
      <c r="M18" s="72">
        <v>9859101260</v>
      </c>
      <c r="N18" s="88" t="s">
        <v>277</v>
      </c>
      <c r="O18" s="94">
        <v>7896009804</v>
      </c>
      <c r="P18" s="49">
        <v>43598</v>
      </c>
      <c r="Q18" s="48" t="s">
        <v>110</v>
      </c>
      <c r="R18" s="99" t="s">
        <v>255</v>
      </c>
      <c r="S18" s="18" t="s">
        <v>111</v>
      </c>
      <c r="T18" s="48"/>
    </row>
    <row r="19" spans="1:20" ht="18.75">
      <c r="A19" s="4">
        <v>15</v>
      </c>
      <c r="B19" s="17" t="s">
        <v>62</v>
      </c>
      <c r="C19" s="92" t="s">
        <v>243</v>
      </c>
      <c r="D19" s="18" t="s">
        <v>23</v>
      </c>
      <c r="E19" s="87" t="s">
        <v>244</v>
      </c>
      <c r="F19" s="91" t="s">
        <v>89</v>
      </c>
      <c r="G19" s="91">
        <v>45</v>
      </c>
      <c r="H19" s="91">
        <v>42</v>
      </c>
      <c r="I19" s="57">
        <f t="shared" si="0"/>
        <v>87</v>
      </c>
      <c r="J19" s="70" t="s">
        <v>276</v>
      </c>
      <c r="K19" s="71" t="s">
        <v>266</v>
      </c>
      <c r="L19" s="72" t="s">
        <v>267</v>
      </c>
      <c r="M19" s="72">
        <v>9859101260</v>
      </c>
      <c r="N19" s="88" t="s">
        <v>277</v>
      </c>
      <c r="O19" s="94">
        <v>7896009804</v>
      </c>
      <c r="P19" s="95">
        <v>43599</v>
      </c>
      <c r="Q19" s="48" t="s">
        <v>257</v>
      </c>
      <c r="R19" s="99" t="s">
        <v>250</v>
      </c>
      <c r="S19" s="18" t="s">
        <v>111</v>
      </c>
      <c r="T19" s="48"/>
    </row>
    <row r="20" spans="1:20" ht="18.75">
      <c r="A20" s="4">
        <v>16</v>
      </c>
      <c r="B20" s="17" t="s">
        <v>62</v>
      </c>
      <c r="C20" s="67" t="s">
        <v>245</v>
      </c>
      <c r="D20" s="18"/>
      <c r="E20" s="68" t="s">
        <v>246</v>
      </c>
      <c r="F20" s="18" t="s">
        <v>74</v>
      </c>
      <c r="G20" s="19">
        <v>51</v>
      </c>
      <c r="H20" s="19">
        <v>51</v>
      </c>
      <c r="I20" s="57">
        <f t="shared" si="0"/>
        <v>102</v>
      </c>
      <c r="J20" s="18"/>
      <c r="K20" s="71" t="s">
        <v>107</v>
      </c>
      <c r="L20" s="72" t="s">
        <v>108</v>
      </c>
      <c r="M20" s="72">
        <v>8011144285</v>
      </c>
      <c r="N20" s="88" t="s">
        <v>121</v>
      </c>
      <c r="O20" s="94">
        <v>8474072505</v>
      </c>
      <c r="P20" s="95">
        <v>43599</v>
      </c>
      <c r="Q20" s="48" t="s">
        <v>257</v>
      </c>
      <c r="R20" s="99" t="s">
        <v>250</v>
      </c>
      <c r="S20" s="18" t="s">
        <v>111</v>
      </c>
      <c r="T20" s="48"/>
    </row>
    <row r="21" spans="1:20" ht="33">
      <c r="A21" s="4">
        <v>17</v>
      </c>
      <c r="B21" s="17" t="s">
        <v>62</v>
      </c>
      <c r="C21" s="67" t="s">
        <v>247</v>
      </c>
      <c r="D21" s="18" t="s">
        <v>23</v>
      </c>
      <c r="E21" s="68">
        <v>18050308703</v>
      </c>
      <c r="F21" s="18" t="s">
        <v>74</v>
      </c>
      <c r="G21" s="19">
        <v>0</v>
      </c>
      <c r="H21" s="19">
        <v>0</v>
      </c>
      <c r="I21" s="57">
        <f t="shared" si="0"/>
        <v>0</v>
      </c>
      <c r="J21" s="18">
        <v>91012592</v>
      </c>
      <c r="K21" s="18" t="s">
        <v>278</v>
      </c>
      <c r="L21" s="72" t="s">
        <v>279</v>
      </c>
      <c r="M21" s="72"/>
      <c r="N21" s="88" t="s">
        <v>121</v>
      </c>
      <c r="O21" s="94">
        <v>8474072505</v>
      </c>
      <c r="P21" s="49">
        <v>43600</v>
      </c>
      <c r="Q21" s="48" t="s">
        <v>259</v>
      </c>
      <c r="R21" s="99" t="s">
        <v>269</v>
      </c>
      <c r="S21" s="18" t="s">
        <v>111</v>
      </c>
      <c r="T21" s="48"/>
    </row>
    <row r="22" spans="1:20" ht="21">
      <c r="A22" s="4">
        <v>18</v>
      </c>
      <c r="B22" s="17" t="s">
        <v>62</v>
      </c>
      <c r="C22" s="100" t="s">
        <v>280</v>
      </c>
      <c r="D22" s="18" t="s">
        <v>23</v>
      </c>
      <c r="E22" s="19">
        <v>18050310102</v>
      </c>
      <c r="F22" s="18"/>
      <c r="G22" s="19">
        <v>163</v>
      </c>
      <c r="H22" s="19">
        <v>163</v>
      </c>
      <c r="I22" s="57">
        <f t="shared" si="0"/>
        <v>326</v>
      </c>
      <c r="J22" s="102">
        <v>9954004040</v>
      </c>
      <c r="K22" s="71" t="s">
        <v>115</v>
      </c>
      <c r="L22" s="72" t="s">
        <v>279</v>
      </c>
      <c r="M22" s="72"/>
      <c r="N22" s="88" t="s">
        <v>121</v>
      </c>
      <c r="O22" s="94">
        <v>8474072505</v>
      </c>
      <c r="P22" s="49">
        <v>43601</v>
      </c>
      <c r="Q22" s="48" t="s">
        <v>249</v>
      </c>
      <c r="R22" s="48" t="s">
        <v>303</v>
      </c>
      <c r="S22" s="18" t="s">
        <v>111</v>
      </c>
      <c r="T22" s="48"/>
    </row>
    <row r="23" spans="1:20" ht="18.75">
      <c r="A23" s="4">
        <v>19</v>
      </c>
      <c r="B23" s="17" t="s">
        <v>62</v>
      </c>
      <c r="C23" s="67" t="s">
        <v>281</v>
      </c>
      <c r="D23" s="18"/>
      <c r="E23" s="101">
        <v>18050312403</v>
      </c>
      <c r="F23" s="18" t="s">
        <v>282</v>
      </c>
      <c r="G23" s="19">
        <v>25</v>
      </c>
      <c r="H23" s="19">
        <v>25</v>
      </c>
      <c r="I23" s="57">
        <f t="shared" si="0"/>
        <v>50</v>
      </c>
      <c r="J23" s="70">
        <v>8011137190</v>
      </c>
      <c r="K23" s="71" t="s">
        <v>304</v>
      </c>
      <c r="L23" s="72" t="s">
        <v>305</v>
      </c>
      <c r="M23" s="72">
        <v>8638492054</v>
      </c>
      <c r="N23" s="72" t="s">
        <v>306</v>
      </c>
      <c r="O23" s="94"/>
      <c r="P23" s="49">
        <v>43602</v>
      </c>
      <c r="Q23" s="48" t="s">
        <v>252</v>
      </c>
      <c r="R23" s="48" t="s">
        <v>307</v>
      </c>
      <c r="S23" s="18" t="s">
        <v>111</v>
      </c>
      <c r="T23" s="48"/>
    </row>
    <row r="24" spans="1:20" ht="18.75">
      <c r="A24" s="4">
        <v>20</v>
      </c>
      <c r="B24" s="17" t="s">
        <v>62</v>
      </c>
      <c r="C24" s="67" t="s">
        <v>283</v>
      </c>
      <c r="D24" s="18"/>
      <c r="E24" s="101">
        <v>18050312405</v>
      </c>
      <c r="F24" s="18" t="s">
        <v>74</v>
      </c>
      <c r="G24" s="19">
        <v>26</v>
      </c>
      <c r="H24" s="19">
        <v>26</v>
      </c>
      <c r="I24" s="57">
        <f t="shared" si="0"/>
        <v>52</v>
      </c>
      <c r="J24" s="103">
        <v>9707595894</v>
      </c>
      <c r="K24" s="71" t="s">
        <v>304</v>
      </c>
      <c r="L24" s="72" t="s">
        <v>305</v>
      </c>
      <c r="M24" s="72">
        <v>8638492054</v>
      </c>
      <c r="N24" s="72" t="s">
        <v>306</v>
      </c>
      <c r="O24" s="94"/>
      <c r="P24" s="49">
        <v>43605</v>
      </c>
      <c r="Q24" s="48" t="s">
        <v>110</v>
      </c>
      <c r="R24" s="48" t="s">
        <v>308</v>
      </c>
      <c r="S24" s="18" t="s">
        <v>111</v>
      </c>
      <c r="T24" s="48"/>
    </row>
    <row r="25" spans="1:20" ht="21">
      <c r="A25" s="4">
        <v>21</v>
      </c>
      <c r="B25" s="17" t="s">
        <v>62</v>
      </c>
      <c r="C25" s="100" t="s">
        <v>284</v>
      </c>
      <c r="D25" s="18" t="s">
        <v>23</v>
      </c>
      <c r="E25" s="19">
        <v>18050304206</v>
      </c>
      <c r="F25" s="18" t="s">
        <v>282</v>
      </c>
      <c r="G25" s="19">
        <v>169</v>
      </c>
      <c r="H25" s="19">
        <v>169</v>
      </c>
      <c r="I25" s="57">
        <f t="shared" si="0"/>
        <v>338</v>
      </c>
      <c r="J25" s="78">
        <v>9707152584</v>
      </c>
      <c r="K25" s="71" t="s">
        <v>198</v>
      </c>
      <c r="L25" s="72" t="s">
        <v>309</v>
      </c>
      <c r="M25" s="72">
        <v>9401452264</v>
      </c>
      <c r="N25" s="88" t="s">
        <v>310</v>
      </c>
      <c r="O25" s="94">
        <v>9707281042</v>
      </c>
      <c r="P25" s="95">
        <v>43606</v>
      </c>
      <c r="Q25" s="99" t="s">
        <v>257</v>
      </c>
      <c r="R25" s="48" t="s">
        <v>307</v>
      </c>
      <c r="S25" s="18" t="s">
        <v>111</v>
      </c>
      <c r="T25" s="48"/>
    </row>
    <row r="26" spans="1:20" ht="21">
      <c r="A26" s="4">
        <v>22</v>
      </c>
      <c r="B26" s="17" t="s">
        <v>62</v>
      </c>
      <c r="C26" s="100" t="s">
        <v>285</v>
      </c>
      <c r="D26" s="18" t="s">
        <v>23</v>
      </c>
      <c r="E26" s="19"/>
      <c r="F26" s="18"/>
      <c r="G26" s="19">
        <v>25</v>
      </c>
      <c r="H26" s="19">
        <v>25</v>
      </c>
      <c r="I26" s="57">
        <f t="shared" si="0"/>
        <v>50</v>
      </c>
      <c r="J26" s="102">
        <v>9706559727</v>
      </c>
      <c r="K26" s="71" t="s">
        <v>115</v>
      </c>
      <c r="L26" s="72" t="s">
        <v>116</v>
      </c>
      <c r="M26" s="72">
        <v>9401452264</v>
      </c>
      <c r="N26" s="88" t="s">
        <v>119</v>
      </c>
      <c r="O26" s="94">
        <v>9678771936</v>
      </c>
      <c r="P26" s="104">
        <v>43607</v>
      </c>
      <c r="Q26" s="105" t="s">
        <v>259</v>
      </c>
      <c r="R26" s="48" t="s">
        <v>311</v>
      </c>
      <c r="S26" s="18" t="s">
        <v>111</v>
      </c>
      <c r="T26" s="48"/>
    </row>
    <row r="27" spans="1:20">
      <c r="A27" s="4">
        <v>23</v>
      </c>
      <c r="B27" s="17" t="s">
        <v>62</v>
      </c>
      <c r="C27" s="66" t="s">
        <v>286</v>
      </c>
      <c r="D27" s="18" t="s">
        <v>23</v>
      </c>
      <c r="E27" s="63" t="s">
        <v>287</v>
      </c>
      <c r="F27" s="18" t="s">
        <v>74</v>
      </c>
      <c r="G27" s="91">
        <v>81</v>
      </c>
      <c r="H27" s="91">
        <v>72</v>
      </c>
      <c r="I27" s="57">
        <f t="shared" si="0"/>
        <v>153</v>
      </c>
      <c r="J27" s="70" t="s">
        <v>312</v>
      </c>
      <c r="K27" s="87" t="s">
        <v>198</v>
      </c>
      <c r="L27" s="87" t="s">
        <v>313</v>
      </c>
      <c r="M27" s="87">
        <v>9954190938</v>
      </c>
      <c r="N27" s="88" t="s">
        <v>314</v>
      </c>
      <c r="O27" s="94">
        <v>9707846918</v>
      </c>
      <c r="P27" s="49">
        <v>43608</v>
      </c>
      <c r="Q27" s="48" t="s">
        <v>249</v>
      </c>
      <c r="R27" s="99" t="s">
        <v>315</v>
      </c>
      <c r="S27" s="18" t="s">
        <v>111</v>
      </c>
      <c r="T27" s="48"/>
    </row>
    <row r="28" spans="1:20">
      <c r="A28" s="4">
        <v>24</v>
      </c>
      <c r="B28" s="17" t="s">
        <v>62</v>
      </c>
      <c r="C28" s="66" t="s">
        <v>288</v>
      </c>
      <c r="D28" s="18" t="s">
        <v>23</v>
      </c>
      <c r="E28" s="63" t="s">
        <v>289</v>
      </c>
      <c r="F28" s="18" t="s">
        <v>74</v>
      </c>
      <c r="G28" s="91">
        <v>85</v>
      </c>
      <c r="H28" s="91">
        <v>81</v>
      </c>
      <c r="I28" s="57">
        <f t="shared" si="0"/>
        <v>166</v>
      </c>
      <c r="J28" s="70" t="s">
        <v>316</v>
      </c>
      <c r="K28" s="87" t="s">
        <v>198</v>
      </c>
      <c r="L28" s="87" t="s">
        <v>313</v>
      </c>
      <c r="M28" s="87">
        <v>9954190938</v>
      </c>
      <c r="N28" s="88" t="s">
        <v>314</v>
      </c>
      <c r="O28" s="94">
        <v>9707846918</v>
      </c>
      <c r="P28" s="49">
        <v>43609</v>
      </c>
      <c r="Q28" s="48" t="s">
        <v>252</v>
      </c>
      <c r="R28" s="99" t="s">
        <v>315</v>
      </c>
      <c r="S28" s="18" t="s">
        <v>111</v>
      </c>
      <c r="T28" s="48"/>
    </row>
    <row r="29" spans="1:20">
      <c r="A29" s="4">
        <v>25</v>
      </c>
      <c r="B29" s="17" t="s">
        <v>62</v>
      </c>
      <c r="C29" s="66" t="s">
        <v>290</v>
      </c>
      <c r="D29" s="18" t="s">
        <v>23</v>
      </c>
      <c r="E29" s="63" t="s">
        <v>291</v>
      </c>
      <c r="F29" s="18" t="s">
        <v>89</v>
      </c>
      <c r="G29" s="91">
        <v>81</v>
      </c>
      <c r="H29" s="91">
        <v>71</v>
      </c>
      <c r="I29" s="57">
        <f t="shared" si="0"/>
        <v>152</v>
      </c>
      <c r="J29" s="70" t="s">
        <v>317</v>
      </c>
      <c r="K29" s="87" t="s">
        <v>198</v>
      </c>
      <c r="L29" s="87" t="s">
        <v>313</v>
      </c>
      <c r="M29" s="87">
        <v>9954190938</v>
      </c>
      <c r="N29" s="88" t="s">
        <v>314</v>
      </c>
      <c r="O29" s="94">
        <v>9707846918</v>
      </c>
      <c r="P29" s="49">
        <v>43609</v>
      </c>
      <c r="Q29" s="48" t="s">
        <v>252</v>
      </c>
      <c r="R29" s="48" t="s">
        <v>318</v>
      </c>
      <c r="S29" s="18" t="s">
        <v>111</v>
      </c>
      <c r="T29" s="48"/>
    </row>
    <row r="30" spans="1:20">
      <c r="A30" s="4">
        <v>26</v>
      </c>
      <c r="B30" s="17" t="s">
        <v>62</v>
      </c>
      <c r="C30" s="87" t="s">
        <v>292</v>
      </c>
      <c r="D30" s="18" t="s">
        <v>23</v>
      </c>
      <c r="E30" s="87"/>
      <c r="F30" s="18" t="s">
        <v>293</v>
      </c>
      <c r="G30" s="87">
        <v>150</v>
      </c>
      <c r="H30" s="87">
        <v>135</v>
      </c>
      <c r="I30" s="57">
        <f t="shared" si="0"/>
        <v>285</v>
      </c>
      <c r="J30" s="106">
        <v>9957305371</v>
      </c>
      <c r="K30" s="87" t="s">
        <v>198</v>
      </c>
      <c r="L30" s="87" t="s">
        <v>313</v>
      </c>
      <c r="M30" s="87">
        <v>9954190938</v>
      </c>
      <c r="N30" s="88" t="s">
        <v>314</v>
      </c>
      <c r="O30" s="94">
        <v>9707846918</v>
      </c>
      <c r="P30" s="49">
        <v>43610</v>
      </c>
      <c r="Q30" s="48" t="s">
        <v>120</v>
      </c>
      <c r="R30" s="48" t="s">
        <v>319</v>
      </c>
      <c r="S30" s="18" t="s">
        <v>111</v>
      </c>
      <c r="T30" s="48"/>
    </row>
    <row r="31" spans="1:20">
      <c r="A31" s="4">
        <v>27</v>
      </c>
      <c r="B31" s="17" t="s">
        <v>62</v>
      </c>
      <c r="C31" s="87" t="s">
        <v>292</v>
      </c>
      <c r="D31" s="18" t="s">
        <v>23</v>
      </c>
      <c r="E31" s="19"/>
      <c r="F31" s="18" t="s">
        <v>293</v>
      </c>
      <c r="G31" s="87">
        <v>150</v>
      </c>
      <c r="H31" s="87">
        <v>135</v>
      </c>
      <c r="I31" s="57">
        <f t="shared" si="0"/>
        <v>285</v>
      </c>
      <c r="J31" s="106">
        <v>9957305371</v>
      </c>
      <c r="K31" s="87" t="s">
        <v>198</v>
      </c>
      <c r="L31" s="87" t="s">
        <v>313</v>
      </c>
      <c r="M31" s="87">
        <v>9954190938</v>
      </c>
      <c r="N31" s="88" t="s">
        <v>314</v>
      </c>
      <c r="O31" s="94">
        <v>9707846918</v>
      </c>
      <c r="P31" s="49">
        <v>43610</v>
      </c>
      <c r="Q31" s="48" t="s">
        <v>120</v>
      </c>
      <c r="R31" s="48" t="s">
        <v>256</v>
      </c>
      <c r="S31" s="18" t="s">
        <v>111</v>
      </c>
      <c r="T31" s="48"/>
    </row>
    <row r="32" spans="1:20">
      <c r="A32" s="4">
        <v>28</v>
      </c>
      <c r="B32" s="17" t="s">
        <v>62</v>
      </c>
      <c r="C32" s="66" t="s">
        <v>294</v>
      </c>
      <c r="D32" s="18" t="s">
        <v>23</v>
      </c>
      <c r="E32" s="63" t="s">
        <v>295</v>
      </c>
      <c r="F32" s="18" t="s">
        <v>89</v>
      </c>
      <c r="G32" s="91">
        <v>110</v>
      </c>
      <c r="H32" s="91">
        <v>90</v>
      </c>
      <c r="I32" s="57">
        <f t="shared" si="0"/>
        <v>200</v>
      </c>
      <c r="J32" s="70" t="s">
        <v>320</v>
      </c>
      <c r="K32" s="87" t="s">
        <v>198</v>
      </c>
      <c r="L32" s="87" t="s">
        <v>313</v>
      </c>
      <c r="M32" s="87">
        <v>9954190938</v>
      </c>
      <c r="N32" s="88" t="s">
        <v>314</v>
      </c>
      <c r="O32" s="94">
        <v>9707846918</v>
      </c>
      <c r="P32" s="49">
        <v>43612</v>
      </c>
      <c r="Q32" s="48" t="s">
        <v>110</v>
      </c>
      <c r="R32" s="48" t="s">
        <v>321</v>
      </c>
      <c r="S32" s="18" t="s">
        <v>111</v>
      </c>
      <c r="T32" s="48"/>
    </row>
    <row r="33" spans="1:20">
      <c r="A33" s="4">
        <v>29</v>
      </c>
      <c r="B33" s="17" t="s">
        <v>62</v>
      </c>
      <c r="C33" s="66" t="s">
        <v>296</v>
      </c>
      <c r="D33" s="18" t="s">
        <v>23</v>
      </c>
      <c r="E33" s="63" t="s">
        <v>297</v>
      </c>
      <c r="F33" s="18" t="s">
        <v>74</v>
      </c>
      <c r="G33" s="91">
        <v>90</v>
      </c>
      <c r="H33" s="91">
        <v>85</v>
      </c>
      <c r="I33" s="57">
        <f t="shared" si="0"/>
        <v>175</v>
      </c>
      <c r="J33" s="70" t="s">
        <v>322</v>
      </c>
      <c r="K33" s="87" t="s">
        <v>198</v>
      </c>
      <c r="L33" s="87" t="s">
        <v>313</v>
      </c>
      <c r="M33" s="87">
        <v>9954190938</v>
      </c>
      <c r="N33" s="88" t="s">
        <v>314</v>
      </c>
      <c r="O33" s="94">
        <v>9707846918</v>
      </c>
      <c r="P33" s="49">
        <v>43613</v>
      </c>
      <c r="Q33" s="48" t="s">
        <v>257</v>
      </c>
      <c r="R33" s="48" t="s">
        <v>253</v>
      </c>
      <c r="S33" s="18" t="s">
        <v>111</v>
      </c>
      <c r="T33" s="48"/>
    </row>
    <row r="34" spans="1:20" ht="33">
      <c r="A34" s="4">
        <v>30</v>
      </c>
      <c r="B34" s="17" t="s">
        <v>62</v>
      </c>
      <c r="C34" s="92" t="s">
        <v>298</v>
      </c>
      <c r="D34" s="18" t="s">
        <v>23</v>
      </c>
      <c r="E34" s="68" t="s">
        <v>299</v>
      </c>
      <c r="F34" s="18" t="s">
        <v>74</v>
      </c>
      <c r="G34" s="91">
        <v>40</v>
      </c>
      <c r="H34" s="91">
        <v>36</v>
      </c>
      <c r="I34" s="57">
        <f t="shared" si="0"/>
        <v>76</v>
      </c>
      <c r="J34" s="79"/>
      <c r="K34" s="87" t="s">
        <v>198</v>
      </c>
      <c r="L34" s="87" t="s">
        <v>313</v>
      </c>
      <c r="M34" s="87">
        <v>9954190938</v>
      </c>
      <c r="N34" s="88" t="s">
        <v>314</v>
      </c>
      <c r="O34" s="94">
        <v>9707846918</v>
      </c>
      <c r="P34" s="49">
        <v>43614</v>
      </c>
      <c r="Q34" s="48" t="s">
        <v>259</v>
      </c>
      <c r="R34" s="48" t="s">
        <v>321</v>
      </c>
      <c r="S34" s="18" t="s">
        <v>111</v>
      </c>
      <c r="T34" s="48"/>
    </row>
    <row r="35" spans="1:20">
      <c r="A35" s="4">
        <v>31</v>
      </c>
      <c r="B35" s="17" t="s">
        <v>62</v>
      </c>
      <c r="C35" s="87" t="s">
        <v>300</v>
      </c>
      <c r="D35" s="18" t="s">
        <v>23</v>
      </c>
      <c r="E35" s="68">
        <v>18050304217</v>
      </c>
      <c r="F35" s="18" t="s">
        <v>293</v>
      </c>
      <c r="G35" s="87">
        <v>38</v>
      </c>
      <c r="H35" s="87">
        <v>28</v>
      </c>
      <c r="I35" s="57">
        <f t="shared" si="0"/>
        <v>66</v>
      </c>
      <c r="J35" s="70" t="s">
        <v>323</v>
      </c>
      <c r="K35" s="87" t="s">
        <v>198</v>
      </c>
      <c r="L35" s="87" t="s">
        <v>313</v>
      </c>
      <c r="M35" s="87">
        <v>9954190938</v>
      </c>
      <c r="N35" s="88" t="s">
        <v>314</v>
      </c>
      <c r="O35" s="94">
        <v>9707846918</v>
      </c>
      <c r="P35" s="95">
        <v>43615</v>
      </c>
      <c r="Q35" s="48" t="s">
        <v>249</v>
      </c>
      <c r="R35" s="48" t="s">
        <v>324</v>
      </c>
      <c r="S35" s="18" t="s">
        <v>111</v>
      </c>
      <c r="T35" s="48"/>
    </row>
    <row r="36" spans="1:20">
      <c r="A36" s="4">
        <v>32</v>
      </c>
      <c r="B36" s="17" t="s">
        <v>62</v>
      </c>
      <c r="C36" s="92" t="s">
        <v>301</v>
      </c>
      <c r="D36" s="18" t="s">
        <v>23</v>
      </c>
      <c r="E36" s="87" t="s">
        <v>302</v>
      </c>
      <c r="F36" s="18" t="s">
        <v>89</v>
      </c>
      <c r="G36" s="87">
        <v>18</v>
      </c>
      <c r="H36" s="87">
        <v>17</v>
      </c>
      <c r="I36" s="57">
        <f t="shared" si="0"/>
        <v>35</v>
      </c>
      <c r="J36" s="70" t="s">
        <v>325</v>
      </c>
      <c r="K36" s="87" t="s">
        <v>198</v>
      </c>
      <c r="L36" s="87" t="s">
        <v>313</v>
      </c>
      <c r="M36" s="87">
        <v>9954190938</v>
      </c>
      <c r="N36" s="88" t="s">
        <v>314</v>
      </c>
      <c r="O36" s="94">
        <v>9707846918</v>
      </c>
      <c r="P36" s="97">
        <v>43616</v>
      </c>
      <c r="Q36" s="98" t="s">
        <v>252</v>
      </c>
      <c r="R36" s="48" t="s">
        <v>326</v>
      </c>
      <c r="S36" s="18" t="s">
        <v>111</v>
      </c>
      <c r="T36" s="18"/>
    </row>
    <row r="37" spans="1:20" ht="18.75">
      <c r="A37" s="4">
        <v>33</v>
      </c>
      <c r="B37" s="17" t="s">
        <v>63</v>
      </c>
      <c r="C37" s="18" t="s">
        <v>327</v>
      </c>
      <c r="D37" s="18" t="s">
        <v>23</v>
      </c>
      <c r="E37" s="19">
        <v>18050304905</v>
      </c>
      <c r="F37" s="18" t="s">
        <v>74</v>
      </c>
      <c r="G37" s="19">
        <v>18</v>
      </c>
      <c r="H37" s="19">
        <v>17</v>
      </c>
      <c r="I37" s="57">
        <f t="shared" si="0"/>
        <v>35</v>
      </c>
      <c r="J37" s="70"/>
      <c r="K37" s="71"/>
      <c r="L37" s="72"/>
      <c r="M37" s="72"/>
      <c r="N37" s="88"/>
      <c r="O37" s="94"/>
      <c r="P37" s="49"/>
      <c r="Q37" s="48"/>
      <c r="R37" s="48"/>
      <c r="S37" s="18"/>
      <c r="T37" s="18"/>
    </row>
    <row r="38" spans="1:20" ht="18.75">
      <c r="A38" s="4">
        <v>34</v>
      </c>
      <c r="B38" s="17" t="s">
        <v>63</v>
      </c>
      <c r="C38" s="195" t="s">
        <v>227</v>
      </c>
      <c r="D38" s="18" t="s">
        <v>23</v>
      </c>
      <c r="E38" s="19"/>
      <c r="F38" s="18"/>
      <c r="G38" s="19">
        <v>201</v>
      </c>
      <c r="H38" s="19">
        <v>200</v>
      </c>
      <c r="I38" s="57">
        <f t="shared" si="0"/>
        <v>401</v>
      </c>
      <c r="J38" s="70"/>
      <c r="K38" s="71"/>
      <c r="L38" s="18"/>
      <c r="M38" s="18"/>
      <c r="N38" s="18"/>
      <c r="O38" s="18"/>
      <c r="P38" s="95">
        <v>43587</v>
      </c>
      <c r="Q38" s="48" t="s">
        <v>249</v>
      </c>
      <c r="R38" s="48" t="s">
        <v>260</v>
      </c>
      <c r="S38" s="18" t="s">
        <v>111</v>
      </c>
      <c r="T38" s="18"/>
    </row>
    <row r="39" spans="1:20">
      <c r="A39" s="4">
        <v>35</v>
      </c>
      <c r="B39" s="17" t="s">
        <v>63</v>
      </c>
      <c r="C39" s="18" t="s">
        <v>328</v>
      </c>
      <c r="D39" s="18" t="s">
        <v>23</v>
      </c>
      <c r="E39" s="19">
        <v>18050310102</v>
      </c>
      <c r="F39" s="18" t="s">
        <v>218</v>
      </c>
      <c r="G39" s="19">
        <v>163</v>
      </c>
      <c r="H39" s="19">
        <v>129</v>
      </c>
      <c r="I39" s="57">
        <f t="shared" si="0"/>
        <v>292</v>
      </c>
      <c r="J39" s="18"/>
      <c r="K39" s="18"/>
      <c r="L39" s="72" t="s">
        <v>393</v>
      </c>
      <c r="M39" s="72">
        <v>9401452252</v>
      </c>
      <c r="N39" s="88" t="s">
        <v>394</v>
      </c>
      <c r="O39" s="94">
        <v>8876794627</v>
      </c>
      <c r="P39" s="49">
        <v>43588</v>
      </c>
      <c r="Q39" s="48" t="s">
        <v>252</v>
      </c>
      <c r="R39" s="48" t="s">
        <v>250</v>
      </c>
      <c r="S39" s="18" t="s">
        <v>111</v>
      </c>
      <c r="T39" s="18"/>
    </row>
    <row r="40" spans="1:20" ht="33">
      <c r="A40" s="4">
        <v>36</v>
      </c>
      <c r="B40" s="17" t="s">
        <v>63</v>
      </c>
      <c r="C40" s="18" t="s">
        <v>231</v>
      </c>
      <c r="D40" s="18" t="s">
        <v>23</v>
      </c>
      <c r="E40" s="19">
        <v>18050304411</v>
      </c>
      <c r="F40" s="18" t="s">
        <v>282</v>
      </c>
      <c r="G40" s="19">
        <v>41</v>
      </c>
      <c r="H40" s="19">
        <v>53</v>
      </c>
      <c r="I40" s="57">
        <f t="shared" si="0"/>
        <v>94</v>
      </c>
      <c r="J40" s="196">
        <v>9957397442</v>
      </c>
      <c r="K40" s="197" t="s">
        <v>392</v>
      </c>
      <c r="L40" s="18"/>
      <c r="M40" s="18"/>
      <c r="N40" s="18"/>
      <c r="O40" s="18"/>
      <c r="P40" s="49">
        <v>43589</v>
      </c>
      <c r="Q40" s="48" t="s">
        <v>120</v>
      </c>
      <c r="R40" s="48" t="s">
        <v>253</v>
      </c>
      <c r="S40" s="18" t="s">
        <v>111</v>
      </c>
      <c r="T40" s="18"/>
    </row>
    <row r="41" spans="1:20" ht="33">
      <c r="A41" s="4">
        <v>37</v>
      </c>
      <c r="B41" s="17" t="s">
        <v>63</v>
      </c>
      <c r="C41" s="18" t="s">
        <v>329</v>
      </c>
      <c r="D41" s="18" t="s">
        <v>25</v>
      </c>
      <c r="E41" s="19"/>
      <c r="F41" s="18"/>
      <c r="G41" s="19"/>
      <c r="H41" s="19"/>
      <c r="I41" s="57">
        <f t="shared" si="0"/>
        <v>0</v>
      </c>
      <c r="J41" s="18"/>
      <c r="K41" s="18"/>
      <c r="L41" s="18"/>
      <c r="M41" s="18"/>
      <c r="N41" s="18"/>
      <c r="O41" s="18"/>
      <c r="P41" s="49">
        <v>43591</v>
      </c>
      <c r="Q41" s="48" t="s">
        <v>110</v>
      </c>
      <c r="R41" s="48" t="s">
        <v>368</v>
      </c>
      <c r="S41" s="18" t="s">
        <v>111</v>
      </c>
      <c r="T41" s="18"/>
    </row>
    <row r="42" spans="1:20">
      <c r="A42" s="4">
        <v>38</v>
      </c>
      <c r="B42" s="17" t="s">
        <v>63</v>
      </c>
      <c r="C42" s="18" t="s">
        <v>330</v>
      </c>
      <c r="D42" s="18" t="s">
        <v>23</v>
      </c>
      <c r="E42" s="19"/>
      <c r="F42" s="18"/>
      <c r="G42" s="19"/>
      <c r="H42" s="19"/>
      <c r="I42" s="57">
        <f t="shared" si="0"/>
        <v>0</v>
      </c>
      <c r="J42" s="17">
        <v>9954004040</v>
      </c>
      <c r="K42" s="18"/>
      <c r="L42" s="18"/>
      <c r="M42" s="18"/>
      <c r="N42" s="18"/>
      <c r="O42" s="18"/>
      <c r="P42" s="97">
        <v>43592</v>
      </c>
      <c r="Q42" s="98" t="s">
        <v>257</v>
      </c>
      <c r="R42" s="48" t="s">
        <v>369</v>
      </c>
      <c r="S42" s="18" t="s">
        <v>111</v>
      </c>
      <c r="T42" s="18"/>
    </row>
    <row r="43" spans="1:20" ht="33">
      <c r="A43" s="4">
        <v>39</v>
      </c>
      <c r="B43" s="17" t="s">
        <v>63</v>
      </c>
      <c r="C43" s="18" t="s">
        <v>331</v>
      </c>
      <c r="D43" s="18" t="s">
        <v>23</v>
      </c>
      <c r="E43" s="19"/>
      <c r="F43" s="18"/>
      <c r="G43" s="19"/>
      <c r="H43" s="19"/>
      <c r="I43" s="57">
        <f t="shared" si="0"/>
        <v>0</v>
      </c>
      <c r="J43" s="18"/>
      <c r="K43" s="18"/>
      <c r="L43" s="18"/>
      <c r="M43" s="18"/>
      <c r="N43" s="18"/>
      <c r="O43" s="18"/>
      <c r="P43" s="49">
        <v>43593</v>
      </c>
      <c r="Q43" s="48" t="s">
        <v>259</v>
      </c>
      <c r="R43" s="48" t="s">
        <v>253</v>
      </c>
      <c r="S43" s="18" t="s">
        <v>111</v>
      </c>
      <c r="T43" s="18"/>
    </row>
    <row r="44" spans="1:20" ht="33">
      <c r="A44" s="4">
        <v>40</v>
      </c>
      <c r="B44" s="17" t="s">
        <v>63</v>
      </c>
      <c r="C44" s="87" t="s">
        <v>332</v>
      </c>
      <c r="D44" s="18" t="s">
        <v>25</v>
      </c>
      <c r="E44" s="19"/>
      <c r="F44" s="18"/>
      <c r="G44" s="19">
        <v>22</v>
      </c>
      <c r="H44" s="19">
        <v>21</v>
      </c>
      <c r="I44" s="57">
        <f t="shared" si="0"/>
        <v>43</v>
      </c>
      <c r="J44" s="18"/>
      <c r="K44" s="18"/>
      <c r="L44" s="18"/>
      <c r="M44" s="18"/>
      <c r="N44" s="18"/>
      <c r="O44" s="18"/>
      <c r="P44" s="49">
        <v>43593</v>
      </c>
      <c r="Q44" s="48" t="s">
        <v>259</v>
      </c>
      <c r="R44" s="48" t="s">
        <v>370</v>
      </c>
      <c r="S44" s="18" t="s">
        <v>111</v>
      </c>
      <c r="T44" s="18"/>
    </row>
    <row r="45" spans="1:20">
      <c r="A45" s="4">
        <v>41</v>
      </c>
      <c r="B45" s="17" t="s">
        <v>63</v>
      </c>
      <c r="C45" s="87" t="s">
        <v>333</v>
      </c>
      <c r="D45" s="18" t="s">
        <v>25</v>
      </c>
      <c r="E45" s="19"/>
      <c r="F45" s="18"/>
      <c r="G45" s="19">
        <v>25</v>
      </c>
      <c r="H45" s="19">
        <v>22</v>
      </c>
      <c r="I45" s="57">
        <f t="shared" si="0"/>
        <v>47</v>
      </c>
      <c r="J45" s="18"/>
      <c r="K45" s="18"/>
      <c r="L45" s="18"/>
      <c r="M45" s="18"/>
      <c r="N45" s="18"/>
      <c r="O45" s="18"/>
      <c r="P45" s="49">
        <v>43594</v>
      </c>
      <c r="Q45" s="48" t="s">
        <v>249</v>
      </c>
      <c r="R45" s="48" t="s">
        <v>371</v>
      </c>
      <c r="S45" s="18" t="s">
        <v>111</v>
      </c>
      <c r="T45" s="18"/>
    </row>
    <row r="46" spans="1:20">
      <c r="A46" s="4">
        <v>42</v>
      </c>
      <c r="B46" s="17" t="s">
        <v>63</v>
      </c>
      <c r="C46" s="87" t="s">
        <v>334</v>
      </c>
      <c r="D46" s="18" t="s">
        <v>25</v>
      </c>
      <c r="E46" s="19"/>
      <c r="F46" s="18"/>
      <c r="G46" s="19">
        <v>35</v>
      </c>
      <c r="H46" s="19">
        <v>30</v>
      </c>
      <c r="I46" s="57">
        <f t="shared" si="0"/>
        <v>65</v>
      </c>
      <c r="J46" s="18"/>
      <c r="K46" s="18"/>
      <c r="L46" s="72" t="s">
        <v>188</v>
      </c>
      <c r="M46" s="72">
        <v>9435481821</v>
      </c>
      <c r="N46" s="88" t="s">
        <v>193</v>
      </c>
      <c r="O46" s="94">
        <v>9854722489</v>
      </c>
      <c r="P46" s="49">
        <v>43595</v>
      </c>
      <c r="Q46" s="48" t="s">
        <v>252</v>
      </c>
      <c r="R46" s="99" t="s">
        <v>372</v>
      </c>
      <c r="S46" s="18" t="s">
        <v>111</v>
      </c>
      <c r="T46" s="18"/>
    </row>
    <row r="47" spans="1:20" ht="18.75">
      <c r="A47" s="4">
        <v>43</v>
      </c>
      <c r="B47" s="17" t="s">
        <v>63</v>
      </c>
      <c r="C47" s="87" t="s">
        <v>335</v>
      </c>
      <c r="D47" s="18" t="s">
        <v>25</v>
      </c>
      <c r="E47" s="19"/>
      <c r="F47" s="18"/>
      <c r="G47" s="19">
        <v>34</v>
      </c>
      <c r="H47" s="19">
        <v>32</v>
      </c>
      <c r="I47" s="57">
        <f t="shared" si="0"/>
        <v>66</v>
      </c>
      <c r="J47" s="87">
        <v>9854742708</v>
      </c>
      <c r="K47" s="90" t="s">
        <v>187</v>
      </c>
      <c r="L47" s="72" t="s">
        <v>188</v>
      </c>
      <c r="M47" s="72">
        <v>9435481821</v>
      </c>
      <c r="N47" s="88" t="s">
        <v>193</v>
      </c>
      <c r="O47" s="94">
        <v>9854722489</v>
      </c>
      <c r="P47" s="49">
        <v>43595</v>
      </c>
      <c r="Q47" s="48" t="s">
        <v>252</v>
      </c>
      <c r="R47" s="99" t="s">
        <v>372</v>
      </c>
      <c r="S47" s="18" t="s">
        <v>111</v>
      </c>
      <c r="T47" s="18"/>
    </row>
    <row r="48" spans="1:20" ht="18.75">
      <c r="A48" s="4">
        <v>44</v>
      </c>
      <c r="B48" s="17" t="s">
        <v>63</v>
      </c>
      <c r="C48" s="87" t="s">
        <v>336</v>
      </c>
      <c r="D48" s="18" t="s">
        <v>25</v>
      </c>
      <c r="E48" s="19"/>
      <c r="F48" s="18"/>
      <c r="G48" s="19">
        <v>43</v>
      </c>
      <c r="H48" s="19">
        <v>40</v>
      </c>
      <c r="I48" s="57">
        <f t="shared" si="0"/>
        <v>83</v>
      </c>
      <c r="J48" s="87">
        <v>7399671887</v>
      </c>
      <c r="K48" s="90" t="s">
        <v>187</v>
      </c>
      <c r="L48" s="72" t="s">
        <v>188</v>
      </c>
      <c r="M48" s="72">
        <v>9435481821</v>
      </c>
      <c r="N48" s="88" t="s">
        <v>193</v>
      </c>
      <c r="O48" s="94">
        <v>9854722489</v>
      </c>
      <c r="P48" s="49">
        <v>43596</v>
      </c>
      <c r="Q48" s="48" t="s">
        <v>120</v>
      </c>
      <c r="R48" s="48" t="s">
        <v>318</v>
      </c>
      <c r="S48" s="18" t="s">
        <v>111</v>
      </c>
      <c r="T48" s="18"/>
    </row>
    <row r="49" spans="1:20" ht="18.75">
      <c r="A49" s="4">
        <v>45</v>
      </c>
      <c r="B49" s="17" t="s">
        <v>63</v>
      </c>
      <c r="C49" s="87" t="s">
        <v>337</v>
      </c>
      <c r="D49" s="18" t="s">
        <v>25</v>
      </c>
      <c r="E49" s="19"/>
      <c r="F49" s="18"/>
      <c r="G49" s="19">
        <v>46</v>
      </c>
      <c r="H49" s="19">
        <v>44</v>
      </c>
      <c r="I49" s="57">
        <f t="shared" si="0"/>
        <v>90</v>
      </c>
      <c r="J49" s="87">
        <v>9707116258</v>
      </c>
      <c r="K49" s="90" t="s">
        <v>187</v>
      </c>
      <c r="L49" s="72" t="s">
        <v>188</v>
      </c>
      <c r="M49" s="72">
        <v>9435481821</v>
      </c>
      <c r="N49" s="88" t="s">
        <v>193</v>
      </c>
      <c r="O49" s="94">
        <v>9854722489</v>
      </c>
      <c r="P49" s="49">
        <v>43596</v>
      </c>
      <c r="Q49" s="48" t="s">
        <v>120</v>
      </c>
      <c r="R49" s="48" t="s">
        <v>318</v>
      </c>
      <c r="S49" s="18" t="s">
        <v>111</v>
      </c>
      <c r="T49" s="18"/>
    </row>
    <row r="50" spans="1:20" ht="18.75">
      <c r="A50" s="4">
        <v>46</v>
      </c>
      <c r="B50" s="17" t="s">
        <v>63</v>
      </c>
      <c r="C50" s="87" t="s">
        <v>338</v>
      </c>
      <c r="D50" s="18" t="s">
        <v>25</v>
      </c>
      <c r="E50" s="19"/>
      <c r="F50" s="18"/>
      <c r="G50" s="19">
        <v>31</v>
      </c>
      <c r="H50" s="19">
        <v>29</v>
      </c>
      <c r="I50" s="57">
        <f t="shared" si="0"/>
        <v>60</v>
      </c>
      <c r="J50" s="87">
        <v>9707318305</v>
      </c>
      <c r="K50" s="90" t="s">
        <v>187</v>
      </c>
      <c r="L50" s="72" t="s">
        <v>188</v>
      </c>
      <c r="M50" s="72">
        <v>9435481821</v>
      </c>
      <c r="N50" s="88" t="s">
        <v>193</v>
      </c>
      <c r="O50" s="94">
        <v>9854722489</v>
      </c>
      <c r="P50" s="49">
        <v>43598</v>
      </c>
      <c r="Q50" s="48" t="s">
        <v>110</v>
      </c>
      <c r="R50" s="48" t="s">
        <v>250</v>
      </c>
      <c r="S50" s="18" t="s">
        <v>111</v>
      </c>
      <c r="T50" s="18"/>
    </row>
    <row r="51" spans="1:20" ht="18.75">
      <c r="A51" s="4">
        <v>47</v>
      </c>
      <c r="B51" s="17" t="s">
        <v>63</v>
      </c>
      <c r="C51" s="87" t="s">
        <v>339</v>
      </c>
      <c r="D51" s="18" t="s">
        <v>25</v>
      </c>
      <c r="E51" s="19"/>
      <c r="F51" s="18"/>
      <c r="G51" s="19">
        <v>26</v>
      </c>
      <c r="H51" s="19">
        <v>24</v>
      </c>
      <c r="I51" s="57">
        <f t="shared" si="0"/>
        <v>50</v>
      </c>
      <c r="J51" s="87">
        <v>9957659208</v>
      </c>
      <c r="K51" s="90" t="s">
        <v>187</v>
      </c>
      <c r="L51" s="72" t="s">
        <v>188</v>
      </c>
      <c r="M51" s="72">
        <v>9435481821</v>
      </c>
      <c r="N51" s="88" t="s">
        <v>373</v>
      </c>
      <c r="O51" s="94">
        <v>8011703747</v>
      </c>
      <c r="P51" s="49">
        <v>43598</v>
      </c>
      <c r="Q51" s="48" t="s">
        <v>110</v>
      </c>
      <c r="R51" s="48" t="s">
        <v>260</v>
      </c>
      <c r="S51" s="18" t="s">
        <v>111</v>
      </c>
      <c r="T51" s="18"/>
    </row>
    <row r="52" spans="1:20" ht="18.75">
      <c r="A52" s="4">
        <v>48</v>
      </c>
      <c r="B52" s="17" t="s">
        <v>63</v>
      </c>
      <c r="C52" s="87" t="s">
        <v>340</v>
      </c>
      <c r="D52" s="18" t="s">
        <v>25</v>
      </c>
      <c r="E52" s="19"/>
      <c r="F52" s="18"/>
      <c r="G52" s="19">
        <v>36</v>
      </c>
      <c r="H52" s="19">
        <v>34</v>
      </c>
      <c r="I52" s="57">
        <f t="shared" si="0"/>
        <v>70</v>
      </c>
      <c r="J52" s="87">
        <v>9864573930</v>
      </c>
      <c r="K52" s="90" t="s">
        <v>187</v>
      </c>
      <c r="L52" s="72" t="s">
        <v>188</v>
      </c>
      <c r="M52" s="72">
        <v>9435481821</v>
      </c>
      <c r="N52" s="88" t="s">
        <v>373</v>
      </c>
      <c r="O52" s="94">
        <v>8011703747</v>
      </c>
      <c r="P52" s="95">
        <v>43599</v>
      </c>
      <c r="Q52" s="48" t="s">
        <v>257</v>
      </c>
      <c r="R52" s="48" t="s">
        <v>374</v>
      </c>
      <c r="S52" s="18" t="s">
        <v>111</v>
      </c>
      <c r="T52" s="18"/>
    </row>
    <row r="53" spans="1:20" ht="18.75">
      <c r="A53" s="4">
        <v>49</v>
      </c>
      <c r="B53" s="17" t="s">
        <v>63</v>
      </c>
      <c r="C53" s="87" t="s">
        <v>341</v>
      </c>
      <c r="D53" s="18" t="s">
        <v>25</v>
      </c>
      <c r="E53" s="19"/>
      <c r="F53" s="18"/>
      <c r="G53" s="19">
        <v>47</v>
      </c>
      <c r="H53" s="19">
        <v>38</v>
      </c>
      <c r="I53" s="57">
        <f t="shared" si="0"/>
        <v>85</v>
      </c>
      <c r="J53" s="87">
        <v>8011060424</v>
      </c>
      <c r="K53" s="90" t="s">
        <v>187</v>
      </c>
      <c r="L53" s="72" t="s">
        <v>188</v>
      </c>
      <c r="M53" s="72">
        <v>9435481821</v>
      </c>
      <c r="N53" s="88" t="s">
        <v>373</v>
      </c>
      <c r="O53" s="94">
        <v>8011703747</v>
      </c>
      <c r="P53" s="95">
        <v>43599</v>
      </c>
      <c r="Q53" s="48" t="s">
        <v>257</v>
      </c>
      <c r="R53" s="99" t="s">
        <v>318</v>
      </c>
      <c r="S53" s="18" t="s">
        <v>111</v>
      </c>
      <c r="T53" s="18"/>
    </row>
    <row r="54" spans="1:20" ht="33">
      <c r="A54" s="4">
        <v>50</v>
      </c>
      <c r="B54" s="17" t="s">
        <v>63</v>
      </c>
      <c r="C54" s="107" t="s">
        <v>342</v>
      </c>
      <c r="D54" s="18" t="s">
        <v>23</v>
      </c>
      <c r="E54" s="68" t="s">
        <v>343</v>
      </c>
      <c r="F54" s="18" t="s">
        <v>74</v>
      </c>
      <c r="G54" s="19">
        <v>33</v>
      </c>
      <c r="H54" s="19">
        <v>32</v>
      </c>
      <c r="I54" s="57">
        <f t="shared" si="0"/>
        <v>65</v>
      </c>
      <c r="J54" s="87">
        <v>8473834148</v>
      </c>
      <c r="K54" s="90" t="s">
        <v>187</v>
      </c>
      <c r="L54" s="72" t="s">
        <v>376</v>
      </c>
      <c r="M54" s="72" t="s">
        <v>377</v>
      </c>
      <c r="N54" s="88" t="s">
        <v>378</v>
      </c>
      <c r="O54" s="94">
        <v>9864165851</v>
      </c>
      <c r="P54" s="49">
        <v>43600</v>
      </c>
      <c r="Q54" s="48" t="s">
        <v>259</v>
      </c>
      <c r="R54" s="48" t="s">
        <v>307</v>
      </c>
      <c r="S54" s="18" t="s">
        <v>111</v>
      </c>
      <c r="T54" s="18"/>
    </row>
    <row r="55" spans="1:20" ht="33">
      <c r="A55" s="4">
        <v>51</v>
      </c>
      <c r="B55" s="17" t="s">
        <v>63</v>
      </c>
      <c r="C55" s="93" t="s">
        <v>344</v>
      </c>
      <c r="D55" s="18" t="s">
        <v>23</v>
      </c>
      <c r="E55" s="68" t="s">
        <v>345</v>
      </c>
      <c r="F55" s="18" t="s">
        <v>74</v>
      </c>
      <c r="G55" s="19">
        <v>42</v>
      </c>
      <c r="H55" s="19">
        <v>36</v>
      </c>
      <c r="I55" s="57">
        <f t="shared" si="0"/>
        <v>78</v>
      </c>
      <c r="J55" s="87">
        <v>9678818589</v>
      </c>
      <c r="K55" s="71" t="s">
        <v>375</v>
      </c>
      <c r="L55" s="72" t="s">
        <v>376</v>
      </c>
      <c r="M55" s="72" t="s">
        <v>377</v>
      </c>
      <c r="N55" s="88" t="s">
        <v>378</v>
      </c>
      <c r="O55" s="94">
        <v>9864165851</v>
      </c>
      <c r="P55" s="49">
        <v>43600</v>
      </c>
      <c r="Q55" s="48" t="s">
        <v>259</v>
      </c>
      <c r="R55" s="48" t="s">
        <v>308</v>
      </c>
      <c r="S55" s="18" t="s">
        <v>111</v>
      </c>
      <c r="T55" s="18"/>
    </row>
    <row r="56" spans="1:20" ht="18.75">
      <c r="A56" s="4">
        <v>52</v>
      </c>
      <c r="B56" s="17" t="s">
        <v>63</v>
      </c>
      <c r="C56" s="67" t="s">
        <v>346</v>
      </c>
      <c r="D56" s="18" t="s">
        <v>23</v>
      </c>
      <c r="E56" s="68" t="s">
        <v>347</v>
      </c>
      <c r="F56" s="18" t="s">
        <v>74</v>
      </c>
      <c r="G56" s="19">
        <v>42</v>
      </c>
      <c r="H56" s="19">
        <v>46</v>
      </c>
      <c r="I56" s="57">
        <f t="shared" si="0"/>
        <v>88</v>
      </c>
      <c r="J56" s="87">
        <v>9957975953</v>
      </c>
      <c r="K56" s="71" t="s">
        <v>375</v>
      </c>
      <c r="L56" s="72" t="s">
        <v>188</v>
      </c>
      <c r="M56" s="72">
        <v>9435481821</v>
      </c>
      <c r="N56" s="88" t="s">
        <v>193</v>
      </c>
      <c r="O56" s="94">
        <v>9854722489</v>
      </c>
      <c r="P56" s="49">
        <v>43601</v>
      </c>
      <c r="Q56" s="48" t="s">
        <v>249</v>
      </c>
      <c r="R56" s="48" t="s">
        <v>379</v>
      </c>
      <c r="S56" s="18" t="s">
        <v>111</v>
      </c>
      <c r="T56" s="18"/>
    </row>
    <row r="57" spans="1:20" ht="18.75">
      <c r="A57" s="4">
        <v>53</v>
      </c>
      <c r="B57" s="17" t="s">
        <v>63</v>
      </c>
      <c r="C57" s="66" t="s">
        <v>348</v>
      </c>
      <c r="D57" s="18" t="s">
        <v>23</v>
      </c>
      <c r="E57" s="63" t="s">
        <v>349</v>
      </c>
      <c r="F57" s="18" t="s">
        <v>74</v>
      </c>
      <c r="G57" s="19">
        <v>75</v>
      </c>
      <c r="H57" s="19">
        <v>73</v>
      </c>
      <c r="I57" s="57">
        <f t="shared" si="0"/>
        <v>148</v>
      </c>
      <c r="J57" s="109">
        <v>9435701753</v>
      </c>
      <c r="K57" s="90" t="s">
        <v>187</v>
      </c>
      <c r="L57" s="72" t="s">
        <v>188</v>
      </c>
      <c r="M57" s="72">
        <v>9435481821</v>
      </c>
      <c r="N57" s="88" t="s">
        <v>193</v>
      </c>
      <c r="O57" s="94">
        <v>9854722489</v>
      </c>
      <c r="P57" s="49">
        <v>43602</v>
      </c>
      <c r="Q57" s="48" t="s">
        <v>252</v>
      </c>
      <c r="R57" s="48" t="s">
        <v>379</v>
      </c>
      <c r="S57" s="18" t="s">
        <v>111</v>
      </c>
      <c r="T57" s="18"/>
    </row>
    <row r="58" spans="1:20" ht="18.75">
      <c r="A58" s="4">
        <v>54</v>
      </c>
      <c r="B58" s="17" t="s">
        <v>63</v>
      </c>
      <c r="C58" s="67" t="s">
        <v>350</v>
      </c>
      <c r="D58" s="18" t="s">
        <v>23</v>
      </c>
      <c r="E58" s="68" t="s">
        <v>351</v>
      </c>
      <c r="F58" s="18" t="s">
        <v>74</v>
      </c>
      <c r="G58" s="19">
        <v>45</v>
      </c>
      <c r="H58" s="19">
        <v>40</v>
      </c>
      <c r="I58" s="57">
        <f t="shared" si="0"/>
        <v>85</v>
      </c>
      <c r="J58" s="109" t="s">
        <v>380</v>
      </c>
      <c r="K58" s="90" t="s">
        <v>187</v>
      </c>
      <c r="L58" s="72" t="s">
        <v>188</v>
      </c>
      <c r="M58" s="72">
        <v>9435481821</v>
      </c>
      <c r="N58" s="88" t="s">
        <v>193</v>
      </c>
      <c r="O58" s="94">
        <v>9854722489</v>
      </c>
      <c r="P58" s="49">
        <v>43605</v>
      </c>
      <c r="Q58" s="48" t="s">
        <v>110</v>
      </c>
      <c r="R58" s="48" t="s">
        <v>255</v>
      </c>
      <c r="S58" s="18" t="s">
        <v>111</v>
      </c>
      <c r="T58" s="18"/>
    </row>
    <row r="59" spans="1:20" ht="18.75">
      <c r="A59" s="4">
        <v>55</v>
      </c>
      <c r="B59" s="17" t="s">
        <v>63</v>
      </c>
      <c r="C59" s="66" t="s">
        <v>352</v>
      </c>
      <c r="D59" s="18" t="s">
        <v>23</v>
      </c>
      <c r="E59" s="63" t="s">
        <v>353</v>
      </c>
      <c r="F59" s="18" t="s">
        <v>74</v>
      </c>
      <c r="G59" s="19">
        <v>51</v>
      </c>
      <c r="H59" s="19">
        <v>48</v>
      </c>
      <c r="I59" s="57">
        <f t="shared" si="0"/>
        <v>99</v>
      </c>
      <c r="J59" s="110"/>
      <c r="K59" s="90" t="s">
        <v>187</v>
      </c>
      <c r="L59" s="72" t="s">
        <v>188</v>
      </c>
      <c r="M59" s="72">
        <v>9435481821</v>
      </c>
      <c r="N59" s="88" t="s">
        <v>373</v>
      </c>
      <c r="O59" s="94">
        <v>8011703747</v>
      </c>
      <c r="P59" s="95">
        <v>43606</v>
      </c>
      <c r="Q59" s="99" t="s">
        <v>257</v>
      </c>
      <c r="R59" s="48" t="s">
        <v>255</v>
      </c>
      <c r="S59" s="18" t="s">
        <v>111</v>
      </c>
      <c r="T59" s="18"/>
    </row>
    <row r="60" spans="1:20" ht="18.75">
      <c r="A60" s="4">
        <v>56</v>
      </c>
      <c r="B60" s="17" t="s">
        <v>63</v>
      </c>
      <c r="C60" s="66" t="s">
        <v>354</v>
      </c>
      <c r="D60" s="18" t="s">
        <v>23</v>
      </c>
      <c r="E60" s="63" t="s">
        <v>355</v>
      </c>
      <c r="F60" s="18" t="s">
        <v>74</v>
      </c>
      <c r="G60" s="19">
        <v>52</v>
      </c>
      <c r="H60" s="19">
        <v>47</v>
      </c>
      <c r="I60" s="57">
        <f t="shared" si="0"/>
        <v>99</v>
      </c>
      <c r="J60" s="109" t="s">
        <v>381</v>
      </c>
      <c r="K60" s="90" t="s">
        <v>187</v>
      </c>
      <c r="L60" s="72" t="s">
        <v>188</v>
      </c>
      <c r="M60" s="72">
        <v>9435481821</v>
      </c>
      <c r="N60" s="88" t="s">
        <v>373</v>
      </c>
      <c r="O60" s="94">
        <v>8011703747</v>
      </c>
      <c r="P60" s="104">
        <v>43607</v>
      </c>
      <c r="Q60" s="105" t="s">
        <v>259</v>
      </c>
      <c r="R60" s="48" t="s">
        <v>250</v>
      </c>
      <c r="S60" s="18" t="s">
        <v>111</v>
      </c>
      <c r="T60" s="18"/>
    </row>
    <row r="61" spans="1:20" ht="18.75">
      <c r="A61" s="4">
        <v>57</v>
      </c>
      <c r="B61" s="17" t="s">
        <v>63</v>
      </c>
      <c r="C61" s="87" t="s">
        <v>356</v>
      </c>
      <c r="D61" s="18" t="s">
        <v>25</v>
      </c>
      <c r="E61" s="19"/>
      <c r="F61" s="18"/>
      <c r="G61" s="81">
        <v>17</v>
      </c>
      <c r="H61" s="81">
        <v>18</v>
      </c>
      <c r="I61" s="57">
        <f t="shared" si="0"/>
        <v>35</v>
      </c>
      <c r="J61" s="109">
        <v>9854117299</v>
      </c>
      <c r="K61" s="90" t="s">
        <v>187</v>
      </c>
      <c r="L61" s="72" t="s">
        <v>376</v>
      </c>
      <c r="M61" s="72" t="s">
        <v>377</v>
      </c>
      <c r="N61" s="88" t="s">
        <v>378</v>
      </c>
      <c r="O61" s="94">
        <v>9864165851</v>
      </c>
      <c r="P61" s="49">
        <v>43608</v>
      </c>
      <c r="Q61" s="48" t="s">
        <v>249</v>
      </c>
      <c r="R61" s="48" t="s">
        <v>260</v>
      </c>
      <c r="S61" s="18" t="s">
        <v>111</v>
      </c>
      <c r="T61" s="18"/>
    </row>
    <row r="62" spans="1:20" ht="18.75">
      <c r="A62" s="4">
        <v>58</v>
      </c>
      <c r="B62" s="17" t="s">
        <v>63</v>
      </c>
      <c r="C62" s="87" t="s">
        <v>357</v>
      </c>
      <c r="D62" s="18" t="s">
        <v>25</v>
      </c>
      <c r="E62" s="19"/>
      <c r="F62" s="18"/>
      <c r="G62" s="81">
        <v>23</v>
      </c>
      <c r="H62" s="81">
        <v>22</v>
      </c>
      <c r="I62" s="57">
        <f t="shared" si="0"/>
        <v>45</v>
      </c>
      <c r="J62" s="109">
        <v>9954603395</v>
      </c>
      <c r="K62" s="71" t="s">
        <v>375</v>
      </c>
      <c r="L62" s="72" t="s">
        <v>376</v>
      </c>
      <c r="M62" s="72" t="s">
        <v>377</v>
      </c>
      <c r="N62" s="88" t="s">
        <v>378</v>
      </c>
      <c r="O62" s="94">
        <v>9864165851</v>
      </c>
      <c r="P62" s="49">
        <v>43609</v>
      </c>
      <c r="Q62" s="48" t="s">
        <v>252</v>
      </c>
      <c r="R62" s="48" t="s">
        <v>255</v>
      </c>
      <c r="S62" s="18" t="s">
        <v>111</v>
      </c>
      <c r="T62" s="18"/>
    </row>
    <row r="63" spans="1:20" ht="18.75">
      <c r="A63" s="4">
        <v>59</v>
      </c>
      <c r="B63" s="17" t="s">
        <v>63</v>
      </c>
      <c r="C63" s="87" t="s">
        <v>358</v>
      </c>
      <c r="D63" s="18" t="s">
        <v>25</v>
      </c>
      <c r="E63" s="19"/>
      <c r="F63" s="18"/>
      <c r="G63" s="81">
        <v>15</v>
      </c>
      <c r="H63" s="81">
        <v>14</v>
      </c>
      <c r="I63" s="57">
        <f t="shared" si="0"/>
        <v>29</v>
      </c>
      <c r="J63" s="109" t="s">
        <v>382</v>
      </c>
      <c r="K63" s="71" t="s">
        <v>375</v>
      </c>
      <c r="L63" s="72" t="s">
        <v>384</v>
      </c>
      <c r="M63" s="72">
        <v>9859126493</v>
      </c>
      <c r="N63" s="88" t="s">
        <v>385</v>
      </c>
      <c r="O63" s="94">
        <v>9613163800</v>
      </c>
      <c r="P63" s="49">
        <v>43609</v>
      </c>
      <c r="Q63" s="48" t="s">
        <v>252</v>
      </c>
      <c r="R63" s="48" t="s">
        <v>250</v>
      </c>
      <c r="S63" s="18" t="s">
        <v>111</v>
      </c>
      <c r="T63" s="18"/>
    </row>
    <row r="64" spans="1:20" ht="18.75">
      <c r="A64" s="4">
        <v>60</v>
      </c>
      <c r="B64" s="17" t="s">
        <v>63</v>
      </c>
      <c r="C64" s="87" t="s">
        <v>359</v>
      </c>
      <c r="D64" s="18" t="s">
        <v>25</v>
      </c>
      <c r="E64" s="19"/>
      <c r="F64" s="18"/>
      <c r="G64" s="81">
        <v>15</v>
      </c>
      <c r="H64" s="81">
        <v>12</v>
      </c>
      <c r="I64" s="57">
        <f t="shared" si="0"/>
        <v>27</v>
      </c>
      <c r="J64" s="87">
        <v>9864781087</v>
      </c>
      <c r="K64" s="90" t="s">
        <v>383</v>
      </c>
      <c r="L64" s="72" t="s">
        <v>384</v>
      </c>
      <c r="M64" s="72">
        <v>9859126493</v>
      </c>
      <c r="N64" s="88" t="s">
        <v>385</v>
      </c>
      <c r="O64" s="94">
        <v>9613163800</v>
      </c>
      <c r="P64" s="49">
        <v>43610</v>
      </c>
      <c r="Q64" s="48" t="s">
        <v>120</v>
      </c>
      <c r="R64" s="99" t="s">
        <v>386</v>
      </c>
      <c r="S64" s="18" t="s">
        <v>111</v>
      </c>
      <c r="T64" s="18"/>
    </row>
    <row r="65" spans="1:20" ht="18.75">
      <c r="A65" s="4">
        <v>61</v>
      </c>
      <c r="B65" s="17" t="s">
        <v>63</v>
      </c>
      <c r="C65" s="66" t="s">
        <v>360</v>
      </c>
      <c r="D65" s="18" t="s">
        <v>23</v>
      </c>
      <c r="E65" s="63" t="s">
        <v>361</v>
      </c>
      <c r="F65" s="18"/>
      <c r="G65" s="91">
        <v>50</v>
      </c>
      <c r="H65" s="91">
        <v>57</v>
      </c>
      <c r="I65" s="57">
        <f t="shared" si="0"/>
        <v>107</v>
      </c>
      <c r="J65" s="87">
        <v>9577376773</v>
      </c>
      <c r="K65" s="90" t="s">
        <v>383</v>
      </c>
      <c r="L65" s="72" t="s">
        <v>384</v>
      </c>
      <c r="M65" s="72">
        <v>9859126493</v>
      </c>
      <c r="N65" s="88" t="s">
        <v>387</v>
      </c>
      <c r="O65" s="94">
        <v>9864986730</v>
      </c>
      <c r="P65" s="49">
        <v>43610</v>
      </c>
      <c r="Q65" s="48" t="s">
        <v>120</v>
      </c>
      <c r="R65" s="99" t="s">
        <v>386</v>
      </c>
      <c r="S65" s="18" t="s">
        <v>111</v>
      </c>
      <c r="T65" s="18"/>
    </row>
    <row r="66" spans="1:20" ht="18.75">
      <c r="A66" s="4">
        <v>62</v>
      </c>
      <c r="B66" s="17" t="s">
        <v>63</v>
      </c>
      <c r="C66" s="66" t="s">
        <v>362</v>
      </c>
      <c r="D66" s="18" t="s">
        <v>23</v>
      </c>
      <c r="E66" s="63" t="s">
        <v>363</v>
      </c>
      <c r="F66" s="18"/>
      <c r="G66" s="91">
        <v>60</v>
      </c>
      <c r="H66" s="91">
        <v>75</v>
      </c>
      <c r="I66" s="57">
        <f t="shared" si="0"/>
        <v>135</v>
      </c>
      <c r="J66" s="87">
        <v>8011801590</v>
      </c>
      <c r="K66" s="90" t="s">
        <v>383</v>
      </c>
      <c r="L66" s="72" t="s">
        <v>384</v>
      </c>
      <c r="M66" s="72">
        <v>9859126493</v>
      </c>
      <c r="N66" s="88" t="s">
        <v>387</v>
      </c>
      <c r="O66" s="94">
        <v>9864986730</v>
      </c>
      <c r="P66" s="49">
        <v>43612</v>
      </c>
      <c r="Q66" s="48" t="s">
        <v>110</v>
      </c>
      <c r="R66" s="48" t="s">
        <v>264</v>
      </c>
      <c r="S66" s="18" t="s">
        <v>111</v>
      </c>
      <c r="T66" s="18"/>
    </row>
    <row r="67" spans="1:20" ht="18.75">
      <c r="A67" s="4">
        <v>63</v>
      </c>
      <c r="B67" s="17" t="s">
        <v>63</v>
      </c>
      <c r="C67" s="66" t="s">
        <v>364</v>
      </c>
      <c r="D67" s="18" t="s">
        <v>23</v>
      </c>
      <c r="E67" s="63" t="s">
        <v>365</v>
      </c>
      <c r="F67" s="18"/>
      <c r="G67" s="91">
        <v>61</v>
      </c>
      <c r="H67" s="91">
        <v>71</v>
      </c>
      <c r="I67" s="57">
        <f t="shared" si="0"/>
        <v>132</v>
      </c>
      <c r="J67" s="87">
        <v>8822547718</v>
      </c>
      <c r="K67" s="90" t="s">
        <v>383</v>
      </c>
      <c r="L67" s="72" t="s">
        <v>384</v>
      </c>
      <c r="M67" s="72">
        <v>9859126493</v>
      </c>
      <c r="N67" s="88" t="s">
        <v>385</v>
      </c>
      <c r="O67" s="94">
        <v>9613163800</v>
      </c>
      <c r="P67" s="49">
        <v>43613</v>
      </c>
      <c r="Q67" s="48" t="s">
        <v>257</v>
      </c>
      <c r="R67" s="48" t="s">
        <v>386</v>
      </c>
      <c r="S67" s="18" t="s">
        <v>111</v>
      </c>
      <c r="T67" s="18"/>
    </row>
    <row r="68" spans="1:20" ht="33">
      <c r="A68" s="4">
        <v>64</v>
      </c>
      <c r="B68" s="17" t="s">
        <v>63</v>
      </c>
      <c r="C68" s="66" t="s">
        <v>366</v>
      </c>
      <c r="D68" s="18" t="s">
        <v>23</v>
      </c>
      <c r="E68" s="63" t="s">
        <v>367</v>
      </c>
      <c r="F68" s="18"/>
      <c r="G68" s="108">
        <v>55</v>
      </c>
      <c r="H68" s="108">
        <v>86</v>
      </c>
      <c r="I68" s="57">
        <f t="shared" si="0"/>
        <v>141</v>
      </c>
      <c r="J68" s="70" t="s">
        <v>388</v>
      </c>
      <c r="K68" s="90" t="s">
        <v>383</v>
      </c>
      <c r="L68" s="72" t="s">
        <v>384</v>
      </c>
      <c r="M68" s="72">
        <v>9859126493</v>
      </c>
      <c r="N68" s="88" t="s">
        <v>385</v>
      </c>
      <c r="O68" s="94">
        <v>9613163800</v>
      </c>
      <c r="P68" s="49">
        <v>43614</v>
      </c>
      <c r="Q68" s="48" t="s">
        <v>259</v>
      </c>
      <c r="R68" s="48" t="s">
        <v>390</v>
      </c>
      <c r="S68" s="18" t="s">
        <v>111</v>
      </c>
      <c r="T68" s="18"/>
    </row>
    <row r="69" spans="1:20" ht="18.75">
      <c r="A69" s="4">
        <v>65</v>
      </c>
      <c r="B69" s="17" t="s">
        <v>63</v>
      </c>
      <c r="C69" s="66" t="s">
        <v>364</v>
      </c>
      <c r="D69" s="18" t="s">
        <v>23</v>
      </c>
      <c r="E69" s="63" t="s">
        <v>365</v>
      </c>
      <c r="F69" s="18"/>
      <c r="G69" s="91">
        <v>86</v>
      </c>
      <c r="H69" s="91">
        <v>71</v>
      </c>
      <c r="I69" s="57">
        <f t="shared" si="0"/>
        <v>157</v>
      </c>
      <c r="J69" s="70" t="s">
        <v>389</v>
      </c>
      <c r="K69" s="90" t="s">
        <v>383</v>
      </c>
      <c r="L69" s="72" t="s">
        <v>384</v>
      </c>
      <c r="M69" s="72">
        <v>9859126493</v>
      </c>
      <c r="N69" s="88" t="s">
        <v>385</v>
      </c>
      <c r="O69" s="94">
        <v>9613163800</v>
      </c>
      <c r="P69" s="95">
        <v>43615</v>
      </c>
      <c r="Q69" s="48" t="s">
        <v>249</v>
      </c>
      <c r="R69" s="48" t="s">
        <v>255</v>
      </c>
      <c r="S69" s="18" t="s">
        <v>111</v>
      </c>
      <c r="T69" s="18"/>
    </row>
    <row r="70" spans="1:20" ht="18.75">
      <c r="A70" s="4">
        <v>66</v>
      </c>
      <c r="B70" s="17" t="s">
        <v>63</v>
      </c>
      <c r="C70" s="66" t="s">
        <v>366</v>
      </c>
      <c r="D70" s="18" t="s">
        <v>23</v>
      </c>
      <c r="E70" s="63" t="s">
        <v>367</v>
      </c>
      <c r="F70" s="18"/>
      <c r="G70" s="108">
        <v>87</v>
      </c>
      <c r="H70" s="108">
        <v>26</v>
      </c>
      <c r="I70" s="57">
        <f t="shared" ref="I70:I133" si="1">SUM(G70:H70)</f>
        <v>113</v>
      </c>
      <c r="J70" s="70">
        <v>9954081145</v>
      </c>
      <c r="K70" s="90" t="s">
        <v>383</v>
      </c>
      <c r="L70" s="72" t="s">
        <v>384</v>
      </c>
      <c r="M70" s="72">
        <v>9859126493</v>
      </c>
      <c r="N70" s="88" t="s">
        <v>391</v>
      </c>
      <c r="O70" s="94">
        <v>9957821863</v>
      </c>
      <c r="P70" s="97">
        <v>43616</v>
      </c>
      <c r="Q70" s="98" t="s">
        <v>252</v>
      </c>
      <c r="R70" s="48" t="s">
        <v>255</v>
      </c>
      <c r="S70" s="18" t="s">
        <v>111</v>
      </c>
      <c r="T70" s="18"/>
    </row>
    <row r="71" spans="1:20" ht="18.75">
      <c r="A71" s="4">
        <v>67</v>
      </c>
      <c r="B71" s="17"/>
      <c r="C71" s="18"/>
      <c r="D71" s="18"/>
      <c r="E71" s="19"/>
      <c r="F71" s="18"/>
      <c r="G71" s="19"/>
      <c r="H71" s="19"/>
      <c r="I71" s="57">
        <f t="shared" si="1"/>
        <v>0</v>
      </c>
      <c r="J71" s="70">
        <v>7399278765</v>
      </c>
      <c r="K71" s="90" t="s">
        <v>383</v>
      </c>
      <c r="L71" s="72"/>
      <c r="M71" s="72"/>
      <c r="N71" s="88"/>
      <c r="O71" s="94"/>
      <c r="P71" s="97"/>
      <c r="Q71" s="98"/>
      <c r="R71" s="48"/>
      <c r="S71" s="18"/>
      <c r="T71" s="18"/>
    </row>
    <row r="72" spans="1:20">
      <c r="A72" s="4">
        <v>68</v>
      </c>
      <c r="B72" s="17"/>
      <c r="C72" s="18"/>
      <c r="D72" s="18"/>
      <c r="E72" s="19"/>
      <c r="F72" s="18"/>
      <c r="G72" s="19"/>
      <c r="H72" s="19"/>
      <c r="I72" s="57">
        <f t="shared" si="1"/>
        <v>0</v>
      </c>
      <c r="J72" s="18"/>
      <c r="K72" s="18"/>
      <c r="L72" s="18"/>
      <c r="M72" s="18"/>
      <c r="N72" s="18"/>
      <c r="O72" s="18"/>
      <c r="P72" s="24"/>
      <c r="Q72" s="18"/>
      <c r="R72" s="18"/>
      <c r="S72" s="18"/>
      <c r="T72" s="18"/>
    </row>
    <row r="73" spans="1:20">
      <c r="A73" s="4">
        <v>69</v>
      </c>
      <c r="B73" s="17"/>
      <c r="C73" s="18"/>
      <c r="D73" s="18"/>
      <c r="E73" s="19"/>
      <c r="F73" s="18"/>
      <c r="G73" s="19"/>
      <c r="H73" s="19"/>
      <c r="I73" s="57">
        <f t="shared" si="1"/>
        <v>0</v>
      </c>
      <c r="J73" s="18"/>
      <c r="K73" s="18"/>
      <c r="L73" s="18"/>
      <c r="M73" s="18"/>
      <c r="N73" s="18"/>
      <c r="O73" s="18"/>
      <c r="P73" s="24"/>
      <c r="Q73" s="18"/>
      <c r="R73" s="18"/>
      <c r="S73" s="18"/>
      <c r="T73" s="18"/>
    </row>
    <row r="74" spans="1:20">
      <c r="A74" s="4">
        <v>70</v>
      </c>
      <c r="B74" s="17"/>
      <c r="C74" s="18"/>
      <c r="D74" s="18"/>
      <c r="E74" s="19"/>
      <c r="F74" s="18"/>
      <c r="G74" s="19"/>
      <c r="H74" s="19"/>
      <c r="I74" s="57">
        <f t="shared" si="1"/>
        <v>0</v>
      </c>
      <c r="J74" s="18"/>
      <c r="K74" s="18"/>
      <c r="L74" s="18"/>
      <c r="M74" s="18"/>
      <c r="N74" s="18"/>
      <c r="O74" s="18"/>
      <c r="P74" s="24"/>
      <c r="Q74" s="18"/>
      <c r="R74" s="18"/>
      <c r="S74" s="18"/>
      <c r="T74" s="18"/>
    </row>
    <row r="75" spans="1:20">
      <c r="A75" s="4">
        <v>71</v>
      </c>
      <c r="B75" s="17"/>
      <c r="C75" s="18"/>
      <c r="D75" s="18"/>
      <c r="E75" s="19"/>
      <c r="F75" s="18"/>
      <c r="G75" s="19"/>
      <c r="H75" s="19"/>
      <c r="I75" s="57">
        <f t="shared" si="1"/>
        <v>0</v>
      </c>
      <c r="J75" s="18"/>
      <c r="K75" s="18"/>
      <c r="L75" s="18"/>
      <c r="M75" s="18"/>
      <c r="N75" s="18"/>
      <c r="O75" s="18"/>
      <c r="P75" s="24"/>
      <c r="Q75" s="18"/>
      <c r="R75" s="18"/>
      <c r="S75" s="18"/>
      <c r="T75" s="18"/>
    </row>
    <row r="76" spans="1:20">
      <c r="A76" s="4">
        <v>72</v>
      </c>
      <c r="B76" s="17"/>
      <c r="C76" s="18"/>
      <c r="D76" s="18"/>
      <c r="E76" s="19"/>
      <c r="F76" s="18"/>
      <c r="G76" s="19"/>
      <c r="H76" s="19"/>
      <c r="I76" s="57">
        <f t="shared" si="1"/>
        <v>0</v>
      </c>
      <c r="J76" s="18"/>
      <c r="K76" s="18"/>
      <c r="L76" s="18"/>
      <c r="M76" s="18"/>
      <c r="N76" s="18"/>
      <c r="O76" s="18"/>
      <c r="P76" s="24"/>
      <c r="Q76" s="18"/>
      <c r="R76" s="18"/>
      <c r="S76" s="18"/>
      <c r="T76" s="18"/>
    </row>
    <row r="77" spans="1:20">
      <c r="A77" s="4">
        <v>73</v>
      </c>
      <c r="B77" s="17"/>
      <c r="C77" s="18"/>
      <c r="D77" s="18"/>
      <c r="E77" s="19"/>
      <c r="F77" s="18"/>
      <c r="G77" s="19"/>
      <c r="H77" s="19"/>
      <c r="I77" s="57">
        <f t="shared" si="1"/>
        <v>0</v>
      </c>
      <c r="J77" s="18"/>
      <c r="K77" s="18"/>
      <c r="L77" s="18"/>
      <c r="M77" s="18"/>
      <c r="N77" s="18"/>
      <c r="O77" s="18"/>
      <c r="P77" s="24"/>
      <c r="Q77" s="18"/>
      <c r="R77" s="18"/>
      <c r="S77" s="18"/>
      <c r="T77" s="18"/>
    </row>
    <row r="78" spans="1:20">
      <c r="A78" s="4">
        <v>74</v>
      </c>
      <c r="B78" s="17"/>
      <c r="C78" s="18"/>
      <c r="D78" s="18"/>
      <c r="E78" s="19"/>
      <c r="F78" s="18"/>
      <c r="G78" s="19"/>
      <c r="H78" s="19"/>
      <c r="I78" s="57">
        <f t="shared" si="1"/>
        <v>0</v>
      </c>
      <c r="J78" s="18"/>
      <c r="K78" s="18"/>
      <c r="L78" s="18"/>
      <c r="M78" s="18"/>
      <c r="N78" s="18"/>
      <c r="O78" s="18"/>
      <c r="P78" s="24"/>
      <c r="Q78" s="18"/>
      <c r="R78" s="18"/>
      <c r="S78" s="18"/>
      <c r="T78" s="18"/>
    </row>
    <row r="79" spans="1:20">
      <c r="A79" s="4">
        <v>75</v>
      </c>
      <c r="B79" s="17"/>
      <c r="C79" s="18"/>
      <c r="D79" s="18"/>
      <c r="E79" s="19"/>
      <c r="F79" s="18"/>
      <c r="G79" s="19"/>
      <c r="H79" s="19"/>
      <c r="I79" s="57">
        <f t="shared" si="1"/>
        <v>0</v>
      </c>
      <c r="J79" s="18"/>
      <c r="K79" s="18"/>
      <c r="L79" s="18"/>
      <c r="M79" s="18"/>
      <c r="N79" s="18"/>
      <c r="O79" s="18"/>
      <c r="P79" s="24"/>
      <c r="Q79" s="18"/>
      <c r="R79" s="18"/>
      <c r="S79" s="18"/>
      <c r="T79" s="18"/>
    </row>
    <row r="80" spans="1:20">
      <c r="A80" s="4">
        <v>76</v>
      </c>
      <c r="B80" s="17"/>
      <c r="C80" s="18"/>
      <c r="D80" s="18"/>
      <c r="E80" s="19"/>
      <c r="F80" s="18"/>
      <c r="G80" s="19"/>
      <c r="H80" s="19"/>
      <c r="I80" s="57">
        <f t="shared" si="1"/>
        <v>0</v>
      </c>
      <c r="J80" s="18"/>
      <c r="K80" s="18"/>
      <c r="L80" s="18"/>
      <c r="M80" s="18"/>
      <c r="N80" s="18"/>
      <c r="O80" s="18"/>
      <c r="P80" s="24"/>
      <c r="Q80" s="18"/>
      <c r="R80" s="18"/>
      <c r="S80" s="18"/>
      <c r="T80" s="18"/>
    </row>
    <row r="81" spans="1:20">
      <c r="A81" s="4">
        <v>77</v>
      </c>
      <c r="B81" s="17"/>
      <c r="C81" s="18"/>
      <c r="D81" s="18"/>
      <c r="E81" s="19"/>
      <c r="F81" s="18"/>
      <c r="G81" s="19"/>
      <c r="H81" s="19"/>
      <c r="I81" s="57">
        <f t="shared" si="1"/>
        <v>0</v>
      </c>
      <c r="J81" s="18"/>
      <c r="K81" s="18"/>
      <c r="L81" s="18"/>
      <c r="M81" s="18"/>
      <c r="N81" s="18"/>
      <c r="O81" s="18"/>
      <c r="P81" s="24"/>
      <c r="Q81" s="18"/>
      <c r="R81" s="18"/>
      <c r="S81" s="18"/>
      <c r="T81" s="18"/>
    </row>
    <row r="82" spans="1:20">
      <c r="A82" s="4">
        <v>78</v>
      </c>
      <c r="B82" s="17"/>
      <c r="C82" s="18"/>
      <c r="D82" s="18"/>
      <c r="E82" s="19"/>
      <c r="F82" s="18"/>
      <c r="G82" s="19"/>
      <c r="H82" s="19"/>
      <c r="I82" s="57">
        <f t="shared" si="1"/>
        <v>0</v>
      </c>
      <c r="J82" s="18"/>
      <c r="K82" s="18"/>
      <c r="L82" s="18"/>
      <c r="M82" s="18"/>
      <c r="N82" s="18"/>
      <c r="O82" s="18"/>
      <c r="P82" s="24"/>
      <c r="Q82" s="18"/>
      <c r="R82" s="18"/>
      <c r="S82" s="18"/>
      <c r="T82" s="18"/>
    </row>
    <row r="83" spans="1:20">
      <c r="A83" s="4">
        <v>79</v>
      </c>
      <c r="B83" s="17"/>
      <c r="C83" s="18"/>
      <c r="D83" s="18"/>
      <c r="E83" s="19"/>
      <c r="F83" s="18"/>
      <c r="G83" s="19"/>
      <c r="H83" s="19"/>
      <c r="I83" s="57">
        <f t="shared" si="1"/>
        <v>0</v>
      </c>
      <c r="J83" s="18"/>
      <c r="K83" s="18"/>
      <c r="L83" s="18"/>
      <c r="M83" s="18"/>
      <c r="N83" s="18"/>
      <c r="O83" s="18"/>
      <c r="P83" s="24"/>
      <c r="Q83" s="18"/>
      <c r="R83" s="18"/>
      <c r="S83" s="18"/>
      <c r="T83" s="18"/>
    </row>
    <row r="84" spans="1:20">
      <c r="A84" s="4">
        <v>80</v>
      </c>
      <c r="B84" s="17"/>
      <c r="C84" s="18"/>
      <c r="D84" s="18"/>
      <c r="E84" s="19"/>
      <c r="F84" s="18"/>
      <c r="G84" s="19"/>
      <c r="H84" s="19"/>
      <c r="I84" s="57">
        <f t="shared" si="1"/>
        <v>0</v>
      </c>
      <c r="J84" s="18"/>
      <c r="K84" s="18"/>
      <c r="L84" s="18"/>
      <c r="M84" s="18"/>
      <c r="N84" s="18"/>
      <c r="O84" s="18"/>
      <c r="P84" s="24"/>
      <c r="Q84" s="18"/>
      <c r="R84" s="18"/>
      <c r="S84" s="18"/>
      <c r="T84" s="18"/>
    </row>
    <row r="85" spans="1:20">
      <c r="A85" s="4">
        <v>81</v>
      </c>
      <c r="B85" s="17"/>
      <c r="C85" s="18"/>
      <c r="D85" s="18"/>
      <c r="E85" s="19"/>
      <c r="F85" s="18"/>
      <c r="G85" s="19"/>
      <c r="H85" s="19"/>
      <c r="I85" s="57">
        <f t="shared" si="1"/>
        <v>0</v>
      </c>
      <c r="J85" s="18"/>
      <c r="K85" s="18"/>
      <c r="L85" s="18"/>
      <c r="M85" s="18"/>
      <c r="N85" s="18"/>
      <c r="O85" s="18"/>
      <c r="P85" s="24"/>
      <c r="Q85" s="18"/>
      <c r="R85" s="18"/>
      <c r="S85" s="18"/>
      <c r="T85" s="18"/>
    </row>
    <row r="86" spans="1:20">
      <c r="A86" s="4">
        <v>82</v>
      </c>
      <c r="B86" s="17"/>
      <c r="C86" s="18"/>
      <c r="D86" s="18"/>
      <c r="E86" s="19"/>
      <c r="F86" s="18"/>
      <c r="G86" s="19"/>
      <c r="H86" s="19"/>
      <c r="I86" s="57">
        <f t="shared" si="1"/>
        <v>0</v>
      </c>
      <c r="J86" s="18"/>
      <c r="K86" s="18"/>
      <c r="L86" s="18"/>
      <c r="M86" s="18"/>
      <c r="N86" s="18"/>
      <c r="O86" s="18"/>
      <c r="P86" s="24"/>
      <c r="Q86" s="18"/>
      <c r="R86" s="18"/>
      <c r="S86" s="18"/>
      <c r="T86" s="18"/>
    </row>
    <row r="87" spans="1:20">
      <c r="A87" s="4">
        <v>83</v>
      </c>
      <c r="B87" s="17"/>
      <c r="C87" s="18"/>
      <c r="D87" s="18"/>
      <c r="E87" s="19"/>
      <c r="F87" s="18"/>
      <c r="G87" s="19"/>
      <c r="H87" s="19"/>
      <c r="I87" s="57">
        <f t="shared" si="1"/>
        <v>0</v>
      </c>
      <c r="J87" s="18"/>
      <c r="K87" s="18"/>
      <c r="L87" s="18"/>
      <c r="M87" s="18"/>
      <c r="N87" s="18"/>
      <c r="O87" s="18"/>
      <c r="P87" s="24"/>
      <c r="Q87" s="18"/>
      <c r="R87" s="18"/>
      <c r="S87" s="18"/>
      <c r="T87" s="18"/>
    </row>
    <row r="88" spans="1:20">
      <c r="A88" s="4">
        <v>84</v>
      </c>
      <c r="B88" s="17"/>
      <c r="C88" s="18"/>
      <c r="D88" s="18"/>
      <c r="E88" s="19"/>
      <c r="F88" s="18"/>
      <c r="G88" s="19"/>
      <c r="H88" s="19"/>
      <c r="I88" s="57">
        <f t="shared" si="1"/>
        <v>0</v>
      </c>
      <c r="J88" s="18"/>
      <c r="K88" s="18"/>
      <c r="L88" s="18"/>
      <c r="M88" s="18"/>
      <c r="N88" s="18"/>
      <c r="O88" s="18"/>
      <c r="P88" s="24"/>
      <c r="Q88" s="18"/>
      <c r="R88" s="18"/>
      <c r="S88" s="18"/>
      <c r="T88" s="18"/>
    </row>
    <row r="89" spans="1:20">
      <c r="A89" s="4">
        <v>85</v>
      </c>
      <c r="B89" s="17"/>
      <c r="C89" s="18"/>
      <c r="D89" s="18"/>
      <c r="E89" s="19"/>
      <c r="F89" s="18"/>
      <c r="G89" s="19"/>
      <c r="H89" s="19"/>
      <c r="I89" s="57">
        <f t="shared" si="1"/>
        <v>0</v>
      </c>
      <c r="J89" s="18"/>
      <c r="K89" s="18"/>
      <c r="L89" s="18"/>
      <c r="M89" s="18"/>
      <c r="N89" s="18"/>
      <c r="O89" s="18"/>
      <c r="P89" s="24"/>
      <c r="Q89" s="18"/>
      <c r="R89" s="18"/>
      <c r="S89" s="18"/>
      <c r="T89" s="18"/>
    </row>
    <row r="90" spans="1:20">
      <c r="A90" s="4">
        <v>86</v>
      </c>
      <c r="B90" s="17"/>
      <c r="C90" s="18"/>
      <c r="D90" s="18"/>
      <c r="E90" s="19"/>
      <c r="F90" s="18"/>
      <c r="G90" s="19"/>
      <c r="H90" s="19"/>
      <c r="I90" s="57">
        <f t="shared" si="1"/>
        <v>0</v>
      </c>
      <c r="J90" s="18"/>
      <c r="K90" s="18"/>
      <c r="L90" s="18"/>
      <c r="M90" s="18"/>
      <c r="N90" s="18"/>
      <c r="O90" s="18"/>
      <c r="P90" s="24"/>
      <c r="Q90" s="18"/>
      <c r="R90" s="18"/>
      <c r="S90" s="18"/>
      <c r="T90" s="18"/>
    </row>
    <row r="91" spans="1:20">
      <c r="A91" s="4">
        <v>87</v>
      </c>
      <c r="B91" s="17"/>
      <c r="C91" s="18"/>
      <c r="D91" s="18"/>
      <c r="E91" s="19"/>
      <c r="F91" s="18"/>
      <c r="G91" s="19"/>
      <c r="H91" s="19"/>
      <c r="I91" s="57">
        <f t="shared" si="1"/>
        <v>0</v>
      </c>
      <c r="J91" s="18"/>
      <c r="K91" s="18"/>
      <c r="L91" s="18"/>
      <c r="M91" s="18"/>
      <c r="N91" s="18"/>
      <c r="O91" s="18"/>
      <c r="P91" s="24"/>
      <c r="Q91" s="18"/>
      <c r="R91" s="18"/>
      <c r="S91" s="18"/>
      <c r="T91" s="18"/>
    </row>
    <row r="92" spans="1:20">
      <c r="A92" s="4">
        <v>88</v>
      </c>
      <c r="B92" s="17"/>
      <c r="C92" s="18"/>
      <c r="D92" s="18"/>
      <c r="E92" s="19"/>
      <c r="F92" s="18"/>
      <c r="G92" s="19"/>
      <c r="H92" s="19"/>
      <c r="I92" s="57">
        <f t="shared" si="1"/>
        <v>0</v>
      </c>
      <c r="J92" s="18"/>
      <c r="K92" s="18"/>
      <c r="L92" s="18"/>
      <c r="M92" s="18"/>
      <c r="N92" s="18"/>
      <c r="O92" s="18"/>
      <c r="P92" s="24"/>
      <c r="Q92" s="18"/>
      <c r="R92" s="18"/>
      <c r="S92" s="18"/>
      <c r="T92" s="18"/>
    </row>
    <row r="93" spans="1:20">
      <c r="A93" s="4">
        <v>89</v>
      </c>
      <c r="B93" s="17"/>
      <c r="C93" s="18"/>
      <c r="D93" s="18"/>
      <c r="E93" s="19"/>
      <c r="F93" s="18"/>
      <c r="G93" s="19"/>
      <c r="H93" s="19"/>
      <c r="I93" s="57">
        <f t="shared" si="1"/>
        <v>0</v>
      </c>
      <c r="J93" s="18"/>
      <c r="K93" s="18"/>
      <c r="L93" s="18"/>
      <c r="M93" s="18"/>
      <c r="N93" s="18"/>
      <c r="O93" s="18"/>
      <c r="P93" s="24"/>
      <c r="Q93" s="18"/>
      <c r="R93" s="18"/>
      <c r="S93" s="18"/>
      <c r="T93" s="18"/>
    </row>
    <row r="94" spans="1:20">
      <c r="A94" s="4">
        <v>90</v>
      </c>
      <c r="B94" s="17"/>
      <c r="C94" s="18"/>
      <c r="D94" s="18"/>
      <c r="E94" s="19"/>
      <c r="F94" s="18"/>
      <c r="G94" s="19"/>
      <c r="H94" s="19"/>
      <c r="I94" s="57">
        <f t="shared" si="1"/>
        <v>0</v>
      </c>
      <c r="J94" s="18"/>
      <c r="K94" s="18"/>
      <c r="L94" s="18"/>
      <c r="M94" s="18"/>
      <c r="N94" s="18"/>
      <c r="O94" s="18"/>
      <c r="P94" s="24"/>
      <c r="Q94" s="18"/>
      <c r="R94" s="18"/>
      <c r="S94" s="18"/>
      <c r="T94" s="18"/>
    </row>
    <row r="95" spans="1:20">
      <c r="A95" s="4">
        <v>91</v>
      </c>
      <c r="B95" s="17"/>
      <c r="C95" s="18"/>
      <c r="D95" s="18"/>
      <c r="E95" s="19"/>
      <c r="F95" s="18"/>
      <c r="G95" s="19"/>
      <c r="H95" s="19"/>
      <c r="I95" s="57">
        <f t="shared" si="1"/>
        <v>0</v>
      </c>
      <c r="J95" s="18"/>
      <c r="K95" s="18"/>
      <c r="L95" s="18"/>
      <c r="M95" s="18"/>
      <c r="N95" s="18"/>
      <c r="O95" s="18"/>
      <c r="P95" s="24"/>
      <c r="Q95" s="18"/>
      <c r="R95" s="18"/>
      <c r="S95" s="18"/>
      <c r="T95" s="18"/>
    </row>
    <row r="96" spans="1:20">
      <c r="A96" s="4">
        <v>92</v>
      </c>
      <c r="B96" s="17"/>
      <c r="C96" s="18"/>
      <c r="D96" s="18"/>
      <c r="E96" s="19"/>
      <c r="F96" s="18"/>
      <c r="G96" s="19"/>
      <c r="H96" s="19"/>
      <c r="I96" s="57">
        <f t="shared" si="1"/>
        <v>0</v>
      </c>
      <c r="J96" s="18"/>
      <c r="K96" s="18"/>
      <c r="L96" s="18"/>
      <c r="M96" s="18"/>
      <c r="N96" s="18"/>
      <c r="O96" s="18"/>
      <c r="P96" s="24"/>
      <c r="Q96" s="18"/>
      <c r="R96" s="18"/>
      <c r="S96" s="18"/>
      <c r="T96" s="18"/>
    </row>
    <row r="97" spans="1:20">
      <c r="A97" s="4">
        <v>93</v>
      </c>
      <c r="B97" s="17"/>
      <c r="C97" s="18"/>
      <c r="D97" s="18"/>
      <c r="E97" s="19"/>
      <c r="F97" s="18"/>
      <c r="G97" s="19"/>
      <c r="H97" s="19"/>
      <c r="I97" s="57">
        <f t="shared" si="1"/>
        <v>0</v>
      </c>
      <c r="J97" s="18"/>
      <c r="K97" s="18"/>
      <c r="L97" s="18"/>
      <c r="M97" s="18"/>
      <c r="N97" s="18"/>
      <c r="O97" s="18"/>
      <c r="P97" s="24"/>
      <c r="Q97" s="18"/>
      <c r="R97" s="18"/>
      <c r="S97" s="18"/>
      <c r="T97" s="18"/>
    </row>
    <row r="98" spans="1:20">
      <c r="A98" s="4">
        <v>94</v>
      </c>
      <c r="B98" s="17"/>
      <c r="C98" s="18"/>
      <c r="D98" s="18"/>
      <c r="E98" s="19"/>
      <c r="F98" s="18"/>
      <c r="G98" s="19"/>
      <c r="H98" s="19"/>
      <c r="I98" s="57">
        <f t="shared" si="1"/>
        <v>0</v>
      </c>
      <c r="J98" s="18"/>
      <c r="K98" s="18"/>
      <c r="L98" s="18"/>
      <c r="M98" s="18"/>
      <c r="N98" s="18"/>
      <c r="O98" s="18"/>
      <c r="P98" s="24"/>
      <c r="Q98" s="18"/>
      <c r="R98" s="18"/>
      <c r="S98" s="18"/>
      <c r="T98" s="18"/>
    </row>
    <row r="99" spans="1:20">
      <c r="A99" s="4">
        <v>95</v>
      </c>
      <c r="B99" s="17"/>
      <c r="C99" s="18"/>
      <c r="D99" s="18"/>
      <c r="E99" s="19"/>
      <c r="F99" s="18"/>
      <c r="G99" s="19"/>
      <c r="H99" s="19"/>
      <c r="I99" s="57">
        <f t="shared" si="1"/>
        <v>0</v>
      </c>
      <c r="J99" s="18"/>
      <c r="K99" s="18"/>
      <c r="L99" s="18"/>
      <c r="M99" s="18"/>
      <c r="N99" s="18"/>
      <c r="O99" s="18"/>
      <c r="P99" s="24"/>
      <c r="Q99" s="18"/>
      <c r="R99" s="18"/>
      <c r="S99" s="18"/>
      <c r="T99" s="18"/>
    </row>
    <row r="100" spans="1:20">
      <c r="A100" s="4">
        <v>96</v>
      </c>
      <c r="B100" s="17"/>
      <c r="C100" s="18"/>
      <c r="D100" s="18"/>
      <c r="E100" s="19"/>
      <c r="F100" s="18"/>
      <c r="G100" s="19"/>
      <c r="H100" s="19"/>
      <c r="I100" s="57">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7">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7">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7">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7">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4"/>
      <c r="Q164" s="18"/>
      <c r="R164" s="18"/>
      <c r="S164" s="18"/>
      <c r="T164" s="18"/>
    </row>
    <row r="165" spans="1:20">
      <c r="A165" s="21" t="s">
        <v>11</v>
      </c>
      <c r="B165" s="39"/>
      <c r="C165" s="21">
        <f>COUNTIFS(C5:C164,"*")</f>
        <v>66</v>
      </c>
      <c r="D165" s="21"/>
      <c r="E165" s="13"/>
      <c r="F165" s="21"/>
      <c r="G165" s="58">
        <f>SUM(G5:G164)</f>
        <v>3869</v>
      </c>
      <c r="H165" s="58">
        <f>SUM(H5:H164)</f>
        <v>3644</v>
      </c>
      <c r="I165" s="58">
        <f>SUM(I5:I164)</f>
        <v>7513</v>
      </c>
      <c r="J165" s="21"/>
      <c r="K165" s="21"/>
      <c r="L165" s="21"/>
      <c r="M165" s="21"/>
      <c r="N165" s="21"/>
      <c r="O165" s="21"/>
      <c r="P165" s="14"/>
      <c r="Q165" s="21"/>
      <c r="R165" s="21"/>
      <c r="S165" s="21"/>
      <c r="T165" s="12"/>
    </row>
    <row r="166" spans="1:20">
      <c r="A166" s="44" t="s">
        <v>62</v>
      </c>
      <c r="B166" s="10">
        <f>COUNTIF(B$5:B$164,"Team 1")</f>
        <v>32</v>
      </c>
      <c r="C166" s="44" t="s">
        <v>25</v>
      </c>
      <c r="D166" s="10">
        <f>COUNTIF(D5:D164,"Anganwadi")</f>
        <v>15</v>
      </c>
    </row>
    <row r="167" spans="1:20">
      <c r="A167" s="44" t="s">
        <v>63</v>
      </c>
      <c r="B167" s="10">
        <f>COUNTIF(B$6:B$164,"Team 2")</f>
        <v>34</v>
      </c>
      <c r="C167" s="44" t="s">
        <v>23</v>
      </c>
      <c r="D167" s="10">
        <f>COUNTIF(D5:D164,"School")</f>
        <v>48</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conditionalFormatting sqref="C9">
    <cfRule type="duplicateValues" dxfId="198" priority="182"/>
  </conditionalFormatting>
  <conditionalFormatting sqref="C14">
    <cfRule type="duplicateValues" dxfId="197" priority="181"/>
  </conditionalFormatting>
  <conditionalFormatting sqref="C7:C9">
    <cfRule type="duplicateValues" dxfId="196" priority="180"/>
  </conditionalFormatting>
  <conditionalFormatting sqref="C13">
    <cfRule type="duplicateValues" dxfId="195" priority="179"/>
  </conditionalFormatting>
  <conditionalFormatting sqref="C8:C9">
    <cfRule type="duplicateValues" dxfId="194" priority="178"/>
  </conditionalFormatting>
  <conditionalFormatting sqref="C19">
    <cfRule type="duplicateValues" dxfId="193" priority="177"/>
  </conditionalFormatting>
  <conditionalFormatting sqref="C17">
    <cfRule type="duplicateValues" dxfId="192" priority="176"/>
  </conditionalFormatting>
  <conditionalFormatting sqref="E9">
    <cfRule type="duplicateValues" dxfId="191" priority="175"/>
  </conditionalFormatting>
  <conditionalFormatting sqref="E14">
    <cfRule type="duplicateValues" dxfId="190" priority="174"/>
  </conditionalFormatting>
  <conditionalFormatting sqref="E7:E9">
    <cfRule type="duplicateValues" dxfId="189" priority="173"/>
  </conditionalFormatting>
  <conditionalFormatting sqref="E13">
    <cfRule type="duplicateValues" dxfId="188" priority="172"/>
  </conditionalFormatting>
  <conditionalFormatting sqref="E8:E9">
    <cfRule type="duplicateValues" dxfId="187" priority="171"/>
  </conditionalFormatting>
  <conditionalFormatting sqref="E19">
    <cfRule type="duplicateValues" dxfId="186" priority="170"/>
  </conditionalFormatting>
  <conditionalFormatting sqref="E17">
    <cfRule type="duplicateValues" dxfId="185" priority="169"/>
  </conditionalFormatting>
  <conditionalFormatting sqref="F9:H9">
    <cfRule type="duplicateValues" dxfId="184" priority="168"/>
  </conditionalFormatting>
  <conditionalFormatting sqref="F14:H14">
    <cfRule type="duplicateValues" dxfId="183" priority="167"/>
  </conditionalFormatting>
  <conditionalFormatting sqref="F7:H9">
    <cfRule type="duplicateValues" dxfId="182" priority="166"/>
  </conditionalFormatting>
  <conditionalFormatting sqref="F13:H13">
    <cfRule type="duplicateValues" dxfId="181" priority="165"/>
  </conditionalFormatting>
  <conditionalFormatting sqref="C9">
    <cfRule type="duplicateValues" dxfId="180" priority="164"/>
  </conditionalFormatting>
  <conditionalFormatting sqref="C14">
    <cfRule type="duplicateValues" dxfId="179" priority="163"/>
  </conditionalFormatting>
  <conditionalFormatting sqref="C7:C9">
    <cfRule type="duplicateValues" dxfId="178" priority="162"/>
  </conditionalFormatting>
  <conditionalFormatting sqref="C13">
    <cfRule type="duplicateValues" dxfId="177" priority="161"/>
  </conditionalFormatting>
  <conditionalFormatting sqref="C8:C9">
    <cfRule type="duplicateValues" dxfId="176" priority="160"/>
  </conditionalFormatting>
  <conditionalFormatting sqref="C19">
    <cfRule type="duplicateValues" dxfId="175" priority="159"/>
  </conditionalFormatting>
  <conditionalFormatting sqref="C17">
    <cfRule type="duplicateValues" dxfId="174" priority="158"/>
  </conditionalFormatting>
  <conditionalFormatting sqref="E9">
    <cfRule type="duplicateValues" dxfId="173" priority="157"/>
  </conditionalFormatting>
  <conditionalFormatting sqref="E14">
    <cfRule type="duplicateValues" dxfId="172" priority="156"/>
  </conditionalFormatting>
  <conditionalFormatting sqref="E7:E9">
    <cfRule type="duplicateValues" dxfId="171" priority="155"/>
  </conditionalFormatting>
  <conditionalFormatting sqref="E13">
    <cfRule type="duplicateValues" dxfId="170" priority="154"/>
  </conditionalFormatting>
  <conditionalFormatting sqref="E8:E9">
    <cfRule type="duplicateValues" dxfId="169" priority="153"/>
  </conditionalFormatting>
  <conditionalFormatting sqref="E19">
    <cfRule type="duplicateValues" dxfId="168" priority="152"/>
  </conditionalFormatting>
  <conditionalFormatting sqref="E17">
    <cfRule type="duplicateValues" dxfId="167" priority="151"/>
  </conditionalFormatting>
  <conditionalFormatting sqref="F9:H9">
    <cfRule type="duplicateValues" dxfId="166" priority="150"/>
  </conditionalFormatting>
  <conditionalFormatting sqref="F14:H14">
    <cfRule type="duplicateValues" dxfId="165" priority="149"/>
  </conditionalFormatting>
  <conditionalFormatting sqref="F7:H9">
    <cfRule type="duplicateValues" dxfId="164" priority="148"/>
  </conditionalFormatting>
  <conditionalFormatting sqref="F13:H13">
    <cfRule type="duplicateValues" dxfId="163" priority="147"/>
  </conditionalFormatting>
  <conditionalFormatting sqref="D20:D21">
    <cfRule type="duplicateValues" dxfId="162" priority="146"/>
  </conditionalFormatting>
  <conditionalFormatting sqref="D21">
    <cfRule type="duplicateValues" dxfId="161" priority="145"/>
  </conditionalFormatting>
  <conditionalFormatting sqref="F20:F21">
    <cfRule type="duplicateValues" dxfId="160" priority="144"/>
  </conditionalFormatting>
  <conditionalFormatting sqref="F21">
    <cfRule type="duplicateValues" dxfId="159" priority="143"/>
  </conditionalFormatting>
  <conditionalFormatting sqref="C20:C21">
    <cfRule type="duplicateValues" dxfId="158" priority="142"/>
  </conditionalFormatting>
  <conditionalFormatting sqref="C21">
    <cfRule type="duplicateValues" dxfId="157" priority="141"/>
  </conditionalFormatting>
  <conditionalFormatting sqref="E20:E21">
    <cfRule type="duplicateValues" dxfId="156" priority="140"/>
  </conditionalFormatting>
  <conditionalFormatting sqref="E21">
    <cfRule type="duplicateValues" dxfId="155" priority="139"/>
  </conditionalFormatting>
  <conditionalFormatting sqref="K14:O14">
    <cfRule type="duplicateValues" dxfId="154" priority="138"/>
  </conditionalFormatting>
  <conditionalFormatting sqref="J15">
    <cfRule type="duplicateValues" dxfId="153" priority="137"/>
  </conditionalFormatting>
  <conditionalFormatting sqref="J8:J10">
    <cfRule type="duplicateValues" dxfId="152" priority="136"/>
  </conditionalFormatting>
  <conditionalFormatting sqref="J8:J10">
    <cfRule type="duplicateValues" dxfId="151" priority="135"/>
  </conditionalFormatting>
  <conditionalFormatting sqref="J14">
    <cfRule type="duplicateValues" dxfId="150" priority="134"/>
  </conditionalFormatting>
  <conditionalFormatting sqref="J14">
    <cfRule type="duplicateValues" dxfId="149" priority="133"/>
  </conditionalFormatting>
  <conditionalFormatting sqref="J9:J10">
    <cfRule type="duplicateValues" dxfId="148" priority="132"/>
  </conditionalFormatting>
  <conditionalFormatting sqref="J18">
    <cfRule type="duplicateValues" dxfId="147" priority="131"/>
  </conditionalFormatting>
  <conditionalFormatting sqref="J10">
    <cfRule type="duplicateValues" dxfId="146" priority="130"/>
  </conditionalFormatting>
  <conditionalFormatting sqref="J8">
    <cfRule type="duplicateValues" dxfId="145" priority="129"/>
  </conditionalFormatting>
  <conditionalFormatting sqref="J13">
    <cfRule type="duplicateValues" dxfId="144" priority="128"/>
  </conditionalFormatting>
  <conditionalFormatting sqref="J6:J8">
    <cfRule type="duplicateValues" dxfId="143" priority="127"/>
  </conditionalFormatting>
  <conditionalFormatting sqref="J12">
    <cfRule type="duplicateValues" dxfId="142" priority="126"/>
  </conditionalFormatting>
  <conditionalFormatting sqref="J7:J8">
    <cfRule type="duplicateValues" dxfId="141" priority="125"/>
  </conditionalFormatting>
  <conditionalFormatting sqref="J19">
    <cfRule type="duplicateValues" dxfId="140" priority="124"/>
  </conditionalFormatting>
  <conditionalFormatting sqref="J16">
    <cfRule type="duplicateValues" dxfId="139" priority="123"/>
  </conditionalFormatting>
  <conditionalFormatting sqref="J14">
    <cfRule type="duplicateValues" dxfId="138" priority="122"/>
  </conditionalFormatting>
  <conditionalFormatting sqref="J7:J9">
    <cfRule type="duplicateValues" dxfId="137" priority="121"/>
  </conditionalFormatting>
  <conditionalFormatting sqref="J7:J9">
    <cfRule type="duplicateValues" dxfId="136" priority="120"/>
  </conditionalFormatting>
  <conditionalFormatting sqref="J13">
    <cfRule type="duplicateValues" dxfId="135" priority="119"/>
  </conditionalFormatting>
  <conditionalFormatting sqref="J13">
    <cfRule type="duplicateValues" dxfId="134" priority="118"/>
  </conditionalFormatting>
  <conditionalFormatting sqref="J8:J9">
    <cfRule type="duplicateValues" dxfId="133" priority="117"/>
  </conditionalFormatting>
  <conditionalFormatting sqref="J18">
    <cfRule type="duplicateValues" dxfId="132" priority="116"/>
  </conditionalFormatting>
  <conditionalFormatting sqref="J9">
    <cfRule type="duplicateValues" dxfId="131" priority="115"/>
  </conditionalFormatting>
  <conditionalFormatting sqref="K14:N14">
    <cfRule type="duplicateValues" dxfId="130" priority="114"/>
  </conditionalFormatting>
  <conditionalFormatting sqref="J15">
    <cfRule type="duplicateValues" dxfId="129" priority="113"/>
  </conditionalFormatting>
  <conditionalFormatting sqref="J8:J10">
    <cfRule type="duplicateValues" dxfId="128" priority="112"/>
  </conditionalFormatting>
  <conditionalFormatting sqref="J8:J10">
    <cfRule type="duplicateValues" dxfId="127" priority="111"/>
  </conditionalFormatting>
  <conditionalFormatting sqref="J14">
    <cfRule type="duplicateValues" dxfId="126" priority="110"/>
  </conditionalFormatting>
  <conditionalFormatting sqref="J14">
    <cfRule type="duplicateValues" dxfId="125" priority="109"/>
  </conditionalFormatting>
  <conditionalFormatting sqref="J9:J10">
    <cfRule type="duplicateValues" dxfId="124" priority="108"/>
  </conditionalFormatting>
  <conditionalFormatting sqref="J18">
    <cfRule type="duplicateValues" dxfId="123" priority="107"/>
  </conditionalFormatting>
  <conditionalFormatting sqref="J10">
    <cfRule type="duplicateValues" dxfId="122" priority="106"/>
  </conditionalFormatting>
  <conditionalFormatting sqref="J8">
    <cfRule type="duplicateValues" dxfId="121" priority="105"/>
  </conditionalFormatting>
  <conditionalFormatting sqref="J13">
    <cfRule type="duplicateValues" dxfId="120" priority="104"/>
  </conditionalFormatting>
  <conditionalFormatting sqref="J6:J8">
    <cfRule type="duplicateValues" dxfId="119" priority="103"/>
  </conditionalFormatting>
  <conditionalFormatting sqref="J12">
    <cfRule type="duplicateValues" dxfId="118" priority="102"/>
  </conditionalFormatting>
  <conditionalFormatting sqref="J7:J8">
    <cfRule type="duplicateValues" dxfId="117" priority="101"/>
  </conditionalFormatting>
  <conditionalFormatting sqref="J19">
    <cfRule type="duplicateValues" dxfId="116" priority="100"/>
  </conditionalFormatting>
  <conditionalFormatting sqref="J16">
    <cfRule type="duplicateValues" dxfId="115" priority="99"/>
  </conditionalFormatting>
  <conditionalFormatting sqref="J14">
    <cfRule type="duplicateValues" dxfId="114" priority="98"/>
  </conditionalFormatting>
  <conditionalFormatting sqref="J7:J9">
    <cfRule type="duplicateValues" dxfId="113" priority="97"/>
  </conditionalFormatting>
  <conditionalFormatting sqref="J7:J9">
    <cfRule type="duplicateValues" dxfId="112" priority="96"/>
  </conditionalFormatting>
  <conditionalFormatting sqref="J13">
    <cfRule type="duplicateValues" dxfId="111" priority="95"/>
  </conditionalFormatting>
  <conditionalFormatting sqref="J13">
    <cfRule type="duplicateValues" dxfId="110" priority="94"/>
  </conditionalFormatting>
  <conditionalFormatting sqref="J8:J9">
    <cfRule type="duplicateValues" dxfId="109" priority="93"/>
  </conditionalFormatting>
  <conditionalFormatting sqref="J18">
    <cfRule type="duplicateValues" dxfId="108" priority="92"/>
  </conditionalFormatting>
  <conditionalFormatting sqref="J9">
    <cfRule type="duplicateValues" dxfId="107" priority="91"/>
  </conditionalFormatting>
  <conditionalFormatting sqref="O14">
    <cfRule type="duplicateValues" dxfId="106" priority="90"/>
  </conditionalFormatting>
  <conditionalFormatting sqref="L20:O21 K20">
    <cfRule type="duplicateValues" dxfId="105" priority="89"/>
  </conditionalFormatting>
  <conditionalFormatting sqref="D23:D24">
    <cfRule type="duplicateValues" dxfId="104" priority="88"/>
  </conditionalFormatting>
  <conditionalFormatting sqref="D24">
    <cfRule type="duplicateValues" dxfId="103" priority="87"/>
  </conditionalFormatting>
  <conditionalFormatting sqref="F23:F24">
    <cfRule type="duplicateValues" dxfId="102" priority="86"/>
  </conditionalFormatting>
  <conditionalFormatting sqref="F24">
    <cfRule type="duplicateValues" dxfId="101" priority="85"/>
  </conditionalFormatting>
  <conditionalFormatting sqref="D34">
    <cfRule type="duplicateValues" dxfId="100" priority="84"/>
  </conditionalFormatting>
  <conditionalFormatting sqref="D36">
    <cfRule type="duplicateValues" dxfId="99" priority="83"/>
  </conditionalFormatting>
  <conditionalFormatting sqref="F34">
    <cfRule type="duplicateValues" dxfId="98" priority="82"/>
  </conditionalFormatting>
  <conditionalFormatting sqref="F36">
    <cfRule type="duplicateValues" dxfId="97" priority="81"/>
  </conditionalFormatting>
  <conditionalFormatting sqref="C34">
    <cfRule type="duplicateValues" dxfId="96" priority="80"/>
  </conditionalFormatting>
  <conditionalFormatting sqref="C36">
    <cfRule type="duplicateValues" dxfId="95" priority="79"/>
  </conditionalFormatting>
  <conditionalFormatting sqref="E34">
    <cfRule type="duplicateValues" dxfId="94" priority="78"/>
  </conditionalFormatting>
  <conditionalFormatting sqref="E36">
    <cfRule type="duplicateValues" dxfId="93" priority="77"/>
  </conditionalFormatting>
  <conditionalFormatting sqref="C23:C24">
    <cfRule type="duplicateValues" dxfId="92" priority="76"/>
  </conditionalFormatting>
  <conditionalFormatting sqref="C24">
    <cfRule type="duplicateValues" dxfId="91" priority="75"/>
  </conditionalFormatting>
  <conditionalFormatting sqref="E23:E24">
    <cfRule type="duplicateValues" dxfId="90" priority="74"/>
  </conditionalFormatting>
  <conditionalFormatting sqref="E24">
    <cfRule type="duplicateValues" dxfId="89" priority="73"/>
  </conditionalFormatting>
  <conditionalFormatting sqref="K23:O24">
    <cfRule type="duplicateValues" dxfId="88" priority="72"/>
  </conditionalFormatting>
  <conditionalFormatting sqref="J23:J24">
    <cfRule type="duplicateValues" dxfId="87" priority="71"/>
  </conditionalFormatting>
  <conditionalFormatting sqref="J24">
    <cfRule type="duplicateValues" dxfId="86" priority="70"/>
  </conditionalFormatting>
  <conditionalFormatting sqref="J27">
    <cfRule type="duplicateValues" dxfId="85" priority="69"/>
  </conditionalFormatting>
  <conditionalFormatting sqref="L22">
    <cfRule type="duplicateValues" dxfId="84" priority="68"/>
  </conditionalFormatting>
  <conditionalFormatting sqref="J27">
    <cfRule type="duplicateValues" dxfId="83" priority="67"/>
  </conditionalFormatting>
  <conditionalFormatting sqref="J27">
    <cfRule type="duplicateValues" dxfId="82" priority="66"/>
  </conditionalFormatting>
  <conditionalFormatting sqref="K27">
    <cfRule type="duplicateValues" dxfId="81" priority="65"/>
  </conditionalFormatting>
  <conditionalFormatting sqref="K27">
    <cfRule type="duplicateValues" dxfId="80" priority="64"/>
  </conditionalFormatting>
  <conditionalFormatting sqref="K35">
    <cfRule type="duplicateValues" dxfId="79" priority="63"/>
  </conditionalFormatting>
  <conditionalFormatting sqref="K34">
    <cfRule type="duplicateValues" dxfId="78" priority="62"/>
  </conditionalFormatting>
  <conditionalFormatting sqref="K36">
    <cfRule type="duplicateValues" dxfId="77" priority="61"/>
  </conditionalFormatting>
  <conditionalFormatting sqref="K35">
    <cfRule type="duplicateValues" dxfId="76" priority="60"/>
  </conditionalFormatting>
  <conditionalFormatting sqref="J27">
    <cfRule type="duplicateValues" dxfId="75" priority="59"/>
  </conditionalFormatting>
  <conditionalFormatting sqref="J27">
    <cfRule type="duplicateValues" dxfId="74" priority="58"/>
  </conditionalFormatting>
  <conditionalFormatting sqref="J35">
    <cfRule type="duplicateValues" dxfId="73" priority="57"/>
  </conditionalFormatting>
  <conditionalFormatting sqref="J34">
    <cfRule type="duplicateValues" dxfId="72" priority="56"/>
  </conditionalFormatting>
  <conditionalFormatting sqref="J36">
    <cfRule type="duplicateValues" dxfId="71" priority="55"/>
  </conditionalFormatting>
  <conditionalFormatting sqref="J35">
    <cfRule type="duplicateValues" dxfId="70" priority="54"/>
  </conditionalFormatting>
  <conditionalFormatting sqref="J38">
    <cfRule type="duplicateValues" dxfId="69" priority="53"/>
  </conditionalFormatting>
  <conditionalFormatting sqref="J38">
    <cfRule type="duplicateValues" dxfId="68" priority="52"/>
  </conditionalFormatting>
  <conditionalFormatting sqref="P22:R22">
    <cfRule type="duplicateValues" dxfId="67" priority="51"/>
  </conditionalFormatting>
  <conditionalFormatting sqref="P26:Q26">
    <cfRule type="duplicateValues" dxfId="66" priority="50"/>
  </conditionalFormatting>
  <conditionalFormatting sqref="H51">
    <cfRule type="duplicateValues" dxfId="65" priority="49"/>
  </conditionalFormatting>
  <conditionalFormatting sqref="H50">
    <cfRule type="duplicateValues" dxfId="64" priority="48"/>
  </conditionalFormatting>
  <conditionalFormatting sqref="H52">
    <cfRule type="duplicateValues" dxfId="63" priority="47"/>
  </conditionalFormatting>
  <conditionalFormatting sqref="H61">
    <cfRule type="duplicateValues" dxfId="62" priority="46"/>
  </conditionalFormatting>
  <conditionalFormatting sqref="H66">
    <cfRule type="duplicateValues" dxfId="61" priority="45"/>
  </conditionalFormatting>
  <conditionalFormatting sqref="H57:H61">
    <cfRule type="duplicateValues" dxfId="60" priority="44"/>
  </conditionalFormatting>
  <conditionalFormatting sqref="H65">
    <cfRule type="duplicateValues" dxfId="59" priority="43"/>
  </conditionalFormatting>
  <conditionalFormatting sqref="C60">
    <cfRule type="duplicateValues" dxfId="58" priority="42"/>
  </conditionalFormatting>
  <conditionalFormatting sqref="C58">
    <cfRule type="duplicateValues" dxfId="57" priority="41"/>
  </conditionalFormatting>
  <conditionalFormatting sqref="C56:C57">
    <cfRule type="duplicateValues" dxfId="56" priority="40"/>
  </conditionalFormatting>
  <conditionalFormatting sqref="C57">
    <cfRule type="duplicateValues" dxfId="55" priority="39"/>
  </conditionalFormatting>
  <conditionalFormatting sqref="E60">
    <cfRule type="duplicateValues" dxfId="54" priority="38"/>
  </conditionalFormatting>
  <conditionalFormatting sqref="E58">
    <cfRule type="duplicateValues" dxfId="53" priority="37"/>
  </conditionalFormatting>
  <conditionalFormatting sqref="E56:E57">
    <cfRule type="duplicateValues" dxfId="52" priority="36"/>
  </conditionalFormatting>
  <conditionalFormatting sqref="E57">
    <cfRule type="duplicateValues" dxfId="51" priority="35"/>
  </conditionalFormatting>
  <conditionalFormatting sqref="J62">
    <cfRule type="duplicateValues" dxfId="50" priority="34"/>
  </conditionalFormatting>
  <conditionalFormatting sqref="J60">
    <cfRule type="duplicateValues" dxfId="49" priority="33"/>
  </conditionalFormatting>
  <conditionalFormatting sqref="J58:J59">
    <cfRule type="duplicateValues" dxfId="48" priority="32"/>
  </conditionalFormatting>
  <conditionalFormatting sqref="J59">
    <cfRule type="duplicateValues" dxfId="47" priority="31"/>
  </conditionalFormatting>
  <conditionalFormatting sqref="J58">
    <cfRule type="duplicateValues" dxfId="46" priority="30"/>
  </conditionalFormatting>
  <conditionalFormatting sqref="J57">
    <cfRule type="duplicateValues" dxfId="45" priority="29"/>
  </conditionalFormatting>
  <conditionalFormatting sqref="J61">
    <cfRule type="duplicateValues" dxfId="44" priority="28"/>
  </conditionalFormatting>
  <conditionalFormatting sqref="J57:J58">
    <cfRule type="duplicateValues" dxfId="43" priority="27"/>
  </conditionalFormatting>
  <conditionalFormatting sqref="P61:Q61">
    <cfRule type="duplicateValues" dxfId="42" priority="26"/>
  </conditionalFormatting>
  <conditionalFormatting sqref="J62">
    <cfRule type="duplicateValues" dxfId="41" priority="25"/>
  </conditionalFormatting>
  <conditionalFormatting sqref="J60">
    <cfRule type="duplicateValues" dxfId="40" priority="24"/>
  </conditionalFormatting>
  <conditionalFormatting sqref="J58:J59">
    <cfRule type="duplicateValues" dxfId="39" priority="23"/>
  </conditionalFormatting>
  <conditionalFormatting sqref="J59">
    <cfRule type="duplicateValues" dxfId="38" priority="22"/>
  </conditionalFormatting>
  <conditionalFormatting sqref="J58">
    <cfRule type="duplicateValues" dxfId="37" priority="21"/>
  </conditionalFormatting>
  <conditionalFormatting sqref="J57">
    <cfRule type="duplicateValues" dxfId="36" priority="20"/>
  </conditionalFormatting>
  <conditionalFormatting sqref="J61">
    <cfRule type="duplicateValues" dxfId="35" priority="19"/>
  </conditionalFormatting>
  <conditionalFormatting sqref="J57:J58">
    <cfRule type="duplicateValues" dxfId="34" priority="18"/>
  </conditionalFormatting>
  <conditionalFormatting sqref="P61:Q61">
    <cfRule type="duplicateValues" dxfId="33" priority="17"/>
  </conditionalFormatting>
  <conditionalFormatting sqref="H49">
    <cfRule type="duplicateValues" dxfId="32" priority="16"/>
  </conditionalFormatting>
  <conditionalFormatting sqref="H48">
    <cfRule type="duplicateValues" dxfId="30" priority="15"/>
  </conditionalFormatting>
  <conditionalFormatting sqref="H50">
    <cfRule type="duplicateValues" dxfId="28" priority="14"/>
  </conditionalFormatting>
  <conditionalFormatting sqref="H59">
    <cfRule type="duplicateValues" dxfId="26" priority="13"/>
  </conditionalFormatting>
  <conditionalFormatting sqref="H64">
    <cfRule type="duplicateValues" dxfId="24" priority="12"/>
  </conditionalFormatting>
  <conditionalFormatting sqref="H63">
    <cfRule type="duplicateValues" dxfId="21" priority="11"/>
  </conditionalFormatting>
  <conditionalFormatting sqref="C58">
    <cfRule type="duplicateValues" dxfId="19" priority="10"/>
  </conditionalFormatting>
  <conditionalFormatting sqref="C56">
    <cfRule type="duplicateValues" dxfId="17" priority="9"/>
  </conditionalFormatting>
  <conditionalFormatting sqref="C54:C55">
    <cfRule type="duplicateValues" dxfId="15" priority="8"/>
  </conditionalFormatting>
  <conditionalFormatting sqref="C55">
    <cfRule type="duplicateValues" dxfId="13" priority="7"/>
  </conditionalFormatting>
  <conditionalFormatting sqref="E58">
    <cfRule type="duplicateValues" dxfId="11" priority="6"/>
  </conditionalFormatting>
  <conditionalFormatting sqref="E56">
    <cfRule type="duplicateValues" dxfId="9" priority="5"/>
  </conditionalFormatting>
  <conditionalFormatting sqref="E54:E55">
    <cfRule type="duplicateValues" dxfId="7" priority="4"/>
  </conditionalFormatting>
  <conditionalFormatting sqref="E55">
    <cfRule type="duplicateValues" dxfId="5" priority="3"/>
  </conditionalFormatting>
  <conditionalFormatting sqref="P60:Q60">
    <cfRule type="duplicateValues" dxfId="3" priority="2"/>
  </conditionalFormatting>
  <conditionalFormatting sqref="P60:Q60">
    <cfRule type="duplicateValues" dxfId="1" priority="1"/>
  </conditionalFormatting>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C8" sqref="C8"/>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c r="A1" s="171" t="s">
        <v>70</v>
      </c>
      <c r="B1" s="171"/>
      <c r="C1" s="171"/>
      <c r="D1" s="53"/>
      <c r="E1" s="53"/>
      <c r="F1" s="53"/>
      <c r="G1" s="53"/>
      <c r="H1" s="53"/>
      <c r="I1" s="53"/>
      <c r="J1" s="53"/>
      <c r="K1" s="53"/>
      <c r="L1" s="53"/>
      <c r="M1" s="172"/>
      <c r="N1" s="172"/>
      <c r="O1" s="172"/>
      <c r="P1" s="172"/>
      <c r="Q1" s="172"/>
      <c r="R1" s="172"/>
      <c r="S1" s="172"/>
      <c r="T1" s="172"/>
    </row>
    <row r="2" spans="1:20">
      <c r="A2" s="167" t="s">
        <v>59</v>
      </c>
      <c r="B2" s="168"/>
      <c r="C2" s="168"/>
      <c r="D2" s="25">
        <v>43617</v>
      </c>
      <c r="E2" s="22"/>
      <c r="F2" s="22"/>
      <c r="G2" s="22"/>
      <c r="H2" s="22"/>
      <c r="I2" s="22"/>
      <c r="J2" s="22"/>
      <c r="K2" s="22"/>
      <c r="L2" s="22"/>
      <c r="M2" s="22"/>
      <c r="N2" s="22"/>
      <c r="O2" s="22"/>
      <c r="P2" s="22"/>
      <c r="Q2" s="22"/>
      <c r="R2" s="22"/>
      <c r="S2" s="22"/>
    </row>
    <row r="3" spans="1:20" ht="24" customHeight="1">
      <c r="A3" s="163" t="s">
        <v>14</v>
      </c>
      <c r="B3" s="165" t="s">
        <v>61</v>
      </c>
      <c r="C3" s="162" t="s">
        <v>7</v>
      </c>
      <c r="D3" s="162" t="s">
        <v>55</v>
      </c>
      <c r="E3" s="162" t="s">
        <v>16</v>
      </c>
      <c r="F3" s="169" t="s">
        <v>17</v>
      </c>
      <c r="G3" s="162" t="s">
        <v>8</v>
      </c>
      <c r="H3" s="162"/>
      <c r="I3" s="162"/>
      <c r="J3" s="162" t="s">
        <v>31</v>
      </c>
      <c r="K3" s="165" t="s">
        <v>33</v>
      </c>
      <c r="L3" s="165" t="s">
        <v>50</v>
      </c>
      <c r="M3" s="165" t="s">
        <v>51</v>
      </c>
      <c r="N3" s="165" t="s">
        <v>34</v>
      </c>
      <c r="O3" s="165" t="s">
        <v>35</v>
      </c>
      <c r="P3" s="163" t="s">
        <v>54</v>
      </c>
      <c r="Q3" s="162" t="s">
        <v>52</v>
      </c>
      <c r="R3" s="162" t="s">
        <v>32</v>
      </c>
      <c r="S3" s="162" t="s">
        <v>53</v>
      </c>
      <c r="T3" s="162" t="s">
        <v>13</v>
      </c>
    </row>
    <row r="4" spans="1:20" ht="25.5" customHeight="1">
      <c r="A4" s="163"/>
      <c r="B4" s="170"/>
      <c r="C4" s="162"/>
      <c r="D4" s="162"/>
      <c r="E4" s="162"/>
      <c r="F4" s="169"/>
      <c r="G4" s="23" t="s">
        <v>9</v>
      </c>
      <c r="H4" s="23" t="s">
        <v>10</v>
      </c>
      <c r="I4" s="23" t="s">
        <v>11</v>
      </c>
      <c r="J4" s="162"/>
      <c r="K4" s="166"/>
      <c r="L4" s="166"/>
      <c r="M4" s="166"/>
      <c r="N4" s="166"/>
      <c r="O4" s="166"/>
      <c r="P4" s="163"/>
      <c r="Q4" s="163"/>
      <c r="R4" s="162"/>
      <c r="S4" s="162"/>
      <c r="T4" s="162"/>
    </row>
    <row r="5" spans="1:20">
      <c r="A5" s="4">
        <v>1</v>
      </c>
      <c r="B5" s="17"/>
      <c r="C5" s="48"/>
      <c r="D5" s="48"/>
      <c r="E5" s="19"/>
      <c r="F5" s="48"/>
      <c r="G5" s="19"/>
      <c r="H5" s="19"/>
      <c r="I5" s="57">
        <f>SUM(G5:H5)</f>
        <v>0</v>
      </c>
      <c r="J5" s="48"/>
      <c r="K5" s="48"/>
      <c r="L5" s="48"/>
      <c r="M5" s="48"/>
      <c r="N5" s="48"/>
      <c r="O5" s="48"/>
      <c r="P5" s="24"/>
      <c r="Q5" s="18"/>
      <c r="R5" s="48"/>
      <c r="S5" s="18"/>
      <c r="T5" s="18"/>
    </row>
    <row r="6" spans="1:20">
      <c r="A6" s="4">
        <v>2</v>
      </c>
      <c r="B6" s="17"/>
      <c r="C6" s="55"/>
      <c r="D6" s="55"/>
      <c r="E6" s="17"/>
      <c r="F6" s="55"/>
      <c r="G6" s="17"/>
      <c r="H6" s="17"/>
      <c r="I6" s="57">
        <f t="shared" ref="I6:I69" si="0">SUM(G6:H6)</f>
        <v>0</v>
      </c>
      <c r="J6" s="55"/>
      <c r="K6" s="55"/>
      <c r="L6" s="55"/>
      <c r="M6" s="55"/>
      <c r="N6" s="55"/>
      <c r="O6" s="55"/>
      <c r="P6" s="24"/>
      <c r="Q6" s="18"/>
      <c r="R6" s="48"/>
      <c r="S6" s="18"/>
      <c r="T6" s="18"/>
    </row>
    <row r="7" spans="1:20">
      <c r="A7" s="4">
        <v>3</v>
      </c>
      <c r="B7" s="17"/>
      <c r="C7" s="48"/>
      <c r="D7" s="48"/>
      <c r="E7" s="19"/>
      <c r="F7" s="48"/>
      <c r="G7" s="19"/>
      <c r="H7" s="19"/>
      <c r="I7" s="57">
        <f t="shared" si="0"/>
        <v>0</v>
      </c>
      <c r="J7" s="48"/>
      <c r="K7" s="48"/>
      <c r="L7" s="48"/>
      <c r="M7" s="48"/>
      <c r="N7" s="48"/>
      <c r="O7" s="48"/>
      <c r="P7" s="24"/>
      <c r="Q7" s="18"/>
      <c r="R7" s="48"/>
      <c r="S7" s="18"/>
      <c r="T7" s="18"/>
    </row>
    <row r="8" spans="1:20">
      <c r="A8" s="4">
        <v>4</v>
      </c>
      <c r="B8" s="17"/>
      <c r="C8" s="48"/>
      <c r="D8" s="48"/>
      <c r="E8" s="19"/>
      <c r="F8" s="48"/>
      <c r="G8" s="19"/>
      <c r="H8" s="19"/>
      <c r="I8" s="57">
        <f t="shared" si="0"/>
        <v>0</v>
      </c>
      <c r="J8" s="48"/>
      <c r="K8" s="48"/>
      <c r="L8" s="48"/>
      <c r="M8" s="48"/>
      <c r="N8" s="48"/>
      <c r="O8" s="48"/>
      <c r="P8" s="24"/>
      <c r="Q8" s="18"/>
      <c r="R8" s="48"/>
      <c r="S8" s="18"/>
      <c r="T8" s="18"/>
    </row>
    <row r="9" spans="1:20">
      <c r="A9" s="4">
        <v>5</v>
      </c>
      <c r="B9" s="17"/>
      <c r="C9" s="48"/>
      <c r="D9" s="48"/>
      <c r="E9" s="19"/>
      <c r="F9" s="48"/>
      <c r="G9" s="19"/>
      <c r="H9" s="19"/>
      <c r="I9" s="57">
        <f t="shared" si="0"/>
        <v>0</v>
      </c>
      <c r="J9" s="48"/>
      <c r="K9" s="48"/>
      <c r="L9" s="48"/>
      <c r="M9" s="48"/>
      <c r="N9" s="48"/>
      <c r="O9" s="48"/>
      <c r="P9" s="24"/>
      <c r="Q9" s="18"/>
      <c r="R9" s="48"/>
      <c r="S9" s="18"/>
      <c r="T9" s="18"/>
    </row>
    <row r="10" spans="1:20">
      <c r="A10" s="4">
        <v>6</v>
      </c>
      <c r="B10" s="17"/>
      <c r="C10" s="48"/>
      <c r="D10" s="48"/>
      <c r="E10" s="19"/>
      <c r="F10" s="48"/>
      <c r="G10" s="19"/>
      <c r="H10" s="19"/>
      <c r="I10" s="57">
        <f t="shared" si="0"/>
        <v>0</v>
      </c>
      <c r="J10" s="48"/>
      <c r="K10" s="48"/>
      <c r="L10" s="48"/>
      <c r="M10" s="48"/>
      <c r="N10" s="48"/>
      <c r="O10" s="48"/>
      <c r="P10" s="24"/>
      <c r="Q10" s="18"/>
      <c r="R10" s="48"/>
      <c r="S10" s="18"/>
      <c r="T10" s="18"/>
    </row>
    <row r="11" spans="1:20">
      <c r="A11" s="4">
        <v>7</v>
      </c>
      <c r="B11" s="17"/>
      <c r="C11" s="48"/>
      <c r="D11" s="48"/>
      <c r="E11" s="19"/>
      <c r="F11" s="48"/>
      <c r="G11" s="19"/>
      <c r="H11" s="19"/>
      <c r="I11" s="57">
        <f t="shared" si="0"/>
        <v>0</v>
      </c>
      <c r="J11" s="48"/>
      <c r="K11" s="48"/>
      <c r="L11" s="48"/>
      <c r="M11" s="48"/>
      <c r="N11" s="48"/>
      <c r="O11" s="48"/>
      <c r="P11" s="24"/>
      <c r="Q11" s="18"/>
      <c r="R11" s="48"/>
      <c r="S11" s="18"/>
      <c r="T11" s="18"/>
    </row>
    <row r="12" spans="1:20">
      <c r="A12" s="4">
        <v>8</v>
      </c>
      <c r="B12" s="17"/>
      <c r="C12" s="48"/>
      <c r="D12" s="48"/>
      <c r="E12" s="19"/>
      <c r="F12" s="48"/>
      <c r="G12" s="19"/>
      <c r="H12" s="19"/>
      <c r="I12" s="57">
        <f t="shared" si="0"/>
        <v>0</v>
      </c>
      <c r="J12" s="48"/>
      <c r="K12" s="48"/>
      <c r="L12" s="48"/>
      <c r="M12" s="48"/>
      <c r="N12" s="48"/>
      <c r="O12" s="48"/>
      <c r="P12" s="24"/>
      <c r="Q12" s="18"/>
      <c r="R12" s="48"/>
      <c r="S12" s="18"/>
      <c r="T12" s="18"/>
    </row>
    <row r="13" spans="1:20">
      <c r="A13" s="4">
        <v>9</v>
      </c>
      <c r="B13" s="17"/>
      <c r="C13" s="55"/>
      <c r="D13" s="55"/>
      <c r="E13" s="17"/>
      <c r="F13" s="55"/>
      <c r="G13" s="17"/>
      <c r="H13" s="17"/>
      <c r="I13" s="57">
        <f t="shared" si="0"/>
        <v>0</v>
      </c>
      <c r="J13" s="55"/>
      <c r="K13" s="55"/>
      <c r="L13" s="55"/>
      <c r="M13" s="55"/>
      <c r="N13" s="55"/>
      <c r="O13" s="55"/>
      <c r="P13" s="24"/>
      <c r="Q13" s="18"/>
      <c r="R13" s="48"/>
      <c r="S13" s="18"/>
      <c r="T13" s="18"/>
    </row>
    <row r="14" spans="1:20">
      <c r="A14" s="4">
        <v>10</v>
      </c>
      <c r="B14" s="17"/>
      <c r="C14" s="48"/>
      <c r="D14" s="48"/>
      <c r="E14" s="19"/>
      <c r="F14" s="48"/>
      <c r="G14" s="19"/>
      <c r="H14" s="19"/>
      <c r="I14" s="57">
        <f t="shared" si="0"/>
        <v>0</v>
      </c>
      <c r="J14" s="48"/>
      <c r="K14" s="48"/>
      <c r="L14" s="48"/>
      <c r="M14" s="48"/>
      <c r="N14" s="48"/>
      <c r="O14" s="48"/>
      <c r="P14" s="24"/>
      <c r="Q14" s="18"/>
      <c r="R14" s="48"/>
      <c r="S14" s="18"/>
      <c r="T14" s="18"/>
    </row>
    <row r="15" spans="1:20">
      <c r="A15" s="4">
        <v>11</v>
      </c>
      <c r="B15" s="17"/>
      <c r="C15" s="48"/>
      <c r="D15" s="48"/>
      <c r="E15" s="19"/>
      <c r="F15" s="48"/>
      <c r="G15" s="19"/>
      <c r="H15" s="19"/>
      <c r="I15" s="57">
        <f t="shared" si="0"/>
        <v>0</v>
      </c>
      <c r="J15" s="48"/>
      <c r="K15" s="48"/>
      <c r="L15" s="48"/>
      <c r="M15" s="48"/>
      <c r="N15" s="48"/>
      <c r="O15" s="48"/>
      <c r="P15" s="24"/>
      <c r="Q15" s="18"/>
      <c r="R15" s="48"/>
      <c r="S15" s="18"/>
      <c r="T15" s="18"/>
    </row>
    <row r="16" spans="1:20">
      <c r="A16" s="4">
        <v>12</v>
      </c>
      <c r="B16" s="17"/>
      <c r="C16" s="48"/>
      <c r="D16" s="48"/>
      <c r="E16" s="19"/>
      <c r="F16" s="48"/>
      <c r="G16" s="19"/>
      <c r="H16" s="19"/>
      <c r="I16" s="57">
        <f t="shared" si="0"/>
        <v>0</v>
      </c>
      <c r="J16" s="48"/>
      <c r="K16" s="48"/>
      <c r="L16" s="48"/>
      <c r="M16" s="48"/>
      <c r="N16" s="48"/>
      <c r="O16" s="48"/>
      <c r="P16" s="24"/>
      <c r="Q16" s="18"/>
      <c r="R16" s="48"/>
      <c r="S16" s="18"/>
      <c r="T16" s="18"/>
    </row>
    <row r="17" spans="1:20">
      <c r="A17" s="4">
        <v>13</v>
      </c>
      <c r="B17" s="17"/>
      <c r="C17" s="48"/>
      <c r="D17" s="48"/>
      <c r="E17" s="19"/>
      <c r="F17" s="48"/>
      <c r="G17" s="19"/>
      <c r="H17" s="19"/>
      <c r="I17" s="57">
        <f t="shared" si="0"/>
        <v>0</v>
      </c>
      <c r="J17" s="48"/>
      <c r="K17" s="48"/>
      <c r="L17" s="48"/>
      <c r="M17" s="48"/>
      <c r="N17" s="48"/>
      <c r="O17" s="48"/>
      <c r="P17" s="24"/>
      <c r="Q17" s="18"/>
      <c r="R17" s="48"/>
      <c r="S17" s="18"/>
      <c r="T17" s="18"/>
    </row>
    <row r="18" spans="1:20">
      <c r="A18" s="4">
        <v>14</v>
      </c>
      <c r="B18" s="17"/>
      <c r="C18" s="48"/>
      <c r="D18" s="48"/>
      <c r="E18" s="19"/>
      <c r="F18" s="48"/>
      <c r="G18" s="19"/>
      <c r="H18" s="19"/>
      <c r="I18" s="57">
        <f t="shared" si="0"/>
        <v>0</v>
      </c>
      <c r="J18" s="48"/>
      <c r="K18" s="48"/>
      <c r="L18" s="48"/>
      <c r="M18" s="48"/>
      <c r="N18" s="48"/>
      <c r="O18" s="48"/>
      <c r="P18" s="24"/>
      <c r="Q18" s="18"/>
      <c r="R18" s="48"/>
      <c r="S18" s="18"/>
      <c r="T18" s="18"/>
    </row>
    <row r="19" spans="1:20">
      <c r="A19" s="4">
        <v>15</v>
      </c>
      <c r="B19" s="17"/>
      <c r="C19" s="48"/>
      <c r="D19" s="48"/>
      <c r="E19" s="19"/>
      <c r="F19" s="48"/>
      <c r="G19" s="19"/>
      <c r="H19" s="19"/>
      <c r="I19" s="57">
        <f t="shared" si="0"/>
        <v>0</v>
      </c>
      <c r="J19" s="48"/>
      <c r="K19" s="48"/>
      <c r="L19" s="48"/>
      <c r="M19" s="48"/>
      <c r="N19" s="48"/>
      <c r="O19" s="48"/>
      <c r="P19" s="24"/>
      <c r="Q19" s="18"/>
      <c r="R19" s="48"/>
      <c r="S19" s="18"/>
      <c r="T19" s="18"/>
    </row>
    <row r="20" spans="1:20">
      <c r="A20" s="4">
        <v>16</v>
      </c>
      <c r="B20" s="17"/>
      <c r="C20" s="48"/>
      <c r="D20" s="48"/>
      <c r="E20" s="19"/>
      <c r="F20" s="48"/>
      <c r="G20" s="19"/>
      <c r="H20" s="19"/>
      <c r="I20" s="57">
        <f t="shared" si="0"/>
        <v>0</v>
      </c>
      <c r="J20" s="48"/>
      <c r="K20" s="48"/>
      <c r="L20" s="48"/>
      <c r="M20" s="48"/>
      <c r="N20" s="48"/>
      <c r="O20" s="48"/>
      <c r="P20" s="24"/>
      <c r="Q20" s="18"/>
      <c r="R20" s="48"/>
      <c r="S20" s="18"/>
      <c r="T20" s="18"/>
    </row>
    <row r="21" spans="1:20">
      <c r="A21" s="4">
        <v>17</v>
      </c>
      <c r="B21" s="17"/>
      <c r="C21" s="48"/>
      <c r="D21" s="48"/>
      <c r="E21" s="19"/>
      <c r="F21" s="48"/>
      <c r="G21" s="19"/>
      <c r="H21" s="19"/>
      <c r="I21" s="57">
        <f t="shared" si="0"/>
        <v>0</v>
      </c>
      <c r="J21" s="48"/>
      <c r="K21" s="48"/>
      <c r="L21" s="48"/>
      <c r="M21" s="48"/>
      <c r="N21" s="48"/>
      <c r="O21" s="48"/>
      <c r="P21" s="24"/>
      <c r="Q21" s="18"/>
      <c r="R21" s="48"/>
      <c r="S21" s="18"/>
      <c r="T21" s="18"/>
    </row>
    <row r="22" spans="1:20">
      <c r="A22" s="4">
        <v>18</v>
      </c>
      <c r="B22" s="17"/>
      <c r="C22" s="48"/>
      <c r="D22" s="48"/>
      <c r="E22" s="19"/>
      <c r="F22" s="48"/>
      <c r="G22" s="19"/>
      <c r="H22" s="19"/>
      <c r="I22" s="57">
        <f t="shared" si="0"/>
        <v>0</v>
      </c>
      <c r="J22" s="48"/>
      <c r="K22" s="48"/>
      <c r="L22" s="48"/>
      <c r="M22" s="48"/>
      <c r="N22" s="48"/>
      <c r="O22" s="48"/>
      <c r="P22" s="24"/>
      <c r="Q22" s="18"/>
      <c r="R22" s="48"/>
      <c r="S22" s="18"/>
      <c r="T22" s="18"/>
    </row>
    <row r="23" spans="1:20">
      <c r="A23" s="4">
        <v>19</v>
      </c>
      <c r="B23" s="17"/>
      <c r="C23" s="48"/>
      <c r="D23" s="48"/>
      <c r="E23" s="19"/>
      <c r="F23" s="48"/>
      <c r="G23" s="19"/>
      <c r="H23" s="19"/>
      <c r="I23" s="57">
        <f t="shared" si="0"/>
        <v>0</v>
      </c>
      <c r="J23" s="48"/>
      <c r="K23" s="48"/>
      <c r="L23" s="48"/>
      <c r="M23" s="48"/>
      <c r="N23" s="48"/>
      <c r="O23" s="48"/>
      <c r="P23" s="24"/>
      <c r="Q23" s="18"/>
      <c r="R23" s="48"/>
      <c r="S23" s="18"/>
      <c r="T23" s="18"/>
    </row>
    <row r="24" spans="1:20">
      <c r="A24" s="4">
        <v>20</v>
      </c>
      <c r="B24" s="17"/>
      <c r="C24" s="48"/>
      <c r="D24" s="48"/>
      <c r="E24" s="19"/>
      <c r="F24" s="48"/>
      <c r="G24" s="19"/>
      <c r="H24" s="19"/>
      <c r="I24" s="57">
        <f t="shared" si="0"/>
        <v>0</v>
      </c>
      <c r="J24" s="48"/>
      <c r="K24" s="48"/>
      <c r="L24" s="48"/>
      <c r="M24" s="48"/>
      <c r="N24" s="48"/>
      <c r="O24" s="48"/>
      <c r="P24" s="24"/>
      <c r="Q24" s="18"/>
      <c r="R24" s="48"/>
      <c r="S24" s="18"/>
      <c r="T24" s="18"/>
    </row>
    <row r="25" spans="1:20">
      <c r="A25" s="4">
        <v>21</v>
      </c>
      <c r="B25" s="17"/>
      <c r="C25" s="48"/>
      <c r="D25" s="48"/>
      <c r="E25" s="19"/>
      <c r="F25" s="48"/>
      <c r="G25" s="19"/>
      <c r="H25" s="19"/>
      <c r="I25" s="57">
        <f t="shared" si="0"/>
        <v>0</v>
      </c>
      <c r="J25" s="48"/>
      <c r="K25" s="48"/>
      <c r="L25" s="48"/>
      <c r="M25" s="48"/>
      <c r="N25" s="48"/>
      <c r="O25" s="48"/>
      <c r="P25" s="24"/>
      <c r="Q25" s="18"/>
      <c r="R25" s="48"/>
      <c r="S25" s="18"/>
      <c r="T25" s="18"/>
    </row>
    <row r="26" spans="1:20">
      <c r="A26" s="4">
        <v>22</v>
      </c>
      <c r="B26" s="17"/>
      <c r="C26" s="48"/>
      <c r="D26" s="48"/>
      <c r="E26" s="19"/>
      <c r="F26" s="48"/>
      <c r="G26" s="19"/>
      <c r="H26" s="19"/>
      <c r="I26" s="57">
        <f t="shared" si="0"/>
        <v>0</v>
      </c>
      <c r="J26" s="48"/>
      <c r="K26" s="48"/>
      <c r="L26" s="48"/>
      <c r="M26" s="48"/>
      <c r="N26" s="48"/>
      <c r="O26" s="48"/>
      <c r="P26" s="24"/>
      <c r="Q26" s="18"/>
      <c r="R26" s="48"/>
      <c r="S26" s="18"/>
      <c r="T26" s="18"/>
    </row>
    <row r="27" spans="1:20">
      <c r="A27" s="4">
        <v>23</v>
      </c>
      <c r="B27" s="17"/>
      <c r="C27" s="48"/>
      <c r="D27" s="48"/>
      <c r="E27" s="19"/>
      <c r="F27" s="48"/>
      <c r="G27" s="19"/>
      <c r="H27" s="19"/>
      <c r="I27" s="57">
        <f t="shared" si="0"/>
        <v>0</v>
      </c>
      <c r="J27" s="48"/>
      <c r="K27" s="48"/>
      <c r="L27" s="48"/>
      <c r="M27" s="48"/>
      <c r="N27" s="48"/>
      <c r="O27" s="48"/>
      <c r="P27" s="24"/>
      <c r="Q27" s="18"/>
      <c r="R27" s="48"/>
      <c r="S27" s="18"/>
      <c r="T27" s="18"/>
    </row>
    <row r="28" spans="1:20">
      <c r="A28" s="4">
        <v>24</v>
      </c>
      <c r="B28" s="17"/>
      <c r="C28" s="18"/>
      <c r="D28" s="18"/>
      <c r="E28" s="19"/>
      <c r="F28" s="18"/>
      <c r="G28" s="19"/>
      <c r="H28" s="19"/>
      <c r="I28" s="57">
        <f t="shared" si="0"/>
        <v>0</v>
      </c>
      <c r="J28" s="18"/>
      <c r="K28" s="18"/>
      <c r="L28" s="18"/>
      <c r="M28" s="18"/>
      <c r="N28" s="18"/>
      <c r="O28" s="18"/>
      <c r="P28" s="24"/>
      <c r="Q28" s="18"/>
      <c r="R28" s="48"/>
      <c r="S28" s="18"/>
      <c r="T28" s="18"/>
    </row>
    <row r="29" spans="1:20">
      <c r="A29" s="4">
        <v>25</v>
      </c>
      <c r="B29" s="17"/>
      <c r="C29" s="48"/>
      <c r="D29" s="48"/>
      <c r="E29" s="19"/>
      <c r="F29" s="48"/>
      <c r="G29" s="19"/>
      <c r="H29" s="19"/>
      <c r="I29" s="57">
        <f t="shared" si="0"/>
        <v>0</v>
      </c>
      <c r="J29" s="48"/>
      <c r="K29" s="48"/>
      <c r="L29" s="48"/>
      <c r="M29" s="48"/>
      <c r="N29" s="48"/>
      <c r="O29" s="48"/>
      <c r="P29" s="24"/>
      <c r="Q29" s="18"/>
      <c r="R29" s="48"/>
      <c r="S29" s="18"/>
      <c r="T29" s="18"/>
    </row>
    <row r="30" spans="1:20">
      <c r="A30" s="4">
        <v>26</v>
      </c>
      <c r="B30" s="17"/>
      <c r="C30" s="18"/>
      <c r="D30" s="18"/>
      <c r="E30" s="19"/>
      <c r="F30" s="18"/>
      <c r="G30" s="19"/>
      <c r="H30" s="19"/>
      <c r="I30" s="57">
        <f t="shared" si="0"/>
        <v>0</v>
      </c>
      <c r="J30" s="18"/>
      <c r="K30" s="18"/>
      <c r="L30" s="18"/>
      <c r="M30" s="18"/>
      <c r="N30" s="18"/>
      <c r="O30" s="18"/>
      <c r="P30" s="24"/>
      <c r="Q30" s="18"/>
      <c r="R30" s="48"/>
      <c r="S30" s="18"/>
      <c r="T30" s="18"/>
    </row>
    <row r="31" spans="1:20">
      <c r="A31" s="4">
        <v>27</v>
      </c>
      <c r="B31" s="17"/>
      <c r="C31" s="18"/>
      <c r="D31" s="18"/>
      <c r="E31" s="19"/>
      <c r="F31" s="18"/>
      <c r="G31" s="19"/>
      <c r="H31" s="19"/>
      <c r="I31" s="57">
        <f t="shared" si="0"/>
        <v>0</v>
      </c>
      <c r="J31" s="18"/>
      <c r="K31" s="18"/>
      <c r="L31" s="18"/>
      <c r="M31" s="18"/>
      <c r="N31" s="18"/>
      <c r="O31" s="18"/>
      <c r="P31" s="24"/>
      <c r="Q31" s="18"/>
      <c r="R31" s="48"/>
      <c r="S31" s="18"/>
      <c r="T31" s="18"/>
    </row>
    <row r="32" spans="1:20">
      <c r="A32" s="4">
        <v>28</v>
      </c>
      <c r="B32" s="17"/>
      <c r="C32" s="18"/>
      <c r="D32" s="18"/>
      <c r="E32" s="19"/>
      <c r="F32" s="18"/>
      <c r="G32" s="19"/>
      <c r="H32" s="19"/>
      <c r="I32" s="57">
        <f t="shared" si="0"/>
        <v>0</v>
      </c>
      <c r="J32" s="18"/>
      <c r="K32" s="18"/>
      <c r="L32" s="18"/>
      <c r="M32" s="18"/>
      <c r="N32" s="18"/>
      <c r="O32" s="18"/>
      <c r="P32" s="24"/>
      <c r="Q32" s="18"/>
      <c r="R32" s="48"/>
      <c r="S32" s="18"/>
      <c r="T32" s="18"/>
    </row>
    <row r="33" spans="1:20">
      <c r="A33" s="4">
        <v>29</v>
      </c>
      <c r="B33" s="17"/>
      <c r="C33" s="18"/>
      <c r="D33" s="18"/>
      <c r="E33" s="19"/>
      <c r="F33" s="18"/>
      <c r="G33" s="19"/>
      <c r="H33" s="19"/>
      <c r="I33" s="57">
        <f t="shared" si="0"/>
        <v>0</v>
      </c>
      <c r="J33" s="18"/>
      <c r="K33" s="18"/>
      <c r="L33" s="18"/>
      <c r="M33" s="18"/>
      <c r="N33" s="18"/>
      <c r="O33" s="18"/>
      <c r="P33" s="24"/>
      <c r="Q33" s="18"/>
      <c r="R33" s="48"/>
      <c r="S33" s="18"/>
      <c r="T33" s="18"/>
    </row>
    <row r="34" spans="1:20">
      <c r="A34" s="4">
        <v>30</v>
      </c>
      <c r="B34" s="17"/>
      <c r="C34" s="18"/>
      <c r="D34" s="18"/>
      <c r="E34" s="19"/>
      <c r="F34" s="18"/>
      <c r="G34" s="19"/>
      <c r="H34" s="19"/>
      <c r="I34" s="57">
        <f t="shared" si="0"/>
        <v>0</v>
      </c>
      <c r="J34" s="18"/>
      <c r="K34" s="18"/>
      <c r="L34" s="18"/>
      <c r="M34" s="18"/>
      <c r="N34" s="18"/>
      <c r="O34" s="18"/>
      <c r="P34" s="24"/>
      <c r="Q34" s="18"/>
      <c r="R34" s="18"/>
      <c r="S34" s="18"/>
      <c r="T34" s="18"/>
    </row>
    <row r="35" spans="1:20">
      <c r="A35" s="4">
        <v>31</v>
      </c>
      <c r="B35" s="17"/>
      <c r="C35" s="18"/>
      <c r="D35" s="18"/>
      <c r="E35" s="19"/>
      <c r="F35" s="18"/>
      <c r="G35" s="19"/>
      <c r="H35" s="19"/>
      <c r="I35" s="57">
        <f t="shared" si="0"/>
        <v>0</v>
      </c>
      <c r="J35" s="18"/>
      <c r="K35" s="18"/>
      <c r="L35" s="18"/>
      <c r="M35" s="18"/>
      <c r="N35" s="18"/>
      <c r="O35" s="18"/>
      <c r="P35" s="24"/>
      <c r="Q35" s="18"/>
      <c r="R35" s="18"/>
      <c r="S35" s="18"/>
      <c r="T35" s="18"/>
    </row>
    <row r="36" spans="1:20">
      <c r="A36" s="4">
        <v>32</v>
      </c>
      <c r="B36" s="17"/>
      <c r="C36" s="55"/>
      <c r="D36" s="55"/>
      <c r="E36" s="17"/>
      <c r="F36" s="55"/>
      <c r="G36" s="17"/>
      <c r="H36" s="17"/>
      <c r="I36" s="57">
        <f t="shared" si="0"/>
        <v>0</v>
      </c>
      <c r="J36" s="55"/>
      <c r="K36" s="55"/>
      <c r="L36" s="55"/>
      <c r="M36" s="55"/>
      <c r="N36" s="55"/>
      <c r="O36" s="55"/>
      <c r="P36" s="24"/>
      <c r="Q36" s="18"/>
      <c r="R36" s="18"/>
      <c r="S36" s="18"/>
      <c r="T36" s="18"/>
    </row>
    <row r="37" spans="1:20">
      <c r="A37" s="4">
        <v>33</v>
      </c>
      <c r="B37" s="17"/>
      <c r="C37" s="18"/>
      <c r="D37" s="18"/>
      <c r="E37" s="19"/>
      <c r="F37" s="18"/>
      <c r="G37" s="19"/>
      <c r="H37" s="19"/>
      <c r="I37" s="57">
        <f t="shared" si="0"/>
        <v>0</v>
      </c>
      <c r="J37" s="18"/>
      <c r="K37" s="18"/>
      <c r="L37" s="18"/>
      <c r="M37" s="18"/>
      <c r="N37" s="18"/>
      <c r="O37" s="18"/>
      <c r="P37" s="24"/>
      <c r="Q37" s="18"/>
      <c r="R37" s="18"/>
      <c r="S37" s="18"/>
      <c r="T37" s="18"/>
    </row>
    <row r="38" spans="1:20">
      <c r="A38" s="4">
        <v>34</v>
      </c>
      <c r="B38" s="17"/>
      <c r="C38" s="18"/>
      <c r="D38" s="18"/>
      <c r="E38" s="19"/>
      <c r="F38" s="18"/>
      <c r="G38" s="19"/>
      <c r="H38" s="19"/>
      <c r="I38" s="57">
        <f t="shared" si="0"/>
        <v>0</v>
      </c>
      <c r="J38" s="18"/>
      <c r="K38" s="18"/>
      <c r="L38" s="18"/>
      <c r="M38" s="18"/>
      <c r="N38" s="18"/>
      <c r="O38" s="18"/>
      <c r="P38" s="24"/>
      <c r="Q38" s="18"/>
      <c r="R38" s="18"/>
      <c r="S38" s="18"/>
      <c r="T38" s="18"/>
    </row>
    <row r="39" spans="1:20">
      <c r="A39" s="4">
        <v>35</v>
      </c>
      <c r="B39" s="17"/>
      <c r="C39" s="18"/>
      <c r="D39" s="18"/>
      <c r="E39" s="19"/>
      <c r="F39" s="18"/>
      <c r="G39" s="19"/>
      <c r="H39" s="19"/>
      <c r="I39" s="57">
        <f t="shared" si="0"/>
        <v>0</v>
      </c>
      <c r="J39" s="18"/>
      <c r="K39" s="18"/>
      <c r="L39" s="18"/>
      <c r="M39" s="18"/>
      <c r="N39" s="18"/>
      <c r="O39" s="18"/>
      <c r="P39" s="24"/>
      <c r="Q39" s="18"/>
      <c r="R39" s="18"/>
      <c r="S39" s="18"/>
      <c r="T39" s="18"/>
    </row>
    <row r="40" spans="1:20">
      <c r="A40" s="4">
        <v>36</v>
      </c>
      <c r="B40" s="17"/>
      <c r="C40" s="18"/>
      <c r="D40" s="18"/>
      <c r="E40" s="19"/>
      <c r="F40" s="18"/>
      <c r="G40" s="19"/>
      <c r="H40" s="19"/>
      <c r="I40" s="57">
        <f t="shared" si="0"/>
        <v>0</v>
      </c>
      <c r="J40" s="18"/>
      <c r="K40" s="18"/>
      <c r="L40" s="18"/>
      <c r="M40" s="18"/>
      <c r="N40" s="18"/>
      <c r="O40" s="18"/>
      <c r="P40" s="24"/>
      <c r="Q40" s="18"/>
      <c r="R40" s="18"/>
      <c r="S40" s="18"/>
      <c r="T40" s="18"/>
    </row>
    <row r="41" spans="1:20">
      <c r="A41" s="4">
        <v>37</v>
      </c>
      <c r="B41" s="17"/>
      <c r="C41" s="18"/>
      <c r="D41" s="18"/>
      <c r="E41" s="19"/>
      <c r="F41" s="18"/>
      <c r="G41" s="19"/>
      <c r="H41" s="19"/>
      <c r="I41" s="57">
        <f t="shared" si="0"/>
        <v>0</v>
      </c>
      <c r="J41" s="18"/>
      <c r="K41" s="18"/>
      <c r="L41" s="18"/>
      <c r="M41" s="18"/>
      <c r="N41" s="18"/>
      <c r="O41" s="18"/>
      <c r="P41" s="24"/>
      <c r="Q41" s="18"/>
      <c r="R41" s="18"/>
      <c r="S41" s="18"/>
      <c r="T41" s="18"/>
    </row>
    <row r="42" spans="1:20">
      <c r="A42" s="4">
        <v>38</v>
      </c>
      <c r="B42" s="17"/>
      <c r="C42" s="18"/>
      <c r="D42" s="18"/>
      <c r="E42" s="19"/>
      <c r="F42" s="18"/>
      <c r="G42" s="19"/>
      <c r="H42" s="19"/>
      <c r="I42" s="57">
        <f t="shared" si="0"/>
        <v>0</v>
      </c>
      <c r="J42" s="18"/>
      <c r="K42" s="18"/>
      <c r="L42" s="18"/>
      <c r="M42" s="18"/>
      <c r="N42" s="18"/>
      <c r="O42" s="18"/>
      <c r="P42" s="24"/>
      <c r="Q42" s="18"/>
      <c r="R42" s="18"/>
      <c r="S42" s="18"/>
      <c r="T42" s="18"/>
    </row>
    <row r="43" spans="1:20">
      <c r="A43" s="4">
        <v>39</v>
      </c>
      <c r="B43" s="17"/>
      <c r="C43" s="55"/>
      <c r="D43" s="55"/>
      <c r="E43" s="17"/>
      <c r="F43" s="55"/>
      <c r="G43" s="17"/>
      <c r="H43" s="17"/>
      <c r="I43" s="57">
        <f t="shared" si="0"/>
        <v>0</v>
      </c>
      <c r="J43" s="55"/>
      <c r="K43" s="55"/>
      <c r="L43" s="55"/>
      <c r="M43" s="55"/>
      <c r="N43" s="55"/>
      <c r="O43" s="55"/>
      <c r="P43" s="24"/>
      <c r="Q43" s="18"/>
      <c r="R43" s="18"/>
      <c r="S43" s="18"/>
      <c r="T43" s="18"/>
    </row>
    <row r="44" spans="1:20">
      <c r="A44" s="4">
        <v>40</v>
      </c>
      <c r="B44" s="17"/>
      <c r="C44" s="18"/>
      <c r="D44" s="18"/>
      <c r="E44" s="19"/>
      <c r="F44" s="18"/>
      <c r="G44" s="19"/>
      <c r="H44" s="19"/>
      <c r="I44" s="57">
        <f t="shared" si="0"/>
        <v>0</v>
      </c>
      <c r="J44" s="18"/>
      <c r="K44" s="18"/>
      <c r="L44" s="18"/>
      <c r="M44" s="18"/>
      <c r="N44" s="18"/>
      <c r="O44" s="18"/>
      <c r="P44" s="24"/>
      <c r="Q44" s="18"/>
      <c r="R44" s="18"/>
      <c r="S44" s="18"/>
      <c r="T44" s="18"/>
    </row>
    <row r="45" spans="1:20">
      <c r="A45" s="4">
        <v>41</v>
      </c>
      <c r="B45" s="17"/>
      <c r="C45" s="18"/>
      <c r="D45" s="18"/>
      <c r="E45" s="19"/>
      <c r="F45" s="18"/>
      <c r="G45" s="19"/>
      <c r="H45" s="19"/>
      <c r="I45" s="57">
        <f t="shared" si="0"/>
        <v>0</v>
      </c>
      <c r="J45" s="18"/>
      <c r="K45" s="18"/>
      <c r="L45" s="18"/>
      <c r="M45" s="18"/>
      <c r="N45" s="18"/>
      <c r="O45" s="18"/>
      <c r="P45" s="24"/>
      <c r="Q45" s="18"/>
      <c r="R45" s="18"/>
      <c r="S45" s="18"/>
      <c r="T45" s="18"/>
    </row>
    <row r="46" spans="1:20">
      <c r="A46" s="4">
        <v>42</v>
      </c>
      <c r="B46" s="17"/>
      <c r="C46" s="18"/>
      <c r="D46" s="18"/>
      <c r="E46" s="19"/>
      <c r="F46" s="18"/>
      <c r="G46" s="19"/>
      <c r="H46" s="19"/>
      <c r="I46" s="57">
        <f t="shared" si="0"/>
        <v>0</v>
      </c>
      <c r="J46" s="18"/>
      <c r="K46" s="18"/>
      <c r="L46" s="18"/>
      <c r="M46" s="18"/>
      <c r="N46" s="18"/>
      <c r="O46" s="18"/>
      <c r="P46" s="24"/>
      <c r="Q46" s="18"/>
      <c r="R46" s="18"/>
      <c r="S46" s="18"/>
      <c r="T46" s="18"/>
    </row>
    <row r="47" spans="1:20">
      <c r="A47" s="4">
        <v>43</v>
      </c>
      <c r="B47" s="17"/>
      <c r="C47" s="18"/>
      <c r="D47" s="18"/>
      <c r="E47" s="19"/>
      <c r="F47" s="18"/>
      <c r="G47" s="19"/>
      <c r="H47" s="19"/>
      <c r="I47" s="57">
        <f t="shared" si="0"/>
        <v>0</v>
      </c>
      <c r="J47" s="18"/>
      <c r="K47" s="18"/>
      <c r="L47" s="18"/>
      <c r="M47" s="18"/>
      <c r="N47" s="18"/>
      <c r="O47" s="18"/>
      <c r="P47" s="24"/>
      <c r="Q47" s="18"/>
      <c r="R47" s="18"/>
      <c r="S47" s="18"/>
      <c r="T47" s="18"/>
    </row>
    <row r="48" spans="1:20">
      <c r="A48" s="4">
        <v>44</v>
      </c>
      <c r="B48" s="17"/>
      <c r="C48" s="18"/>
      <c r="D48" s="18"/>
      <c r="E48" s="19"/>
      <c r="F48" s="18"/>
      <c r="G48" s="19"/>
      <c r="H48" s="19"/>
      <c r="I48" s="57">
        <f t="shared" si="0"/>
        <v>0</v>
      </c>
      <c r="J48" s="18"/>
      <c r="K48" s="18"/>
      <c r="L48" s="18"/>
      <c r="M48" s="18"/>
      <c r="N48" s="18"/>
      <c r="O48" s="18"/>
      <c r="P48" s="24"/>
      <c r="Q48" s="18"/>
      <c r="R48" s="18"/>
      <c r="S48" s="18"/>
      <c r="T48" s="18"/>
    </row>
    <row r="49" spans="1:20">
      <c r="A49" s="4">
        <v>45</v>
      </c>
      <c r="B49" s="17"/>
      <c r="C49" s="18"/>
      <c r="D49" s="18"/>
      <c r="E49" s="19"/>
      <c r="F49" s="18"/>
      <c r="G49" s="19"/>
      <c r="H49" s="19"/>
      <c r="I49" s="57">
        <f t="shared" si="0"/>
        <v>0</v>
      </c>
      <c r="J49" s="18"/>
      <c r="K49" s="18"/>
      <c r="L49" s="18"/>
      <c r="M49" s="18"/>
      <c r="N49" s="18"/>
      <c r="O49" s="18"/>
      <c r="P49" s="24"/>
      <c r="Q49" s="18"/>
      <c r="R49" s="18"/>
      <c r="S49" s="18"/>
      <c r="T49" s="18"/>
    </row>
    <row r="50" spans="1:20">
      <c r="A50" s="4">
        <v>46</v>
      </c>
      <c r="B50" s="17"/>
      <c r="C50" s="55"/>
      <c r="D50" s="55"/>
      <c r="E50" s="17"/>
      <c r="F50" s="55"/>
      <c r="G50" s="17"/>
      <c r="H50" s="17"/>
      <c r="I50" s="57">
        <f t="shared" si="0"/>
        <v>0</v>
      </c>
      <c r="J50" s="55"/>
      <c r="K50" s="55"/>
      <c r="L50" s="55"/>
      <c r="M50" s="55"/>
      <c r="N50" s="55"/>
      <c r="O50" s="55"/>
      <c r="P50" s="24"/>
      <c r="Q50" s="18"/>
      <c r="R50" s="18"/>
      <c r="S50" s="18"/>
      <c r="T50" s="18"/>
    </row>
    <row r="51" spans="1:20">
      <c r="A51" s="4">
        <v>47</v>
      </c>
      <c r="B51" s="17"/>
      <c r="C51" s="18"/>
      <c r="D51" s="18"/>
      <c r="E51" s="19"/>
      <c r="F51" s="18"/>
      <c r="G51" s="19"/>
      <c r="H51" s="19"/>
      <c r="I51" s="57">
        <f t="shared" si="0"/>
        <v>0</v>
      </c>
      <c r="J51" s="18"/>
      <c r="K51" s="18"/>
      <c r="L51" s="18"/>
      <c r="M51" s="18"/>
      <c r="N51" s="18"/>
      <c r="O51" s="18"/>
      <c r="P51" s="24"/>
      <c r="Q51" s="18"/>
      <c r="R51" s="18"/>
      <c r="S51" s="18"/>
      <c r="T51" s="18"/>
    </row>
    <row r="52" spans="1:20">
      <c r="A52" s="4">
        <v>48</v>
      </c>
      <c r="B52" s="17"/>
      <c r="C52" s="18"/>
      <c r="D52" s="18"/>
      <c r="E52" s="19"/>
      <c r="F52" s="18"/>
      <c r="G52" s="19"/>
      <c r="H52" s="19"/>
      <c r="I52" s="57">
        <f t="shared" si="0"/>
        <v>0</v>
      </c>
      <c r="J52" s="18"/>
      <c r="K52" s="18"/>
      <c r="L52" s="18"/>
      <c r="M52" s="18"/>
      <c r="N52" s="18"/>
      <c r="O52" s="18"/>
      <c r="P52" s="24"/>
      <c r="Q52" s="18"/>
      <c r="R52" s="18"/>
      <c r="S52" s="18"/>
      <c r="T52" s="18"/>
    </row>
    <row r="53" spans="1:20">
      <c r="A53" s="4">
        <v>49</v>
      </c>
      <c r="B53" s="17"/>
      <c r="C53" s="18"/>
      <c r="D53" s="18"/>
      <c r="E53" s="19"/>
      <c r="F53" s="18"/>
      <c r="G53" s="19"/>
      <c r="H53" s="19"/>
      <c r="I53" s="57">
        <f t="shared" si="0"/>
        <v>0</v>
      </c>
      <c r="J53" s="18"/>
      <c r="K53" s="18"/>
      <c r="L53" s="18"/>
      <c r="M53" s="18"/>
      <c r="N53" s="18"/>
      <c r="O53" s="18"/>
      <c r="P53" s="24"/>
      <c r="Q53" s="18"/>
      <c r="R53" s="18"/>
      <c r="S53" s="18"/>
      <c r="T53" s="18"/>
    </row>
    <row r="54" spans="1:20">
      <c r="A54" s="4">
        <v>50</v>
      </c>
      <c r="B54" s="17"/>
      <c r="C54" s="18"/>
      <c r="D54" s="18"/>
      <c r="E54" s="19"/>
      <c r="F54" s="18"/>
      <c r="G54" s="19"/>
      <c r="H54" s="19"/>
      <c r="I54" s="57">
        <f t="shared" si="0"/>
        <v>0</v>
      </c>
      <c r="J54" s="18"/>
      <c r="K54" s="18"/>
      <c r="L54" s="18"/>
      <c r="M54" s="18"/>
      <c r="N54" s="18"/>
      <c r="O54" s="18"/>
      <c r="P54" s="24"/>
      <c r="Q54" s="18"/>
      <c r="R54" s="18"/>
      <c r="S54" s="18"/>
      <c r="T54" s="18"/>
    </row>
    <row r="55" spans="1:20">
      <c r="A55" s="4">
        <v>51</v>
      </c>
      <c r="B55" s="17"/>
      <c r="C55" s="18"/>
      <c r="D55" s="18"/>
      <c r="E55" s="19"/>
      <c r="F55" s="18"/>
      <c r="G55" s="19"/>
      <c r="H55" s="19"/>
      <c r="I55" s="57">
        <f t="shared" si="0"/>
        <v>0</v>
      </c>
      <c r="J55" s="18"/>
      <c r="K55" s="18"/>
      <c r="L55" s="18"/>
      <c r="M55" s="18"/>
      <c r="N55" s="18"/>
      <c r="O55" s="18"/>
      <c r="P55" s="24"/>
      <c r="Q55" s="18"/>
      <c r="R55" s="18"/>
      <c r="S55" s="18"/>
      <c r="T55" s="18"/>
    </row>
    <row r="56" spans="1:20">
      <c r="A56" s="4">
        <v>52</v>
      </c>
      <c r="B56" s="17"/>
      <c r="C56" s="18"/>
      <c r="D56" s="18"/>
      <c r="E56" s="19"/>
      <c r="F56" s="18"/>
      <c r="G56" s="19"/>
      <c r="H56" s="19"/>
      <c r="I56" s="57">
        <f t="shared" si="0"/>
        <v>0</v>
      </c>
      <c r="J56" s="18"/>
      <c r="K56" s="18"/>
      <c r="L56" s="18"/>
      <c r="M56" s="18"/>
      <c r="N56" s="18"/>
      <c r="O56" s="18"/>
      <c r="P56" s="24"/>
      <c r="Q56" s="18"/>
      <c r="R56" s="18"/>
      <c r="S56" s="18"/>
      <c r="T56" s="18"/>
    </row>
    <row r="57" spans="1:20">
      <c r="A57" s="4">
        <v>53</v>
      </c>
      <c r="B57" s="17"/>
      <c r="C57" s="55"/>
      <c r="D57" s="55"/>
      <c r="E57" s="17"/>
      <c r="F57" s="55"/>
      <c r="G57" s="17"/>
      <c r="H57" s="17"/>
      <c r="I57" s="57">
        <f t="shared" si="0"/>
        <v>0</v>
      </c>
      <c r="J57" s="55"/>
      <c r="K57" s="55"/>
      <c r="L57" s="55"/>
      <c r="M57" s="55"/>
      <c r="N57" s="55"/>
      <c r="O57" s="55"/>
      <c r="P57" s="24"/>
      <c r="Q57" s="18"/>
      <c r="R57" s="18"/>
      <c r="S57" s="18"/>
      <c r="T57" s="18"/>
    </row>
    <row r="58" spans="1:20">
      <c r="A58" s="4">
        <v>54</v>
      </c>
      <c r="B58" s="17"/>
      <c r="C58" s="18"/>
      <c r="D58" s="18"/>
      <c r="E58" s="19"/>
      <c r="F58" s="18"/>
      <c r="G58" s="19"/>
      <c r="H58" s="19"/>
      <c r="I58" s="57">
        <f t="shared" si="0"/>
        <v>0</v>
      </c>
      <c r="J58" s="18"/>
      <c r="K58" s="18"/>
      <c r="L58" s="18"/>
      <c r="M58" s="18"/>
      <c r="N58" s="18"/>
      <c r="O58" s="18"/>
      <c r="P58" s="24"/>
      <c r="Q58" s="18"/>
      <c r="R58" s="18"/>
      <c r="S58" s="18"/>
      <c r="T58" s="18"/>
    </row>
    <row r="59" spans="1:20">
      <c r="A59" s="4">
        <v>55</v>
      </c>
      <c r="B59" s="17"/>
      <c r="C59" s="18"/>
      <c r="D59" s="18"/>
      <c r="E59" s="19"/>
      <c r="F59" s="18"/>
      <c r="G59" s="19"/>
      <c r="H59" s="19"/>
      <c r="I59" s="57">
        <f t="shared" si="0"/>
        <v>0</v>
      </c>
      <c r="J59" s="18"/>
      <c r="K59" s="18"/>
      <c r="L59" s="18"/>
      <c r="M59" s="18"/>
      <c r="N59" s="18"/>
      <c r="O59" s="18"/>
      <c r="P59" s="24"/>
      <c r="Q59" s="18"/>
      <c r="R59" s="18"/>
      <c r="S59" s="18"/>
      <c r="T59" s="18"/>
    </row>
    <row r="60" spans="1:20">
      <c r="A60" s="4">
        <v>56</v>
      </c>
      <c r="B60" s="17"/>
      <c r="C60" s="18"/>
      <c r="D60" s="18"/>
      <c r="E60" s="19"/>
      <c r="F60" s="18"/>
      <c r="G60" s="19"/>
      <c r="H60" s="19"/>
      <c r="I60" s="57">
        <f t="shared" si="0"/>
        <v>0</v>
      </c>
      <c r="J60" s="18"/>
      <c r="K60" s="18"/>
      <c r="L60" s="18"/>
      <c r="M60" s="18"/>
      <c r="N60" s="18"/>
      <c r="O60" s="18"/>
      <c r="P60" s="24"/>
      <c r="Q60" s="18"/>
      <c r="R60" s="18"/>
      <c r="S60" s="18"/>
      <c r="T60" s="18"/>
    </row>
    <row r="61" spans="1:20">
      <c r="A61" s="4">
        <v>57</v>
      </c>
      <c r="B61" s="17"/>
      <c r="C61" s="18"/>
      <c r="D61" s="18"/>
      <c r="E61" s="19"/>
      <c r="F61" s="18"/>
      <c r="G61" s="19"/>
      <c r="H61" s="19"/>
      <c r="I61" s="57">
        <f t="shared" si="0"/>
        <v>0</v>
      </c>
      <c r="J61" s="18"/>
      <c r="K61" s="18"/>
      <c r="L61" s="18"/>
      <c r="M61" s="18"/>
      <c r="N61" s="18"/>
      <c r="O61" s="18"/>
      <c r="P61" s="24"/>
      <c r="Q61" s="18"/>
      <c r="R61" s="18"/>
      <c r="S61" s="18"/>
      <c r="T61" s="18"/>
    </row>
    <row r="62" spans="1:20">
      <c r="A62" s="4">
        <v>58</v>
      </c>
      <c r="B62" s="17"/>
      <c r="C62" s="18"/>
      <c r="D62" s="18"/>
      <c r="E62" s="19"/>
      <c r="F62" s="18"/>
      <c r="G62" s="19"/>
      <c r="H62" s="19"/>
      <c r="I62" s="57">
        <f t="shared" si="0"/>
        <v>0</v>
      </c>
      <c r="J62" s="18"/>
      <c r="K62" s="18"/>
      <c r="L62" s="18"/>
      <c r="M62" s="18"/>
      <c r="N62" s="18"/>
      <c r="O62" s="18"/>
      <c r="P62" s="24"/>
      <c r="Q62" s="18"/>
      <c r="R62" s="18"/>
      <c r="S62" s="18"/>
      <c r="T62" s="18"/>
    </row>
    <row r="63" spans="1:20">
      <c r="A63" s="4">
        <v>59</v>
      </c>
      <c r="B63" s="17"/>
      <c r="C63" s="18"/>
      <c r="D63" s="18"/>
      <c r="E63" s="19"/>
      <c r="F63" s="18"/>
      <c r="G63" s="19"/>
      <c r="H63" s="19"/>
      <c r="I63" s="57">
        <f t="shared" si="0"/>
        <v>0</v>
      </c>
      <c r="J63" s="18"/>
      <c r="K63" s="18"/>
      <c r="L63" s="18"/>
      <c r="M63" s="18"/>
      <c r="N63" s="18"/>
      <c r="O63" s="18"/>
      <c r="P63" s="24"/>
      <c r="Q63" s="18"/>
      <c r="R63" s="18"/>
      <c r="S63" s="18"/>
      <c r="T63" s="18"/>
    </row>
    <row r="64" spans="1:20">
      <c r="A64" s="4">
        <v>60</v>
      </c>
      <c r="B64" s="17"/>
      <c r="C64" s="18"/>
      <c r="D64" s="18"/>
      <c r="E64" s="19"/>
      <c r="F64" s="18"/>
      <c r="G64" s="19"/>
      <c r="H64" s="19"/>
      <c r="I64" s="57">
        <f t="shared" si="0"/>
        <v>0</v>
      </c>
      <c r="J64" s="18"/>
      <c r="K64" s="18"/>
      <c r="L64" s="18"/>
      <c r="M64" s="18"/>
      <c r="N64" s="18"/>
      <c r="O64" s="18"/>
      <c r="P64" s="24"/>
      <c r="Q64" s="18"/>
      <c r="R64" s="18"/>
      <c r="S64" s="18"/>
      <c r="T64" s="18"/>
    </row>
    <row r="65" spans="1:20">
      <c r="A65" s="4">
        <v>61</v>
      </c>
      <c r="B65" s="17"/>
      <c r="C65" s="18"/>
      <c r="D65" s="18"/>
      <c r="E65" s="19"/>
      <c r="F65" s="18"/>
      <c r="G65" s="19"/>
      <c r="H65" s="19"/>
      <c r="I65" s="57">
        <f t="shared" si="0"/>
        <v>0</v>
      </c>
      <c r="J65" s="18"/>
      <c r="K65" s="18"/>
      <c r="L65" s="18"/>
      <c r="M65" s="18"/>
      <c r="N65" s="18"/>
      <c r="O65" s="18"/>
      <c r="P65" s="24"/>
      <c r="Q65" s="18"/>
      <c r="R65" s="18"/>
      <c r="S65" s="18"/>
      <c r="T65" s="18"/>
    </row>
    <row r="66" spans="1:20">
      <c r="A66" s="4">
        <v>62</v>
      </c>
      <c r="B66" s="17"/>
      <c r="C66" s="18"/>
      <c r="D66" s="18"/>
      <c r="E66" s="19"/>
      <c r="F66" s="18"/>
      <c r="G66" s="19"/>
      <c r="H66" s="19"/>
      <c r="I66" s="57">
        <f t="shared" si="0"/>
        <v>0</v>
      </c>
      <c r="J66" s="18"/>
      <c r="K66" s="18"/>
      <c r="L66" s="18"/>
      <c r="M66" s="18"/>
      <c r="N66" s="18"/>
      <c r="O66" s="18"/>
      <c r="P66" s="24"/>
      <c r="Q66" s="18"/>
      <c r="R66" s="18"/>
      <c r="S66" s="18"/>
      <c r="T66" s="18"/>
    </row>
    <row r="67" spans="1:20">
      <c r="A67" s="4">
        <v>63</v>
      </c>
      <c r="B67" s="17"/>
      <c r="C67" s="18"/>
      <c r="D67" s="18"/>
      <c r="E67" s="19"/>
      <c r="F67" s="18"/>
      <c r="G67" s="19"/>
      <c r="H67" s="19"/>
      <c r="I67" s="57">
        <f t="shared" si="0"/>
        <v>0</v>
      </c>
      <c r="J67" s="18"/>
      <c r="K67" s="18"/>
      <c r="L67" s="18"/>
      <c r="M67" s="18"/>
      <c r="N67" s="18"/>
      <c r="O67" s="18"/>
      <c r="P67" s="24"/>
      <c r="Q67" s="18"/>
      <c r="R67" s="18"/>
      <c r="S67" s="18"/>
      <c r="T67" s="18"/>
    </row>
    <row r="68" spans="1:20">
      <c r="A68" s="4">
        <v>64</v>
      </c>
      <c r="B68" s="17"/>
      <c r="C68" s="18"/>
      <c r="D68" s="18"/>
      <c r="E68" s="19"/>
      <c r="F68" s="18"/>
      <c r="G68" s="19"/>
      <c r="H68" s="19"/>
      <c r="I68" s="57">
        <f t="shared" si="0"/>
        <v>0</v>
      </c>
      <c r="J68" s="18"/>
      <c r="K68" s="18"/>
      <c r="L68" s="18"/>
      <c r="M68" s="18"/>
      <c r="N68" s="18"/>
      <c r="O68" s="18"/>
      <c r="P68" s="24"/>
      <c r="Q68" s="18"/>
      <c r="R68" s="18"/>
      <c r="S68" s="18"/>
      <c r="T68" s="18"/>
    </row>
    <row r="69" spans="1:20">
      <c r="A69" s="4">
        <v>65</v>
      </c>
      <c r="B69" s="17"/>
      <c r="C69" s="18"/>
      <c r="D69" s="18"/>
      <c r="E69" s="19"/>
      <c r="F69" s="18"/>
      <c r="G69" s="19"/>
      <c r="H69" s="19"/>
      <c r="I69" s="57">
        <f t="shared" si="0"/>
        <v>0</v>
      </c>
      <c r="J69" s="18"/>
      <c r="K69" s="18"/>
      <c r="L69" s="18"/>
      <c r="M69" s="18"/>
      <c r="N69" s="18"/>
      <c r="O69" s="18"/>
      <c r="P69" s="24"/>
      <c r="Q69" s="18"/>
      <c r="R69" s="18"/>
      <c r="S69" s="18"/>
      <c r="T69" s="18"/>
    </row>
    <row r="70" spans="1:20">
      <c r="A70" s="4">
        <v>66</v>
      </c>
      <c r="B70" s="17"/>
      <c r="C70" s="18"/>
      <c r="D70" s="18"/>
      <c r="E70" s="19"/>
      <c r="F70" s="18"/>
      <c r="G70" s="19"/>
      <c r="H70" s="19"/>
      <c r="I70" s="57">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57">
        <f t="shared" si="1"/>
        <v>0</v>
      </c>
      <c r="J71" s="18"/>
      <c r="K71" s="18"/>
      <c r="L71" s="18"/>
      <c r="M71" s="18"/>
      <c r="N71" s="18"/>
      <c r="O71" s="18"/>
      <c r="P71" s="24"/>
      <c r="Q71" s="18"/>
      <c r="R71" s="18"/>
      <c r="S71" s="18"/>
      <c r="T71" s="18"/>
    </row>
    <row r="72" spans="1:20">
      <c r="A72" s="4">
        <v>68</v>
      </c>
      <c r="B72" s="17"/>
      <c r="C72" s="18"/>
      <c r="D72" s="18"/>
      <c r="E72" s="19"/>
      <c r="F72" s="18"/>
      <c r="G72" s="19"/>
      <c r="H72" s="19"/>
      <c r="I72" s="57">
        <f t="shared" si="1"/>
        <v>0</v>
      </c>
      <c r="J72" s="18"/>
      <c r="K72" s="18"/>
      <c r="L72" s="18"/>
      <c r="M72" s="18"/>
      <c r="N72" s="18"/>
      <c r="O72" s="18"/>
      <c r="P72" s="24"/>
      <c r="Q72" s="18"/>
      <c r="R72" s="18"/>
      <c r="S72" s="18"/>
      <c r="T72" s="18"/>
    </row>
    <row r="73" spans="1:20">
      <c r="A73" s="4">
        <v>69</v>
      </c>
      <c r="B73" s="17"/>
      <c r="C73" s="18"/>
      <c r="D73" s="18"/>
      <c r="E73" s="19"/>
      <c r="F73" s="18"/>
      <c r="G73" s="19"/>
      <c r="H73" s="19"/>
      <c r="I73" s="57">
        <f t="shared" si="1"/>
        <v>0</v>
      </c>
      <c r="J73" s="18"/>
      <c r="K73" s="18"/>
      <c r="L73" s="18"/>
      <c r="M73" s="18"/>
      <c r="N73" s="18"/>
      <c r="O73" s="18"/>
      <c r="P73" s="24"/>
      <c r="Q73" s="18"/>
      <c r="R73" s="18"/>
      <c r="S73" s="18"/>
      <c r="T73" s="18"/>
    </row>
    <row r="74" spans="1:20">
      <c r="A74" s="4">
        <v>70</v>
      </c>
      <c r="B74" s="17"/>
      <c r="C74" s="18"/>
      <c r="D74" s="18"/>
      <c r="E74" s="19"/>
      <c r="F74" s="18"/>
      <c r="G74" s="19"/>
      <c r="H74" s="19"/>
      <c r="I74" s="57">
        <f t="shared" si="1"/>
        <v>0</v>
      </c>
      <c r="J74" s="18"/>
      <c r="K74" s="18"/>
      <c r="L74" s="18"/>
      <c r="M74" s="18"/>
      <c r="N74" s="18"/>
      <c r="O74" s="18"/>
      <c r="P74" s="24"/>
      <c r="Q74" s="18"/>
      <c r="R74" s="18"/>
      <c r="S74" s="18"/>
      <c r="T74" s="18"/>
    </row>
    <row r="75" spans="1:20">
      <c r="A75" s="4">
        <v>71</v>
      </c>
      <c r="B75" s="17"/>
      <c r="C75" s="18"/>
      <c r="D75" s="18"/>
      <c r="E75" s="19"/>
      <c r="F75" s="18"/>
      <c r="G75" s="19"/>
      <c r="H75" s="19"/>
      <c r="I75" s="57">
        <f t="shared" si="1"/>
        <v>0</v>
      </c>
      <c r="J75" s="18"/>
      <c r="K75" s="18"/>
      <c r="L75" s="18"/>
      <c r="M75" s="18"/>
      <c r="N75" s="18"/>
      <c r="O75" s="18"/>
      <c r="P75" s="24"/>
      <c r="Q75" s="18"/>
      <c r="R75" s="18"/>
      <c r="S75" s="18"/>
      <c r="T75" s="18"/>
    </row>
    <row r="76" spans="1:20">
      <c r="A76" s="4">
        <v>72</v>
      </c>
      <c r="B76" s="17"/>
      <c r="C76" s="18"/>
      <c r="D76" s="18"/>
      <c r="E76" s="19"/>
      <c r="F76" s="18"/>
      <c r="G76" s="19"/>
      <c r="H76" s="19"/>
      <c r="I76" s="57">
        <f t="shared" si="1"/>
        <v>0</v>
      </c>
      <c r="J76" s="18"/>
      <c r="K76" s="18"/>
      <c r="L76" s="18"/>
      <c r="M76" s="18"/>
      <c r="N76" s="18"/>
      <c r="O76" s="18"/>
      <c r="P76" s="24"/>
      <c r="Q76" s="18"/>
      <c r="R76" s="18"/>
      <c r="S76" s="18"/>
      <c r="T76" s="18"/>
    </row>
    <row r="77" spans="1:20">
      <c r="A77" s="4">
        <v>73</v>
      </c>
      <c r="B77" s="17"/>
      <c r="C77" s="18"/>
      <c r="D77" s="18"/>
      <c r="E77" s="19"/>
      <c r="F77" s="18"/>
      <c r="G77" s="19"/>
      <c r="H77" s="19"/>
      <c r="I77" s="57">
        <f t="shared" si="1"/>
        <v>0</v>
      </c>
      <c r="J77" s="18"/>
      <c r="K77" s="18"/>
      <c r="L77" s="18"/>
      <c r="M77" s="18"/>
      <c r="N77" s="18"/>
      <c r="O77" s="18"/>
      <c r="P77" s="24"/>
      <c r="Q77" s="18"/>
      <c r="R77" s="18"/>
      <c r="S77" s="18"/>
      <c r="T77" s="18"/>
    </row>
    <row r="78" spans="1:20">
      <c r="A78" s="4">
        <v>74</v>
      </c>
      <c r="B78" s="17"/>
      <c r="C78" s="18"/>
      <c r="D78" s="18"/>
      <c r="E78" s="19"/>
      <c r="F78" s="18"/>
      <c r="G78" s="19"/>
      <c r="H78" s="19"/>
      <c r="I78" s="57">
        <f t="shared" si="1"/>
        <v>0</v>
      </c>
      <c r="J78" s="18"/>
      <c r="K78" s="18"/>
      <c r="L78" s="18"/>
      <c r="M78" s="18"/>
      <c r="N78" s="18"/>
      <c r="O78" s="18"/>
      <c r="P78" s="24"/>
      <c r="Q78" s="18"/>
      <c r="R78" s="18"/>
      <c r="S78" s="18"/>
      <c r="T78" s="18"/>
    </row>
    <row r="79" spans="1:20">
      <c r="A79" s="4">
        <v>75</v>
      </c>
      <c r="B79" s="17"/>
      <c r="C79" s="18"/>
      <c r="D79" s="18"/>
      <c r="E79" s="19"/>
      <c r="F79" s="18"/>
      <c r="G79" s="19"/>
      <c r="H79" s="19"/>
      <c r="I79" s="57">
        <f t="shared" si="1"/>
        <v>0</v>
      </c>
      <c r="J79" s="18"/>
      <c r="K79" s="18"/>
      <c r="L79" s="18"/>
      <c r="M79" s="18"/>
      <c r="N79" s="18"/>
      <c r="O79" s="18"/>
      <c r="P79" s="24"/>
      <c r="Q79" s="18"/>
      <c r="R79" s="18"/>
      <c r="S79" s="18"/>
      <c r="T79" s="18"/>
    </row>
    <row r="80" spans="1:20">
      <c r="A80" s="4">
        <v>76</v>
      </c>
      <c r="B80" s="17"/>
      <c r="C80" s="18"/>
      <c r="D80" s="18"/>
      <c r="E80" s="19"/>
      <c r="F80" s="18"/>
      <c r="G80" s="19"/>
      <c r="H80" s="19"/>
      <c r="I80" s="57">
        <f t="shared" si="1"/>
        <v>0</v>
      </c>
      <c r="J80" s="18"/>
      <c r="K80" s="18"/>
      <c r="L80" s="18"/>
      <c r="M80" s="18"/>
      <c r="N80" s="18"/>
      <c r="O80" s="18"/>
      <c r="P80" s="24"/>
      <c r="Q80" s="18"/>
      <c r="R80" s="18"/>
      <c r="S80" s="18"/>
      <c r="T80" s="18"/>
    </row>
    <row r="81" spans="1:20">
      <c r="A81" s="4">
        <v>77</v>
      </c>
      <c r="B81" s="17"/>
      <c r="C81" s="18"/>
      <c r="D81" s="18"/>
      <c r="E81" s="19"/>
      <c r="F81" s="18"/>
      <c r="G81" s="19"/>
      <c r="H81" s="19"/>
      <c r="I81" s="57">
        <f t="shared" si="1"/>
        <v>0</v>
      </c>
      <c r="J81" s="18"/>
      <c r="K81" s="18"/>
      <c r="L81" s="18"/>
      <c r="M81" s="18"/>
      <c r="N81" s="18"/>
      <c r="O81" s="18"/>
      <c r="P81" s="24"/>
      <c r="Q81" s="18"/>
      <c r="R81" s="18"/>
      <c r="S81" s="18"/>
      <c r="T81" s="18"/>
    </row>
    <row r="82" spans="1:20">
      <c r="A82" s="4">
        <v>78</v>
      </c>
      <c r="B82" s="17"/>
      <c r="C82" s="18"/>
      <c r="D82" s="18"/>
      <c r="E82" s="19"/>
      <c r="F82" s="18"/>
      <c r="G82" s="19"/>
      <c r="H82" s="19"/>
      <c r="I82" s="57">
        <f t="shared" si="1"/>
        <v>0</v>
      </c>
      <c r="J82" s="18"/>
      <c r="K82" s="18"/>
      <c r="L82" s="18"/>
      <c r="M82" s="18"/>
      <c r="N82" s="18"/>
      <c r="O82" s="18"/>
      <c r="P82" s="24"/>
      <c r="Q82" s="18"/>
      <c r="R82" s="18"/>
      <c r="S82" s="18"/>
      <c r="T82" s="18"/>
    </row>
    <row r="83" spans="1:20">
      <c r="A83" s="4">
        <v>79</v>
      </c>
      <c r="B83" s="17"/>
      <c r="C83" s="18"/>
      <c r="D83" s="18"/>
      <c r="E83" s="19"/>
      <c r="F83" s="18"/>
      <c r="G83" s="19"/>
      <c r="H83" s="19"/>
      <c r="I83" s="57">
        <f t="shared" si="1"/>
        <v>0</v>
      </c>
      <c r="J83" s="18"/>
      <c r="K83" s="18"/>
      <c r="L83" s="18"/>
      <c r="M83" s="18"/>
      <c r="N83" s="18"/>
      <c r="O83" s="18"/>
      <c r="P83" s="24"/>
      <c r="Q83" s="18"/>
      <c r="R83" s="18"/>
      <c r="S83" s="18"/>
      <c r="T83" s="18"/>
    </row>
    <row r="84" spans="1:20">
      <c r="A84" s="4">
        <v>80</v>
      </c>
      <c r="B84" s="17"/>
      <c r="C84" s="18"/>
      <c r="D84" s="18"/>
      <c r="E84" s="19"/>
      <c r="F84" s="18"/>
      <c r="G84" s="19"/>
      <c r="H84" s="19"/>
      <c r="I84" s="57">
        <f t="shared" si="1"/>
        <v>0</v>
      </c>
      <c r="J84" s="18"/>
      <c r="K84" s="18"/>
      <c r="L84" s="18"/>
      <c r="M84" s="18"/>
      <c r="N84" s="18"/>
      <c r="O84" s="18"/>
      <c r="P84" s="24"/>
      <c r="Q84" s="18"/>
      <c r="R84" s="18"/>
      <c r="S84" s="18"/>
      <c r="T84" s="18"/>
    </row>
    <row r="85" spans="1:20">
      <c r="A85" s="4">
        <v>81</v>
      </c>
      <c r="B85" s="17"/>
      <c r="C85" s="18"/>
      <c r="D85" s="18"/>
      <c r="E85" s="19"/>
      <c r="F85" s="18"/>
      <c r="G85" s="19"/>
      <c r="H85" s="19"/>
      <c r="I85" s="57">
        <f t="shared" si="1"/>
        <v>0</v>
      </c>
      <c r="J85" s="18"/>
      <c r="K85" s="18"/>
      <c r="L85" s="18"/>
      <c r="M85" s="18"/>
      <c r="N85" s="18"/>
      <c r="O85" s="18"/>
      <c r="P85" s="24"/>
      <c r="Q85" s="18"/>
      <c r="R85" s="18"/>
      <c r="S85" s="18"/>
      <c r="T85" s="18"/>
    </row>
    <row r="86" spans="1:20">
      <c r="A86" s="4">
        <v>82</v>
      </c>
      <c r="B86" s="17"/>
      <c r="C86" s="18"/>
      <c r="D86" s="18"/>
      <c r="E86" s="19"/>
      <c r="F86" s="18"/>
      <c r="G86" s="19"/>
      <c r="H86" s="19"/>
      <c r="I86" s="57">
        <f t="shared" si="1"/>
        <v>0</v>
      </c>
      <c r="J86" s="18"/>
      <c r="K86" s="18"/>
      <c r="L86" s="18"/>
      <c r="M86" s="18"/>
      <c r="N86" s="18"/>
      <c r="O86" s="18"/>
      <c r="P86" s="24"/>
      <c r="Q86" s="18"/>
      <c r="R86" s="18"/>
      <c r="S86" s="18"/>
      <c r="T86" s="18"/>
    </row>
    <row r="87" spans="1:20">
      <c r="A87" s="4">
        <v>83</v>
      </c>
      <c r="B87" s="17"/>
      <c r="C87" s="18"/>
      <c r="D87" s="18"/>
      <c r="E87" s="19"/>
      <c r="F87" s="18"/>
      <c r="G87" s="19"/>
      <c r="H87" s="19"/>
      <c r="I87" s="57">
        <f t="shared" si="1"/>
        <v>0</v>
      </c>
      <c r="J87" s="18"/>
      <c r="K87" s="18"/>
      <c r="L87" s="18"/>
      <c r="M87" s="18"/>
      <c r="N87" s="18"/>
      <c r="O87" s="18"/>
      <c r="P87" s="24"/>
      <c r="Q87" s="18"/>
      <c r="R87" s="18"/>
      <c r="S87" s="18"/>
      <c r="T87" s="18"/>
    </row>
    <row r="88" spans="1:20">
      <c r="A88" s="4">
        <v>84</v>
      </c>
      <c r="B88" s="17"/>
      <c r="C88" s="18"/>
      <c r="D88" s="18"/>
      <c r="E88" s="19"/>
      <c r="F88" s="18"/>
      <c r="G88" s="19"/>
      <c r="H88" s="19"/>
      <c r="I88" s="57">
        <f t="shared" si="1"/>
        <v>0</v>
      </c>
      <c r="J88" s="18"/>
      <c r="K88" s="18"/>
      <c r="L88" s="18"/>
      <c r="M88" s="18"/>
      <c r="N88" s="18"/>
      <c r="O88" s="18"/>
      <c r="P88" s="24"/>
      <c r="Q88" s="18"/>
      <c r="R88" s="18"/>
      <c r="S88" s="18"/>
      <c r="T88" s="18"/>
    </row>
    <row r="89" spans="1:20">
      <c r="A89" s="4">
        <v>85</v>
      </c>
      <c r="B89" s="17"/>
      <c r="C89" s="18"/>
      <c r="D89" s="18"/>
      <c r="E89" s="19"/>
      <c r="F89" s="18"/>
      <c r="G89" s="19"/>
      <c r="H89" s="19"/>
      <c r="I89" s="57">
        <f t="shared" si="1"/>
        <v>0</v>
      </c>
      <c r="J89" s="18"/>
      <c r="K89" s="18"/>
      <c r="L89" s="18"/>
      <c r="M89" s="18"/>
      <c r="N89" s="18"/>
      <c r="O89" s="18"/>
      <c r="P89" s="24"/>
      <c r="Q89" s="18"/>
      <c r="R89" s="18"/>
      <c r="S89" s="18"/>
      <c r="T89" s="18"/>
    </row>
    <row r="90" spans="1:20">
      <c r="A90" s="4">
        <v>86</v>
      </c>
      <c r="B90" s="17"/>
      <c r="C90" s="18"/>
      <c r="D90" s="18"/>
      <c r="E90" s="19"/>
      <c r="F90" s="18"/>
      <c r="G90" s="19"/>
      <c r="H90" s="19"/>
      <c r="I90" s="57">
        <f t="shared" si="1"/>
        <v>0</v>
      </c>
      <c r="J90" s="18"/>
      <c r="K90" s="18"/>
      <c r="L90" s="18"/>
      <c r="M90" s="18"/>
      <c r="N90" s="18"/>
      <c r="O90" s="18"/>
      <c r="P90" s="24"/>
      <c r="Q90" s="18"/>
      <c r="R90" s="18"/>
      <c r="S90" s="18"/>
      <c r="T90" s="18"/>
    </row>
    <row r="91" spans="1:20">
      <c r="A91" s="4">
        <v>87</v>
      </c>
      <c r="B91" s="17"/>
      <c r="C91" s="18"/>
      <c r="D91" s="18"/>
      <c r="E91" s="19"/>
      <c r="F91" s="18"/>
      <c r="G91" s="19"/>
      <c r="H91" s="19"/>
      <c r="I91" s="57">
        <f t="shared" si="1"/>
        <v>0</v>
      </c>
      <c r="J91" s="18"/>
      <c r="K91" s="18"/>
      <c r="L91" s="18"/>
      <c r="M91" s="18"/>
      <c r="N91" s="18"/>
      <c r="O91" s="18"/>
      <c r="P91" s="24"/>
      <c r="Q91" s="18"/>
      <c r="R91" s="18"/>
      <c r="S91" s="18"/>
      <c r="T91" s="18"/>
    </row>
    <row r="92" spans="1:20">
      <c r="A92" s="4">
        <v>88</v>
      </c>
      <c r="B92" s="17"/>
      <c r="C92" s="18"/>
      <c r="D92" s="18"/>
      <c r="E92" s="19"/>
      <c r="F92" s="18"/>
      <c r="G92" s="19"/>
      <c r="H92" s="19"/>
      <c r="I92" s="57">
        <f t="shared" si="1"/>
        <v>0</v>
      </c>
      <c r="J92" s="18"/>
      <c r="K92" s="18"/>
      <c r="L92" s="18"/>
      <c r="M92" s="18"/>
      <c r="N92" s="18"/>
      <c r="O92" s="18"/>
      <c r="P92" s="24"/>
      <c r="Q92" s="18"/>
      <c r="R92" s="18"/>
      <c r="S92" s="18"/>
      <c r="T92" s="18"/>
    </row>
    <row r="93" spans="1:20">
      <c r="A93" s="4">
        <v>89</v>
      </c>
      <c r="B93" s="17"/>
      <c r="C93" s="18"/>
      <c r="D93" s="18"/>
      <c r="E93" s="19"/>
      <c r="F93" s="18"/>
      <c r="G93" s="19"/>
      <c r="H93" s="19"/>
      <c r="I93" s="57">
        <f t="shared" si="1"/>
        <v>0</v>
      </c>
      <c r="J93" s="18"/>
      <c r="K93" s="18"/>
      <c r="L93" s="18"/>
      <c r="M93" s="18"/>
      <c r="N93" s="18"/>
      <c r="O93" s="18"/>
      <c r="P93" s="24"/>
      <c r="Q93" s="18"/>
      <c r="R93" s="18"/>
      <c r="S93" s="18"/>
      <c r="T93" s="18"/>
    </row>
    <row r="94" spans="1:20">
      <c r="A94" s="4">
        <v>90</v>
      </c>
      <c r="B94" s="17"/>
      <c r="C94" s="18"/>
      <c r="D94" s="18"/>
      <c r="E94" s="19"/>
      <c r="F94" s="18"/>
      <c r="G94" s="19"/>
      <c r="H94" s="19"/>
      <c r="I94" s="57">
        <f t="shared" si="1"/>
        <v>0</v>
      </c>
      <c r="J94" s="18"/>
      <c r="K94" s="18"/>
      <c r="L94" s="18"/>
      <c r="M94" s="18"/>
      <c r="N94" s="18"/>
      <c r="O94" s="18"/>
      <c r="P94" s="24"/>
      <c r="Q94" s="18"/>
      <c r="R94" s="18"/>
      <c r="S94" s="18"/>
      <c r="T94" s="18"/>
    </row>
    <row r="95" spans="1:20">
      <c r="A95" s="4">
        <v>91</v>
      </c>
      <c r="B95" s="17"/>
      <c r="C95" s="18"/>
      <c r="D95" s="18"/>
      <c r="E95" s="19"/>
      <c r="F95" s="18"/>
      <c r="G95" s="19"/>
      <c r="H95" s="19"/>
      <c r="I95" s="57">
        <f t="shared" si="1"/>
        <v>0</v>
      </c>
      <c r="J95" s="18"/>
      <c r="K95" s="18"/>
      <c r="L95" s="18"/>
      <c r="M95" s="18"/>
      <c r="N95" s="18"/>
      <c r="O95" s="18"/>
      <c r="P95" s="24"/>
      <c r="Q95" s="18"/>
      <c r="R95" s="18"/>
      <c r="S95" s="18"/>
      <c r="T95" s="18"/>
    </row>
    <row r="96" spans="1:20">
      <c r="A96" s="4">
        <v>92</v>
      </c>
      <c r="B96" s="17"/>
      <c r="C96" s="18"/>
      <c r="D96" s="18"/>
      <c r="E96" s="19"/>
      <c r="F96" s="18"/>
      <c r="G96" s="19"/>
      <c r="H96" s="19"/>
      <c r="I96" s="57">
        <f t="shared" si="1"/>
        <v>0</v>
      </c>
      <c r="J96" s="18"/>
      <c r="K96" s="18"/>
      <c r="L96" s="18"/>
      <c r="M96" s="18"/>
      <c r="N96" s="18"/>
      <c r="O96" s="18"/>
      <c r="P96" s="24"/>
      <c r="Q96" s="18"/>
      <c r="R96" s="18"/>
      <c r="S96" s="18"/>
      <c r="T96" s="18"/>
    </row>
    <row r="97" spans="1:20">
      <c r="A97" s="4">
        <v>93</v>
      </c>
      <c r="B97" s="17"/>
      <c r="C97" s="18"/>
      <c r="D97" s="18"/>
      <c r="E97" s="19"/>
      <c r="F97" s="18"/>
      <c r="G97" s="19"/>
      <c r="H97" s="19"/>
      <c r="I97" s="57">
        <f t="shared" si="1"/>
        <v>0</v>
      </c>
      <c r="J97" s="18"/>
      <c r="K97" s="18"/>
      <c r="L97" s="18"/>
      <c r="M97" s="18"/>
      <c r="N97" s="18"/>
      <c r="O97" s="18"/>
      <c r="P97" s="24"/>
      <c r="Q97" s="18"/>
      <c r="R97" s="18"/>
      <c r="S97" s="18"/>
      <c r="T97" s="18"/>
    </row>
    <row r="98" spans="1:20">
      <c r="A98" s="4">
        <v>94</v>
      </c>
      <c r="B98" s="17"/>
      <c r="C98" s="18"/>
      <c r="D98" s="18"/>
      <c r="E98" s="19"/>
      <c r="F98" s="18"/>
      <c r="G98" s="19"/>
      <c r="H98" s="19"/>
      <c r="I98" s="57">
        <f t="shared" si="1"/>
        <v>0</v>
      </c>
      <c r="J98" s="18"/>
      <c r="K98" s="18"/>
      <c r="L98" s="18"/>
      <c r="M98" s="18"/>
      <c r="N98" s="18"/>
      <c r="O98" s="18"/>
      <c r="P98" s="24"/>
      <c r="Q98" s="18"/>
      <c r="R98" s="18"/>
      <c r="S98" s="18"/>
      <c r="T98" s="18"/>
    </row>
    <row r="99" spans="1:20">
      <c r="A99" s="4">
        <v>95</v>
      </c>
      <c r="B99" s="17"/>
      <c r="C99" s="18"/>
      <c r="D99" s="18"/>
      <c r="E99" s="19"/>
      <c r="F99" s="18"/>
      <c r="G99" s="19"/>
      <c r="H99" s="19"/>
      <c r="I99" s="57">
        <f t="shared" si="1"/>
        <v>0</v>
      </c>
      <c r="J99" s="18"/>
      <c r="K99" s="18"/>
      <c r="L99" s="18"/>
      <c r="M99" s="18"/>
      <c r="N99" s="18"/>
      <c r="O99" s="18"/>
      <c r="P99" s="24"/>
      <c r="Q99" s="18"/>
      <c r="R99" s="18"/>
      <c r="S99" s="18"/>
      <c r="T99" s="18"/>
    </row>
    <row r="100" spans="1:20">
      <c r="A100" s="4">
        <v>96</v>
      </c>
      <c r="B100" s="17"/>
      <c r="C100" s="18"/>
      <c r="D100" s="18"/>
      <c r="E100" s="19"/>
      <c r="F100" s="18"/>
      <c r="G100" s="19"/>
      <c r="H100" s="19"/>
      <c r="I100" s="57">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7">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7">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7">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7">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4"/>
      <c r="Q164" s="18"/>
      <c r="R164" s="18"/>
      <c r="S164" s="18"/>
      <c r="T164" s="18"/>
    </row>
    <row r="165" spans="1:20">
      <c r="A165" s="21" t="s">
        <v>11</v>
      </c>
      <c r="B165" s="39"/>
      <c r="C165" s="21">
        <f>COUNTIFS(C5:C164,"*")</f>
        <v>0</v>
      </c>
      <c r="D165" s="21"/>
      <c r="E165" s="13"/>
      <c r="F165" s="21"/>
      <c r="G165" s="58">
        <f>SUM(G5:G164)</f>
        <v>0</v>
      </c>
      <c r="H165" s="58">
        <f>SUM(H5:H164)</f>
        <v>0</v>
      </c>
      <c r="I165" s="58">
        <f>SUM(I5:I164)</f>
        <v>0</v>
      </c>
      <c r="J165" s="21"/>
      <c r="K165" s="21"/>
      <c r="L165" s="21"/>
      <c r="M165" s="21"/>
      <c r="N165" s="21"/>
      <c r="O165" s="21"/>
      <c r="P165" s="14"/>
      <c r="Q165" s="21"/>
      <c r="R165" s="21"/>
      <c r="S165" s="21"/>
      <c r="T165" s="12"/>
    </row>
    <row r="166" spans="1:20">
      <c r="A166" s="44" t="s">
        <v>62</v>
      </c>
      <c r="B166" s="10">
        <f>COUNTIF(B$5:B$164,"Team 1")</f>
        <v>0</v>
      </c>
      <c r="C166" s="44" t="s">
        <v>25</v>
      </c>
      <c r="D166" s="10">
        <f>COUNTIF(D5:D164,"Anganwadi")</f>
        <v>0</v>
      </c>
    </row>
    <row r="167" spans="1:20">
      <c r="A167" s="44" t="s">
        <v>63</v>
      </c>
      <c r="B167" s="10">
        <f>COUNTIF(B$6:B$164,"Team 2")</f>
        <v>0</v>
      </c>
      <c r="C167" s="44" t="s">
        <v>23</v>
      </c>
      <c r="D167" s="10">
        <f>COUNTIF(D5:D164,"School")</f>
        <v>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C3" sqref="C3:C4"/>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171" t="s">
        <v>70</v>
      </c>
      <c r="B1" s="171"/>
      <c r="C1" s="171"/>
      <c r="D1" s="53"/>
      <c r="E1" s="53"/>
      <c r="F1" s="53"/>
      <c r="G1" s="53"/>
      <c r="H1" s="53"/>
      <c r="I1" s="53"/>
      <c r="J1" s="53"/>
      <c r="K1" s="53"/>
      <c r="L1" s="53"/>
      <c r="M1" s="173"/>
      <c r="N1" s="173"/>
      <c r="O1" s="173"/>
      <c r="P1" s="173"/>
      <c r="Q1" s="173"/>
      <c r="R1" s="173"/>
      <c r="S1" s="173"/>
      <c r="T1" s="173"/>
    </row>
    <row r="2" spans="1:20">
      <c r="A2" s="167" t="s">
        <v>59</v>
      </c>
      <c r="B2" s="168"/>
      <c r="C2" s="168"/>
      <c r="D2" s="25">
        <v>43647</v>
      </c>
      <c r="E2" s="22"/>
      <c r="F2" s="22"/>
      <c r="G2" s="22"/>
      <c r="H2" s="22"/>
      <c r="I2" s="22"/>
      <c r="J2" s="22"/>
      <c r="K2" s="22"/>
      <c r="L2" s="22"/>
      <c r="M2" s="22"/>
      <c r="N2" s="22"/>
      <c r="O2" s="22"/>
      <c r="P2" s="22"/>
      <c r="Q2" s="22"/>
      <c r="R2" s="22"/>
      <c r="S2" s="22"/>
    </row>
    <row r="3" spans="1:20" ht="24" customHeight="1">
      <c r="A3" s="163" t="s">
        <v>14</v>
      </c>
      <c r="B3" s="165" t="s">
        <v>61</v>
      </c>
      <c r="C3" s="162" t="s">
        <v>7</v>
      </c>
      <c r="D3" s="162" t="s">
        <v>55</v>
      </c>
      <c r="E3" s="162" t="s">
        <v>16</v>
      </c>
      <c r="F3" s="169" t="s">
        <v>17</v>
      </c>
      <c r="G3" s="162" t="s">
        <v>8</v>
      </c>
      <c r="H3" s="162"/>
      <c r="I3" s="162"/>
      <c r="J3" s="162" t="s">
        <v>31</v>
      </c>
      <c r="K3" s="165" t="s">
        <v>33</v>
      </c>
      <c r="L3" s="165" t="s">
        <v>50</v>
      </c>
      <c r="M3" s="165" t="s">
        <v>51</v>
      </c>
      <c r="N3" s="165" t="s">
        <v>34</v>
      </c>
      <c r="O3" s="165" t="s">
        <v>35</v>
      </c>
      <c r="P3" s="163" t="s">
        <v>54</v>
      </c>
      <c r="Q3" s="162" t="s">
        <v>52</v>
      </c>
      <c r="R3" s="162" t="s">
        <v>32</v>
      </c>
      <c r="S3" s="162" t="s">
        <v>53</v>
      </c>
      <c r="T3" s="162" t="s">
        <v>13</v>
      </c>
    </row>
    <row r="4" spans="1:20" ht="25.5" customHeight="1">
      <c r="A4" s="163"/>
      <c r="B4" s="170"/>
      <c r="C4" s="162"/>
      <c r="D4" s="162"/>
      <c r="E4" s="162"/>
      <c r="F4" s="169"/>
      <c r="G4" s="23" t="s">
        <v>9</v>
      </c>
      <c r="H4" s="23" t="s">
        <v>10</v>
      </c>
      <c r="I4" s="23" t="s">
        <v>11</v>
      </c>
      <c r="J4" s="162"/>
      <c r="K4" s="166"/>
      <c r="L4" s="166"/>
      <c r="M4" s="166"/>
      <c r="N4" s="166"/>
      <c r="O4" s="166"/>
      <c r="P4" s="163"/>
      <c r="Q4" s="163"/>
      <c r="R4" s="162"/>
      <c r="S4" s="162"/>
      <c r="T4" s="162"/>
    </row>
    <row r="5" spans="1:20">
      <c r="A5" s="4">
        <v>1</v>
      </c>
      <c r="B5" s="17"/>
      <c r="C5" s="48"/>
      <c r="D5" s="48"/>
      <c r="E5" s="19"/>
      <c r="F5" s="48"/>
      <c r="G5" s="19"/>
      <c r="H5" s="19"/>
      <c r="I5" s="57">
        <f>SUM(G5:H5)</f>
        <v>0</v>
      </c>
      <c r="J5" s="48"/>
      <c r="K5" s="48"/>
      <c r="L5" s="48"/>
      <c r="M5" s="48"/>
      <c r="N5" s="48"/>
      <c r="O5" s="48"/>
      <c r="P5" s="49"/>
      <c r="Q5" s="48"/>
      <c r="R5" s="48"/>
      <c r="S5" s="18"/>
      <c r="T5" s="18"/>
    </row>
    <row r="6" spans="1:20">
      <c r="A6" s="4">
        <v>2</v>
      </c>
      <c r="B6" s="17"/>
      <c r="C6" s="48"/>
      <c r="D6" s="48"/>
      <c r="E6" s="19"/>
      <c r="F6" s="48"/>
      <c r="G6" s="19"/>
      <c r="H6" s="19"/>
      <c r="I6" s="57">
        <f t="shared" ref="I6:I69" si="0">SUM(G6:H6)</f>
        <v>0</v>
      </c>
      <c r="J6" s="48"/>
      <c r="K6" s="48"/>
      <c r="L6" s="48"/>
      <c r="M6" s="48"/>
      <c r="N6" s="48"/>
      <c r="O6" s="48"/>
      <c r="P6" s="49"/>
      <c r="Q6" s="48"/>
      <c r="R6" s="48"/>
      <c r="S6" s="18"/>
      <c r="T6" s="18"/>
    </row>
    <row r="7" spans="1:20">
      <c r="A7" s="4">
        <v>3</v>
      </c>
      <c r="B7" s="17"/>
      <c r="C7" s="48"/>
      <c r="D7" s="48"/>
      <c r="E7" s="19"/>
      <c r="F7" s="48"/>
      <c r="G7" s="19"/>
      <c r="H7" s="19"/>
      <c r="I7" s="57">
        <f t="shared" si="0"/>
        <v>0</v>
      </c>
      <c r="J7" s="48"/>
      <c r="K7" s="48"/>
      <c r="L7" s="48"/>
      <c r="M7" s="48"/>
      <c r="N7" s="48"/>
      <c r="O7" s="48"/>
      <c r="P7" s="49"/>
      <c r="Q7" s="48"/>
      <c r="R7" s="48"/>
      <c r="S7" s="18"/>
      <c r="T7" s="18"/>
    </row>
    <row r="8" spans="1:20">
      <c r="A8" s="4">
        <v>4</v>
      </c>
      <c r="B8" s="17"/>
      <c r="C8" s="48"/>
      <c r="D8" s="48"/>
      <c r="E8" s="19"/>
      <c r="F8" s="48"/>
      <c r="G8" s="19"/>
      <c r="H8" s="19"/>
      <c r="I8" s="57">
        <f t="shared" si="0"/>
        <v>0</v>
      </c>
      <c r="J8" s="17"/>
      <c r="K8" s="48"/>
      <c r="L8" s="48"/>
      <c r="M8" s="48"/>
      <c r="N8" s="48"/>
      <c r="O8" s="48"/>
      <c r="P8" s="49"/>
      <c r="Q8" s="48"/>
      <c r="R8" s="48"/>
      <c r="S8" s="18"/>
      <c r="T8" s="18"/>
    </row>
    <row r="9" spans="1:20">
      <c r="A9" s="4">
        <v>5</v>
      </c>
      <c r="B9" s="17"/>
      <c r="C9" s="48"/>
      <c r="D9" s="48"/>
      <c r="E9" s="19"/>
      <c r="F9" s="48"/>
      <c r="G9" s="19"/>
      <c r="H9" s="19"/>
      <c r="I9" s="57">
        <f t="shared" si="0"/>
        <v>0</v>
      </c>
      <c r="J9" s="48"/>
      <c r="K9" s="48"/>
      <c r="L9" s="48"/>
      <c r="M9" s="48"/>
      <c r="N9" s="48"/>
      <c r="O9" s="48"/>
      <c r="P9" s="49"/>
      <c r="Q9" s="48"/>
      <c r="R9" s="48"/>
      <c r="S9" s="18"/>
      <c r="T9" s="18"/>
    </row>
    <row r="10" spans="1:20">
      <c r="A10" s="4">
        <v>6</v>
      </c>
      <c r="B10" s="17"/>
      <c r="C10" s="48"/>
      <c r="D10" s="48"/>
      <c r="E10" s="19"/>
      <c r="F10" s="48"/>
      <c r="G10" s="19"/>
      <c r="H10" s="19"/>
      <c r="I10" s="57">
        <f t="shared" si="0"/>
        <v>0</v>
      </c>
      <c r="J10" s="48"/>
      <c r="K10" s="48"/>
      <c r="L10" s="48"/>
      <c r="M10" s="48"/>
      <c r="N10" s="48"/>
      <c r="O10" s="48"/>
      <c r="P10" s="49"/>
      <c r="Q10" s="48"/>
      <c r="R10" s="48"/>
      <c r="S10" s="18"/>
      <c r="T10" s="18"/>
    </row>
    <row r="11" spans="1:20">
      <c r="A11" s="4">
        <v>7</v>
      </c>
      <c r="B11" s="17"/>
      <c r="C11" s="55"/>
      <c r="D11" s="55"/>
      <c r="E11" s="17"/>
      <c r="F11" s="55"/>
      <c r="G11" s="17"/>
      <c r="H11" s="17"/>
      <c r="I11" s="57">
        <f t="shared" si="0"/>
        <v>0</v>
      </c>
      <c r="J11" s="55"/>
      <c r="K11" s="55"/>
      <c r="L11" s="55"/>
      <c r="M11" s="55"/>
      <c r="N11" s="55"/>
      <c r="O11" s="55"/>
      <c r="P11" s="49"/>
      <c r="Q11" s="48"/>
      <c r="R11" s="48"/>
      <c r="S11" s="18"/>
      <c r="T11" s="18"/>
    </row>
    <row r="12" spans="1:20">
      <c r="A12" s="4">
        <v>8</v>
      </c>
      <c r="B12" s="17"/>
      <c r="C12" s="48"/>
      <c r="D12" s="48"/>
      <c r="E12" s="19"/>
      <c r="F12" s="48"/>
      <c r="G12" s="19"/>
      <c r="H12" s="19"/>
      <c r="I12" s="57">
        <f t="shared" si="0"/>
        <v>0</v>
      </c>
      <c r="J12" s="48"/>
      <c r="K12" s="48"/>
      <c r="L12" s="48"/>
      <c r="M12" s="48"/>
      <c r="N12" s="48"/>
      <c r="O12" s="48"/>
      <c r="P12" s="49"/>
      <c r="Q12" s="48"/>
      <c r="R12" s="48"/>
      <c r="S12" s="18"/>
      <c r="T12" s="18"/>
    </row>
    <row r="13" spans="1:20">
      <c r="A13" s="4">
        <v>9</v>
      </c>
      <c r="B13" s="17"/>
      <c r="C13" s="48"/>
      <c r="D13" s="48"/>
      <c r="E13" s="19"/>
      <c r="F13" s="48"/>
      <c r="G13" s="19"/>
      <c r="H13" s="19"/>
      <c r="I13" s="57">
        <f t="shared" si="0"/>
        <v>0</v>
      </c>
      <c r="J13" s="48"/>
      <c r="K13" s="48"/>
      <c r="L13" s="48"/>
      <c r="M13" s="48"/>
      <c r="N13" s="48"/>
      <c r="O13" s="48"/>
      <c r="P13" s="49"/>
      <c r="Q13" s="48"/>
      <c r="R13" s="48"/>
      <c r="S13" s="18"/>
      <c r="T13" s="18"/>
    </row>
    <row r="14" spans="1:20">
      <c r="A14" s="4">
        <v>10</v>
      </c>
      <c r="B14" s="17"/>
      <c r="C14" s="48"/>
      <c r="D14" s="48"/>
      <c r="E14" s="19"/>
      <c r="F14" s="48"/>
      <c r="G14" s="19"/>
      <c r="H14" s="19"/>
      <c r="I14" s="57">
        <f t="shared" si="0"/>
        <v>0</v>
      </c>
      <c r="J14" s="48"/>
      <c r="K14" s="48"/>
      <c r="L14" s="48"/>
      <c r="M14" s="48"/>
      <c r="N14" s="48"/>
      <c r="O14" s="48"/>
      <c r="P14" s="49"/>
      <c r="Q14" s="48"/>
      <c r="R14" s="48"/>
      <c r="S14" s="18"/>
      <c r="T14" s="18"/>
    </row>
    <row r="15" spans="1:20">
      <c r="A15" s="4">
        <v>11</v>
      </c>
      <c r="B15" s="17"/>
      <c r="C15" s="48"/>
      <c r="D15" s="48"/>
      <c r="E15" s="19"/>
      <c r="F15" s="48"/>
      <c r="G15" s="19"/>
      <c r="H15" s="19"/>
      <c r="I15" s="57">
        <f t="shared" si="0"/>
        <v>0</v>
      </c>
      <c r="J15" s="48"/>
      <c r="K15" s="48"/>
      <c r="L15" s="48"/>
      <c r="M15" s="48"/>
      <c r="N15" s="48"/>
      <c r="O15" s="48"/>
      <c r="P15" s="49"/>
      <c r="Q15" s="48"/>
      <c r="R15" s="48"/>
      <c r="S15" s="18"/>
      <c r="T15" s="18"/>
    </row>
    <row r="16" spans="1:20">
      <c r="A16" s="4">
        <v>12</v>
      </c>
      <c r="B16" s="17"/>
      <c r="C16" s="48"/>
      <c r="D16" s="48"/>
      <c r="E16" s="19"/>
      <c r="F16" s="48"/>
      <c r="G16" s="19"/>
      <c r="H16" s="19"/>
      <c r="I16" s="57">
        <f t="shared" si="0"/>
        <v>0</v>
      </c>
      <c r="J16" s="48"/>
      <c r="K16" s="48"/>
      <c r="L16" s="48"/>
      <c r="M16" s="48"/>
      <c r="N16" s="48"/>
      <c r="O16" s="48"/>
      <c r="P16" s="49"/>
      <c r="Q16" s="48"/>
      <c r="R16" s="48"/>
      <c r="S16" s="18"/>
      <c r="T16" s="18"/>
    </row>
    <row r="17" spans="1:20">
      <c r="A17" s="4">
        <v>13</v>
      </c>
      <c r="B17" s="17"/>
      <c r="C17" s="48"/>
      <c r="D17" s="48"/>
      <c r="E17" s="19"/>
      <c r="F17" s="48"/>
      <c r="G17" s="19"/>
      <c r="H17" s="19"/>
      <c r="I17" s="57">
        <f t="shared" si="0"/>
        <v>0</v>
      </c>
      <c r="J17" s="48"/>
      <c r="K17" s="48"/>
      <c r="L17" s="48"/>
      <c r="M17" s="48"/>
      <c r="N17" s="48"/>
      <c r="O17" s="48"/>
      <c r="P17" s="49"/>
      <c r="Q17" s="48"/>
      <c r="R17" s="48"/>
      <c r="S17" s="18"/>
      <c r="T17" s="18"/>
    </row>
    <row r="18" spans="1:20">
      <c r="A18" s="4">
        <v>14</v>
      </c>
      <c r="B18" s="17"/>
      <c r="C18" s="55"/>
      <c r="D18" s="55"/>
      <c r="E18" s="17"/>
      <c r="F18" s="55"/>
      <c r="G18" s="17"/>
      <c r="H18" s="17"/>
      <c r="I18" s="57">
        <f t="shared" si="0"/>
        <v>0</v>
      </c>
      <c r="J18" s="55"/>
      <c r="K18" s="55"/>
      <c r="L18" s="55"/>
      <c r="M18" s="55"/>
      <c r="N18" s="55"/>
      <c r="O18" s="55"/>
      <c r="P18" s="49"/>
      <c r="Q18" s="48"/>
      <c r="R18" s="48"/>
      <c r="S18" s="18"/>
      <c r="T18" s="18"/>
    </row>
    <row r="19" spans="1:20">
      <c r="A19" s="4">
        <v>15</v>
      </c>
      <c r="B19" s="17"/>
      <c r="C19" s="48"/>
      <c r="D19" s="48"/>
      <c r="E19" s="19"/>
      <c r="F19" s="48"/>
      <c r="G19" s="19"/>
      <c r="H19" s="19"/>
      <c r="I19" s="57">
        <f t="shared" si="0"/>
        <v>0</v>
      </c>
      <c r="J19" s="48"/>
      <c r="K19" s="48"/>
      <c r="L19" s="48"/>
      <c r="M19" s="48"/>
      <c r="N19" s="48"/>
      <c r="O19" s="48"/>
      <c r="P19" s="49"/>
      <c r="Q19" s="48"/>
      <c r="R19" s="48"/>
      <c r="S19" s="18"/>
      <c r="T19" s="18"/>
    </row>
    <row r="20" spans="1:20">
      <c r="A20" s="4">
        <v>16</v>
      </c>
      <c r="B20" s="17"/>
      <c r="C20" s="48"/>
      <c r="D20" s="48"/>
      <c r="E20" s="19"/>
      <c r="F20" s="48"/>
      <c r="G20" s="19"/>
      <c r="H20" s="19"/>
      <c r="I20" s="57">
        <f t="shared" si="0"/>
        <v>0</v>
      </c>
      <c r="J20" s="48"/>
      <c r="K20" s="48"/>
      <c r="L20" s="48"/>
      <c r="M20" s="48"/>
      <c r="N20" s="48"/>
      <c r="O20" s="48"/>
      <c r="P20" s="49"/>
      <c r="Q20" s="48"/>
      <c r="R20" s="48"/>
      <c r="S20" s="18"/>
      <c r="T20" s="18"/>
    </row>
    <row r="21" spans="1:20">
      <c r="A21" s="4">
        <v>17</v>
      </c>
      <c r="B21" s="17"/>
      <c r="C21" s="48"/>
      <c r="D21" s="48"/>
      <c r="E21" s="19"/>
      <c r="F21" s="48"/>
      <c r="G21" s="19"/>
      <c r="H21" s="19"/>
      <c r="I21" s="57">
        <f t="shared" si="0"/>
        <v>0</v>
      </c>
      <c r="J21" s="48"/>
      <c r="K21" s="48"/>
      <c r="L21" s="48"/>
      <c r="M21" s="48"/>
      <c r="N21" s="48"/>
      <c r="O21" s="48"/>
      <c r="P21" s="49"/>
      <c r="Q21" s="48"/>
      <c r="R21" s="48"/>
      <c r="S21" s="18"/>
      <c r="T21" s="18"/>
    </row>
    <row r="22" spans="1:20">
      <c r="A22" s="4">
        <v>18</v>
      </c>
      <c r="B22" s="17"/>
      <c r="C22" s="48"/>
      <c r="D22" s="48"/>
      <c r="E22" s="19"/>
      <c r="F22" s="48"/>
      <c r="G22" s="19"/>
      <c r="H22" s="19"/>
      <c r="I22" s="57">
        <f t="shared" si="0"/>
        <v>0</v>
      </c>
      <c r="J22" s="48"/>
      <c r="K22" s="48"/>
      <c r="L22" s="48"/>
      <c r="M22" s="48"/>
      <c r="N22" s="48"/>
      <c r="O22" s="48"/>
      <c r="P22" s="49"/>
      <c r="Q22" s="48"/>
      <c r="R22" s="48"/>
      <c r="S22" s="18"/>
      <c r="T22" s="18"/>
    </row>
    <row r="23" spans="1:20">
      <c r="A23" s="4">
        <v>19</v>
      </c>
      <c r="B23" s="17"/>
      <c r="C23" s="48"/>
      <c r="D23" s="48"/>
      <c r="E23" s="19"/>
      <c r="F23" s="48"/>
      <c r="G23" s="19"/>
      <c r="H23" s="19"/>
      <c r="I23" s="57">
        <f t="shared" si="0"/>
        <v>0</v>
      </c>
      <c r="J23" s="48"/>
      <c r="K23" s="48"/>
      <c r="L23" s="48"/>
      <c r="M23" s="48"/>
      <c r="N23" s="48"/>
      <c r="O23" s="48"/>
      <c r="P23" s="49"/>
      <c r="Q23" s="48"/>
      <c r="R23" s="48"/>
      <c r="S23" s="18"/>
      <c r="T23" s="18"/>
    </row>
    <row r="24" spans="1:20">
      <c r="A24" s="4">
        <v>20</v>
      </c>
      <c r="B24" s="17"/>
      <c r="C24" s="48"/>
      <c r="D24" s="48"/>
      <c r="E24" s="19"/>
      <c r="F24" s="48"/>
      <c r="G24" s="19"/>
      <c r="H24" s="19"/>
      <c r="I24" s="57">
        <f t="shared" si="0"/>
        <v>0</v>
      </c>
      <c r="J24" s="48"/>
      <c r="K24" s="48"/>
      <c r="L24" s="48"/>
      <c r="M24" s="48"/>
      <c r="N24" s="48"/>
      <c r="O24" s="48"/>
      <c r="P24" s="49"/>
      <c r="Q24" s="48"/>
      <c r="R24" s="48"/>
      <c r="S24" s="18"/>
      <c r="T24" s="18"/>
    </row>
    <row r="25" spans="1:20">
      <c r="A25" s="4">
        <v>21</v>
      </c>
      <c r="B25" s="17"/>
      <c r="C25" s="55"/>
      <c r="D25" s="55"/>
      <c r="E25" s="17"/>
      <c r="F25" s="55"/>
      <c r="G25" s="17"/>
      <c r="H25" s="17"/>
      <c r="I25" s="57">
        <f t="shared" si="0"/>
        <v>0</v>
      </c>
      <c r="J25" s="55"/>
      <c r="K25" s="55"/>
      <c r="L25" s="55"/>
      <c r="M25" s="55"/>
      <c r="N25" s="55"/>
      <c r="O25" s="55"/>
      <c r="P25" s="49"/>
      <c r="Q25" s="48"/>
      <c r="R25" s="48"/>
      <c r="S25" s="18"/>
      <c r="T25" s="18"/>
    </row>
    <row r="26" spans="1:20">
      <c r="A26" s="4">
        <v>22</v>
      </c>
      <c r="B26" s="17"/>
      <c r="C26" s="48"/>
      <c r="D26" s="48"/>
      <c r="E26" s="19"/>
      <c r="F26" s="48"/>
      <c r="G26" s="19"/>
      <c r="H26" s="19"/>
      <c r="I26" s="57">
        <f t="shared" si="0"/>
        <v>0</v>
      </c>
      <c r="J26" s="48"/>
      <c r="K26" s="48"/>
      <c r="L26" s="48"/>
      <c r="M26" s="48"/>
      <c r="N26" s="48"/>
      <c r="O26" s="48"/>
      <c r="P26" s="49"/>
      <c r="Q26" s="48"/>
      <c r="R26" s="48"/>
      <c r="S26" s="18"/>
      <c r="T26" s="18"/>
    </row>
    <row r="27" spans="1:20">
      <c r="A27" s="4">
        <v>23</v>
      </c>
      <c r="B27" s="17"/>
      <c r="C27" s="48"/>
      <c r="D27" s="48"/>
      <c r="E27" s="19"/>
      <c r="F27" s="48"/>
      <c r="G27" s="19"/>
      <c r="H27" s="19"/>
      <c r="I27" s="57">
        <f t="shared" si="0"/>
        <v>0</v>
      </c>
      <c r="J27" s="48"/>
      <c r="K27" s="48"/>
      <c r="L27" s="48"/>
      <c r="M27" s="48"/>
      <c r="N27" s="48"/>
      <c r="O27" s="48"/>
      <c r="P27" s="49"/>
      <c r="Q27" s="48"/>
      <c r="R27" s="48"/>
      <c r="S27" s="18"/>
      <c r="T27" s="18"/>
    </row>
    <row r="28" spans="1:20">
      <c r="A28" s="4">
        <v>24</v>
      </c>
      <c r="B28" s="17"/>
      <c r="C28" s="48"/>
      <c r="D28" s="48"/>
      <c r="E28" s="19"/>
      <c r="F28" s="48"/>
      <c r="G28" s="19"/>
      <c r="H28" s="19"/>
      <c r="I28" s="57">
        <f t="shared" si="0"/>
        <v>0</v>
      </c>
      <c r="J28" s="48"/>
      <c r="K28" s="48"/>
      <c r="L28" s="48"/>
      <c r="M28" s="48"/>
      <c r="N28" s="48"/>
      <c r="O28" s="48"/>
      <c r="P28" s="49"/>
      <c r="Q28" s="48"/>
      <c r="R28" s="48"/>
      <c r="S28" s="18"/>
      <c r="T28" s="18"/>
    </row>
    <row r="29" spans="1:20">
      <c r="A29" s="4">
        <v>25</v>
      </c>
      <c r="B29" s="17"/>
      <c r="C29" s="48"/>
      <c r="D29" s="48"/>
      <c r="E29" s="19"/>
      <c r="F29" s="48"/>
      <c r="G29" s="19"/>
      <c r="H29" s="19"/>
      <c r="I29" s="57">
        <f t="shared" si="0"/>
        <v>0</v>
      </c>
      <c r="J29" s="48"/>
      <c r="K29" s="48"/>
      <c r="L29" s="48"/>
      <c r="M29" s="48"/>
      <c r="N29" s="48"/>
      <c r="O29" s="48"/>
      <c r="P29" s="49"/>
      <c r="Q29" s="48"/>
      <c r="R29" s="48"/>
      <c r="S29" s="18"/>
      <c r="T29" s="18"/>
    </row>
    <row r="30" spans="1:20">
      <c r="A30" s="4">
        <v>26</v>
      </c>
      <c r="B30" s="17"/>
      <c r="C30" s="48"/>
      <c r="D30" s="48"/>
      <c r="E30" s="19"/>
      <c r="F30" s="48"/>
      <c r="G30" s="19"/>
      <c r="H30" s="19"/>
      <c r="I30" s="57">
        <f t="shared" si="0"/>
        <v>0</v>
      </c>
      <c r="J30" s="48"/>
      <c r="K30" s="48"/>
      <c r="L30" s="48"/>
      <c r="M30" s="48"/>
      <c r="N30" s="48"/>
      <c r="O30" s="48"/>
      <c r="P30" s="49"/>
      <c r="Q30" s="48"/>
      <c r="R30" s="48"/>
      <c r="S30" s="18"/>
      <c r="T30" s="18"/>
    </row>
    <row r="31" spans="1:20">
      <c r="A31" s="4">
        <v>27</v>
      </c>
      <c r="B31" s="17"/>
      <c r="C31" s="48"/>
      <c r="D31" s="48"/>
      <c r="E31" s="19"/>
      <c r="F31" s="48"/>
      <c r="G31" s="19"/>
      <c r="H31" s="19"/>
      <c r="I31" s="57">
        <f t="shared" si="0"/>
        <v>0</v>
      </c>
      <c r="J31" s="48"/>
      <c r="K31" s="48"/>
      <c r="L31" s="48"/>
      <c r="M31" s="48"/>
      <c r="N31" s="48"/>
      <c r="O31" s="48"/>
      <c r="P31" s="49"/>
      <c r="Q31" s="48"/>
      <c r="R31" s="48"/>
      <c r="S31" s="18"/>
      <c r="T31" s="18"/>
    </row>
    <row r="32" spans="1:20">
      <c r="A32" s="4">
        <v>28</v>
      </c>
      <c r="B32" s="17"/>
      <c r="C32" s="55"/>
      <c r="D32" s="55"/>
      <c r="E32" s="17"/>
      <c r="F32" s="55"/>
      <c r="G32" s="17"/>
      <c r="H32" s="17"/>
      <c r="I32" s="57">
        <f t="shared" si="0"/>
        <v>0</v>
      </c>
      <c r="J32" s="55"/>
      <c r="K32" s="55"/>
      <c r="L32" s="55"/>
      <c r="M32" s="55"/>
      <c r="N32" s="55"/>
      <c r="O32" s="55"/>
      <c r="P32" s="49"/>
      <c r="Q32" s="48"/>
      <c r="R32" s="48"/>
      <c r="S32" s="18"/>
      <c r="T32" s="18"/>
    </row>
    <row r="33" spans="1:20">
      <c r="A33" s="4">
        <v>29</v>
      </c>
      <c r="B33" s="17"/>
      <c r="C33" s="48"/>
      <c r="D33" s="48"/>
      <c r="E33" s="19"/>
      <c r="F33" s="48"/>
      <c r="G33" s="19"/>
      <c r="H33" s="19"/>
      <c r="I33" s="57">
        <f t="shared" si="0"/>
        <v>0</v>
      </c>
      <c r="J33" s="48"/>
      <c r="K33" s="48"/>
      <c r="L33" s="48"/>
      <c r="M33" s="48"/>
      <c r="N33" s="48"/>
      <c r="O33" s="48"/>
      <c r="P33" s="49"/>
      <c r="Q33" s="48"/>
      <c r="R33" s="48"/>
      <c r="S33" s="18"/>
      <c r="T33" s="18"/>
    </row>
    <row r="34" spans="1:20">
      <c r="A34" s="4">
        <v>30</v>
      </c>
      <c r="B34" s="17"/>
      <c r="C34" s="48"/>
      <c r="D34" s="48"/>
      <c r="E34" s="19"/>
      <c r="F34" s="48"/>
      <c r="G34" s="19"/>
      <c r="H34" s="19"/>
      <c r="I34" s="57">
        <f t="shared" si="0"/>
        <v>0</v>
      </c>
      <c r="J34" s="48"/>
      <c r="K34" s="48"/>
      <c r="L34" s="48"/>
      <c r="M34" s="48"/>
      <c r="N34" s="48"/>
      <c r="O34" s="48"/>
      <c r="P34" s="49"/>
      <c r="Q34" s="48"/>
      <c r="R34" s="48"/>
      <c r="S34" s="18"/>
      <c r="T34" s="18"/>
    </row>
    <row r="35" spans="1:20">
      <c r="A35" s="4">
        <v>31</v>
      </c>
      <c r="B35" s="17"/>
      <c r="C35" s="48"/>
      <c r="D35" s="48"/>
      <c r="E35" s="19"/>
      <c r="F35" s="48"/>
      <c r="G35" s="19"/>
      <c r="H35" s="19"/>
      <c r="I35" s="57">
        <f t="shared" si="0"/>
        <v>0</v>
      </c>
      <c r="J35" s="48"/>
      <c r="K35" s="48"/>
      <c r="L35" s="48"/>
      <c r="M35" s="48"/>
      <c r="N35" s="48"/>
      <c r="O35" s="48"/>
      <c r="P35" s="49"/>
      <c r="Q35" s="48"/>
      <c r="R35" s="48"/>
      <c r="S35" s="18"/>
      <c r="T35" s="18"/>
    </row>
    <row r="36" spans="1:20">
      <c r="A36" s="4">
        <v>32</v>
      </c>
      <c r="B36" s="17"/>
      <c r="C36" s="48"/>
      <c r="D36" s="48"/>
      <c r="E36" s="19"/>
      <c r="F36" s="48"/>
      <c r="G36" s="19"/>
      <c r="H36" s="19"/>
      <c r="I36" s="57">
        <f t="shared" si="0"/>
        <v>0</v>
      </c>
      <c r="J36" s="48"/>
      <c r="K36" s="48"/>
      <c r="L36" s="48"/>
      <c r="M36" s="48"/>
      <c r="N36" s="48"/>
      <c r="O36" s="48"/>
      <c r="P36" s="49"/>
      <c r="Q36" s="48"/>
      <c r="R36" s="48"/>
      <c r="S36" s="18"/>
      <c r="T36" s="18"/>
    </row>
    <row r="37" spans="1:20">
      <c r="A37" s="4">
        <v>33</v>
      </c>
      <c r="B37" s="17"/>
      <c r="C37" s="48"/>
      <c r="D37" s="48"/>
      <c r="E37" s="19"/>
      <c r="F37" s="48"/>
      <c r="G37" s="19"/>
      <c r="H37" s="19"/>
      <c r="I37" s="57">
        <f t="shared" si="0"/>
        <v>0</v>
      </c>
      <c r="J37" s="48"/>
      <c r="K37" s="48"/>
      <c r="L37" s="48"/>
      <c r="M37" s="48"/>
      <c r="N37" s="48"/>
      <c r="O37" s="48"/>
      <c r="P37" s="49"/>
      <c r="Q37" s="48"/>
      <c r="R37" s="48"/>
      <c r="S37" s="18"/>
      <c r="T37" s="18"/>
    </row>
    <row r="38" spans="1:20">
      <c r="A38" s="4">
        <v>34</v>
      </c>
      <c r="B38" s="17"/>
      <c r="C38" s="48"/>
      <c r="D38" s="48"/>
      <c r="E38" s="19"/>
      <c r="F38" s="48"/>
      <c r="G38" s="19"/>
      <c r="H38" s="19"/>
      <c r="I38" s="57">
        <f t="shared" si="0"/>
        <v>0</v>
      </c>
      <c r="J38" s="48"/>
      <c r="K38" s="48"/>
      <c r="L38" s="48"/>
      <c r="M38" s="48"/>
      <c r="N38" s="48"/>
      <c r="O38" s="48"/>
      <c r="P38" s="49"/>
      <c r="Q38" s="48"/>
      <c r="R38" s="48"/>
      <c r="S38" s="18"/>
      <c r="T38" s="18"/>
    </row>
    <row r="39" spans="1:20">
      <c r="A39" s="4">
        <v>35</v>
      </c>
      <c r="B39" s="17"/>
      <c r="C39" s="48"/>
      <c r="D39" s="48"/>
      <c r="E39" s="19"/>
      <c r="F39" s="48"/>
      <c r="G39" s="19"/>
      <c r="H39" s="19"/>
      <c r="I39" s="57">
        <f t="shared" si="0"/>
        <v>0</v>
      </c>
      <c r="J39" s="48"/>
      <c r="K39" s="48"/>
      <c r="L39" s="48"/>
      <c r="M39" s="48"/>
      <c r="N39" s="48"/>
      <c r="O39" s="48"/>
      <c r="P39" s="49"/>
      <c r="Q39" s="48"/>
      <c r="R39" s="48"/>
      <c r="S39" s="18"/>
      <c r="T39" s="18"/>
    </row>
    <row r="40" spans="1:20">
      <c r="A40" s="4">
        <v>36</v>
      </c>
      <c r="B40" s="17"/>
      <c r="C40" s="48"/>
      <c r="D40" s="48"/>
      <c r="E40" s="19"/>
      <c r="F40" s="48"/>
      <c r="G40" s="19"/>
      <c r="H40" s="19"/>
      <c r="I40" s="57">
        <f t="shared" si="0"/>
        <v>0</v>
      </c>
      <c r="J40" s="48"/>
      <c r="K40" s="48"/>
      <c r="L40" s="48"/>
      <c r="M40" s="48"/>
      <c r="N40" s="48"/>
      <c r="O40" s="48"/>
      <c r="P40" s="49"/>
      <c r="Q40" s="48"/>
      <c r="R40" s="48"/>
      <c r="S40" s="18"/>
      <c r="T40" s="18"/>
    </row>
    <row r="41" spans="1:20">
      <c r="A41" s="4">
        <v>37</v>
      </c>
      <c r="B41" s="17"/>
      <c r="C41" s="48"/>
      <c r="D41" s="48"/>
      <c r="E41" s="19"/>
      <c r="F41" s="48"/>
      <c r="G41" s="19"/>
      <c r="H41" s="19"/>
      <c r="I41" s="57">
        <f t="shared" si="0"/>
        <v>0</v>
      </c>
      <c r="J41" s="48"/>
      <c r="K41" s="48"/>
      <c r="L41" s="48"/>
      <c r="M41" s="48"/>
      <c r="N41" s="48"/>
      <c r="O41" s="48"/>
      <c r="P41" s="49"/>
      <c r="Q41" s="48"/>
      <c r="R41" s="48"/>
      <c r="S41" s="18"/>
      <c r="T41" s="18"/>
    </row>
    <row r="42" spans="1:20">
      <c r="A42" s="4">
        <v>38</v>
      </c>
      <c r="B42" s="17"/>
      <c r="C42" s="55"/>
      <c r="D42" s="55"/>
      <c r="E42" s="17"/>
      <c r="F42" s="55"/>
      <c r="G42" s="17"/>
      <c r="H42" s="17"/>
      <c r="I42" s="57">
        <f t="shared" si="0"/>
        <v>0</v>
      </c>
      <c r="J42" s="55"/>
      <c r="K42" s="55"/>
      <c r="L42" s="55"/>
      <c r="M42" s="55"/>
      <c r="N42" s="55"/>
      <c r="O42" s="55"/>
      <c r="P42" s="49"/>
      <c r="Q42" s="48"/>
      <c r="R42" s="48"/>
      <c r="S42" s="18"/>
      <c r="T42" s="18"/>
    </row>
    <row r="43" spans="1:20">
      <c r="A43" s="4">
        <v>39</v>
      </c>
      <c r="B43" s="17"/>
      <c r="C43" s="48"/>
      <c r="D43" s="48"/>
      <c r="E43" s="19"/>
      <c r="F43" s="48"/>
      <c r="G43" s="19"/>
      <c r="H43" s="19"/>
      <c r="I43" s="57">
        <f t="shared" si="0"/>
        <v>0</v>
      </c>
      <c r="J43" s="48"/>
      <c r="K43" s="48"/>
      <c r="L43" s="48"/>
      <c r="M43" s="48"/>
      <c r="N43" s="48"/>
      <c r="O43" s="48"/>
      <c r="P43" s="49"/>
      <c r="Q43" s="48"/>
      <c r="R43" s="48"/>
      <c r="S43" s="18"/>
      <c r="T43" s="18"/>
    </row>
    <row r="44" spans="1:20">
      <c r="A44" s="4">
        <v>40</v>
      </c>
      <c r="B44" s="17"/>
      <c r="C44" s="48"/>
      <c r="D44" s="48"/>
      <c r="E44" s="19"/>
      <c r="F44" s="48"/>
      <c r="G44" s="19"/>
      <c r="H44" s="19"/>
      <c r="I44" s="57">
        <f t="shared" si="0"/>
        <v>0</v>
      </c>
      <c r="J44" s="48"/>
      <c r="K44" s="48"/>
      <c r="L44" s="48"/>
      <c r="M44" s="48"/>
      <c r="N44" s="48"/>
      <c r="O44" s="48"/>
      <c r="P44" s="49"/>
      <c r="Q44" s="48"/>
      <c r="R44" s="48"/>
      <c r="S44" s="18"/>
      <c r="T44" s="18"/>
    </row>
    <row r="45" spans="1:20">
      <c r="A45" s="4">
        <v>41</v>
      </c>
      <c r="B45" s="17"/>
      <c r="C45" s="48"/>
      <c r="D45" s="48"/>
      <c r="E45" s="19"/>
      <c r="F45" s="48"/>
      <c r="G45" s="19"/>
      <c r="H45" s="19"/>
      <c r="I45" s="57">
        <f t="shared" si="0"/>
        <v>0</v>
      </c>
      <c r="J45" s="48"/>
      <c r="K45" s="48"/>
      <c r="L45" s="48"/>
      <c r="M45" s="48"/>
      <c r="N45" s="48"/>
      <c r="O45" s="48"/>
      <c r="P45" s="49"/>
      <c r="Q45" s="48"/>
      <c r="R45" s="48"/>
      <c r="S45" s="18"/>
      <c r="T45" s="18"/>
    </row>
    <row r="46" spans="1:20">
      <c r="A46" s="4">
        <v>42</v>
      </c>
      <c r="B46" s="17"/>
      <c r="C46" s="48"/>
      <c r="D46" s="48"/>
      <c r="E46" s="19"/>
      <c r="F46" s="48"/>
      <c r="G46" s="19"/>
      <c r="H46" s="19"/>
      <c r="I46" s="57">
        <f t="shared" si="0"/>
        <v>0</v>
      </c>
      <c r="J46" s="48"/>
      <c r="K46" s="48"/>
      <c r="L46" s="48"/>
      <c r="M46" s="48"/>
      <c r="N46" s="48"/>
      <c r="O46" s="48"/>
      <c r="P46" s="24"/>
      <c r="Q46" s="18"/>
      <c r="R46" s="18"/>
      <c r="S46" s="18"/>
      <c r="T46" s="18"/>
    </row>
    <row r="47" spans="1:20">
      <c r="A47" s="4">
        <v>43</v>
      </c>
      <c r="B47" s="17"/>
      <c r="C47" s="18"/>
      <c r="D47" s="18"/>
      <c r="E47" s="19"/>
      <c r="F47" s="18"/>
      <c r="G47" s="19"/>
      <c r="H47" s="19"/>
      <c r="I47" s="57">
        <f t="shared" si="0"/>
        <v>0</v>
      </c>
      <c r="J47" s="18"/>
      <c r="K47" s="18"/>
      <c r="L47" s="18"/>
      <c r="M47" s="18"/>
      <c r="N47" s="18"/>
      <c r="O47" s="18"/>
      <c r="P47" s="24"/>
      <c r="Q47" s="18"/>
      <c r="R47" s="18"/>
      <c r="S47" s="18"/>
      <c r="T47" s="18"/>
    </row>
    <row r="48" spans="1:20">
      <c r="A48" s="4">
        <v>44</v>
      </c>
      <c r="B48" s="17"/>
      <c r="C48" s="18"/>
      <c r="D48" s="18"/>
      <c r="E48" s="19"/>
      <c r="F48" s="18"/>
      <c r="G48" s="19"/>
      <c r="H48" s="19"/>
      <c r="I48" s="57">
        <f t="shared" si="0"/>
        <v>0</v>
      </c>
      <c r="J48" s="18"/>
      <c r="K48" s="18"/>
      <c r="L48" s="18"/>
      <c r="M48" s="18"/>
      <c r="N48" s="18"/>
      <c r="O48" s="18"/>
      <c r="P48" s="24"/>
      <c r="Q48" s="18"/>
      <c r="R48" s="18"/>
      <c r="S48" s="18"/>
      <c r="T48" s="18"/>
    </row>
    <row r="49" spans="1:20">
      <c r="A49" s="4">
        <v>45</v>
      </c>
      <c r="B49" s="17"/>
      <c r="C49" s="55"/>
      <c r="D49" s="55"/>
      <c r="E49" s="17"/>
      <c r="F49" s="55"/>
      <c r="G49" s="17"/>
      <c r="H49" s="17"/>
      <c r="I49" s="57">
        <f t="shared" si="0"/>
        <v>0</v>
      </c>
      <c r="J49" s="55"/>
      <c r="K49" s="55"/>
      <c r="L49" s="55"/>
      <c r="M49" s="55"/>
      <c r="N49" s="55"/>
      <c r="O49" s="55"/>
      <c r="P49" s="24"/>
      <c r="Q49" s="18"/>
      <c r="R49" s="18"/>
      <c r="S49" s="18"/>
      <c r="T49" s="18"/>
    </row>
    <row r="50" spans="1:20">
      <c r="A50" s="4">
        <v>46</v>
      </c>
      <c r="B50" s="17"/>
      <c r="C50" s="18"/>
      <c r="D50" s="18"/>
      <c r="E50" s="19"/>
      <c r="F50" s="18"/>
      <c r="G50" s="19"/>
      <c r="H50" s="19"/>
      <c r="I50" s="57">
        <f t="shared" si="0"/>
        <v>0</v>
      </c>
      <c r="J50" s="18"/>
      <c r="K50" s="18"/>
      <c r="L50" s="18"/>
      <c r="M50" s="18"/>
      <c r="N50" s="18"/>
      <c r="O50" s="18"/>
      <c r="P50" s="24"/>
      <c r="Q50" s="18"/>
      <c r="R50" s="18"/>
      <c r="S50" s="18"/>
      <c r="T50" s="18"/>
    </row>
    <row r="51" spans="1:20">
      <c r="A51" s="4">
        <v>47</v>
      </c>
      <c r="B51" s="17"/>
      <c r="C51" s="48"/>
      <c r="D51" s="48"/>
      <c r="E51" s="19"/>
      <c r="F51" s="48"/>
      <c r="G51" s="19"/>
      <c r="H51" s="19"/>
      <c r="I51" s="57">
        <f t="shared" si="0"/>
        <v>0</v>
      </c>
      <c r="J51" s="48"/>
      <c r="K51" s="48"/>
      <c r="L51" s="48"/>
      <c r="M51" s="48"/>
      <c r="N51" s="48"/>
      <c r="O51" s="48"/>
      <c r="P51" s="24"/>
      <c r="Q51" s="18"/>
      <c r="R51" s="18"/>
      <c r="S51" s="18"/>
      <c r="T51" s="18"/>
    </row>
    <row r="52" spans="1:20">
      <c r="A52" s="4">
        <v>48</v>
      </c>
      <c r="B52" s="17"/>
      <c r="C52" s="18"/>
      <c r="D52" s="18"/>
      <c r="E52" s="19"/>
      <c r="F52" s="18"/>
      <c r="G52" s="19"/>
      <c r="H52" s="19"/>
      <c r="I52" s="57">
        <f t="shared" si="0"/>
        <v>0</v>
      </c>
      <c r="J52" s="18"/>
      <c r="K52" s="18"/>
      <c r="L52" s="18"/>
      <c r="M52" s="18"/>
      <c r="N52" s="18"/>
      <c r="O52" s="18"/>
      <c r="P52" s="24"/>
      <c r="Q52" s="18"/>
      <c r="R52" s="18"/>
      <c r="S52" s="18"/>
      <c r="T52" s="18"/>
    </row>
    <row r="53" spans="1:20">
      <c r="A53" s="4">
        <v>49</v>
      </c>
      <c r="B53" s="17"/>
      <c r="C53" s="18"/>
      <c r="D53" s="18"/>
      <c r="E53" s="19"/>
      <c r="F53" s="18"/>
      <c r="G53" s="19"/>
      <c r="H53" s="19"/>
      <c r="I53" s="57">
        <f t="shared" si="0"/>
        <v>0</v>
      </c>
      <c r="J53" s="18"/>
      <c r="K53" s="18"/>
      <c r="L53" s="18"/>
      <c r="M53" s="18"/>
      <c r="N53" s="18"/>
      <c r="O53" s="18"/>
      <c r="P53" s="24"/>
      <c r="Q53" s="18"/>
      <c r="R53" s="18"/>
      <c r="S53" s="18"/>
      <c r="T53" s="18"/>
    </row>
    <row r="54" spans="1:20">
      <c r="A54" s="4">
        <v>50</v>
      </c>
      <c r="B54" s="17"/>
      <c r="C54" s="18"/>
      <c r="D54" s="18"/>
      <c r="E54" s="19"/>
      <c r="F54" s="18"/>
      <c r="G54" s="19"/>
      <c r="H54" s="19"/>
      <c r="I54" s="57">
        <f t="shared" si="0"/>
        <v>0</v>
      </c>
      <c r="J54" s="18"/>
      <c r="K54" s="18"/>
      <c r="L54" s="18"/>
      <c r="M54" s="18"/>
      <c r="N54" s="18"/>
      <c r="O54" s="18"/>
      <c r="P54" s="24"/>
      <c r="Q54" s="18"/>
      <c r="R54" s="18"/>
      <c r="S54" s="18"/>
      <c r="T54" s="18"/>
    </row>
    <row r="55" spans="1:20">
      <c r="A55" s="4">
        <v>51</v>
      </c>
      <c r="B55" s="17"/>
      <c r="C55" s="18"/>
      <c r="D55" s="18"/>
      <c r="E55" s="19"/>
      <c r="F55" s="18"/>
      <c r="G55" s="19"/>
      <c r="H55" s="19"/>
      <c r="I55" s="57">
        <f t="shared" si="0"/>
        <v>0</v>
      </c>
      <c r="J55" s="18"/>
      <c r="K55" s="18"/>
      <c r="L55" s="18"/>
      <c r="M55" s="18"/>
      <c r="N55" s="18"/>
      <c r="O55" s="18"/>
      <c r="P55" s="24"/>
      <c r="Q55" s="18"/>
      <c r="R55" s="18"/>
      <c r="S55" s="18"/>
      <c r="T55" s="18"/>
    </row>
    <row r="56" spans="1:20">
      <c r="A56" s="4">
        <v>52</v>
      </c>
      <c r="B56" s="17"/>
      <c r="C56" s="55"/>
      <c r="D56" s="55"/>
      <c r="E56" s="17"/>
      <c r="F56" s="55"/>
      <c r="G56" s="17"/>
      <c r="H56" s="17"/>
      <c r="I56" s="57">
        <f t="shared" si="0"/>
        <v>0</v>
      </c>
      <c r="J56" s="55"/>
      <c r="K56" s="55"/>
      <c r="L56" s="55"/>
      <c r="M56" s="55"/>
      <c r="N56" s="55"/>
      <c r="O56" s="55"/>
      <c r="P56" s="24"/>
      <c r="Q56" s="18"/>
      <c r="R56" s="18"/>
      <c r="S56" s="18"/>
      <c r="T56" s="18"/>
    </row>
    <row r="57" spans="1:20">
      <c r="A57" s="4">
        <v>53</v>
      </c>
      <c r="B57" s="17"/>
      <c r="C57" s="18"/>
      <c r="D57" s="18"/>
      <c r="E57" s="19"/>
      <c r="F57" s="18"/>
      <c r="G57" s="19"/>
      <c r="H57" s="19"/>
      <c r="I57" s="57">
        <f t="shared" si="0"/>
        <v>0</v>
      </c>
      <c r="J57" s="18"/>
      <c r="K57" s="18"/>
      <c r="L57" s="18"/>
      <c r="M57" s="18"/>
      <c r="N57" s="18"/>
      <c r="O57" s="18"/>
      <c r="P57" s="24"/>
      <c r="Q57" s="18"/>
      <c r="R57" s="18"/>
      <c r="S57" s="18"/>
      <c r="T57" s="18"/>
    </row>
    <row r="58" spans="1:20">
      <c r="A58" s="4">
        <v>54</v>
      </c>
      <c r="B58" s="17"/>
      <c r="C58" s="18"/>
      <c r="D58" s="18"/>
      <c r="E58" s="19"/>
      <c r="F58" s="18"/>
      <c r="G58" s="19"/>
      <c r="H58" s="19"/>
      <c r="I58" s="57">
        <f t="shared" si="0"/>
        <v>0</v>
      </c>
      <c r="J58" s="18"/>
      <c r="K58" s="18"/>
      <c r="L58" s="18"/>
      <c r="M58" s="18"/>
      <c r="N58" s="18"/>
      <c r="O58" s="18"/>
      <c r="P58" s="24"/>
      <c r="Q58" s="18"/>
      <c r="R58" s="18"/>
      <c r="S58" s="18"/>
      <c r="T58" s="18"/>
    </row>
    <row r="59" spans="1:20">
      <c r="A59" s="4">
        <v>55</v>
      </c>
      <c r="B59" s="17"/>
      <c r="C59" s="18"/>
      <c r="D59" s="18"/>
      <c r="E59" s="19"/>
      <c r="F59" s="18"/>
      <c r="G59" s="19"/>
      <c r="H59" s="19"/>
      <c r="I59" s="57">
        <f t="shared" si="0"/>
        <v>0</v>
      </c>
      <c r="J59" s="18"/>
      <c r="K59" s="18"/>
      <c r="L59" s="18"/>
      <c r="M59" s="18"/>
      <c r="N59" s="18"/>
      <c r="O59" s="18"/>
      <c r="P59" s="24"/>
      <c r="Q59" s="18"/>
      <c r="R59" s="18"/>
      <c r="S59" s="18"/>
      <c r="T59" s="18"/>
    </row>
    <row r="60" spans="1:20">
      <c r="A60" s="4">
        <v>56</v>
      </c>
      <c r="B60" s="17"/>
      <c r="C60" s="18"/>
      <c r="D60" s="18"/>
      <c r="E60" s="19"/>
      <c r="F60" s="18"/>
      <c r="G60" s="19"/>
      <c r="H60" s="19"/>
      <c r="I60" s="57">
        <f t="shared" si="0"/>
        <v>0</v>
      </c>
      <c r="J60" s="18"/>
      <c r="K60" s="18"/>
      <c r="L60" s="18"/>
      <c r="M60" s="18"/>
      <c r="N60" s="18"/>
      <c r="O60" s="18"/>
      <c r="P60" s="24"/>
      <c r="Q60" s="18"/>
      <c r="R60" s="18"/>
      <c r="S60" s="18"/>
      <c r="T60" s="18"/>
    </row>
    <row r="61" spans="1:20">
      <c r="A61" s="4">
        <v>57</v>
      </c>
      <c r="B61" s="17"/>
      <c r="C61" s="18"/>
      <c r="D61" s="18"/>
      <c r="E61" s="19"/>
      <c r="F61" s="18"/>
      <c r="G61" s="19"/>
      <c r="H61" s="19"/>
      <c r="I61" s="57">
        <f t="shared" si="0"/>
        <v>0</v>
      </c>
      <c r="J61" s="18"/>
      <c r="K61" s="18"/>
      <c r="L61" s="18"/>
      <c r="M61" s="18"/>
      <c r="N61" s="18"/>
      <c r="O61" s="18"/>
      <c r="P61" s="24"/>
      <c r="Q61" s="18"/>
      <c r="R61" s="18"/>
      <c r="S61" s="18"/>
      <c r="T61" s="18"/>
    </row>
    <row r="62" spans="1:20">
      <c r="A62" s="4">
        <v>58</v>
      </c>
      <c r="B62" s="17"/>
      <c r="C62" s="18"/>
      <c r="D62" s="18"/>
      <c r="E62" s="19"/>
      <c r="F62" s="18"/>
      <c r="G62" s="19"/>
      <c r="H62" s="19"/>
      <c r="I62" s="57">
        <f t="shared" si="0"/>
        <v>0</v>
      </c>
      <c r="J62" s="18"/>
      <c r="K62" s="18"/>
      <c r="L62" s="18"/>
      <c r="M62" s="18"/>
      <c r="N62" s="18"/>
      <c r="O62" s="18"/>
      <c r="P62" s="24"/>
      <c r="Q62" s="18"/>
      <c r="R62" s="18"/>
      <c r="S62" s="18"/>
      <c r="T62" s="18"/>
    </row>
    <row r="63" spans="1:20">
      <c r="A63" s="4">
        <v>59</v>
      </c>
      <c r="B63" s="17"/>
      <c r="C63" s="18"/>
      <c r="D63" s="18"/>
      <c r="E63" s="19"/>
      <c r="F63" s="18"/>
      <c r="G63" s="19"/>
      <c r="H63" s="19"/>
      <c r="I63" s="57">
        <f t="shared" si="0"/>
        <v>0</v>
      </c>
      <c r="J63" s="18"/>
      <c r="K63" s="18"/>
      <c r="L63" s="18"/>
      <c r="M63" s="18"/>
      <c r="N63" s="18"/>
      <c r="O63" s="18"/>
      <c r="P63" s="24"/>
      <c r="Q63" s="18"/>
      <c r="R63" s="18"/>
      <c r="S63" s="18"/>
      <c r="T63" s="18"/>
    </row>
    <row r="64" spans="1:20">
      <c r="A64" s="4">
        <v>60</v>
      </c>
      <c r="B64" s="17"/>
      <c r="C64" s="18"/>
      <c r="D64" s="18"/>
      <c r="E64" s="19"/>
      <c r="F64" s="18"/>
      <c r="G64" s="19"/>
      <c r="H64" s="19"/>
      <c r="I64" s="57">
        <f t="shared" si="0"/>
        <v>0</v>
      </c>
      <c r="J64" s="18"/>
      <c r="K64" s="18"/>
      <c r="L64" s="18"/>
      <c r="M64" s="18"/>
      <c r="N64" s="18"/>
      <c r="O64" s="18"/>
      <c r="P64" s="24"/>
      <c r="Q64" s="18"/>
      <c r="R64" s="18"/>
      <c r="S64" s="18"/>
      <c r="T64" s="18"/>
    </row>
    <row r="65" spans="1:20">
      <c r="A65" s="4">
        <v>61</v>
      </c>
      <c r="B65" s="17"/>
      <c r="C65" s="18"/>
      <c r="D65" s="18"/>
      <c r="E65" s="19"/>
      <c r="F65" s="18"/>
      <c r="G65" s="19"/>
      <c r="H65" s="19"/>
      <c r="I65" s="57">
        <f t="shared" si="0"/>
        <v>0</v>
      </c>
      <c r="J65" s="18"/>
      <c r="K65" s="18"/>
      <c r="L65" s="18"/>
      <c r="M65" s="18"/>
      <c r="N65" s="18"/>
      <c r="O65" s="18"/>
      <c r="P65" s="24"/>
      <c r="Q65" s="18"/>
      <c r="R65" s="18"/>
      <c r="S65" s="18"/>
      <c r="T65" s="18"/>
    </row>
    <row r="66" spans="1:20">
      <c r="A66" s="4">
        <v>62</v>
      </c>
      <c r="B66" s="17"/>
      <c r="C66" s="18"/>
      <c r="D66" s="18"/>
      <c r="E66" s="19"/>
      <c r="F66" s="18"/>
      <c r="G66" s="19"/>
      <c r="H66" s="19"/>
      <c r="I66" s="57">
        <f t="shared" si="0"/>
        <v>0</v>
      </c>
      <c r="J66" s="18"/>
      <c r="K66" s="18"/>
      <c r="L66" s="18"/>
      <c r="M66" s="18"/>
      <c r="N66" s="18"/>
      <c r="O66" s="18"/>
      <c r="P66" s="24"/>
      <c r="Q66" s="18"/>
      <c r="R66" s="18"/>
      <c r="S66" s="18"/>
      <c r="T66" s="18"/>
    </row>
    <row r="67" spans="1:20">
      <c r="A67" s="4">
        <v>63</v>
      </c>
      <c r="B67" s="17"/>
      <c r="C67" s="18"/>
      <c r="D67" s="18"/>
      <c r="E67" s="19"/>
      <c r="F67" s="18"/>
      <c r="G67" s="19"/>
      <c r="H67" s="19"/>
      <c r="I67" s="57">
        <f t="shared" si="0"/>
        <v>0</v>
      </c>
      <c r="J67" s="18"/>
      <c r="K67" s="18"/>
      <c r="L67" s="18"/>
      <c r="M67" s="18"/>
      <c r="N67" s="18"/>
      <c r="O67" s="18"/>
      <c r="P67" s="24"/>
      <c r="Q67" s="18"/>
      <c r="R67" s="18"/>
      <c r="S67" s="18"/>
      <c r="T67" s="18"/>
    </row>
    <row r="68" spans="1:20">
      <c r="A68" s="4">
        <v>64</v>
      </c>
      <c r="B68" s="17"/>
      <c r="C68" s="18"/>
      <c r="D68" s="18"/>
      <c r="E68" s="19"/>
      <c r="F68" s="18"/>
      <c r="G68" s="19"/>
      <c r="H68" s="19"/>
      <c r="I68" s="57">
        <f t="shared" si="0"/>
        <v>0</v>
      </c>
      <c r="J68" s="18"/>
      <c r="K68" s="18"/>
      <c r="L68" s="18"/>
      <c r="M68" s="18"/>
      <c r="N68" s="18"/>
      <c r="O68" s="18"/>
      <c r="P68" s="24"/>
      <c r="Q68" s="18"/>
      <c r="R68" s="18"/>
      <c r="S68" s="18"/>
      <c r="T68" s="18"/>
    </row>
    <row r="69" spans="1:20">
      <c r="A69" s="4">
        <v>65</v>
      </c>
      <c r="B69" s="17"/>
      <c r="C69" s="18"/>
      <c r="D69" s="18"/>
      <c r="E69" s="19"/>
      <c r="F69" s="18"/>
      <c r="G69" s="19"/>
      <c r="H69" s="19"/>
      <c r="I69" s="57">
        <f t="shared" si="0"/>
        <v>0</v>
      </c>
      <c r="J69" s="18"/>
      <c r="K69" s="18"/>
      <c r="L69" s="18"/>
      <c r="M69" s="18"/>
      <c r="N69" s="18"/>
      <c r="O69" s="18"/>
      <c r="P69" s="24"/>
      <c r="Q69" s="18"/>
      <c r="R69" s="18"/>
      <c r="S69" s="18"/>
      <c r="T69" s="18"/>
    </row>
    <row r="70" spans="1:20">
      <c r="A70" s="4">
        <v>66</v>
      </c>
      <c r="B70" s="17"/>
      <c r="C70" s="18"/>
      <c r="D70" s="18"/>
      <c r="E70" s="19"/>
      <c r="F70" s="18"/>
      <c r="G70" s="19"/>
      <c r="H70" s="19"/>
      <c r="I70" s="57">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57">
        <f t="shared" si="1"/>
        <v>0</v>
      </c>
      <c r="J71" s="18"/>
      <c r="K71" s="18"/>
      <c r="L71" s="18"/>
      <c r="M71" s="18"/>
      <c r="N71" s="18"/>
      <c r="O71" s="18"/>
      <c r="P71" s="24"/>
      <c r="Q71" s="18"/>
      <c r="R71" s="18"/>
      <c r="S71" s="18"/>
      <c r="T71" s="18"/>
    </row>
    <row r="72" spans="1:20">
      <c r="A72" s="4">
        <v>68</v>
      </c>
      <c r="B72" s="17"/>
      <c r="C72" s="18"/>
      <c r="D72" s="18"/>
      <c r="E72" s="19"/>
      <c r="F72" s="18"/>
      <c r="G72" s="19"/>
      <c r="H72" s="19"/>
      <c r="I72" s="57">
        <f t="shared" si="1"/>
        <v>0</v>
      </c>
      <c r="J72" s="18"/>
      <c r="K72" s="18"/>
      <c r="L72" s="18"/>
      <c r="M72" s="18"/>
      <c r="N72" s="18"/>
      <c r="O72" s="18"/>
      <c r="P72" s="24"/>
      <c r="Q72" s="18"/>
      <c r="R72" s="18"/>
      <c r="S72" s="18"/>
      <c r="T72" s="18"/>
    </row>
    <row r="73" spans="1:20">
      <c r="A73" s="4">
        <v>69</v>
      </c>
      <c r="B73" s="17"/>
      <c r="C73" s="18"/>
      <c r="D73" s="18"/>
      <c r="E73" s="19"/>
      <c r="F73" s="18"/>
      <c r="G73" s="19"/>
      <c r="H73" s="19"/>
      <c r="I73" s="57">
        <f t="shared" si="1"/>
        <v>0</v>
      </c>
      <c r="J73" s="18"/>
      <c r="K73" s="18"/>
      <c r="L73" s="18"/>
      <c r="M73" s="18"/>
      <c r="N73" s="18"/>
      <c r="O73" s="18"/>
      <c r="P73" s="24"/>
      <c r="Q73" s="18"/>
      <c r="R73" s="18"/>
      <c r="S73" s="18"/>
      <c r="T73" s="18"/>
    </row>
    <row r="74" spans="1:20">
      <c r="A74" s="4">
        <v>70</v>
      </c>
      <c r="B74" s="17"/>
      <c r="C74" s="18"/>
      <c r="D74" s="18"/>
      <c r="E74" s="19"/>
      <c r="F74" s="18"/>
      <c r="G74" s="19"/>
      <c r="H74" s="19"/>
      <c r="I74" s="57">
        <f t="shared" si="1"/>
        <v>0</v>
      </c>
      <c r="J74" s="18"/>
      <c r="K74" s="18"/>
      <c r="L74" s="18"/>
      <c r="M74" s="18"/>
      <c r="N74" s="18"/>
      <c r="O74" s="18"/>
      <c r="P74" s="24"/>
      <c r="Q74" s="18"/>
      <c r="R74" s="18"/>
      <c r="S74" s="18"/>
      <c r="T74" s="18"/>
    </row>
    <row r="75" spans="1:20">
      <c r="A75" s="4">
        <v>71</v>
      </c>
      <c r="B75" s="17"/>
      <c r="C75" s="18"/>
      <c r="D75" s="18"/>
      <c r="E75" s="19"/>
      <c r="F75" s="18"/>
      <c r="G75" s="19"/>
      <c r="H75" s="19"/>
      <c r="I75" s="57">
        <f t="shared" si="1"/>
        <v>0</v>
      </c>
      <c r="J75" s="18"/>
      <c r="K75" s="18"/>
      <c r="L75" s="18"/>
      <c r="M75" s="18"/>
      <c r="N75" s="18"/>
      <c r="O75" s="18"/>
      <c r="P75" s="24"/>
      <c r="Q75" s="18"/>
      <c r="R75" s="18"/>
      <c r="S75" s="18"/>
      <c r="T75" s="18"/>
    </row>
    <row r="76" spans="1:20">
      <c r="A76" s="4">
        <v>72</v>
      </c>
      <c r="B76" s="17"/>
      <c r="C76" s="18"/>
      <c r="D76" s="18"/>
      <c r="E76" s="19"/>
      <c r="F76" s="18"/>
      <c r="G76" s="19"/>
      <c r="H76" s="19"/>
      <c r="I76" s="57">
        <f t="shared" si="1"/>
        <v>0</v>
      </c>
      <c r="J76" s="18"/>
      <c r="K76" s="18"/>
      <c r="L76" s="18"/>
      <c r="M76" s="18"/>
      <c r="N76" s="18"/>
      <c r="O76" s="18"/>
      <c r="P76" s="24"/>
      <c r="Q76" s="18"/>
      <c r="R76" s="18"/>
      <c r="S76" s="18"/>
      <c r="T76" s="18"/>
    </row>
    <row r="77" spans="1:20">
      <c r="A77" s="4">
        <v>73</v>
      </c>
      <c r="B77" s="17"/>
      <c r="C77" s="18"/>
      <c r="D77" s="18"/>
      <c r="E77" s="19"/>
      <c r="F77" s="18"/>
      <c r="G77" s="19"/>
      <c r="H77" s="19"/>
      <c r="I77" s="57">
        <f t="shared" si="1"/>
        <v>0</v>
      </c>
      <c r="J77" s="18"/>
      <c r="K77" s="18"/>
      <c r="L77" s="18"/>
      <c r="M77" s="18"/>
      <c r="N77" s="18"/>
      <c r="O77" s="18"/>
      <c r="P77" s="24"/>
      <c r="Q77" s="18"/>
      <c r="R77" s="18"/>
      <c r="S77" s="18"/>
      <c r="T77" s="18"/>
    </row>
    <row r="78" spans="1:20">
      <c r="A78" s="4">
        <v>74</v>
      </c>
      <c r="B78" s="17"/>
      <c r="C78" s="18"/>
      <c r="D78" s="18"/>
      <c r="E78" s="19"/>
      <c r="F78" s="18"/>
      <c r="G78" s="19"/>
      <c r="H78" s="19"/>
      <c r="I78" s="57">
        <f t="shared" si="1"/>
        <v>0</v>
      </c>
      <c r="J78" s="18"/>
      <c r="K78" s="18"/>
      <c r="L78" s="18"/>
      <c r="M78" s="18"/>
      <c r="N78" s="18"/>
      <c r="O78" s="18"/>
      <c r="P78" s="24"/>
      <c r="Q78" s="18"/>
      <c r="R78" s="18"/>
      <c r="S78" s="18"/>
      <c r="T78" s="18"/>
    </row>
    <row r="79" spans="1:20">
      <c r="A79" s="4">
        <v>75</v>
      </c>
      <c r="B79" s="17"/>
      <c r="C79" s="18"/>
      <c r="D79" s="18"/>
      <c r="E79" s="19"/>
      <c r="F79" s="18"/>
      <c r="G79" s="19"/>
      <c r="H79" s="19"/>
      <c r="I79" s="57">
        <f t="shared" si="1"/>
        <v>0</v>
      </c>
      <c r="J79" s="18"/>
      <c r="K79" s="18"/>
      <c r="L79" s="18"/>
      <c r="M79" s="18"/>
      <c r="N79" s="18"/>
      <c r="O79" s="18"/>
      <c r="P79" s="24"/>
      <c r="Q79" s="18"/>
      <c r="R79" s="18"/>
      <c r="S79" s="18"/>
      <c r="T79" s="18"/>
    </row>
    <row r="80" spans="1:20">
      <c r="A80" s="4">
        <v>76</v>
      </c>
      <c r="B80" s="17"/>
      <c r="C80" s="18"/>
      <c r="D80" s="18"/>
      <c r="E80" s="19"/>
      <c r="F80" s="18"/>
      <c r="G80" s="19"/>
      <c r="H80" s="19"/>
      <c r="I80" s="57">
        <f t="shared" si="1"/>
        <v>0</v>
      </c>
      <c r="J80" s="18"/>
      <c r="K80" s="18"/>
      <c r="L80" s="18"/>
      <c r="M80" s="18"/>
      <c r="N80" s="18"/>
      <c r="O80" s="18"/>
      <c r="P80" s="24"/>
      <c r="Q80" s="18"/>
      <c r="R80" s="18"/>
      <c r="S80" s="18"/>
      <c r="T80" s="18"/>
    </row>
    <row r="81" spans="1:20">
      <c r="A81" s="4">
        <v>77</v>
      </c>
      <c r="B81" s="17"/>
      <c r="C81" s="18"/>
      <c r="D81" s="18"/>
      <c r="E81" s="19"/>
      <c r="F81" s="18"/>
      <c r="G81" s="19"/>
      <c r="H81" s="19"/>
      <c r="I81" s="57">
        <f t="shared" si="1"/>
        <v>0</v>
      </c>
      <c r="J81" s="18"/>
      <c r="K81" s="18"/>
      <c r="L81" s="18"/>
      <c r="M81" s="18"/>
      <c r="N81" s="18"/>
      <c r="O81" s="18"/>
      <c r="P81" s="24"/>
      <c r="Q81" s="18"/>
      <c r="R81" s="18"/>
      <c r="S81" s="18"/>
      <c r="T81" s="18"/>
    </row>
    <row r="82" spans="1:20">
      <c r="A82" s="4">
        <v>78</v>
      </c>
      <c r="B82" s="17"/>
      <c r="C82" s="18"/>
      <c r="D82" s="18"/>
      <c r="E82" s="19"/>
      <c r="F82" s="18"/>
      <c r="G82" s="19"/>
      <c r="H82" s="19"/>
      <c r="I82" s="57">
        <f t="shared" si="1"/>
        <v>0</v>
      </c>
      <c r="J82" s="18"/>
      <c r="K82" s="18"/>
      <c r="L82" s="18"/>
      <c r="M82" s="18"/>
      <c r="N82" s="18"/>
      <c r="O82" s="18"/>
      <c r="P82" s="24"/>
      <c r="Q82" s="18"/>
      <c r="R82" s="18"/>
      <c r="S82" s="18"/>
      <c r="T82" s="18"/>
    </row>
    <row r="83" spans="1:20">
      <c r="A83" s="4">
        <v>79</v>
      </c>
      <c r="B83" s="17"/>
      <c r="C83" s="18"/>
      <c r="D83" s="18"/>
      <c r="E83" s="19"/>
      <c r="F83" s="18"/>
      <c r="G83" s="19"/>
      <c r="H83" s="19"/>
      <c r="I83" s="57">
        <f t="shared" si="1"/>
        <v>0</v>
      </c>
      <c r="J83" s="18"/>
      <c r="K83" s="18"/>
      <c r="L83" s="18"/>
      <c r="M83" s="18"/>
      <c r="N83" s="18"/>
      <c r="O83" s="18"/>
      <c r="P83" s="24"/>
      <c r="Q83" s="18"/>
      <c r="R83" s="18"/>
      <c r="S83" s="18"/>
      <c r="T83" s="18"/>
    </row>
    <row r="84" spans="1:20">
      <c r="A84" s="4">
        <v>80</v>
      </c>
      <c r="B84" s="17"/>
      <c r="C84" s="18"/>
      <c r="D84" s="18"/>
      <c r="E84" s="19"/>
      <c r="F84" s="18"/>
      <c r="G84" s="19"/>
      <c r="H84" s="19"/>
      <c r="I84" s="57">
        <f t="shared" si="1"/>
        <v>0</v>
      </c>
      <c r="J84" s="18"/>
      <c r="K84" s="18"/>
      <c r="L84" s="18"/>
      <c r="M84" s="18"/>
      <c r="N84" s="18"/>
      <c r="O84" s="18"/>
      <c r="P84" s="24"/>
      <c r="Q84" s="18"/>
      <c r="R84" s="18"/>
      <c r="S84" s="18"/>
      <c r="T84" s="18"/>
    </row>
    <row r="85" spans="1:20">
      <c r="A85" s="4">
        <v>81</v>
      </c>
      <c r="B85" s="17"/>
      <c r="C85" s="18"/>
      <c r="D85" s="18"/>
      <c r="E85" s="19"/>
      <c r="F85" s="18"/>
      <c r="G85" s="19"/>
      <c r="H85" s="19"/>
      <c r="I85" s="57">
        <f t="shared" si="1"/>
        <v>0</v>
      </c>
      <c r="J85" s="18"/>
      <c r="K85" s="18"/>
      <c r="L85" s="18"/>
      <c r="M85" s="18"/>
      <c r="N85" s="18"/>
      <c r="O85" s="18"/>
      <c r="P85" s="24"/>
      <c r="Q85" s="18"/>
      <c r="R85" s="18"/>
      <c r="S85" s="18"/>
      <c r="T85" s="18"/>
    </row>
    <row r="86" spans="1:20">
      <c r="A86" s="4">
        <v>82</v>
      </c>
      <c r="B86" s="17"/>
      <c r="C86" s="18"/>
      <c r="D86" s="18"/>
      <c r="E86" s="19"/>
      <c r="F86" s="18"/>
      <c r="G86" s="19"/>
      <c r="H86" s="19"/>
      <c r="I86" s="57">
        <f t="shared" si="1"/>
        <v>0</v>
      </c>
      <c r="J86" s="18"/>
      <c r="K86" s="18"/>
      <c r="L86" s="18"/>
      <c r="M86" s="18"/>
      <c r="N86" s="18"/>
      <c r="O86" s="18"/>
      <c r="P86" s="24"/>
      <c r="Q86" s="18"/>
      <c r="R86" s="18"/>
      <c r="S86" s="18"/>
      <c r="T86" s="18"/>
    </row>
    <row r="87" spans="1:20">
      <c r="A87" s="4">
        <v>83</v>
      </c>
      <c r="B87" s="17"/>
      <c r="C87" s="18"/>
      <c r="D87" s="18"/>
      <c r="E87" s="19"/>
      <c r="F87" s="18"/>
      <c r="G87" s="19"/>
      <c r="H87" s="19"/>
      <c r="I87" s="57">
        <f t="shared" si="1"/>
        <v>0</v>
      </c>
      <c r="J87" s="18"/>
      <c r="K87" s="18"/>
      <c r="L87" s="18"/>
      <c r="M87" s="18"/>
      <c r="N87" s="18"/>
      <c r="O87" s="18"/>
      <c r="P87" s="24"/>
      <c r="Q87" s="18"/>
      <c r="R87" s="18"/>
      <c r="S87" s="18"/>
      <c r="T87" s="18"/>
    </row>
    <row r="88" spans="1:20">
      <c r="A88" s="4">
        <v>84</v>
      </c>
      <c r="B88" s="17"/>
      <c r="C88" s="18"/>
      <c r="D88" s="18"/>
      <c r="E88" s="19"/>
      <c r="F88" s="18"/>
      <c r="G88" s="19"/>
      <c r="H88" s="19"/>
      <c r="I88" s="57">
        <f t="shared" si="1"/>
        <v>0</v>
      </c>
      <c r="J88" s="18"/>
      <c r="K88" s="18"/>
      <c r="L88" s="18"/>
      <c r="M88" s="18"/>
      <c r="N88" s="18"/>
      <c r="O88" s="18"/>
      <c r="P88" s="24"/>
      <c r="Q88" s="18"/>
      <c r="R88" s="18"/>
      <c r="S88" s="18"/>
      <c r="T88" s="18"/>
    </row>
    <row r="89" spans="1:20">
      <c r="A89" s="4">
        <v>85</v>
      </c>
      <c r="B89" s="17"/>
      <c r="C89" s="18"/>
      <c r="D89" s="18"/>
      <c r="E89" s="19"/>
      <c r="F89" s="18"/>
      <c r="G89" s="19"/>
      <c r="H89" s="19"/>
      <c r="I89" s="57">
        <f t="shared" si="1"/>
        <v>0</v>
      </c>
      <c r="J89" s="18"/>
      <c r="K89" s="18"/>
      <c r="L89" s="18"/>
      <c r="M89" s="18"/>
      <c r="N89" s="18"/>
      <c r="O89" s="18"/>
      <c r="P89" s="24"/>
      <c r="Q89" s="18"/>
      <c r="R89" s="18"/>
      <c r="S89" s="18"/>
      <c r="T89" s="18"/>
    </row>
    <row r="90" spans="1:20">
      <c r="A90" s="4">
        <v>86</v>
      </c>
      <c r="B90" s="17"/>
      <c r="C90" s="18"/>
      <c r="D90" s="18"/>
      <c r="E90" s="19"/>
      <c r="F90" s="18"/>
      <c r="G90" s="19"/>
      <c r="H90" s="19"/>
      <c r="I90" s="57">
        <f t="shared" si="1"/>
        <v>0</v>
      </c>
      <c r="J90" s="18"/>
      <c r="K90" s="18"/>
      <c r="L90" s="18"/>
      <c r="M90" s="18"/>
      <c r="N90" s="18"/>
      <c r="O90" s="18"/>
      <c r="P90" s="24"/>
      <c r="Q90" s="18"/>
      <c r="R90" s="18"/>
      <c r="S90" s="18"/>
      <c r="T90" s="18"/>
    </row>
    <row r="91" spans="1:20">
      <c r="A91" s="4">
        <v>87</v>
      </c>
      <c r="B91" s="17"/>
      <c r="C91" s="18"/>
      <c r="D91" s="18"/>
      <c r="E91" s="19"/>
      <c r="F91" s="18"/>
      <c r="G91" s="19"/>
      <c r="H91" s="19"/>
      <c r="I91" s="57">
        <f t="shared" si="1"/>
        <v>0</v>
      </c>
      <c r="J91" s="18"/>
      <c r="K91" s="18"/>
      <c r="L91" s="18"/>
      <c r="M91" s="18"/>
      <c r="N91" s="18"/>
      <c r="O91" s="18"/>
      <c r="P91" s="24"/>
      <c r="Q91" s="18"/>
      <c r="R91" s="18"/>
      <c r="S91" s="18"/>
      <c r="T91" s="18"/>
    </row>
    <row r="92" spans="1:20">
      <c r="A92" s="4">
        <v>88</v>
      </c>
      <c r="B92" s="17"/>
      <c r="C92" s="18"/>
      <c r="D92" s="18"/>
      <c r="E92" s="19"/>
      <c r="F92" s="18"/>
      <c r="G92" s="19"/>
      <c r="H92" s="19"/>
      <c r="I92" s="57">
        <f t="shared" si="1"/>
        <v>0</v>
      </c>
      <c r="J92" s="18"/>
      <c r="K92" s="18"/>
      <c r="L92" s="18"/>
      <c r="M92" s="18"/>
      <c r="N92" s="18"/>
      <c r="O92" s="18"/>
      <c r="P92" s="24"/>
      <c r="Q92" s="18"/>
      <c r="R92" s="18"/>
      <c r="S92" s="18"/>
      <c r="T92" s="18"/>
    </row>
    <row r="93" spans="1:20">
      <c r="A93" s="4">
        <v>89</v>
      </c>
      <c r="B93" s="17"/>
      <c r="C93" s="18"/>
      <c r="D93" s="18"/>
      <c r="E93" s="19"/>
      <c r="F93" s="18"/>
      <c r="G93" s="19"/>
      <c r="H93" s="19"/>
      <c r="I93" s="57">
        <f t="shared" si="1"/>
        <v>0</v>
      </c>
      <c r="J93" s="18"/>
      <c r="K93" s="18"/>
      <c r="L93" s="18"/>
      <c r="M93" s="18"/>
      <c r="N93" s="18"/>
      <c r="O93" s="18"/>
      <c r="P93" s="24"/>
      <c r="Q93" s="18"/>
      <c r="R93" s="18"/>
      <c r="S93" s="18"/>
      <c r="T93" s="18"/>
    </row>
    <row r="94" spans="1:20">
      <c r="A94" s="4">
        <v>90</v>
      </c>
      <c r="B94" s="17"/>
      <c r="C94" s="18"/>
      <c r="D94" s="18"/>
      <c r="E94" s="19"/>
      <c r="F94" s="18"/>
      <c r="G94" s="19"/>
      <c r="H94" s="19"/>
      <c r="I94" s="57">
        <f t="shared" si="1"/>
        <v>0</v>
      </c>
      <c r="J94" s="18"/>
      <c r="K94" s="18"/>
      <c r="L94" s="18"/>
      <c r="M94" s="18"/>
      <c r="N94" s="18"/>
      <c r="O94" s="18"/>
      <c r="P94" s="24"/>
      <c r="Q94" s="18"/>
      <c r="R94" s="18"/>
      <c r="S94" s="18"/>
      <c r="T94" s="18"/>
    </row>
    <row r="95" spans="1:20">
      <c r="A95" s="4">
        <v>91</v>
      </c>
      <c r="B95" s="17"/>
      <c r="C95" s="18"/>
      <c r="D95" s="18"/>
      <c r="E95" s="19"/>
      <c r="F95" s="18"/>
      <c r="G95" s="19"/>
      <c r="H95" s="19"/>
      <c r="I95" s="57">
        <f t="shared" si="1"/>
        <v>0</v>
      </c>
      <c r="J95" s="18"/>
      <c r="K95" s="18"/>
      <c r="L95" s="18"/>
      <c r="M95" s="18"/>
      <c r="N95" s="18"/>
      <c r="O95" s="18"/>
      <c r="P95" s="24"/>
      <c r="Q95" s="18"/>
      <c r="R95" s="18"/>
      <c r="S95" s="18"/>
      <c r="T95" s="18"/>
    </row>
    <row r="96" spans="1:20">
      <c r="A96" s="4">
        <v>92</v>
      </c>
      <c r="B96" s="17"/>
      <c r="C96" s="18"/>
      <c r="D96" s="18"/>
      <c r="E96" s="19"/>
      <c r="F96" s="18"/>
      <c r="G96" s="19"/>
      <c r="H96" s="19"/>
      <c r="I96" s="57">
        <f t="shared" si="1"/>
        <v>0</v>
      </c>
      <c r="J96" s="18"/>
      <c r="K96" s="18"/>
      <c r="L96" s="18"/>
      <c r="M96" s="18"/>
      <c r="N96" s="18"/>
      <c r="O96" s="18"/>
      <c r="P96" s="24"/>
      <c r="Q96" s="18"/>
      <c r="R96" s="18"/>
      <c r="S96" s="18"/>
      <c r="T96" s="18"/>
    </row>
    <row r="97" spans="1:20">
      <c r="A97" s="4">
        <v>93</v>
      </c>
      <c r="B97" s="17"/>
      <c r="C97" s="18"/>
      <c r="D97" s="18"/>
      <c r="E97" s="19"/>
      <c r="F97" s="18"/>
      <c r="G97" s="19"/>
      <c r="H97" s="19"/>
      <c r="I97" s="57">
        <f t="shared" si="1"/>
        <v>0</v>
      </c>
      <c r="J97" s="18"/>
      <c r="K97" s="18"/>
      <c r="L97" s="18"/>
      <c r="M97" s="18"/>
      <c r="N97" s="18"/>
      <c r="O97" s="18"/>
      <c r="P97" s="24"/>
      <c r="Q97" s="18"/>
      <c r="R97" s="18"/>
      <c r="S97" s="18"/>
      <c r="T97" s="18"/>
    </row>
    <row r="98" spans="1:20">
      <c r="A98" s="4">
        <v>94</v>
      </c>
      <c r="B98" s="17"/>
      <c r="C98" s="18"/>
      <c r="D98" s="18"/>
      <c r="E98" s="19"/>
      <c r="F98" s="18"/>
      <c r="G98" s="19"/>
      <c r="H98" s="19"/>
      <c r="I98" s="57">
        <f t="shared" si="1"/>
        <v>0</v>
      </c>
      <c r="J98" s="18"/>
      <c r="K98" s="18"/>
      <c r="L98" s="18"/>
      <c r="M98" s="18"/>
      <c r="N98" s="18"/>
      <c r="O98" s="18"/>
      <c r="P98" s="24"/>
      <c r="Q98" s="18"/>
      <c r="R98" s="18"/>
      <c r="S98" s="18"/>
      <c r="T98" s="18"/>
    </row>
    <row r="99" spans="1:20">
      <c r="A99" s="4">
        <v>95</v>
      </c>
      <c r="B99" s="17"/>
      <c r="C99" s="18"/>
      <c r="D99" s="18"/>
      <c r="E99" s="19"/>
      <c r="F99" s="18"/>
      <c r="G99" s="19"/>
      <c r="H99" s="19"/>
      <c r="I99" s="57">
        <f t="shared" si="1"/>
        <v>0</v>
      </c>
      <c r="J99" s="18"/>
      <c r="K99" s="18"/>
      <c r="L99" s="18"/>
      <c r="M99" s="18"/>
      <c r="N99" s="18"/>
      <c r="O99" s="18"/>
      <c r="P99" s="24"/>
      <c r="Q99" s="18"/>
      <c r="R99" s="18"/>
      <c r="S99" s="18"/>
      <c r="T99" s="18"/>
    </row>
    <row r="100" spans="1:20">
      <c r="A100" s="4">
        <v>96</v>
      </c>
      <c r="B100" s="17"/>
      <c r="C100" s="18"/>
      <c r="D100" s="18"/>
      <c r="E100" s="19"/>
      <c r="F100" s="18"/>
      <c r="G100" s="19"/>
      <c r="H100" s="19"/>
      <c r="I100" s="57">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7">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7">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7">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7">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4"/>
      <c r="Q164" s="18"/>
      <c r="R164" s="18"/>
      <c r="S164" s="18"/>
      <c r="T164" s="18"/>
    </row>
    <row r="165" spans="1:20">
      <c r="A165" s="21" t="s">
        <v>11</v>
      </c>
      <c r="B165" s="39"/>
      <c r="C165" s="21">
        <f>COUNTIFS(C5:C164,"*")</f>
        <v>0</v>
      </c>
      <c r="D165" s="21"/>
      <c r="E165" s="13"/>
      <c r="F165" s="21"/>
      <c r="G165" s="58">
        <f>SUM(G5:G164)</f>
        <v>0</v>
      </c>
      <c r="H165" s="58">
        <f>SUM(H5:H164)</f>
        <v>0</v>
      </c>
      <c r="I165" s="58">
        <f>SUM(I5:I164)</f>
        <v>0</v>
      </c>
      <c r="J165" s="21"/>
      <c r="K165" s="21"/>
      <c r="L165" s="21"/>
      <c r="M165" s="21"/>
      <c r="N165" s="21"/>
      <c r="O165" s="21"/>
      <c r="P165" s="14"/>
      <c r="Q165" s="21"/>
      <c r="R165" s="21"/>
      <c r="S165" s="21"/>
      <c r="T165" s="12"/>
    </row>
    <row r="166" spans="1:20">
      <c r="A166" s="44" t="s">
        <v>62</v>
      </c>
      <c r="B166" s="10">
        <f>COUNTIF(B$5:B$164,"Team 1")</f>
        <v>0</v>
      </c>
      <c r="C166" s="44" t="s">
        <v>25</v>
      </c>
      <c r="D166" s="10">
        <f>COUNTIF(D5:D164,"Anganwadi")</f>
        <v>0</v>
      </c>
    </row>
    <row r="167" spans="1:20">
      <c r="A167" s="44" t="s">
        <v>63</v>
      </c>
      <c r="B167" s="10">
        <f>COUNTIF(B$6:B$164,"Team 2")</f>
        <v>0</v>
      </c>
      <c r="C167" s="44" t="s">
        <v>23</v>
      </c>
      <c r="D167" s="10">
        <f>COUNTIF(D5:D164,"School")</f>
        <v>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E9" sqref="E9"/>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c r="A1" s="171" t="s">
        <v>70</v>
      </c>
      <c r="B1" s="171"/>
      <c r="C1" s="171"/>
      <c r="D1" s="53"/>
      <c r="E1" s="53"/>
      <c r="F1" s="53"/>
      <c r="G1" s="53"/>
      <c r="H1" s="53"/>
      <c r="I1" s="53"/>
      <c r="J1" s="53"/>
      <c r="K1" s="53"/>
      <c r="L1" s="53"/>
      <c r="M1" s="53"/>
      <c r="N1" s="53"/>
      <c r="O1" s="53"/>
      <c r="P1" s="53"/>
      <c r="Q1" s="53"/>
      <c r="R1" s="53"/>
      <c r="S1" s="53"/>
    </row>
    <row r="2" spans="1:20">
      <c r="A2" s="167" t="s">
        <v>59</v>
      </c>
      <c r="B2" s="168"/>
      <c r="C2" s="168"/>
      <c r="D2" s="25">
        <v>43678</v>
      </c>
      <c r="E2" s="22"/>
      <c r="F2" s="22"/>
      <c r="G2" s="22"/>
      <c r="H2" s="22"/>
      <c r="I2" s="22"/>
      <c r="J2" s="22"/>
      <c r="K2" s="22"/>
      <c r="L2" s="22"/>
      <c r="M2" s="22"/>
      <c r="N2" s="22"/>
      <c r="O2" s="22"/>
      <c r="P2" s="22"/>
      <c r="Q2" s="22"/>
      <c r="R2" s="22"/>
      <c r="S2" s="22"/>
    </row>
    <row r="3" spans="1:20" ht="24" customHeight="1">
      <c r="A3" s="163" t="s">
        <v>14</v>
      </c>
      <c r="B3" s="165" t="s">
        <v>61</v>
      </c>
      <c r="C3" s="162" t="s">
        <v>7</v>
      </c>
      <c r="D3" s="162" t="s">
        <v>55</v>
      </c>
      <c r="E3" s="162" t="s">
        <v>16</v>
      </c>
      <c r="F3" s="169" t="s">
        <v>17</v>
      </c>
      <c r="G3" s="162" t="s">
        <v>8</v>
      </c>
      <c r="H3" s="162"/>
      <c r="I3" s="162"/>
      <c r="J3" s="162" t="s">
        <v>31</v>
      </c>
      <c r="K3" s="165" t="s">
        <v>33</v>
      </c>
      <c r="L3" s="165" t="s">
        <v>50</v>
      </c>
      <c r="M3" s="165" t="s">
        <v>51</v>
      </c>
      <c r="N3" s="165" t="s">
        <v>34</v>
      </c>
      <c r="O3" s="165" t="s">
        <v>35</v>
      </c>
      <c r="P3" s="163" t="s">
        <v>54</v>
      </c>
      <c r="Q3" s="162" t="s">
        <v>52</v>
      </c>
      <c r="R3" s="162" t="s">
        <v>32</v>
      </c>
      <c r="S3" s="162" t="s">
        <v>53</v>
      </c>
      <c r="T3" s="162" t="s">
        <v>13</v>
      </c>
    </row>
    <row r="4" spans="1:20" ht="25.5" customHeight="1">
      <c r="A4" s="163"/>
      <c r="B4" s="170"/>
      <c r="C4" s="162"/>
      <c r="D4" s="162"/>
      <c r="E4" s="162"/>
      <c r="F4" s="169"/>
      <c r="G4" s="23" t="s">
        <v>9</v>
      </c>
      <c r="H4" s="23" t="s">
        <v>10</v>
      </c>
      <c r="I4" s="23" t="s">
        <v>11</v>
      </c>
      <c r="J4" s="162"/>
      <c r="K4" s="166"/>
      <c r="L4" s="166"/>
      <c r="M4" s="166"/>
      <c r="N4" s="166"/>
      <c r="O4" s="166"/>
      <c r="P4" s="163"/>
      <c r="Q4" s="163"/>
      <c r="R4" s="162"/>
      <c r="S4" s="162"/>
      <c r="T4" s="162"/>
    </row>
    <row r="5" spans="1:20">
      <c r="A5" s="4">
        <v>1</v>
      </c>
      <c r="B5" s="17"/>
      <c r="C5" s="55"/>
      <c r="D5" s="48"/>
      <c r="E5" s="17"/>
      <c r="F5" s="55"/>
      <c r="G5" s="17"/>
      <c r="H5" s="17"/>
      <c r="I5" s="57">
        <f>SUM(G5:H5)</f>
        <v>0</v>
      </c>
      <c r="J5" s="48"/>
      <c r="K5" s="48"/>
      <c r="L5" s="48"/>
      <c r="M5" s="48"/>
      <c r="N5" s="48"/>
      <c r="O5" s="48"/>
      <c r="P5" s="49"/>
      <c r="Q5" s="48"/>
      <c r="R5" s="48"/>
      <c r="S5" s="18"/>
      <c r="T5" s="18"/>
    </row>
    <row r="6" spans="1:20">
      <c r="A6" s="4">
        <v>2</v>
      </c>
      <c r="B6" s="17"/>
      <c r="C6" s="48"/>
      <c r="D6" s="48"/>
      <c r="E6" s="19"/>
      <c r="F6" s="48"/>
      <c r="G6" s="19"/>
      <c r="H6" s="19"/>
      <c r="I6" s="57">
        <f t="shared" ref="I6:I69" si="0">SUM(G6:H6)</f>
        <v>0</v>
      </c>
      <c r="J6" s="48"/>
      <c r="K6" s="48"/>
      <c r="L6" s="48"/>
      <c r="M6" s="48"/>
      <c r="N6" s="48"/>
      <c r="O6" s="48"/>
      <c r="P6" s="49"/>
      <c r="Q6" s="48"/>
      <c r="R6" s="48"/>
      <c r="S6" s="18"/>
      <c r="T6" s="18"/>
    </row>
    <row r="7" spans="1:20">
      <c r="A7" s="4">
        <v>3</v>
      </c>
      <c r="B7" s="17"/>
      <c r="C7" s="48"/>
      <c r="D7" s="48"/>
      <c r="E7" s="19"/>
      <c r="F7" s="48"/>
      <c r="G7" s="19"/>
      <c r="H7" s="19"/>
      <c r="I7" s="57">
        <f t="shared" si="0"/>
        <v>0</v>
      </c>
      <c r="J7" s="48"/>
      <c r="K7" s="48"/>
      <c r="L7" s="48"/>
      <c r="M7" s="48"/>
      <c r="N7" s="48"/>
      <c r="O7" s="48"/>
      <c r="P7" s="49"/>
      <c r="Q7" s="48"/>
      <c r="R7" s="48"/>
      <c r="S7" s="18"/>
      <c r="T7" s="18"/>
    </row>
    <row r="8" spans="1:20">
      <c r="A8" s="4">
        <v>4</v>
      </c>
      <c r="B8" s="17"/>
      <c r="C8" s="48"/>
      <c r="D8" s="48"/>
      <c r="E8" s="19"/>
      <c r="F8" s="48"/>
      <c r="G8" s="19"/>
      <c r="H8" s="19"/>
      <c r="I8" s="57">
        <f t="shared" si="0"/>
        <v>0</v>
      </c>
      <c r="J8" s="55"/>
      <c r="K8" s="55"/>
      <c r="L8" s="55"/>
      <c r="M8" s="55"/>
      <c r="N8" s="55"/>
      <c r="O8" s="55"/>
      <c r="P8" s="49"/>
      <c r="Q8" s="48"/>
      <c r="R8" s="48"/>
      <c r="S8" s="18"/>
      <c r="T8" s="18"/>
    </row>
    <row r="9" spans="1:20">
      <c r="A9" s="4">
        <v>5</v>
      </c>
      <c r="B9" s="17"/>
      <c r="C9" s="48"/>
      <c r="D9" s="48"/>
      <c r="E9" s="19"/>
      <c r="F9" s="48"/>
      <c r="G9" s="19"/>
      <c r="H9" s="19"/>
      <c r="I9" s="57">
        <f t="shared" si="0"/>
        <v>0</v>
      </c>
      <c r="J9" s="17"/>
      <c r="K9" s="48"/>
      <c r="L9" s="48"/>
      <c r="M9" s="48"/>
      <c r="N9" s="48"/>
      <c r="O9" s="48"/>
      <c r="P9" s="49"/>
      <c r="Q9" s="48"/>
      <c r="R9" s="48"/>
      <c r="S9" s="18"/>
      <c r="T9" s="18"/>
    </row>
    <row r="10" spans="1:20">
      <c r="A10" s="4">
        <v>6</v>
      </c>
      <c r="B10" s="17"/>
      <c r="C10" s="48"/>
      <c r="D10" s="48"/>
      <c r="E10" s="19"/>
      <c r="F10" s="48"/>
      <c r="G10" s="19"/>
      <c r="H10" s="19"/>
      <c r="I10" s="57">
        <f t="shared" si="0"/>
        <v>0</v>
      </c>
      <c r="J10" s="48"/>
      <c r="K10" s="48"/>
      <c r="L10" s="48"/>
      <c r="M10" s="48"/>
      <c r="N10" s="48"/>
      <c r="O10" s="48"/>
      <c r="P10" s="49"/>
      <c r="Q10" s="48"/>
      <c r="R10" s="48"/>
      <c r="S10" s="18"/>
      <c r="T10" s="18"/>
    </row>
    <row r="11" spans="1:20">
      <c r="A11" s="4">
        <v>7</v>
      </c>
      <c r="B11" s="17"/>
      <c r="C11" s="48"/>
      <c r="D11" s="48"/>
      <c r="E11" s="19"/>
      <c r="F11" s="48"/>
      <c r="G11" s="19"/>
      <c r="H11" s="19"/>
      <c r="I11" s="57">
        <f t="shared" si="0"/>
        <v>0</v>
      </c>
      <c r="J11" s="48"/>
      <c r="K11" s="48"/>
      <c r="L11" s="48"/>
      <c r="M11" s="48"/>
      <c r="N11" s="48"/>
      <c r="O11" s="48"/>
      <c r="P11" s="49"/>
      <c r="Q11" s="48"/>
      <c r="R11" s="48"/>
      <c r="S11" s="18"/>
      <c r="T11" s="18"/>
    </row>
    <row r="12" spans="1:20">
      <c r="A12" s="4">
        <v>8</v>
      </c>
      <c r="B12" s="17"/>
      <c r="C12" s="48"/>
      <c r="D12" s="48"/>
      <c r="E12" s="19"/>
      <c r="F12" s="48"/>
      <c r="G12" s="19"/>
      <c r="H12" s="19"/>
      <c r="I12" s="57">
        <f t="shared" si="0"/>
        <v>0</v>
      </c>
      <c r="J12" s="48"/>
      <c r="K12" s="48"/>
      <c r="L12" s="48"/>
      <c r="M12" s="48"/>
      <c r="N12" s="48"/>
      <c r="O12" s="48"/>
      <c r="P12" s="49"/>
      <c r="Q12" s="48"/>
      <c r="R12" s="48"/>
      <c r="S12" s="18"/>
      <c r="T12" s="18"/>
    </row>
    <row r="13" spans="1:20">
      <c r="A13" s="4">
        <v>9</v>
      </c>
      <c r="B13" s="17"/>
      <c r="C13" s="48"/>
      <c r="D13" s="48"/>
      <c r="E13" s="19"/>
      <c r="F13" s="48"/>
      <c r="G13" s="19"/>
      <c r="H13" s="19"/>
      <c r="I13" s="57">
        <f t="shared" si="0"/>
        <v>0</v>
      </c>
      <c r="J13" s="48"/>
      <c r="K13" s="48"/>
      <c r="L13" s="48"/>
      <c r="M13" s="48"/>
      <c r="N13" s="48"/>
      <c r="O13" s="48"/>
      <c r="P13" s="49"/>
      <c r="Q13" s="48"/>
      <c r="R13" s="48"/>
      <c r="S13" s="18"/>
      <c r="T13" s="18"/>
    </row>
    <row r="14" spans="1:20">
      <c r="A14" s="4">
        <v>10</v>
      </c>
      <c r="B14" s="17"/>
      <c r="C14" s="48"/>
      <c r="D14" s="48"/>
      <c r="E14" s="19"/>
      <c r="F14" s="48"/>
      <c r="G14" s="19"/>
      <c r="H14" s="19"/>
      <c r="I14" s="57">
        <f t="shared" si="0"/>
        <v>0</v>
      </c>
      <c r="J14" s="48"/>
      <c r="K14" s="48"/>
      <c r="L14" s="48"/>
      <c r="M14" s="48"/>
      <c r="N14" s="48"/>
      <c r="O14" s="48"/>
      <c r="P14" s="49"/>
      <c r="Q14" s="48"/>
      <c r="R14" s="48"/>
      <c r="S14" s="18"/>
      <c r="T14" s="18"/>
    </row>
    <row r="15" spans="1:20">
      <c r="A15" s="4">
        <v>11</v>
      </c>
      <c r="B15" s="17"/>
      <c r="C15" s="55"/>
      <c r="D15" s="55"/>
      <c r="E15" s="17"/>
      <c r="F15" s="55"/>
      <c r="G15" s="17"/>
      <c r="H15" s="17"/>
      <c r="I15" s="57">
        <f t="shared" si="0"/>
        <v>0</v>
      </c>
      <c r="J15" s="55"/>
      <c r="K15" s="55"/>
      <c r="L15" s="55"/>
      <c r="M15" s="55"/>
      <c r="N15" s="55"/>
      <c r="O15" s="55"/>
      <c r="P15" s="49"/>
      <c r="Q15" s="48"/>
      <c r="R15" s="48"/>
      <c r="S15" s="18"/>
      <c r="T15" s="18"/>
    </row>
    <row r="16" spans="1:20">
      <c r="A16" s="4">
        <v>12</v>
      </c>
      <c r="B16" s="17"/>
      <c r="C16" s="48"/>
      <c r="D16" s="48"/>
      <c r="E16" s="19"/>
      <c r="F16" s="48"/>
      <c r="G16" s="19"/>
      <c r="H16" s="19"/>
      <c r="I16" s="57">
        <f t="shared" si="0"/>
        <v>0</v>
      </c>
      <c r="J16" s="48"/>
      <c r="K16" s="48"/>
      <c r="L16" s="48"/>
      <c r="M16" s="48"/>
      <c r="N16" s="48"/>
      <c r="O16" s="48"/>
      <c r="P16" s="49"/>
      <c r="Q16" s="48"/>
      <c r="R16" s="48"/>
      <c r="S16" s="18"/>
      <c r="T16" s="18"/>
    </row>
    <row r="17" spans="1:20">
      <c r="A17" s="4">
        <v>13</v>
      </c>
      <c r="B17" s="17"/>
      <c r="C17" s="48"/>
      <c r="D17" s="48"/>
      <c r="E17" s="19"/>
      <c r="F17" s="48"/>
      <c r="G17" s="19"/>
      <c r="H17" s="19"/>
      <c r="I17" s="57">
        <f t="shared" si="0"/>
        <v>0</v>
      </c>
      <c r="J17" s="48"/>
      <c r="K17" s="48"/>
      <c r="L17" s="48"/>
      <c r="M17" s="48"/>
      <c r="N17" s="48"/>
      <c r="O17" s="48"/>
      <c r="P17" s="49"/>
      <c r="Q17" s="48"/>
      <c r="R17" s="48"/>
      <c r="S17" s="18"/>
      <c r="T17" s="18"/>
    </row>
    <row r="18" spans="1:20">
      <c r="A18" s="4">
        <v>14</v>
      </c>
      <c r="B18" s="17"/>
      <c r="C18" s="48"/>
      <c r="D18" s="48"/>
      <c r="E18" s="19"/>
      <c r="F18" s="48"/>
      <c r="G18" s="19"/>
      <c r="H18" s="19"/>
      <c r="I18" s="57">
        <f t="shared" si="0"/>
        <v>0</v>
      </c>
      <c r="J18" s="48"/>
      <c r="K18" s="48"/>
      <c r="L18" s="48"/>
      <c r="M18" s="48"/>
      <c r="N18" s="48"/>
      <c r="O18" s="48"/>
      <c r="P18" s="49"/>
      <c r="Q18" s="48"/>
      <c r="R18" s="48"/>
      <c r="S18" s="18"/>
      <c r="T18" s="18"/>
    </row>
    <row r="19" spans="1:20">
      <c r="A19" s="4">
        <v>15</v>
      </c>
      <c r="B19" s="17"/>
      <c r="C19" s="48"/>
      <c r="D19" s="48"/>
      <c r="E19" s="19"/>
      <c r="F19" s="48"/>
      <c r="G19" s="19"/>
      <c r="H19" s="19"/>
      <c r="I19" s="57">
        <f t="shared" si="0"/>
        <v>0</v>
      </c>
      <c r="J19" s="48"/>
      <c r="K19" s="48"/>
      <c r="L19" s="48"/>
      <c r="M19" s="48"/>
      <c r="N19" s="48"/>
      <c r="O19" s="48"/>
      <c r="P19" s="49"/>
      <c r="Q19" s="48"/>
      <c r="R19" s="48"/>
      <c r="S19" s="18"/>
      <c r="T19" s="18"/>
    </row>
    <row r="20" spans="1:20">
      <c r="A20" s="4">
        <v>16</v>
      </c>
      <c r="B20" s="17"/>
      <c r="C20" s="48"/>
      <c r="D20" s="48"/>
      <c r="E20" s="19"/>
      <c r="F20" s="48"/>
      <c r="G20" s="19"/>
      <c r="H20" s="19"/>
      <c r="I20" s="57">
        <f t="shared" si="0"/>
        <v>0</v>
      </c>
      <c r="J20" s="48"/>
      <c r="K20" s="48"/>
      <c r="L20" s="48"/>
      <c r="M20" s="48"/>
      <c r="N20" s="48"/>
      <c r="O20" s="48"/>
      <c r="P20" s="49"/>
      <c r="Q20" s="48"/>
      <c r="R20" s="48"/>
      <c r="S20" s="18"/>
      <c r="T20" s="18"/>
    </row>
    <row r="21" spans="1:20">
      <c r="A21" s="4">
        <v>17</v>
      </c>
      <c r="B21" s="17"/>
      <c r="C21" s="48"/>
      <c r="D21" s="48"/>
      <c r="E21" s="19"/>
      <c r="F21" s="48"/>
      <c r="G21" s="19"/>
      <c r="H21" s="19"/>
      <c r="I21" s="57">
        <f t="shared" si="0"/>
        <v>0</v>
      </c>
      <c r="J21" s="48"/>
      <c r="K21" s="48"/>
      <c r="L21" s="48"/>
      <c r="M21" s="48"/>
      <c r="N21" s="48"/>
      <c r="O21" s="48"/>
      <c r="P21" s="49"/>
      <c r="Q21" s="48"/>
      <c r="R21" s="48"/>
      <c r="S21" s="18"/>
      <c r="T21" s="18"/>
    </row>
    <row r="22" spans="1:20">
      <c r="A22" s="4">
        <v>18</v>
      </c>
      <c r="B22" s="17"/>
      <c r="C22" s="55"/>
      <c r="D22" s="55"/>
      <c r="E22" s="17"/>
      <c r="F22" s="55"/>
      <c r="G22" s="17"/>
      <c r="H22" s="17"/>
      <c r="I22" s="57">
        <f t="shared" si="0"/>
        <v>0</v>
      </c>
      <c r="J22" s="55"/>
      <c r="K22" s="55"/>
      <c r="L22" s="55"/>
      <c r="M22" s="55"/>
      <c r="N22" s="55"/>
      <c r="O22" s="55"/>
      <c r="P22" s="49"/>
      <c r="Q22" s="48"/>
      <c r="R22" s="48"/>
      <c r="S22" s="18"/>
      <c r="T22" s="18"/>
    </row>
    <row r="23" spans="1:20">
      <c r="A23" s="4">
        <v>19</v>
      </c>
      <c r="B23" s="17"/>
      <c r="C23" s="48"/>
      <c r="D23" s="48"/>
      <c r="E23" s="19"/>
      <c r="F23" s="48"/>
      <c r="G23" s="19"/>
      <c r="H23" s="19"/>
      <c r="I23" s="57">
        <f t="shared" si="0"/>
        <v>0</v>
      </c>
      <c r="J23" s="48"/>
      <c r="K23" s="48"/>
      <c r="L23" s="48"/>
      <c r="M23" s="48"/>
      <c r="N23" s="48"/>
      <c r="O23" s="48"/>
      <c r="P23" s="49"/>
      <c r="Q23" s="48"/>
      <c r="R23" s="48"/>
      <c r="S23" s="18"/>
      <c r="T23" s="18"/>
    </row>
    <row r="24" spans="1:20">
      <c r="A24" s="4">
        <v>20</v>
      </c>
      <c r="B24" s="17"/>
      <c r="C24" s="55"/>
      <c r="D24" s="55"/>
      <c r="E24" s="17"/>
      <c r="F24" s="55"/>
      <c r="G24" s="17"/>
      <c r="H24" s="17"/>
      <c r="I24" s="57">
        <f t="shared" si="0"/>
        <v>0</v>
      </c>
      <c r="J24" s="55"/>
      <c r="K24" s="55"/>
      <c r="L24" s="55"/>
      <c r="M24" s="55"/>
      <c r="N24" s="55"/>
      <c r="O24" s="55"/>
      <c r="P24" s="24"/>
      <c r="Q24" s="18"/>
      <c r="R24" s="18"/>
      <c r="S24" s="18"/>
      <c r="T24" s="18"/>
    </row>
    <row r="25" spans="1:20">
      <c r="A25" s="4">
        <v>21</v>
      </c>
      <c r="B25" s="17"/>
      <c r="C25" s="18"/>
      <c r="D25" s="18"/>
      <c r="E25" s="19"/>
      <c r="F25" s="18"/>
      <c r="G25" s="19"/>
      <c r="H25" s="19"/>
      <c r="I25" s="57">
        <f t="shared" si="0"/>
        <v>0</v>
      </c>
      <c r="J25" s="18"/>
      <c r="K25" s="18"/>
      <c r="L25" s="18"/>
      <c r="M25" s="18"/>
      <c r="N25" s="18"/>
      <c r="O25" s="18"/>
      <c r="P25" s="24"/>
      <c r="Q25" s="18"/>
      <c r="R25" s="18"/>
      <c r="S25" s="18"/>
      <c r="T25" s="18"/>
    </row>
    <row r="26" spans="1:20">
      <c r="A26" s="4">
        <v>22</v>
      </c>
      <c r="B26" s="17"/>
      <c r="C26" s="18"/>
      <c r="D26" s="18"/>
      <c r="E26" s="19"/>
      <c r="F26" s="18"/>
      <c r="G26" s="19"/>
      <c r="H26" s="19"/>
      <c r="I26" s="57">
        <f t="shared" si="0"/>
        <v>0</v>
      </c>
      <c r="J26" s="18"/>
      <c r="K26" s="18"/>
      <c r="L26" s="18"/>
      <c r="M26" s="18"/>
      <c r="N26" s="18"/>
      <c r="O26" s="18"/>
      <c r="P26" s="24"/>
      <c r="Q26" s="18"/>
      <c r="R26" s="18"/>
      <c r="S26" s="18"/>
      <c r="T26" s="18"/>
    </row>
    <row r="27" spans="1:20">
      <c r="A27" s="4">
        <v>23</v>
      </c>
      <c r="B27" s="17"/>
      <c r="C27" s="18"/>
      <c r="D27" s="18"/>
      <c r="E27" s="19"/>
      <c r="F27" s="18"/>
      <c r="G27" s="19"/>
      <c r="H27" s="19"/>
      <c r="I27" s="57">
        <f t="shared" si="0"/>
        <v>0</v>
      </c>
      <c r="J27" s="18"/>
      <c r="K27" s="18"/>
      <c r="L27" s="18"/>
      <c r="M27" s="18"/>
      <c r="N27" s="18"/>
      <c r="O27" s="18"/>
      <c r="P27" s="24"/>
      <c r="Q27" s="18"/>
      <c r="R27" s="18"/>
      <c r="S27" s="18"/>
      <c r="T27" s="18"/>
    </row>
    <row r="28" spans="1:20">
      <c r="A28" s="4">
        <v>24</v>
      </c>
      <c r="B28" s="17"/>
      <c r="C28" s="18"/>
      <c r="D28" s="18"/>
      <c r="E28" s="19"/>
      <c r="F28" s="18"/>
      <c r="G28" s="19"/>
      <c r="H28" s="19"/>
      <c r="I28" s="57">
        <f t="shared" si="0"/>
        <v>0</v>
      </c>
      <c r="J28" s="18"/>
      <c r="K28" s="18"/>
      <c r="L28" s="18"/>
      <c r="M28" s="18"/>
      <c r="N28" s="18"/>
      <c r="O28" s="18"/>
      <c r="P28" s="24"/>
      <c r="Q28" s="18"/>
      <c r="R28" s="18"/>
      <c r="S28" s="18"/>
      <c r="T28" s="18"/>
    </row>
    <row r="29" spans="1:20">
      <c r="A29" s="4">
        <v>25</v>
      </c>
      <c r="B29" s="17"/>
      <c r="C29" s="55"/>
      <c r="D29" s="55"/>
      <c r="E29" s="17"/>
      <c r="F29" s="55"/>
      <c r="G29" s="17"/>
      <c r="H29" s="17"/>
      <c r="I29" s="57">
        <f t="shared" si="0"/>
        <v>0</v>
      </c>
      <c r="J29" s="55"/>
      <c r="K29" s="55"/>
      <c r="L29" s="55"/>
      <c r="M29" s="55"/>
      <c r="N29" s="55"/>
      <c r="O29" s="55"/>
      <c r="P29" s="24"/>
      <c r="Q29" s="18"/>
      <c r="R29" s="18"/>
      <c r="S29" s="18"/>
      <c r="T29" s="18"/>
    </row>
    <row r="30" spans="1:20">
      <c r="A30" s="4">
        <v>26</v>
      </c>
      <c r="B30" s="17"/>
      <c r="C30" s="18"/>
      <c r="D30" s="18"/>
      <c r="E30" s="19"/>
      <c r="F30" s="18"/>
      <c r="G30" s="19"/>
      <c r="H30" s="19"/>
      <c r="I30" s="57">
        <f t="shared" si="0"/>
        <v>0</v>
      </c>
      <c r="J30" s="18"/>
      <c r="K30" s="18"/>
      <c r="L30" s="18"/>
      <c r="M30" s="18"/>
      <c r="N30" s="18"/>
      <c r="O30" s="18"/>
      <c r="P30" s="24"/>
      <c r="Q30" s="18"/>
      <c r="R30" s="18"/>
      <c r="S30" s="18"/>
      <c r="T30" s="18"/>
    </row>
    <row r="31" spans="1:20">
      <c r="A31" s="4">
        <v>27</v>
      </c>
      <c r="B31" s="17"/>
      <c r="C31" s="18"/>
      <c r="D31" s="18"/>
      <c r="E31" s="19"/>
      <c r="F31" s="18"/>
      <c r="G31" s="19"/>
      <c r="H31" s="19"/>
      <c r="I31" s="57">
        <f t="shared" si="0"/>
        <v>0</v>
      </c>
      <c r="J31" s="18"/>
      <c r="K31" s="18"/>
      <c r="L31" s="18"/>
      <c r="M31" s="18"/>
      <c r="N31" s="18"/>
      <c r="O31" s="18"/>
      <c r="P31" s="24"/>
      <c r="Q31" s="18"/>
      <c r="R31" s="18"/>
      <c r="S31" s="18"/>
      <c r="T31" s="18"/>
    </row>
    <row r="32" spans="1:20">
      <c r="A32" s="4">
        <v>28</v>
      </c>
      <c r="B32" s="17"/>
      <c r="C32" s="18"/>
      <c r="D32" s="18"/>
      <c r="E32" s="19"/>
      <c r="F32" s="18"/>
      <c r="G32" s="19"/>
      <c r="H32" s="19"/>
      <c r="I32" s="57">
        <f t="shared" si="0"/>
        <v>0</v>
      </c>
      <c r="J32" s="18"/>
      <c r="K32" s="18"/>
      <c r="L32" s="18"/>
      <c r="M32" s="18"/>
      <c r="N32" s="18"/>
      <c r="O32" s="18"/>
      <c r="P32" s="24"/>
      <c r="Q32" s="18"/>
      <c r="R32" s="18"/>
      <c r="S32" s="18"/>
      <c r="T32" s="18"/>
    </row>
    <row r="33" spans="1:20">
      <c r="A33" s="4">
        <v>29</v>
      </c>
      <c r="B33" s="17"/>
      <c r="C33" s="18"/>
      <c r="D33" s="18"/>
      <c r="E33" s="19"/>
      <c r="F33" s="18"/>
      <c r="G33" s="19"/>
      <c r="H33" s="19"/>
      <c r="I33" s="57">
        <f t="shared" si="0"/>
        <v>0</v>
      </c>
      <c r="J33" s="18"/>
      <c r="K33" s="18"/>
      <c r="L33" s="18"/>
      <c r="M33" s="18"/>
      <c r="N33" s="18"/>
      <c r="O33" s="18"/>
      <c r="P33" s="24"/>
      <c r="Q33" s="18"/>
      <c r="R33" s="18"/>
      <c r="S33" s="18"/>
      <c r="T33" s="18"/>
    </row>
    <row r="34" spans="1:20">
      <c r="A34" s="4">
        <v>30</v>
      </c>
      <c r="B34" s="17"/>
      <c r="C34" s="18"/>
      <c r="D34" s="18"/>
      <c r="E34" s="19"/>
      <c r="F34" s="18"/>
      <c r="G34" s="19"/>
      <c r="H34" s="19"/>
      <c r="I34" s="57">
        <f t="shared" si="0"/>
        <v>0</v>
      </c>
      <c r="J34" s="18"/>
      <c r="K34" s="18"/>
      <c r="L34" s="18"/>
      <c r="M34" s="18"/>
      <c r="N34" s="18"/>
      <c r="O34" s="18"/>
      <c r="P34" s="24"/>
      <c r="Q34" s="18"/>
      <c r="R34" s="18"/>
      <c r="S34" s="18"/>
      <c r="T34" s="18"/>
    </row>
    <row r="35" spans="1:20">
      <c r="A35" s="4">
        <v>31</v>
      </c>
      <c r="B35" s="17"/>
      <c r="C35" s="18"/>
      <c r="D35" s="18"/>
      <c r="E35" s="19"/>
      <c r="F35" s="18"/>
      <c r="G35" s="19"/>
      <c r="H35" s="19"/>
      <c r="I35" s="57">
        <f t="shared" si="0"/>
        <v>0</v>
      </c>
      <c r="J35" s="18"/>
      <c r="K35" s="18"/>
      <c r="L35" s="18"/>
      <c r="M35" s="18"/>
      <c r="N35" s="18"/>
      <c r="O35" s="18"/>
      <c r="P35" s="24"/>
      <c r="Q35" s="18"/>
      <c r="R35" s="18"/>
      <c r="S35" s="18"/>
      <c r="T35" s="18"/>
    </row>
    <row r="36" spans="1:20">
      <c r="A36" s="4">
        <v>32</v>
      </c>
      <c r="B36" s="17"/>
      <c r="C36" s="18"/>
      <c r="D36" s="18"/>
      <c r="E36" s="19"/>
      <c r="F36" s="18"/>
      <c r="G36" s="19"/>
      <c r="H36" s="19"/>
      <c r="I36" s="57">
        <f t="shared" si="0"/>
        <v>0</v>
      </c>
      <c r="J36" s="18"/>
      <c r="K36" s="18"/>
      <c r="L36" s="18"/>
      <c r="M36" s="18"/>
      <c r="N36" s="18"/>
      <c r="O36" s="18"/>
      <c r="P36" s="24"/>
      <c r="Q36" s="18"/>
      <c r="R36" s="18"/>
      <c r="S36" s="18"/>
      <c r="T36" s="18"/>
    </row>
    <row r="37" spans="1:20">
      <c r="A37" s="4">
        <v>33</v>
      </c>
      <c r="B37" s="17"/>
      <c r="C37" s="18"/>
      <c r="D37" s="18"/>
      <c r="E37" s="19"/>
      <c r="F37" s="18"/>
      <c r="G37" s="19"/>
      <c r="H37" s="19"/>
      <c r="I37" s="57">
        <f t="shared" si="0"/>
        <v>0</v>
      </c>
      <c r="J37" s="18"/>
      <c r="K37" s="18"/>
      <c r="L37" s="18"/>
      <c r="M37" s="18"/>
      <c r="N37" s="18"/>
      <c r="O37" s="18"/>
      <c r="P37" s="24"/>
      <c r="Q37" s="18"/>
      <c r="R37" s="18"/>
      <c r="S37" s="18"/>
      <c r="T37" s="18"/>
    </row>
    <row r="38" spans="1:20">
      <c r="A38" s="4">
        <v>34</v>
      </c>
      <c r="B38" s="17"/>
      <c r="C38" s="18"/>
      <c r="D38" s="18"/>
      <c r="E38" s="19"/>
      <c r="F38" s="18"/>
      <c r="G38" s="19"/>
      <c r="H38" s="19"/>
      <c r="I38" s="57">
        <f t="shared" si="0"/>
        <v>0</v>
      </c>
      <c r="J38" s="18"/>
      <c r="K38" s="18"/>
      <c r="L38" s="18"/>
      <c r="M38" s="18"/>
      <c r="N38" s="18"/>
      <c r="O38" s="18"/>
      <c r="P38" s="24"/>
      <c r="Q38" s="18"/>
      <c r="R38" s="18"/>
      <c r="S38" s="18"/>
      <c r="T38" s="18"/>
    </row>
    <row r="39" spans="1:20">
      <c r="A39" s="4">
        <v>35</v>
      </c>
      <c r="B39" s="17"/>
      <c r="C39" s="18"/>
      <c r="D39" s="18"/>
      <c r="E39" s="19"/>
      <c r="F39" s="18"/>
      <c r="G39" s="19"/>
      <c r="H39" s="19"/>
      <c r="I39" s="57">
        <f t="shared" si="0"/>
        <v>0</v>
      </c>
      <c r="J39" s="18"/>
      <c r="K39" s="18"/>
      <c r="L39" s="18"/>
      <c r="M39" s="18"/>
      <c r="N39" s="18"/>
      <c r="O39" s="18"/>
      <c r="P39" s="24"/>
      <c r="Q39" s="18"/>
      <c r="R39" s="18"/>
      <c r="S39" s="18"/>
      <c r="T39" s="18"/>
    </row>
    <row r="40" spans="1:20">
      <c r="A40" s="4">
        <v>36</v>
      </c>
      <c r="B40" s="17"/>
      <c r="C40" s="18"/>
      <c r="D40" s="18"/>
      <c r="E40" s="19"/>
      <c r="F40" s="18"/>
      <c r="G40" s="19"/>
      <c r="H40" s="19"/>
      <c r="I40" s="57">
        <f t="shared" si="0"/>
        <v>0</v>
      </c>
      <c r="J40" s="18"/>
      <c r="K40" s="18"/>
      <c r="L40" s="18"/>
      <c r="M40" s="18"/>
      <c r="N40" s="18"/>
      <c r="O40" s="18"/>
      <c r="P40" s="24"/>
      <c r="Q40" s="18"/>
      <c r="R40" s="18"/>
      <c r="S40" s="18"/>
      <c r="T40" s="18"/>
    </row>
    <row r="41" spans="1:20">
      <c r="A41" s="4">
        <v>37</v>
      </c>
      <c r="B41" s="17"/>
      <c r="C41" s="18"/>
      <c r="D41" s="18"/>
      <c r="E41" s="19"/>
      <c r="F41" s="18"/>
      <c r="G41" s="19"/>
      <c r="H41" s="19"/>
      <c r="I41" s="57">
        <f t="shared" si="0"/>
        <v>0</v>
      </c>
      <c r="J41" s="18"/>
      <c r="K41" s="18"/>
      <c r="L41" s="18"/>
      <c r="M41" s="18"/>
      <c r="N41" s="18"/>
      <c r="O41" s="18"/>
      <c r="P41" s="24"/>
      <c r="Q41" s="18"/>
      <c r="R41" s="18"/>
      <c r="S41" s="18"/>
      <c r="T41" s="18"/>
    </row>
    <row r="42" spans="1:20">
      <c r="A42" s="4">
        <v>38</v>
      </c>
      <c r="B42" s="17"/>
      <c r="C42" s="18"/>
      <c r="D42" s="18"/>
      <c r="E42" s="19"/>
      <c r="F42" s="18"/>
      <c r="G42" s="19"/>
      <c r="H42" s="19"/>
      <c r="I42" s="57">
        <f t="shared" si="0"/>
        <v>0</v>
      </c>
      <c r="J42" s="18"/>
      <c r="K42" s="18"/>
      <c r="L42" s="18"/>
      <c r="M42" s="18"/>
      <c r="N42" s="18"/>
      <c r="O42" s="18"/>
      <c r="P42" s="24"/>
      <c r="Q42" s="18"/>
      <c r="R42" s="18"/>
      <c r="S42" s="18"/>
      <c r="T42" s="18"/>
    </row>
    <row r="43" spans="1:20">
      <c r="A43" s="4">
        <v>39</v>
      </c>
      <c r="B43" s="17"/>
      <c r="C43" s="18"/>
      <c r="D43" s="18"/>
      <c r="E43" s="19"/>
      <c r="F43" s="18"/>
      <c r="G43" s="19"/>
      <c r="H43" s="19"/>
      <c r="I43" s="57">
        <f t="shared" si="0"/>
        <v>0</v>
      </c>
      <c r="J43" s="18"/>
      <c r="K43" s="18"/>
      <c r="L43" s="18"/>
      <c r="M43" s="18"/>
      <c r="N43" s="18"/>
      <c r="O43" s="18"/>
      <c r="P43" s="24"/>
      <c r="Q43" s="18"/>
      <c r="R43" s="18"/>
      <c r="S43" s="18"/>
      <c r="T43" s="18"/>
    </row>
    <row r="44" spans="1:20">
      <c r="A44" s="4">
        <v>40</v>
      </c>
      <c r="B44" s="17"/>
      <c r="C44" s="18"/>
      <c r="D44" s="18"/>
      <c r="E44" s="19"/>
      <c r="F44" s="18"/>
      <c r="G44" s="19"/>
      <c r="H44" s="19"/>
      <c r="I44" s="57">
        <f t="shared" si="0"/>
        <v>0</v>
      </c>
      <c r="J44" s="18"/>
      <c r="K44" s="18"/>
      <c r="L44" s="18"/>
      <c r="M44" s="18"/>
      <c r="N44" s="18"/>
      <c r="O44" s="18"/>
      <c r="P44" s="24"/>
      <c r="Q44" s="18"/>
      <c r="R44" s="18"/>
      <c r="S44" s="18"/>
      <c r="T44" s="18"/>
    </row>
    <row r="45" spans="1:20">
      <c r="A45" s="4">
        <v>41</v>
      </c>
      <c r="B45" s="17"/>
      <c r="C45" s="18"/>
      <c r="D45" s="18"/>
      <c r="E45" s="19"/>
      <c r="F45" s="18"/>
      <c r="G45" s="19"/>
      <c r="H45" s="19"/>
      <c r="I45" s="57">
        <f t="shared" si="0"/>
        <v>0</v>
      </c>
      <c r="J45" s="18"/>
      <c r="K45" s="18"/>
      <c r="L45" s="18"/>
      <c r="M45" s="18"/>
      <c r="N45" s="18"/>
      <c r="O45" s="18"/>
      <c r="P45" s="24"/>
      <c r="Q45" s="18"/>
      <c r="R45" s="18"/>
      <c r="S45" s="18"/>
      <c r="T45" s="18"/>
    </row>
    <row r="46" spans="1:20">
      <c r="A46" s="4">
        <v>42</v>
      </c>
      <c r="B46" s="17"/>
      <c r="C46" s="18"/>
      <c r="D46" s="18"/>
      <c r="E46" s="19"/>
      <c r="F46" s="18"/>
      <c r="G46" s="19"/>
      <c r="H46" s="19"/>
      <c r="I46" s="57">
        <f t="shared" si="0"/>
        <v>0</v>
      </c>
      <c r="J46" s="18"/>
      <c r="K46" s="18"/>
      <c r="L46" s="18"/>
      <c r="M46" s="18"/>
      <c r="N46" s="18"/>
      <c r="O46" s="18"/>
      <c r="P46" s="24"/>
      <c r="Q46" s="18"/>
      <c r="R46" s="18"/>
      <c r="S46" s="18"/>
      <c r="T46" s="18"/>
    </row>
    <row r="47" spans="1:20">
      <c r="A47" s="4">
        <v>43</v>
      </c>
      <c r="B47" s="17"/>
      <c r="C47" s="18"/>
      <c r="D47" s="18"/>
      <c r="E47" s="19"/>
      <c r="F47" s="18"/>
      <c r="G47" s="19"/>
      <c r="H47" s="19"/>
      <c r="I47" s="57">
        <f t="shared" si="0"/>
        <v>0</v>
      </c>
      <c r="J47" s="18"/>
      <c r="K47" s="18"/>
      <c r="L47" s="18"/>
      <c r="M47" s="18"/>
      <c r="N47" s="18"/>
      <c r="O47" s="18"/>
      <c r="P47" s="24"/>
      <c r="Q47" s="18"/>
      <c r="R47" s="18"/>
      <c r="S47" s="18"/>
      <c r="T47" s="18"/>
    </row>
    <row r="48" spans="1:20">
      <c r="A48" s="4">
        <v>44</v>
      </c>
      <c r="B48" s="17"/>
      <c r="C48" s="18"/>
      <c r="D48" s="18"/>
      <c r="E48" s="19"/>
      <c r="F48" s="18"/>
      <c r="G48" s="19"/>
      <c r="H48" s="19"/>
      <c r="I48" s="57">
        <f t="shared" si="0"/>
        <v>0</v>
      </c>
      <c r="J48" s="18"/>
      <c r="K48" s="18"/>
      <c r="L48" s="18"/>
      <c r="M48" s="18"/>
      <c r="N48" s="18"/>
      <c r="O48" s="18"/>
      <c r="P48" s="24"/>
      <c r="Q48" s="18"/>
      <c r="R48" s="18"/>
      <c r="S48" s="18"/>
      <c r="T48" s="18"/>
    </row>
    <row r="49" spans="1:20">
      <c r="A49" s="4">
        <v>45</v>
      </c>
      <c r="B49" s="17"/>
      <c r="C49" s="18"/>
      <c r="D49" s="18"/>
      <c r="E49" s="19"/>
      <c r="F49" s="18"/>
      <c r="G49" s="19"/>
      <c r="H49" s="19"/>
      <c r="I49" s="57">
        <f t="shared" si="0"/>
        <v>0</v>
      </c>
      <c r="J49" s="18"/>
      <c r="K49" s="18"/>
      <c r="L49" s="18"/>
      <c r="M49" s="18"/>
      <c r="N49" s="18"/>
      <c r="O49" s="18"/>
      <c r="P49" s="24"/>
      <c r="Q49" s="18"/>
      <c r="R49" s="18"/>
      <c r="S49" s="18"/>
      <c r="T49" s="18"/>
    </row>
    <row r="50" spans="1:20">
      <c r="A50" s="4">
        <v>46</v>
      </c>
      <c r="B50" s="17"/>
      <c r="C50" s="18"/>
      <c r="D50" s="18"/>
      <c r="E50" s="19"/>
      <c r="F50" s="18"/>
      <c r="G50" s="19"/>
      <c r="H50" s="19"/>
      <c r="I50" s="57">
        <f t="shared" si="0"/>
        <v>0</v>
      </c>
      <c r="J50" s="18"/>
      <c r="K50" s="18"/>
      <c r="L50" s="18"/>
      <c r="M50" s="18"/>
      <c r="N50" s="18"/>
      <c r="O50" s="18"/>
      <c r="P50" s="24"/>
      <c r="Q50" s="18"/>
      <c r="R50" s="18"/>
      <c r="S50" s="18"/>
      <c r="T50" s="18"/>
    </row>
    <row r="51" spans="1:20">
      <c r="A51" s="4">
        <v>47</v>
      </c>
      <c r="B51" s="17"/>
      <c r="C51" s="18"/>
      <c r="D51" s="18"/>
      <c r="E51" s="19"/>
      <c r="F51" s="18"/>
      <c r="G51" s="19"/>
      <c r="H51" s="19"/>
      <c r="I51" s="57">
        <f t="shared" si="0"/>
        <v>0</v>
      </c>
      <c r="J51" s="18"/>
      <c r="K51" s="18"/>
      <c r="L51" s="18"/>
      <c r="M51" s="18"/>
      <c r="N51" s="18"/>
      <c r="O51" s="18"/>
      <c r="P51" s="24"/>
      <c r="Q51" s="18"/>
      <c r="R51" s="18"/>
      <c r="S51" s="18"/>
      <c r="T51" s="18"/>
    </row>
    <row r="52" spans="1:20">
      <c r="A52" s="4">
        <v>48</v>
      </c>
      <c r="B52" s="17"/>
      <c r="C52" s="18"/>
      <c r="D52" s="18"/>
      <c r="E52" s="19"/>
      <c r="F52" s="18"/>
      <c r="G52" s="19"/>
      <c r="H52" s="19"/>
      <c r="I52" s="57">
        <f t="shared" si="0"/>
        <v>0</v>
      </c>
      <c r="J52" s="18"/>
      <c r="K52" s="18"/>
      <c r="L52" s="18"/>
      <c r="M52" s="18"/>
      <c r="N52" s="18"/>
      <c r="O52" s="18"/>
      <c r="P52" s="24"/>
      <c r="Q52" s="18"/>
      <c r="R52" s="18"/>
      <c r="S52" s="18"/>
      <c r="T52" s="18"/>
    </row>
    <row r="53" spans="1:20">
      <c r="A53" s="4">
        <v>49</v>
      </c>
      <c r="B53" s="17"/>
      <c r="C53" s="55"/>
      <c r="D53" s="55"/>
      <c r="E53" s="17"/>
      <c r="F53" s="55"/>
      <c r="G53" s="17"/>
      <c r="H53" s="17"/>
      <c r="I53" s="57">
        <f t="shared" si="0"/>
        <v>0</v>
      </c>
      <c r="J53" s="55"/>
      <c r="K53" s="55"/>
      <c r="L53" s="55"/>
      <c r="M53" s="55"/>
      <c r="N53" s="55"/>
      <c r="O53" s="55"/>
      <c r="P53" s="24"/>
      <c r="Q53" s="18"/>
      <c r="R53" s="18"/>
      <c r="S53" s="18"/>
      <c r="T53" s="18"/>
    </row>
    <row r="54" spans="1:20">
      <c r="A54" s="4">
        <v>50</v>
      </c>
      <c r="B54" s="17"/>
      <c r="C54" s="18"/>
      <c r="D54" s="18"/>
      <c r="E54" s="19"/>
      <c r="F54" s="18"/>
      <c r="G54" s="19"/>
      <c r="H54" s="19"/>
      <c r="I54" s="57">
        <f t="shared" si="0"/>
        <v>0</v>
      </c>
      <c r="J54" s="18"/>
      <c r="K54" s="18"/>
      <c r="L54" s="18"/>
      <c r="M54" s="18"/>
      <c r="N54" s="18"/>
      <c r="O54" s="18"/>
      <c r="P54" s="24"/>
      <c r="Q54" s="18"/>
      <c r="R54" s="18"/>
      <c r="S54" s="18"/>
      <c r="T54" s="18"/>
    </row>
    <row r="55" spans="1:20">
      <c r="A55" s="4">
        <v>51</v>
      </c>
      <c r="B55" s="17"/>
      <c r="C55" s="18"/>
      <c r="D55" s="18"/>
      <c r="E55" s="19"/>
      <c r="F55" s="18"/>
      <c r="G55" s="19"/>
      <c r="H55" s="19"/>
      <c r="I55" s="57">
        <f t="shared" si="0"/>
        <v>0</v>
      </c>
      <c r="J55" s="18"/>
      <c r="K55" s="18"/>
      <c r="L55" s="18"/>
      <c r="M55" s="18"/>
      <c r="N55" s="18"/>
      <c r="O55" s="18"/>
      <c r="P55" s="24"/>
      <c r="Q55" s="18"/>
      <c r="R55" s="18"/>
      <c r="S55" s="18"/>
      <c r="T55" s="18"/>
    </row>
    <row r="56" spans="1:20">
      <c r="A56" s="4">
        <v>52</v>
      </c>
      <c r="B56" s="17"/>
      <c r="C56" s="18"/>
      <c r="D56" s="18"/>
      <c r="E56" s="19"/>
      <c r="F56" s="18"/>
      <c r="G56" s="19"/>
      <c r="H56" s="19"/>
      <c r="I56" s="57">
        <f t="shared" si="0"/>
        <v>0</v>
      </c>
      <c r="J56" s="18"/>
      <c r="K56" s="18"/>
      <c r="L56" s="18"/>
      <c r="M56" s="18"/>
      <c r="N56" s="18"/>
      <c r="O56" s="18"/>
      <c r="P56" s="24"/>
      <c r="Q56" s="18"/>
      <c r="R56" s="18"/>
      <c r="S56" s="18"/>
      <c r="T56" s="18"/>
    </row>
    <row r="57" spans="1:20">
      <c r="A57" s="4">
        <v>53</v>
      </c>
      <c r="B57" s="17"/>
      <c r="C57" s="18"/>
      <c r="D57" s="18"/>
      <c r="E57" s="19"/>
      <c r="F57" s="18"/>
      <c r="G57" s="19"/>
      <c r="H57" s="19"/>
      <c r="I57" s="57">
        <f t="shared" si="0"/>
        <v>0</v>
      </c>
      <c r="J57" s="18"/>
      <c r="K57" s="18"/>
      <c r="L57" s="18"/>
      <c r="M57" s="18"/>
      <c r="N57" s="18"/>
      <c r="O57" s="18"/>
      <c r="P57" s="24"/>
      <c r="Q57" s="18"/>
      <c r="R57" s="18"/>
      <c r="S57" s="18"/>
      <c r="T57" s="18"/>
    </row>
    <row r="58" spans="1:20">
      <c r="A58" s="4">
        <v>54</v>
      </c>
      <c r="B58" s="17"/>
      <c r="C58" s="18"/>
      <c r="D58" s="18"/>
      <c r="E58" s="19"/>
      <c r="F58" s="18"/>
      <c r="G58" s="19"/>
      <c r="H58" s="19"/>
      <c r="I58" s="57">
        <f t="shared" si="0"/>
        <v>0</v>
      </c>
      <c r="J58" s="18"/>
      <c r="K58" s="18"/>
      <c r="L58" s="18"/>
      <c r="M58" s="18"/>
      <c r="N58" s="18"/>
      <c r="O58" s="18"/>
      <c r="P58" s="24"/>
      <c r="Q58" s="18"/>
      <c r="R58" s="18"/>
      <c r="S58" s="18"/>
      <c r="T58" s="18"/>
    </row>
    <row r="59" spans="1:20">
      <c r="A59" s="4">
        <v>55</v>
      </c>
      <c r="B59" s="17"/>
      <c r="C59" s="18"/>
      <c r="D59" s="18"/>
      <c r="E59" s="19"/>
      <c r="F59" s="18"/>
      <c r="G59" s="19"/>
      <c r="H59" s="19"/>
      <c r="I59" s="57">
        <f t="shared" si="0"/>
        <v>0</v>
      </c>
      <c r="J59" s="18"/>
      <c r="K59" s="18"/>
      <c r="L59" s="18"/>
      <c r="M59" s="18"/>
      <c r="N59" s="18"/>
      <c r="O59" s="18"/>
      <c r="P59" s="24"/>
      <c r="Q59" s="18"/>
      <c r="R59" s="18"/>
      <c r="S59" s="18"/>
      <c r="T59" s="18"/>
    </row>
    <row r="60" spans="1:20">
      <c r="A60" s="4">
        <v>56</v>
      </c>
      <c r="B60" s="17"/>
      <c r="C60" s="18"/>
      <c r="D60" s="18"/>
      <c r="E60" s="19"/>
      <c r="F60" s="18"/>
      <c r="G60" s="19"/>
      <c r="H60" s="19"/>
      <c r="I60" s="57">
        <f t="shared" si="0"/>
        <v>0</v>
      </c>
      <c r="J60" s="18"/>
      <c r="K60" s="18"/>
      <c r="L60" s="18"/>
      <c r="M60" s="18"/>
      <c r="N60" s="18"/>
      <c r="O60" s="18"/>
      <c r="P60" s="24"/>
      <c r="Q60" s="18"/>
      <c r="R60" s="18"/>
      <c r="S60" s="18"/>
      <c r="T60" s="18"/>
    </row>
    <row r="61" spans="1:20">
      <c r="A61" s="4">
        <v>57</v>
      </c>
      <c r="B61" s="17"/>
      <c r="C61" s="18"/>
      <c r="D61" s="18"/>
      <c r="E61" s="19"/>
      <c r="F61" s="18"/>
      <c r="G61" s="19"/>
      <c r="H61" s="19"/>
      <c r="I61" s="57">
        <f t="shared" si="0"/>
        <v>0</v>
      </c>
      <c r="J61" s="18"/>
      <c r="K61" s="18"/>
      <c r="L61" s="18"/>
      <c r="M61" s="18"/>
      <c r="N61" s="18"/>
      <c r="O61" s="18"/>
      <c r="P61" s="24"/>
      <c r="Q61" s="18"/>
      <c r="R61" s="18"/>
      <c r="S61" s="18"/>
      <c r="T61" s="18"/>
    </row>
    <row r="62" spans="1:20">
      <c r="A62" s="4">
        <v>58</v>
      </c>
      <c r="B62" s="17"/>
      <c r="C62" s="18"/>
      <c r="D62" s="18"/>
      <c r="E62" s="19"/>
      <c r="F62" s="18"/>
      <c r="G62" s="19"/>
      <c r="H62" s="19"/>
      <c r="I62" s="57">
        <f t="shared" si="0"/>
        <v>0</v>
      </c>
      <c r="J62" s="18"/>
      <c r="K62" s="18"/>
      <c r="L62" s="18"/>
      <c r="M62" s="18"/>
      <c r="N62" s="18"/>
      <c r="O62" s="18"/>
      <c r="P62" s="24"/>
      <c r="Q62" s="18"/>
      <c r="R62" s="18"/>
      <c r="S62" s="18"/>
      <c r="T62" s="18"/>
    </row>
    <row r="63" spans="1:20">
      <c r="A63" s="4">
        <v>59</v>
      </c>
      <c r="B63" s="17"/>
      <c r="C63" s="18"/>
      <c r="D63" s="18"/>
      <c r="E63" s="19"/>
      <c r="F63" s="18"/>
      <c r="G63" s="19"/>
      <c r="H63" s="19"/>
      <c r="I63" s="57">
        <f t="shared" si="0"/>
        <v>0</v>
      </c>
      <c r="J63" s="18"/>
      <c r="K63" s="18"/>
      <c r="L63" s="18"/>
      <c r="M63" s="18"/>
      <c r="N63" s="18"/>
      <c r="O63" s="18"/>
      <c r="P63" s="24"/>
      <c r="Q63" s="18"/>
      <c r="R63" s="18"/>
      <c r="S63" s="18"/>
      <c r="T63" s="18"/>
    </row>
    <row r="64" spans="1:20">
      <c r="A64" s="4">
        <v>60</v>
      </c>
      <c r="B64" s="17"/>
      <c r="C64" s="18"/>
      <c r="D64" s="18"/>
      <c r="E64" s="19"/>
      <c r="F64" s="18"/>
      <c r="G64" s="19"/>
      <c r="H64" s="19"/>
      <c r="I64" s="57">
        <f t="shared" si="0"/>
        <v>0</v>
      </c>
      <c r="J64" s="18"/>
      <c r="K64" s="18"/>
      <c r="L64" s="18"/>
      <c r="M64" s="18"/>
      <c r="N64" s="18"/>
      <c r="O64" s="18"/>
      <c r="P64" s="24"/>
      <c r="Q64" s="18"/>
      <c r="R64" s="18"/>
      <c r="S64" s="18"/>
      <c r="T64" s="18"/>
    </row>
    <row r="65" spans="1:20">
      <c r="A65" s="4">
        <v>61</v>
      </c>
      <c r="B65" s="17"/>
      <c r="C65" s="18"/>
      <c r="D65" s="18"/>
      <c r="E65" s="19"/>
      <c r="F65" s="18"/>
      <c r="G65" s="19"/>
      <c r="H65" s="19"/>
      <c r="I65" s="57">
        <f t="shared" si="0"/>
        <v>0</v>
      </c>
      <c r="J65" s="18"/>
      <c r="K65" s="18"/>
      <c r="L65" s="18"/>
      <c r="M65" s="18"/>
      <c r="N65" s="18"/>
      <c r="O65" s="18"/>
      <c r="P65" s="24"/>
      <c r="Q65" s="18"/>
      <c r="R65" s="18"/>
      <c r="S65" s="18"/>
      <c r="T65" s="18"/>
    </row>
    <row r="66" spans="1:20">
      <c r="A66" s="4">
        <v>62</v>
      </c>
      <c r="B66" s="17"/>
      <c r="C66" s="18"/>
      <c r="D66" s="18"/>
      <c r="E66" s="19"/>
      <c r="F66" s="18"/>
      <c r="G66" s="19"/>
      <c r="H66" s="19"/>
      <c r="I66" s="57">
        <f t="shared" si="0"/>
        <v>0</v>
      </c>
      <c r="J66" s="18"/>
      <c r="K66" s="18"/>
      <c r="L66" s="18"/>
      <c r="M66" s="18"/>
      <c r="N66" s="18"/>
      <c r="O66" s="18"/>
      <c r="P66" s="24"/>
      <c r="Q66" s="18"/>
      <c r="R66" s="18"/>
      <c r="S66" s="18"/>
      <c r="T66" s="18"/>
    </row>
    <row r="67" spans="1:20">
      <c r="A67" s="4">
        <v>63</v>
      </c>
      <c r="B67" s="17"/>
      <c r="C67" s="18"/>
      <c r="D67" s="18"/>
      <c r="E67" s="19"/>
      <c r="F67" s="18"/>
      <c r="G67" s="19"/>
      <c r="H67" s="19"/>
      <c r="I67" s="57">
        <f t="shared" si="0"/>
        <v>0</v>
      </c>
      <c r="J67" s="18"/>
      <c r="K67" s="18"/>
      <c r="L67" s="18"/>
      <c r="M67" s="18"/>
      <c r="N67" s="18"/>
      <c r="O67" s="18"/>
      <c r="P67" s="24"/>
      <c r="Q67" s="18"/>
      <c r="R67" s="18"/>
      <c r="S67" s="18"/>
      <c r="T67" s="18"/>
    </row>
    <row r="68" spans="1:20">
      <c r="A68" s="4">
        <v>64</v>
      </c>
      <c r="B68" s="17"/>
      <c r="C68" s="18"/>
      <c r="D68" s="18"/>
      <c r="E68" s="19"/>
      <c r="F68" s="18"/>
      <c r="G68" s="19"/>
      <c r="H68" s="19"/>
      <c r="I68" s="57">
        <f t="shared" si="0"/>
        <v>0</v>
      </c>
      <c r="J68" s="18"/>
      <c r="K68" s="18"/>
      <c r="L68" s="18"/>
      <c r="M68" s="18"/>
      <c r="N68" s="18"/>
      <c r="O68" s="18"/>
      <c r="P68" s="24"/>
      <c r="Q68" s="18"/>
      <c r="R68" s="18"/>
      <c r="S68" s="18"/>
      <c r="T68" s="18"/>
    </row>
    <row r="69" spans="1:20">
      <c r="A69" s="4">
        <v>65</v>
      </c>
      <c r="B69" s="17"/>
      <c r="C69" s="18"/>
      <c r="D69" s="18"/>
      <c r="E69" s="19"/>
      <c r="F69" s="18"/>
      <c r="G69" s="19"/>
      <c r="H69" s="19"/>
      <c r="I69" s="57">
        <f t="shared" si="0"/>
        <v>0</v>
      </c>
      <c r="J69" s="18"/>
      <c r="K69" s="18"/>
      <c r="L69" s="18"/>
      <c r="M69" s="18"/>
      <c r="N69" s="18"/>
      <c r="O69" s="18"/>
      <c r="P69" s="24"/>
      <c r="Q69" s="18"/>
      <c r="R69" s="18"/>
      <c r="S69" s="18"/>
      <c r="T69" s="18"/>
    </row>
    <row r="70" spans="1:20">
      <c r="A70" s="4">
        <v>66</v>
      </c>
      <c r="B70" s="17"/>
      <c r="C70" s="18"/>
      <c r="D70" s="18"/>
      <c r="E70" s="19"/>
      <c r="F70" s="18"/>
      <c r="G70" s="19"/>
      <c r="H70" s="19"/>
      <c r="I70" s="57">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57">
        <f t="shared" si="1"/>
        <v>0</v>
      </c>
      <c r="J71" s="18"/>
      <c r="K71" s="18"/>
      <c r="L71" s="18"/>
      <c r="M71" s="18"/>
      <c r="N71" s="18"/>
      <c r="O71" s="18"/>
      <c r="P71" s="24"/>
      <c r="Q71" s="18"/>
      <c r="R71" s="18"/>
      <c r="S71" s="18"/>
      <c r="T71" s="18"/>
    </row>
    <row r="72" spans="1:20">
      <c r="A72" s="4">
        <v>68</v>
      </c>
      <c r="B72" s="17"/>
      <c r="C72" s="18"/>
      <c r="D72" s="18"/>
      <c r="E72" s="19"/>
      <c r="F72" s="18"/>
      <c r="G72" s="19"/>
      <c r="H72" s="19"/>
      <c r="I72" s="57">
        <f t="shared" si="1"/>
        <v>0</v>
      </c>
      <c r="J72" s="18"/>
      <c r="K72" s="18"/>
      <c r="L72" s="18"/>
      <c r="M72" s="18"/>
      <c r="N72" s="18"/>
      <c r="O72" s="18"/>
      <c r="P72" s="24"/>
      <c r="Q72" s="18"/>
      <c r="R72" s="18"/>
      <c r="S72" s="18"/>
      <c r="T72" s="18"/>
    </row>
    <row r="73" spans="1:20">
      <c r="A73" s="4">
        <v>69</v>
      </c>
      <c r="B73" s="17"/>
      <c r="C73" s="18"/>
      <c r="D73" s="18"/>
      <c r="E73" s="19"/>
      <c r="F73" s="18"/>
      <c r="G73" s="19"/>
      <c r="H73" s="19"/>
      <c r="I73" s="57">
        <f t="shared" si="1"/>
        <v>0</v>
      </c>
      <c r="J73" s="18"/>
      <c r="K73" s="18"/>
      <c r="L73" s="18"/>
      <c r="M73" s="18"/>
      <c r="N73" s="18"/>
      <c r="O73" s="18"/>
      <c r="P73" s="24"/>
      <c r="Q73" s="18"/>
      <c r="R73" s="18"/>
      <c r="S73" s="18"/>
      <c r="T73" s="18"/>
    </row>
    <row r="74" spans="1:20">
      <c r="A74" s="4">
        <v>70</v>
      </c>
      <c r="B74" s="17"/>
      <c r="C74" s="18"/>
      <c r="D74" s="18"/>
      <c r="E74" s="19"/>
      <c r="F74" s="18"/>
      <c r="G74" s="19"/>
      <c r="H74" s="19"/>
      <c r="I74" s="57">
        <f t="shared" si="1"/>
        <v>0</v>
      </c>
      <c r="J74" s="18"/>
      <c r="K74" s="18"/>
      <c r="L74" s="18"/>
      <c r="M74" s="18"/>
      <c r="N74" s="18"/>
      <c r="O74" s="18"/>
      <c r="P74" s="24"/>
      <c r="Q74" s="18"/>
      <c r="R74" s="18"/>
      <c r="S74" s="18"/>
      <c r="T74" s="18"/>
    </row>
    <row r="75" spans="1:20">
      <c r="A75" s="4">
        <v>71</v>
      </c>
      <c r="B75" s="17"/>
      <c r="C75" s="18"/>
      <c r="D75" s="18"/>
      <c r="E75" s="19"/>
      <c r="F75" s="18"/>
      <c r="G75" s="19"/>
      <c r="H75" s="19"/>
      <c r="I75" s="57">
        <f t="shared" si="1"/>
        <v>0</v>
      </c>
      <c r="J75" s="18"/>
      <c r="K75" s="18"/>
      <c r="L75" s="18"/>
      <c r="M75" s="18"/>
      <c r="N75" s="18"/>
      <c r="O75" s="18"/>
      <c r="P75" s="24"/>
      <c r="Q75" s="18"/>
      <c r="R75" s="18"/>
      <c r="S75" s="18"/>
      <c r="T75" s="18"/>
    </row>
    <row r="76" spans="1:20">
      <c r="A76" s="4">
        <v>72</v>
      </c>
      <c r="B76" s="17"/>
      <c r="C76" s="18"/>
      <c r="D76" s="18"/>
      <c r="E76" s="19"/>
      <c r="F76" s="18"/>
      <c r="G76" s="19"/>
      <c r="H76" s="19"/>
      <c r="I76" s="57">
        <f t="shared" si="1"/>
        <v>0</v>
      </c>
      <c r="J76" s="18"/>
      <c r="K76" s="18"/>
      <c r="L76" s="18"/>
      <c r="M76" s="18"/>
      <c r="N76" s="18"/>
      <c r="O76" s="18"/>
      <c r="P76" s="24"/>
      <c r="Q76" s="18"/>
      <c r="R76" s="18"/>
      <c r="S76" s="18"/>
      <c r="T76" s="18"/>
    </row>
    <row r="77" spans="1:20">
      <c r="A77" s="4">
        <v>73</v>
      </c>
      <c r="B77" s="17"/>
      <c r="C77" s="18"/>
      <c r="D77" s="18"/>
      <c r="E77" s="19"/>
      <c r="F77" s="18"/>
      <c r="G77" s="19"/>
      <c r="H77" s="19"/>
      <c r="I77" s="57">
        <f t="shared" si="1"/>
        <v>0</v>
      </c>
      <c r="J77" s="18"/>
      <c r="K77" s="18"/>
      <c r="L77" s="18"/>
      <c r="M77" s="18"/>
      <c r="N77" s="18"/>
      <c r="O77" s="18"/>
      <c r="P77" s="24"/>
      <c r="Q77" s="18"/>
      <c r="R77" s="18"/>
      <c r="S77" s="18"/>
      <c r="T77" s="18"/>
    </row>
    <row r="78" spans="1:20">
      <c r="A78" s="4">
        <v>74</v>
      </c>
      <c r="B78" s="17"/>
      <c r="C78" s="48"/>
      <c r="D78" s="48"/>
      <c r="E78" s="19"/>
      <c r="F78" s="48"/>
      <c r="G78" s="19"/>
      <c r="H78" s="19"/>
      <c r="I78" s="57">
        <f t="shared" si="1"/>
        <v>0</v>
      </c>
      <c r="J78" s="48"/>
      <c r="K78" s="48"/>
      <c r="L78" s="48"/>
      <c r="M78" s="48"/>
      <c r="N78" s="48"/>
      <c r="O78" s="48"/>
      <c r="P78" s="24"/>
      <c r="Q78" s="18"/>
      <c r="R78" s="18"/>
      <c r="S78" s="18"/>
      <c r="T78" s="18"/>
    </row>
    <row r="79" spans="1:20">
      <c r="A79" s="4">
        <v>75</v>
      </c>
      <c r="B79" s="17"/>
      <c r="C79" s="18"/>
      <c r="D79" s="18"/>
      <c r="E79" s="19"/>
      <c r="F79" s="18"/>
      <c r="G79" s="19"/>
      <c r="H79" s="19"/>
      <c r="I79" s="57">
        <f t="shared" si="1"/>
        <v>0</v>
      </c>
      <c r="J79" s="18"/>
      <c r="K79" s="18"/>
      <c r="L79" s="18"/>
      <c r="M79" s="18"/>
      <c r="N79" s="18"/>
      <c r="O79" s="18"/>
      <c r="P79" s="24"/>
      <c r="Q79" s="18"/>
      <c r="R79" s="18"/>
      <c r="S79" s="18"/>
      <c r="T79" s="18"/>
    </row>
    <row r="80" spans="1:20">
      <c r="A80" s="4">
        <v>76</v>
      </c>
      <c r="B80" s="17"/>
      <c r="C80" s="18"/>
      <c r="D80" s="18"/>
      <c r="E80" s="19"/>
      <c r="F80" s="18"/>
      <c r="G80" s="19"/>
      <c r="H80" s="19"/>
      <c r="I80" s="57">
        <f t="shared" si="1"/>
        <v>0</v>
      </c>
      <c r="J80" s="18"/>
      <c r="K80" s="18"/>
      <c r="L80" s="18"/>
      <c r="M80" s="18"/>
      <c r="N80" s="18"/>
      <c r="O80" s="18"/>
      <c r="P80" s="24"/>
      <c r="Q80" s="18"/>
      <c r="R80" s="18"/>
      <c r="S80" s="18"/>
      <c r="T80" s="18"/>
    </row>
    <row r="81" spans="1:20">
      <c r="A81" s="4">
        <v>77</v>
      </c>
      <c r="B81" s="17"/>
      <c r="C81" s="18"/>
      <c r="D81" s="18"/>
      <c r="E81" s="19"/>
      <c r="F81" s="18"/>
      <c r="G81" s="19"/>
      <c r="H81" s="19"/>
      <c r="I81" s="57">
        <f t="shared" si="1"/>
        <v>0</v>
      </c>
      <c r="J81" s="18"/>
      <c r="K81" s="18"/>
      <c r="L81" s="18"/>
      <c r="M81" s="18"/>
      <c r="N81" s="18"/>
      <c r="O81" s="18"/>
      <c r="P81" s="24"/>
      <c r="Q81" s="18"/>
      <c r="R81" s="18"/>
      <c r="S81" s="18"/>
      <c r="T81" s="18"/>
    </row>
    <row r="82" spans="1:20">
      <c r="A82" s="4">
        <v>78</v>
      </c>
      <c r="B82" s="17"/>
      <c r="C82" s="18"/>
      <c r="D82" s="18"/>
      <c r="E82" s="19"/>
      <c r="F82" s="18"/>
      <c r="G82" s="19"/>
      <c r="H82" s="19"/>
      <c r="I82" s="57">
        <f t="shared" si="1"/>
        <v>0</v>
      </c>
      <c r="J82" s="18"/>
      <c r="K82" s="18"/>
      <c r="L82" s="18"/>
      <c r="M82" s="18"/>
      <c r="N82" s="18"/>
      <c r="O82" s="18"/>
      <c r="P82" s="24"/>
      <c r="Q82" s="18"/>
      <c r="R82" s="18"/>
      <c r="S82" s="18"/>
      <c r="T82" s="18"/>
    </row>
    <row r="83" spans="1:20">
      <c r="A83" s="4">
        <v>79</v>
      </c>
      <c r="B83" s="17"/>
      <c r="C83" s="18"/>
      <c r="D83" s="18"/>
      <c r="E83" s="19"/>
      <c r="F83" s="18"/>
      <c r="G83" s="19"/>
      <c r="H83" s="19"/>
      <c r="I83" s="57">
        <f t="shared" si="1"/>
        <v>0</v>
      </c>
      <c r="J83" s="18"/>
      <c r="K83" s="18"/>
      <c r="L83" s="18"/>
      <c r="M83" s="18"/>
      <c r="N83" s="18"/>
      <c r="O83" s="18"/>
      <c r="P83" s="24"/>
      <c r="Q83" s="18"/>
      <c r="R83" s="18"/>
      <c r="S83" s="18"/>
      <c r="T83" s="18"/>
    </row>
    <row r="84" spans="1:20">
      <c r="A84" s="4">
        <v>80</v>
      </c>
      <c r="B84" s="17"/>
      <c r="C84" s="18"/>
      <c r="D84" s="18"/>
      <c r="E84" s="19"/>
      <c r="F84" s="18"/>
      <c r="G84" s="19"/>
      <c r="H84" s="19"/>
      <c r="I84" s="57">
        <f t="shared" si="1"/>
        <v>0</v>
      </c>
      <c r="J84" s="18"/>
      <c r="K84" s="18"/>
      <c r="L84" s="18"/>
      <c r="M84" s="18"/>
      <c r="N84" s="18"/>
      <c r="O84" s="18"/>
      <c r="P84" s="24"/>
      <c r="Q84" s="18"/>
      <c r="R84" s="18"/>
      <c r="S84" s="18"/>
      <c r="T84" s="18"/>
    </row>
    <row r="85" spans="1:20">
      <c r="A85" s="4">
        <v>81</v>
      </c>
      <c r="B85" s="17"/>
      <c r="C85" s="18"/>
      <c r="D85" s="18"/>
      <c r="E85" s="19"/>
      <c r="F85" s="18"/>
      <c r="G85" s="19"/>
      <c r="H85" s="19"/>
      <c r="I85" s="57">
        <f t="shared" si="1"/>
        <v>0</v>
      </c>
      <c r="J85" s="18"/>
      <c r="K85" s="18"/>
      <c r="L85" s="18"/>
      <c r="M85" s="18"/>
      <c r="N85" s="18"/>
      <c r="O85" s="18"/>
      <c r="P85" s="24"/>
      <c r="Q85" s="18"/>
      <c r="R85" s="18"/>
      <c r="S85" s="18"/>
      <c r="T85" s="18"/>
    </row>
    <row r="86" spans="1:20">
      <c r="A86" s="4">
        <v>82</v>
      </c>
      <c r="B86" s="17"/>
      <c r="C86" s="18"/>
      <c r="D86" s="18"/>
      <c r="E86" s="19"/>
      <c r="F86" s="18"/>
      <c r="G86" s="19"/>
      <c r="H86" s="19"/>
      <c r="I86" s="57">
        <f t="shared" si="1"/>
        <v>0</v>
      </c>
      <c r="J86" s="18"/>
      <c r="K86" s="18"/>
      <c r="L86" s="18"/>
      <c r="M86" s="18"/>
      <c r="N86" s="18"/>
      <c r="O86" s="18"/>
      <c r="P86" s="24"/>
      <c r="Q86" s="18"/>
      <c r="R86" s="18"/>
      <c r="S86" s="18"/>
      <c r="T86" s="18"/>
    </row>
    <row r="87" spans="1:20">
      <c r="A87" s="4">
        <v>83</v>
      </c>
      <c r="B87" s="17"/>
      <c r="C87" s="18"/>
      <c r="D87" s="18"/>
      <c r="E87" s="19"/>
      <c r="F87" s="18"/>
      <c r="G87" s="19"/>
      <c r="H87" s="19"/>
      <c r="I87" s="57">
        <f t="shared" si="1"/>
        <v>0</v>
      </c>
      <c r="J87" s="18"/>
      <c r="K87" s="18"/>
      <c r="L87" s="18"/>
      <c r="M87" s="18"/>
      <c r="N87" s="18"/>
      <c r="O87" s="18"/>
      <c r="P87" s="24"/>
      <c r="Q87" s="18"/>
      <c r="R87" s="18"/>
      <c r="S87" s="18"/>
      <c r="T87" s="18"/>
    </row>
    <row r="88" spans="1:20">
      <c r="A88" s="4">
        <v>84</v>
      </c>
      <c r="B88" s="17"/>
      <c r="C88" s="18"/>
      <c r="D88" s="18"/>
      <c r="E88" s="19"/>
      <c r="F88" s="18"/>
      <c r="G88" s="19"/>
      <c r="H88" s="19"/>
      <c r="I88" s="57">
        <f t="shared" si="1"/>
        <v>0</v>
      </c>
      <c r="J88" s="18"/>
      <c r="K88" s="18"/>
      <c r="L88" s="18"/>
      <c r="M88" s="18"/>
      <c r="N88" s="18"/>
      <c r="O88" s="18"/>
      <c r="P88" s="24"/>
      <c r="Q88" s="18"/>
      <c r="R88" s="18"/>
      <c r="S88" s="18"/>
      <c r="T88" s="18"/>
    </row>
    <row r="89" spans="1:20">
      <c r="A89" s="4">
        <v>85</v>
      </c>
      <c r="B89" s="17"/>
      <c r="C89" s="18"/>
      <c r="D89" s="18"/>
      <c r="E89" s="19"/>
      <c r="F89" s="18"/>
      <c r="G89" s="19"/>
      <c r="H89" s="19"/>
      <c r="I89" s="57">
        <f t="shared" si="1"/>
        <v>0</v>
      </c>
      <c r="J89" s="18"/>
      <c r="K89" s="18"/>
      <c r="L89" s="18"/>
      <c r="M89" s="18"/>
      <c r="N89" s="18"/>
      <c r="O89" s="18"/>
      <c r="P89" s="24"/>
      <c r="Q89" s="18"/>
      <c r="R89" s="18"/>
      <c r="S89" s="18"/>
      <c r="T89" s="18"/>
    </row>
    <row r="90" spans="1:20">
      <c r="A90" s="4">
        <v>86</v>
      </c>
      <c r="B90" s="17"/>
      <c r="C90" s="18"/>
      <c r="D90" s="18"/>
      <c r="E90" s="19"/>
      <c r="F90" s="18"/>
      <c r="G90" s="19"/>
      <c r="H90" s="19"/>
      <c r="I90" s="57">
        <f t="shared" si="1"/>
        <v>0</v>
      </c>
      <c r="J90" s="18"/>
      <c r="K90" s="18"/>
      <c r="L90" s="18"/>
      <c r="M90" s="18"/>
      <c r="N90" s="18"/>
      <c r="O90" s="18"/>
      <c r="P90" s="24"/>
      <c r="Q90" s="18"/>
      <c r="R90" s="18"/>
      <c r="S90" s="18"/>
      <c r="T90" s="18"/>
    </row>
    <row r="91" spans="1:20">
      <c r="A91" s="4">
        <v>87</v>
      </c>
      <c r="B91" s="17"/>
      <c r="C91" s="18"/>
      <c r="D91" s="18"/>
      <c r="E91" s="19"/>
      <c r="F91" s="18"/>
      <c r="G91" s="19"/>
      <c r="H91" s="19"/>
      <c r="I91" s="57">
        <f t="shared" si="1"/>
        <v>0</v>
      </c>
      <c r="J91" s="18"/>
      <c r="K91" s="18"/>
      <c r="L91" s="18"/>
      <c r="M91" s="18"/>
      <c r="N91" s="18"/>
      <c r="O91" s="18"/>
      <c r="P91" s="24"/>
      <c r="Q91" s="18"/>
      <c r="R91" s="18"/>
      <c r="S91" s="18"/>
      <c r="T91" s="18"/>
    </row>
    <row r="92" spans="1:20">
      <c r="A92" s="4">
        <v>88</v>
      </c>
      <c r="B92" s="17"/>
      <c r="C92" s="18"/>
      <c r="D92" s="18"/>
      <c r="E92" s="19"/>
      <c r="F92" s="18"/>
      <c r="G92" s="19"/>
      <c r="H92" s="19"/>
      <c r="I92" s="57">
        <f t="shared" si="1"/>
        <v>0</v>
      </c>
      <c r="J92" s="18"/>
      <c r="K92" s="18"/>
      <c r="L92" s="18"/>
      <c r="M92" s="18"/>
      <c r="N92" s="18"/>
      <c r="O92" s="18"/>
      <c r="P92" s="24"/>
      <c r="Q92" s="18"/>
      <c r="R92" s="18"/>
      <c r="S92" s="18"/>
      <c r="T92" s="18"/>
    </row>
    <row r="93" spans="1:20">
      <c r="A93" s="4">
        <v>89</v>
      </c>
      <c r="B93" s="17"/>
      <c r="C93" s="18"/>
      <c r="D93" s="18"/>
      <c r="E93" s="19"/>
      <c r="F93" s="18"/>
      <c r="G93" s="19"/>
      <c r="H93" s="19"/>
      <c r="I93" s="57">
        <f t="shared" si="1"/>
        <v>0</v>
      </c>
      <c r="J93" s="18"/>
      <c r="K93" s="18"/>
      <c r="L93" s="18"/>
      <c r="M93" s="18"/>
      <c r="N93" s="18"/>
      <c r="O93" s="18"/>
      <c r="P93" s="24"/>
      <c r="Q93" s="18"/>
      <c r="R93" s="18"/>
      <c r="S93" s="18"/>
      <c r="T93" s="18"/>
    </row>
    <row r="94" spans="1:20">
      <c r="A94" s="4">
        <v>90</v>
      </c>
      <c r="B94" s="17"/>
      <c r="C94" s="18"/>
      <c r="D94" s="18"/>
      <c r="E94" s="19"/>
      <c r="F94" s="18"/>
      <c r="G94" s="19"/>
      <c r="H94" s="19"/>
      <c r="I94" s="57">
        <f t="shared" si="1"/>
        <v>0</v>
      </c>
      <c r="J94" s="18"/>
      <c r="K94" s="18"/>
      <c r="L94" s="18"/>
      <c r="M94" s="18"/>
      <c r="N94" s="18"/>
      <c r="O94" s="18"/>
      <c r="P94" s="24"/>
      <c r="Q94" s="18"/>
      <c r="R94" s="18"/>
      <c r="S94" s="18"/>
      <c r="T94" s="18"/>
    </row>
    <row r="95" spans="1:20">
      <c r="A95" s="4">
        <v>91</v>
      </c>
      <c r="B95" s="17"/>
      <c r="C95" s="18"/>
      <c r="D95" s="18"/>
      <c r="E95" s="19"/>
      <c r="F95" s="18"/>
      <c r="G95" s="19"/>
      <c r="H95" s="19"/>
      <c r="I95" s="57">
        <f t="shared" si="1"/>
        <v>0</v>
      </c>
      <c r="J95" s="18"/>
      <c r="K95" s="18"/>
      <c r="L95" s="18"/>
      <c r="M95" s="18"/>
      <c r="N95" s="18"/>
      <c r="O95" s="18"/>
      <c r="P95" s="24"/>
      <c r="Q95" s="18"/>
      <c r="R95" s="18"/>
      <c r="S95" s="18"/>
      <c r="T95" s="18"/>
    </row>
    <row r="96" spans="1:20">
      <c r="A96" s="4">
        <v>92</v>
      </c>
      <c r="B96" s="17"/>
      <c r="C96" s="18"/>
      <c r="D96" s="18"/>
      <c r="E96" s="19"/>
      <c r="F96" s="18"/>
      <c r="G96" s="19"/>
      <c r="H96" s="19"/>
      <c r="I96" s="57">
        <f t="shared" si="1"/>
        <v>0</v>
      </c>
      <c r="J96" s="18"/>
      <c r="K96" s="18"/>
      <c r="L96" s="18"/>
      <c r="M96" s="18"/>
      <c r="N96" s="18"/>
      <c r="O96" s="18"/>
      <c r="P96" s="24"/>
      <c r="Q96" s="18"/>
      <c r="R96" s="18"/>
      <c r="S96" s="18"/>
      <c r="T96" s="18"/>
    </row>
    <row r="97" spans="1:20">
      <c r="A97" s="4">
        <v>93</v>
      </c>
      <c r="B97" s="17"/>
      <c r="C97" s="18"/>
      <c r="D97" s="18"/>
      <c r="E97" s="19"/>
      <c r="F97" s="18"/>
      <c r="G97" s="19"/>
      <c r="H97" s="19"/>
      <c r="I97" s="57">
        <f t="shared" si="1"/>
        <v>0</v>
      </c>
      <c r="J97" s="18"/>
      <c r="K97" s="18"/>
      <c r="L97" s="18"/>
      <c r="M97" s="18"/>
      <c r="N97" s="18"/>
      <c r="O97" s="18"/>
      <c r="P97" s="24"/>
      <c r="Q97" s="18"/>
      <c r="R97" s="18"/>
      <c r="S97" s="18"/>
      <c r="T97" s="18"/>
    </row>
    <row r="98" spans="1:20">
      <c r="A98" s="4">
        <v>94</v>
      </c>
      <c r="B98" s="17"/>
      <c r="C98" s="18"/>
      <c r="D98" s="18"/>
      <c r="E98" s="19"/>
      <c r="F98" s="18"/>
      <c r="G98" s="19"/>
      <c r="H98" s="19"/>
      <c r="I98" s="57">
        <f t="shared" si="1"/>
        <v>0</v>
      </c>
      <c r="J98" s="18"/>
      <c r="K98" s="18"/>
      <c r="L98" s="18"/>
      <c r="M98" s="18"/>
      <c r="N98" s="18"/>
      <c r="O98" s="18"/>
      <c r="P98" s="24"/>
      <c r="Q98" s="18"/>
      <c r="R98" s="18"/>
      <c r="S98" s="18"/>
      <c r="T98" s="18"/>
    </row>
    <row r="99" spans="1:20">
      <c r="A99" s="4">
        <v>95</v>
      </c>
      <c r="B99" s="17"/>
      <c r="C99" s="18"/>
      <c r="D99" s="18"/>
      <c r="E99" s="19"/>
      <c r="F99" s="18"/>
      <c r="G99" s="19"/>
      <c r="H99" s="19"/>
      <c r="I99" s="57">
        <f t="shared" si="1"/>
        <v>0</v>
      </c>
      <c r="J99" s="18"/>
      <c r="K99" s="18"/>
      <c r="L99" s="18"/>
      <c r="M99" s="18"/>
      <c r="N99" s="18"/>
      <c r="O99" s="18"/>
      <c r="P99" s="24"/>
      <c r="Q99" s="18"/>
      <c r="R99" s="18"/>
      <c r="S99" s="18"/>
      <c r="T99" s="18"/>
    </row>
    <row r="100" spans="1:20">
      <c r="A100" s="4">
        <v>96</v>
      </c>
      <c r="B100" s="17"/>
      <c r="C100" s="18"/>
      <c r="D100" s="18"/>
      <c r="E100" s="19"/>
      <c r="F100" s="18"/>
      <c r="G100" s="19"/>
      <c r="H100" s="19"/>
      <c r="I100" s="57">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7">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7">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7">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7">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4"/>
      <c r="Q164" s="18"/>
      <c r="R164" s="18"/>
      <c r="S164" s="18"/>
      <c r="T164" s="18"/>
    </row>
    <row r="165" spans="1:20">
      <c r="A165" s="21" t="s">
        <v>11</v>
      </c>
      <c r="B165" s="39"/>
      <c r="C165" s="21">
        <f>COUNTIFS(C5:C164,"*")</f>
        <v>0</v>
      </c>
      <c r="D165" s="21"/>
      <c r="E165" s="13"/>
      <c r="F165" s="21"/>
      <c r="G165" s="58">
        <f>SUM(G5:G164)</f>
        <v>0</v>
      </c>
      <c r="H165" s="58">
        <f>SUM(H5:H164)</f>
        <v>0</v>
      </c>
      <c r="I165" s="58">
        <f>SUM(I5:I164)</f>
        <v>0</v>
      </c>
      <c r="J165" s="21"/>
      <c r="K165" s="21"/>
      <c r="L165" s="21"/>
      <c r="M165" s="21"/>
      <c r="N165" s="21"/>
      <c r="O165" s="21"/>
      <c r="P165" s="14"/>
      <c r="Q165" s="21"/>
      <c r="R165" s="21"/>
      <c r="S165" s="21"/>
      <c r="T165" s="12"/>
    </row>
    <row r="166" spans="1:20">
      <c r="A166" s="44" t="s">
        <v>62</v>
      </c>
      <c r="B166" s="10">
        <f>COUNTIF(B$5:B$164,"Team 1")</f>
        <v>0</v>
      </c>
      <c r="C166" s="44" t="s">
        <v>25</v>
      </c>
      <c r="D166" s="10">
        <f>COUNTIF(D5:D164,"Anganwadi")</f>
        <v>0</v>
      </c>
    </row>
    <row r="167" spans="1:20">
      <c r="A167" s="44" t="s">
        <v>63</v>
      </c>
      <c r="B167" s="10">
        <f>COUNTIF(B$6:B$164,"Team 2")</f>
        <v>0</v>
      </c>
      <c r="C167" s="44" t="s">
        <v>23</v>
      </c>
      <c r="D167" s="10">
        <f>COUNTIF(D5:D164,"School")</f>
        <v>0</v>
      </c>
    </row>
  </sheetData>
  <sheetProtection password="8527" sheet="1" objects="1" scenarios="1"/>
  <mergeCells count="20">
    <mergeCell ref="G3:I3"/>
    <mergeCell ref="J3:J4"/>
    <mergeCell ref="K3:K4"/>
    <mergeCell ref="R3:R4"/>
    <mergeCell ref="S3:S4"/>
    <mergeCell ref="A1:C1"/>
    <mergeCell ref="T3:T4"/>
    <mergeCell ref="A2:C2"/>
    <mergeCell ref="L3:L4"/>
    <mergeCell ref="M3:M4"/>
    <mergeCell ref="N3:N4"/>
    <mergeCell ref="O3:O4"/>
    <mergeCell ref="P3:P4"/>
    <mergeCell ref="Q3:Q4"/>
    <mergeCell ref="B3:B4"/>
    <mergeCell ref="A3:A4"/>
    <mergeCell ref="C3:C4"/>
    <mergeCell ref="D3:D4"/>
    <mergeCell ref="E3:E4"/>
    <mergeCell ref="F3:F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D3" sqref="D3:D4"/>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c r="A1" s="171" t="s">
        <v>70</v>
      </c>
      <c r="B1" s="171"/>
      <c r="C1" s="171"/>
      <c r="D1" s="53"/>
      <c r="E1" s="53"/>
      <c r="F1" s="53"/>
      <c r="G1" s="53"/>
      <c r="H1" s="53"/>
      <c r="I1" s="53"/>
      <c r="J1" s="53"/>
      <c r="K1" s="53"/>
      <c r="L1" s="53"/>
      <c r="M1" s="173"/>
      <c r="N1" s="173"/>
      <c r="O1" s="173"/>
      <c r="P1" s="173"/>
      <c r="Q1" s="173"/>
      <c r="R1" s="173"/>
      <c r="S1" s="173"/>
      <c r="T1" s="173"/>
    </row>
    <row r="2" spans="1:20">
      <c r="A2" s="167" t="s">
        <v>59</v>
      </c>
      <c r="B2" s="168"/>
      <c r="C2" s="168"/>
      <c r="D2" s="25">
        <v>43709</v>
      </c>
      <c r="E2" s="22"/>
      <c r="F2" s="22"/>
      <c r="G2" s="22"/>
      <c r="H2" s="22"/>
      <c r="I2" s="22"/>
      <c r="J2" s="22"/>
      <c r="K2" s="22"/>
      <c r="L2" s="22"/>
      <c r="M2" s="22"/>
      <c r="N2" s="22"/>
      <c r="O2" s="22"/>
      <c r="P2" s="22"/>
      <c r="Q2" s="22"/>
      <c r="R2" s="22"/>
      <c r="S2" s="22"/>
    </row>
    <row r="3" spans="1:20" ht="24" customHeight="1">
      <c r="A3" s="163" t="s">
        <v>14</v>
      </c>
      <c r="B3" s="165" t="s">
        <v>61</v>
      </c>
      <c r="C3" s="162" t="s">
        <v>7</v>
      </c>
      <c r="D3" s="162" t="s">
        <v>55</v>
      </c>
      <c r="E3" s="162" t="s">
        <v>16</v>
      </c>
      <c r="F3" s="169" t="s">
        <v>17</v>
      </c>
      <c r="G3" s="162" t="s">
        <v>8</v>
      </c>
      <c r="H3" s="162"/>
      <c r="I3" s="162"/>
      <c r="J3" s="162" t="s">
        <v>31</v>
      </c>
      <c r="K3" s="165" t="s">
        <v>33</v>
      </c>
      <c r="L3" s="165" t="s">
        <v>50</v>
      </c>
      <c r="M3" s="165" t="s">
        <v>51</v>
      </c>
      <c r="N3" s="165" t="s">
        <v>34</v>
      </c>
      <c r="O3" s="165" t="s">
        <v>35</v>
      </c>
      <c r="P3" s="163" t="s">
        <v>54</v>
      </c>
      <c r="Q3" s="162" t="s">
        <v>52</v>
      </c>
      <c r="R3" s="162" t="s">
        <v>32</v>
      </c>
      <c r="S3" s="162" t="s">
        <v>53</v>
      </c>
      <c r="T3" s="162" t="s">
        <v>13</v>
      </c>
    </row>
    <row r="4" spans="1:20" ht="25.5" customHeight="1">
      <c r="A4" s="163"/>
      <c r="B4" s="170"/>
      <c r="C4" s="162"/>
      <c r="D4" s="162"/>
      <c r="E4" s="162"/>
      <c r="F4" s="169"/>
      <c r="G4" s="23" t="s">
        <v>9</v>
      </c>
      <c r="H4" s="23" t="s">
        <v>10</v>
      </c>
      <c r="I4" s="23" t="s">
        <v>11</v>
      </c>
      <c r="J4" s="162"/>
      <c r="K4" s="166"/>
      <c r="L4" s="166"/>
      <c r="M4" s="166"/>
      <c r="N4" s="166"/>
      <c r="O4" s="166"/>
      <c r="P4" s="163"/>
      <c r="Q4" s="163"/>
      <c r="R4" s="162"/>
      <c r="S4" s="162"/>
      <c r="T4" s="162"/>
    </row>
    <row r="5" spans="1:20">
      <c r="A5" s="4">
        <v>1</v>
      </c>
      <c r="B5" s="17"/>
      <c r="C5" s="55"/>
      <c r="D5" s="48"/>
      <c r="E5" s="17"/>
      <c r="F5" s="55"/>
      <c r="G5" s="17"/>
      <c r="H5" s="17"/>
      <c r="I5" s="59">
        <f>SUM(G5:H5)</f>
        <v>0</v>
      </c>
      <c r="J5" s="55"/>
      <c r="K5" s="55"/>
      <c r="L5" s="55"/>
      <c r="M5" s="55"/>
      <c r="N5" s="55"/>
      <c r="O5" s="55"/>
      <c r="P5" s="49"/>
      <c r="Q5" s="48"/>
      <c r="R5" s="48"/>
      <c r="S5" s="18"/>
      <c r="T5" s="18"/>
    </row>
    <row r="6" spans="1:20">
      <c r="A6" s="4">
        <v>2</v>
      </c>
      <c r="B6" s="17"/>
      <c r="C6" s="48"/>
      <c r="D6" s="48"/>
      <c r="E6" s="19"/>
      <c r="F6" s="48"/>
      <c r="G6" s="19"/>
      <c r="H6" s="19"/>
      <c r="I6" s="59">
        <f t="shared" ref="I6:I69" si="0">SUM(G6:H6)</f>
        <v>0</v>
      </c>
      <c r="J6" s="48"/>
      <c r="K6" s="48"/>
      <c r="L6" s="48"/>
      <c r="M6" s="48"/>
      <c r="N6" s="48"/>
      <c r="O6" s="48"/>
      <c r="P6" s="49"/>
      <c r="Q6" s="48"/>
      <c r="R6" s="48"/>
      <c r="S6" s="18"/>
      <c r="T6" s="18"/>
    </row>
    <row r="7" spans="1:20">
      <c r="A7" s="4">
        <v>3</v>
      </c>
      <c r="B7" s="17"/>
      <c r="C7" s="48"/>
      <c r="D7" s="48"/>
      <c r="E7" s="19"/>
      <c r="F7" s="48"/>
      <c r="G7" s="19"/>
      <c r="H7" s="19"/>
      <c r="I7" s="59">
        <f t="shared" si="0"/>
        <v>0</v>
      </c>
      <c r="J7" s="48"/>
      <c r="K7" s="48"/>
      <c r="L7" s="48"/>
      <c r="M7" s="48"/>
      <c r="N7" s="48"/>
      <c r="O7" s="48"/>
      <c r="P7" s="49"/>
      <c r="Q7" s="48"/>
      <c r="R7" s="48"/>
      <c r="S7" s="18"/>
      <c r="T7" s="18"/>
    </row>
    <row r="8" spans="1:20">
      <c r="A8" s="4">
        <v>4</v>
      </c>
      <c r="B8" s="17"/>
      <c r="C8" s="48"/>
      <c r="D8" s="48"/>
      <c r="E8" s="19"/>
      <c r="F8" s="48"/>
      <c r="G8" s="19"/>
      <c r="H8" s="19"/>
      <c r="I8" s="59">
        <f t="shared" si="0"/>
        <v>0</v>
      </c>
      <c r="J8" s="17"/>
      <c r="K8" s="48"/>
      <c r="L8" s="48"/>
      <c r="M8" s="48"/>
      <c r="N8" s="48"/>
      <c r="O8" s="48"/>
      <c r="P8" s="49"/>
      <c r="Q8" s="48"/>
      <c r="R8" s="48"/>
      <c r="S8" s="18"/>
      <c r="T8" s="18"/>
    </row>
    <row r="9" spans="1:20">
      <c r="A9" s="4">
        <v>5</v>
      </c>
      <c r="B9" s="17"/>
      <c r="C9" s="48"/>
      <c r="D9" s="48"/>
      <c r="E9" s="19"/>
      <c r="F9" s="48"/>
      <c r="G9" s="19"/>
      <c r="H9" s="19"/>
      <c r="I9" s="59">
        <f t="shared" si="0"/>
        <v>0</v>
      </c>
      <c r="J9" s="48"/>
      <c r="K9" s="48"/>
      <c r="L9" s="48"/>
      <c r="M9" s="48"/>
      <c r="N9" s="48"/>
      <c r="O9" s="48"/>
      <c r="P9" s="49"/>
      <c r="Q9" s="48"/>
      <c r="R9" s="48"/>
      <c r="S9" s="18"/>
      <c r="T9" s="18"/>
    </row>
    <row r="10" spans="1:20">
      <c r="A10" s="4">
        <v>6</v>
      </c>
      <c r="B10" s="17"/>
      <c r="C10" s="48"/>
      <c r="D10" s="48"/>
      <c r="E10" s="19"/>
      <c r="F10" s="48"/>
      <c r="G10" s="19"/>
      <c r="H10" s="19"/>
      <c r="I10" s="59">
        <f t="shared" si="0"/>
        <v>0</v>
      </c>
      <c r="J10" s="48"/>
      <c r="K10" s="48"/>
      <c r="L10" s="48"/>
      <c r="M10" s="48"/>
      <c r="N10" s="48"/>
      <c r="O10" s="48"/>
      <c r="P10" s="49"/>
      <c r="Q10" s="48"/>
      <c r="R10" s="48"/>
      <c r="S10" s="18"/>
      <c r="T10" s="18"/>
    </row>
    <row r="11" spans="1:20">
      <c r="A11" s="4">
        <v>7</v>
      </c>
      <c r="B11" s="17"/>
      <c r="C11" s="48"/>
      <c r="D11" s="48"/>
      <c r="E11" s="19"/>
      <c r="F11" s="48"/>
      <c r="G11" s="19"/>
      <c r="H11" s="19"/>
      <c r="I11" s="59">
        <f t="shared" si="0"/>
        <v>0</v>
      </c>
      <c r="J11" s="48"/>
      <c r="K11" s="48"/>
      <c r="L11" s="48"/>
      <c r="M11" s="48"/>
      <c r="N11" s="48"/>
      <c r="O11" s="48"/>
      <c r="P11" s="49"/>
      <c r="Q11" s="48"/>
      <c r="R11" s="48"/>
      <c r="S11" s="18"/>
      <c r="T11" s="18"/>
    </row>
    <row r="12" spans="1:20">
      <c r="A12" s="4">
        <v>8</v>
      </c>
      <c r="B12" s="17"/>
      <c r="C12" s="55"/>
      <c r="D12" s="55"/>
      <c r="E12" s="17"/>
      <c r="F12" s="55"/>
      <c r="G12" s="17"/>
      <c r="H12" s="17"/>
      <c r="I12" s="59">
        <f t="shared" si="0"/>
        <v>0</v>
      </c>
      <c r="J12" s="55"/>
      <c r="K12" s="55"/>
      <c r="L12" s="55"/>
      <c r="M12" s="55"/>
      <c r="N12" s="55"/>
      <c r="O12" s="55"/>
      <c r="P12" s="49"/>
      <c r="Q12" s="48"/>
      <c r="R12" s="48"/>
      <c r="S12" s="18"/>
      <c r="T12" s="18"/>
    </row>
    <row r="13" spans="1:20">
      <c r="A13" s="4">
        <v>9</v>
      </c>
      <c r="B13" s="17"/>
      <c r="C13" s="48"/>
      <c r="D13" s="48"/>
      <c r="E13" s="19"/>
      <c r="F13" s="48"/>
      <c r="G13" s="19"/>
      <c r="H13" s="19"/>
      <c r="I13" s="59">
        <f t="shared" si="0"/>
        <v>0</v>
      </c>
      <c r="J13" s="48"/>
      <c r="K13" s="48"/>
      <c r="L13" s="48"/>
      <c r="M13" s="48"/>
      <c r="N13" s="48"/>
      <c r="O13" s="48"/>
      <c r="P13" s="49"/>
      <c r="Q13" s="48"/>
      <c r="R13" s="48"/>
      <c r="S13" s="18"/>
      <c r="T13" s="18"/>
    </row>
    <row r="14" spans="1:20">
      <c r="A14" s="4">
        <v>10</v>
      </c>
      <c r="B14" s="17"/>
      <c r="C14" s="48"/>
      <c r="D14" s="48"/>
      <c r="E14" s="19"/>
      <c r="F14" s="48"/>
      <c r="G14" s="19"/>
      <c r="H14" s="19"/>
      <c r="I14" s="59">
        <f t="shared" si="0"/>
        <v>0</v>
      </c>
      <c r="J14" s="48"/>
      <c r="K14" s="48"/>
      <c r="L14" s="48"/>
      <c r="M14" s="48"/>
      <c r="N14" s="48"/>
      <c r="O14" s="48"/>
      <c r="P14" s="49"/>
      <c r="Q14" s="48"/>
      <c r="R14" s="48"/>
      <c r="S14" s="18"/>
      <c r="T14" s="18"/>
    </row>
    <row r="15" spans="1:20">
      <c r="A15" s="4">
        <v>11</v>
      </c>
      <c r="B15" s="17"/>
      <c r="C15" s="48"/>
      <c r="D15" s="48"/>
      <c r="E15" s="19"/>
      <c r="F15" s="48"/>
      <c r="G15" s="19"/>
      <c r="H15" s="19"/>
      <c r="I15" s="59">
        <f t="shared" si="0"/>
        <v>0</v>
      </c>
      <c r="J15" s="48"/>
      <c r="K15" s="48"/>
      <c r="L15" s="48"/>
      <c r="M15" s="48"/>
      <c r="N15" s="48"/>
      <c r="O15" s="48"/>
      <c r="P15" s="49"/>
      <c r="Q15" s="48"/>
      <c r="R15" s="48"/>
      <c r="S15" s="18"/>
      <c r="T15" s="18"/>
    </row>
    <row r="16" spans="1:20">
      <c r="A16" s="4">
        <v>12</v>
      </c>
      <c r="B16" s="17"/>
      <c r="C16" s="48"/>
      <c r="D16" s="48"/>
      <c r="E16" s="19"/>
      <c r="F16" s="48"/>
      <c r="G16" s="19"/>
      <c r="H16" s="19"/>
      <c r="I16" s="59">
        <f t="shared" si="0"/>
        <v>0</v>
      </c>
      <c r="J16" s="48"/>
      <c r="K16" s="48"/>
      <c r="L16" s="48"/>
      <c r="M16" s="48"/>
      <c r="N16" s="48"/>
      <c r="O16" s="48"/>
      <c r="P16" s="49"/>
      <c r="Q16" s="48"/>
      <c r="R16" s="48"/>
      <c r="S16" s="18"/>
      <c r="T16" s="18"/>
    </row>
    <row r="17" spans="1:20">
      <c r="A17" s="4">
        <v>13</v>
      </c>
      <c r="B17" s="17"/>
      <c r="C17" s="48"/>
      <c r="D17" s="48"/>
      <c r="E17" s="19"/>
      <c r="F17" s="48"/>
      <c r="G17" s="19"/>
      <c r="H17" s="19"/>
      <c r="I17" s="59">
        <f t="shared" si="0"/>
        <v>0</v>
      </c>
      <c r="J17" s="48"/>
      <c r="K17" s="48"/>
      <c r="L17" s="48"/>
      <c r="M17" s="48"/>
      <c r="N17" s="48"/>
      <c r="O17" s="48"/>
      <c r="P17" s="49"/>
      <c r="Q17" s="48"/>
      <c r="R17" s="48"/>
      <c r="S17" s="18"/>
      <c r="T17" s="18"/>
    </row>
    <row r="18" spans="1:20">
      <c r="A18" s="4">
        <v>14</v>
      </c>
      <c r="B18" s="17"/>
      <c r="C18" s="48"/>
      <c r="D18" s="48"/>
      <c r="E18" s="19"/>
      <c r="F18" s="48"/>
      <c r="G18" s="19"/>
      <c r="H18" s="19"/>
      <c r="I18" s="59">
        <f t="shared" si="0"/>
        <v>0</v>
      </c>
      <c r="J18" s="48"/>
      <c r="K18" s="48"/>
      <c r="L18" s="48"/>
      <c r="M18" s="48"/>
      <c r="N18" s="48"/>
      <c r="O18" s="48"/>
      <c r="P18" s="49"/>
      <c r="Q18" s="48"/>
      <c r="R18" s="48"/>
      <c r="S18" s="18"/>
      <c r="T18" s="18"/>
    </row>
    <row r="19" spans="1:20">
      <c r="A19" s="4">
        <v>15</v>
      </c>
      <c r="B19" s="17"/>
      <c r="C19" s="48"/>
      <c r="D19" s="48"/>
      <c r="E19" s="19"/>
      <c r="F19" s="48"/>
      <c r="G19" s="19"/>
      <c r="H19" s="19"/>
      <c r="I19" s="59">
        <f t="shared" si="0"/>
        <v>0</v>
      </c>
      <c r="J19" s="48"/>
      <c r="K19" s="48"/>
      <c r="L19" s="48"/>
      <c r="M19" s="48"/>
      <c r="N19" s="48"/>
      <c r="O19" s="48"/>
      <c r="P19" s="49"/>
      <c r="Q19" s="48"/>
      <c r="R19" s="48"/>
      <c r="S19" s="18"/>
      <c r="T19" s="18"/>
    </row>
    <row r="20" spans="1:20">
      <c r="A20" s="4">
        <v>16</v>
      </c>
      <c r="B20" s="17"/>
      <c r="C20" s="48"/>
      <c r="D20" s="48"/>
      <c r="E20" s="19"/>
      <c r="F20" s="48"/>
      <c r="G20" s="19"/>
      <c r="H20" s="19"/>
      <c r="I20" s="59">
        <f t="shared" si="0"/>
        <v>0</v>
      </c>
      <c r="J20" s="48"/>
      <c r="K20" s="48"/>
      <c r="L20" s="48"/>
      <c r="M20" s="48"/>
      <c r="N20" s="48"/>
      <c r="O20" s="48"/>
      <c r="P20" s="49"/>
      <c r="Q20" s="48"/>
      <c r="R20" s="48"/>
      <c r="S20" s="18"/>
      <c r="T20" s="18"/>
    </row>
    <row r="21" spans="1:20">
      <c r="A21" s="4">
        <v>17</v>
      </c>
      <c r="B21" s="17"/>
      <c r="C21" s="48"/>
      <c r="D21" s="48"/>
      <c r="E21" s="19"/>
      <c r="F21" s="48"/>
      <c r="G21" s="19"/>
      <c r="H21" s="19"/>
      <c r="I21" s="59">
        <f t="shared" si="0"/>
        <v>0</v>
      </c>
      <c r="J21" s="48"/>
      <c r="K21" s="48"/>
      <c r="L21" s="48"/>
      <c r="M21" s="48"/>
      <c r="N21" s="48"/>
      <c r="O21" s="48"/>
      <c r="P21" s="49"/>
      <c r="Q21" s="48"/>
      <c r="R21" s="48"/>
      <c r="S21" s="18"/>
      <c r="T21" s="18"/>
    </row>
    <row r="22" spans="1:20">
      <c r="A22" s="4">
        <v>18</v>
      </c>
      <c r="B22" s="17"/>
      <c r="C22" s="48"/>
      <c r="D22" s="48"/>
      <c r="E22" s="19"/>
      <c r="F22" s="48"/>
      <c r="G22" s="19"/>
      <c r="H22" s="19"/>
      <c r="I22" s="59">
        <f t="shared" si="0"/>
        <v>0</v>
      </c>
      <c r="J22" s="48"/>
      <c r="K22" s="48"/>
      <c r="L22" s="48"/>
      <c r="M22" s="48"/>
      <c r="N22" s="48"/>
      <c r="O22" s="48"/>
      <c r="P22" s="49"/>
      <c r="Q22" s="48"/>
      <c r="R22" s="48"/>
      <c r="S22" s="18"/>
      <c r="T22" s="18"/>
    </row>
    <row r="23" spans="1:20">
      <c r="A23" s="4">
        <v>19</v>
      </c>
      <c r="B23" s="17"/>
      <c r="C23" s="48"/>
      <c r="D23" s="48"/>
      <c r="E23" s="19"/>
      <c r="F23" s="48"/>
      <c r="G23" s="19"/>
      <c r="H23" s="19"/>
      <c r="I23" s="59">
        <f t="shared" si="0"/>
        <v>0</v>
      </c>
      <c r="J23" s="48"/>
      <c r="K23" s="48"/>
      <c r="L23" s="48"/>
      <c r="M23" s="48"/>
      <c r="N23" s="48"/>
      <c r="O23" s="48"/>
      <c r="P23" s="49"/>
      <c r="Q23" s="48"/>
      <c r="R23" s="48"/>
      <c r="S23" s="18"/>
      <c r="T23" s="18"/>
    </row>
    <row r="24" spans="1:20">
      <c r="A24" s="4">
        <v>20</v>
      </c>
      <c r="B24" s="17"/>
      <c r="C24" s="48"/>
      <c r="D24" s="48"/>
      <c r="E24" s="19"/>
      <c r="F24" s="48"/>
      <c r="G24" s="19"/>
      <c r="H24" s="19"/>
      <c r="I24" s="59">
        <f t="shared" si="0"/>
        <v>0</v>
      </c>
      <c r="J24" s="48"/>
      <c r="K24" s="48"/>
      <c r="L24" s="48"/>
      <c r="M24" s="48"/>
      <c r="N24" s="48"/>
      <c r="O24" s="48"/>
      <c r="P24" s="49"/>
      <c r="Q24" s="48"/>
      <c r="R24" s="48"/>
      <c r="S24" s="18"/>
      <c r="T24" s="18"/>
    </row>
    <row r="25" spans="1:20">
      <c r="A25" s="4">
        <v>21</v>
      </c>
      <c r="B25" s="17"/>
      <c r="C25" s="48"/>
      <c r="D25" s="48"/>
      <c r="E25" s="19"/>
      <c r="F25" s="48"/>
      <c r="G25" s="19"/>
      <c r="H25" s="19"/>
      <c r="I25" s="59">
        <f t="shared" si="0"/>
        <v>0</v>
      </c>
      <c r="J25" s="48"/>
      <c r="K25" s="48"/>
      <c r="L25" s="48"/>
      <c r="M25" s="48"/>
      <c r="N25" s="48"/>
      <c r="O25" s="48"/>
      <c r="P25" s="49"/>
      <c r="Q25" s="48"/>
      <c r="R25" s="48"/>
      <c r="S25" s="18"/>
      <c r="T25" s="18"/>
    </row>
    <row r="26" spans="1:20">
      <c r="A26" s="4">
        <v>22</v>
      </c>
      <c r="B26" s="17"/>
      <c r="C26" s="55"/>
      <c r="D26" s="55"/>
      <c r="E26" s="17"/>
      <c r="F26" s="55"/>
      <c r="G26" s="17"/>
      <c r="H26" s="17"/>
      <c r="I26" s="59">
        <f t="shared" si="0"/>
        <v>0</v>
      </c>
      <c r="J26" s="55"/>
      <c r="K26" s="55"/>
      <c r="L26" s="55"/>
      <c r="M26" s="55"/>
      <c r="N26" s="55"/>
      <c r="O26" s="55"/>
      <c r="P26" s="49"/>
      <c r="Q26" s="48"/>
      <c r="R26" s="48"/>
      <c r="S26" s="18"/>
      <c r="T26" s="18"/>
    </row>
    <row r="27" spans="1:20">
      <c r="A27" s="4">
        <v>23</v>
      </c>
      <c r="B27" s="17"/>
      <c r="C27" s="48"/>
      <c r="D27" s="48"/>
      <c r="E27" s="19"/>
      <c r="F27" s="48"/>
      <c r="G27" s="19"/>
      <c r="H27" s="19"/>
      <c r="I27" s="59">
        <f t="shared" si="0"/>
        <v>0</v>
      </c>
      <c r="J27" s="48"/>
      <c r="K27" s="48"/>
      <c r="L27" s="48"/>
      <c r="M27" s="48"/>
      <c r="N27" s="48"/>
      <c r="O27" s="48"/>
      <c r="P27" s="49"/>
      <c r="Q27" s="48"/>
      <c r="R27" s="48"/>
      <c r="S27" s="18"/>
      <c r="T27" s="18"/>
    </row>
    <row r="28" spans="1:20">
      <c r="A28" s="4">
        <v>24</v>
      </c>
      <c r="B28" s="17"/>
      <c r="C28" s="48"/>
      <c r="D28" s="48"/>
      <c r="E28" s="19"/>
      <c r="F28" s="48"/>
      <c r="G28" s="19"/>
      <c r="H28" s="19"/>
      <c r="I28" s="59">
        <f t="shared" si="0"/>
        <v>0</v>
      </c>
      <c r="J28" s="48"/>
      <c r="K28" s="48"/>
      <c r="L28" s="48"/>
      <c r="M28" s="48"/>
      <c r="N28" s="48"/>
      <c r="O28" s="48"/>
      <c r="P28" s="49"/>
      <c r="Q28" s="48"/>
      <c r="R28" s="48"/>
      <c r="S28" s="18"/>
      <c r="T28" s="18"/>
    </row>
    <row r="29" spans="1:20">
      <c r="A29" s="4">
        <v>25</v>
      </c>
      <c r="B29" s="17"/>
      <c r="C29" s="48"/>
      <c r="D29" s="48"/>
      <c r="E29" s="19"/>
      <c r="F29" s="48"/>
      <c r="G29" s="19"/>
      <c r="H29" s="19"/>
      <c r="I29" s="59">
        <f t="shared" si="0"/>
        <v>0</v>
      </c>
      <c r="J29" s="48"/>
      <c r="K29" s="48"/>
      <c r="L29" s="48"/>
      <c r="M29" s="48"/>
      <c r="N29" s="48"/>
      <c r="O29" s="48"/>
      <c r="P29" s="49"/>
      <c r="Q29" s="48"/>
      <c r="R29" s="48"/>
      <c r="S29" s="18"/>
      <c r="T29" s="18"/>
    </row>
    <row r="30" spans="1:20">
      <c r="A30" s="4">
        <v>26</v>
      </c>
      <c r="B30" s="17"/>
      <c r="C30" s="48"/>
      <c r="D30" s="48"/>
      <c r="E30" s="19"/>
      <c r="F30" s="48"/>
      <c r="G30" s="19"/>
      <c r="H30" s="19"/>
      <c r="I30" s="59">
        <f t="shared" si="0"/>
        <v>0</v>
      </c>
      <c r="J30" s="48"/>
      <c r="K30" s="48"/>
      <c r="L30" s="48"/>
      <c r="M30" s="48"/>
      <c r="N30" s="48"/>
      <c r="O30" s="48"/>
      <c r="P30" s="49"/>
      <c r="Q30" s="48"/>
      <c r="R30" s="48"/>
      <c r="S30" s="18"/>
      <c r="T30" s="18"/>
    </row>
    <row r="31" spans="1:20">
      <c r="A31" s="4">
        <v>27</v>
      </c>
      <c r="B31" s="17"/>
      <c r="C31" s="48"/>
      <c r="D31" s="48"/>
      <c r="E31" s="19"/>
      <c r="F31" s="48"/>
      <c r="G31" s="19"/>
      <c r="H31" s="19"/>
      <c r="I31" s="59">
        <f t="shared" si="0"/>
        <v>0</v>
      </c>
      <c r="J31" s="48"/>
      <c r="K31" s="48"/>
      <c r="L31" s="48"/>
      <c r="M31" s="48"/>
      <c r="N31" s="48"/>
      <c r="O31" s="48"/>
      <c r="P31" s="49"/>
      <c r="Q31" s="48"/>
      <c r="R31" s="48"/>
      <c r="S31" s="18"/>
      <c r="T31" s="18"/>
    </row>
    <row r="32" spans="1:20">
      <c r="A32" s="4">
        <v>28</v>
      </c>
      <c r="B32" s="17"/>
      <c r="C32" s="48"/>
      <c r="D32" s="48"/>
      <c r="E32" s="19"/>
      <c r="F32" s="48"/>
      <c r="G32" s="19"/>
      <c r="H32" s="19"/>
      <c r="I32" s="59">
        <f t="shared" si="0"/>
        <v>0</v>
      </c>
      <c r="J32" s="48"/>
      <c r="K32" s="48"/>
      <c r="L32" s="48"/>
      <c r="M32" s="48"/>
      <c r="N32" s="48"/>
      <c r="O32" s="48"/>
      <c r="P32" s="49"/>
      <c r="Q32" s="48"/>
      <c r="R32" s="48"/>
      <c r="S32" s="18"/>
      <c r="T32" s="18"/>
    </row>
    <row r="33" spans="1:20">
      <c r="A33" s="4">
        <v>29</v>
      </c>
      <c r="B33" s="17"/>
      <c r="C33" s="55"/>
      <c r="D33" s="55"/>
      <c r="E33" s="17"/>
      <c r="F33" s="55"/>
      <c r="G33" s="17"/>
      <c r="H33" s="17"/>
      <c r="I33" s="59">
        <f t="shared" si="0"/>
        <v>0</v>
      </c>
      <c r="J33" s="55"/>
      <c r="K33" s="55"/>
      <c r="L33" s="55"/>
      <c r="M33" s="55"/>
      <c r="N33" s="55"/>
      <c r="O33" s="55"/>
      <c r="P33" s="49"/>
      <c r="Q33" s="48"/>
      <c r="R33" s="48"/>
      <c r="S33" s="18"/>
      <c r="T33" s="18"/>
    </row>
    <row r="34" spans="1:20">
      <c r="A34" s="4">
        <v>30</v>
      </c>
      <c r="B34" s="17"/>
      <c r="C34" s="48"/>
      <c r="D34" s="48"/>
      <c r="E34" s="19"/>
      <c r="F34" s="48"/>
      <c r="G34" s="19"/>
      <c r="H34" s="19"/>
      <c r="I34" s="59">
        <f t="shared" si="0"/>
        <v>0</v>
      </c>
      <c r="J34" s="48"/>
      <c r="K34" s="48"/>
      <c r="L34" s="48"/>
      <c r="M34" s="48"/>
      <c r="N34" s="48"/>
      <c r="O34" s="48"/>
      <c r="P34" s="49"/>
      <c r="Q34" s="48"/>
      <c r="R34" s="48"/>
      <c r="S34" s="18"/>
      <c r="T34" s="18"/>
    </row>
    <row r="35" spans="1:20">
      <c r="A35" s="4">
        <v>31</v>
      </c>
      <c r="B35" s="17"/>
      <c r="C35" s="48"/>
      <c r="D35" s="48"/>
      <c r="E35" s="19"/>
      <c r="F35" s="48"/>
      <c r="G35" s="19"/>
      <c r="H35" s="19"/>
      <c r="I35" s="59">
        <f t="shared" si="0"/>
        <v>0</v>
      </c>
      <c r="J35" s="48"/>
      <c r="K35" s="48"/>
      <c r="L35" s="48"/>
      <c r="M35" s="48"/>
      <c r="N35" s="48"/>
      <c r="O35" s="48"/>
      <c r="P35" s="49"/>
      <c r="Q35" s="48"/>
      <c r="R35" s="48"/>
      <c r="S35" s="18"/>
      <c r="T35" s="18"/>
    </row>
    <row r="36" spans="1:20">
      <c r="A36" s="4">
        <v>32</v>
      </c>
      <c r="B36" s="17"/>
      <c r="C36" s="48"/>
      <c r="D36" s="48"/>
      <c r="E36" s="19"/>
      <c r="F36" s="48"/>
      <c r="G36" s="19"/>
      <c r="H36" s="19"/>
      <c r="I36" s="59">
        <f t="shared" si="0"/>
        <v>0</v>
      </c>
      <c r="J36" s="48"/>
      <c r="K36" s="48"/>
      <c r="L36" s="48"/>
      <c r="M36" s="48"/>
      <c r="N36" s="48"/>
      <c r="O36" s="48"/>
      <c r="P36" s="49"/>
      <c r="Q36" s="48"/>
      <c r="R36" s="48"/>
      <c r="S36" s="18"/>
      <c r="T36" s="18"/>
    </row>
    <row r="37" spans="1:20">
      <c r="A37" s="4">
        <v>33</v>
      </c>
      <c r="B37" s="17"/>
      <c r="C37" s="48"/>
      <c r="D37" s="48"/>
      <c r="E37" s="19"/>
      <c r="F37" s="48"/>
      <c r="G37" s="19"/>
      <c r="H37" s="19"/>
      <c r="I37" s="59">
        <f t="shared" si="0"/>
        <v>0</v>
      </c>
      <c r="J37" s="48"/>
      <c r="K37" s="48"/>
      <c r="L37" s="48"/>
      <c r="M37" s="48"/>
      <c r="N37" s="48"/>
      <c r="O37" s="48"/>
      <c r="P37" s="49"/>
      <c r="Q37" s="48"/>
      <c r="R37" s="48"/>
      <c r="S37" s="18"/>
      <c r="T37" s="18"/>
    </row>
    <row r="38" spans="1:20">
      <c r="A38" s="4">
        <v>34</v>
      </c>
      <c r="B38" s="17"/>
      <c r="C38" s="48"/>
      <c r="D38" s="48"/>
      <c r="E38" s="19"/>
      <c r="F38" s="48"/>
      <c r="G38" s="19"/>
      <c r="H38" s="19"/>
      <c r="I38" s="59">
        <f t="shared" si="0"/>
        <v>0</v>
      </c>
      <c r="J38" s="48"/>
      <c r="K38" s="48"/>
      <c r="L38" s="48"/>
      <c r="M38" s="48"/>
      <c r="N38" s="48"/>
      <c r="O38" s="48"/>
      <c r="P38" s="49"/>
      <c r="Q38" s="48"/>
      <c r="R38" s="48"/>
      <c r="S38" s="18"/>
      <c r="T38" s="18"/>
    </row>
    <row r="39" spans="1:20">
      <c r="A39" s="4">
        <v>35</v>
      </c>
      <c r="B39" s="17"/>
      <c r="C39" s="48"/>
      <c r="D39" s="48"/>
      <c r="E39" s="19"/>
      <c r="F39" s="48"/>
      <c r="G39" s="19"/>
      <c r="H39" s="19"/>
      <c r="I39" s="59">
        <f t="shared" si="0"/>
        <v>0</v>
      </c>
      <c r="J39" s="48"/>
      <c r="K39" s="48"/>
      <c r="L39" s="48"/>
      <c r="M39" s="48"/>
      <c r="N39" s="48"/>
      <c r="O39" s="48"/>
      <c r="P39" s="49"/>
      <c r="Q39" s="48"/>
      <c r="R39" s="48"/>
      <c r="S39" s="18"/>
      <c r="T39" s="18"/>
    </row>
    <row r="40" spans="1:20">
      <c r="A40" s="4">
        <v>36</v>
      </c>
      <c r="B40" s="17"/>
      <c r="C40" s="48"/>
      <c r="D40" s="48"/>
      <c r="E40" s="19"/>
      <c r="F40" s="48"/>
      <c r="G40" s="19"/>
      <c r="H40" s="19"/>
      <c r="I40" s="59">
        <f t="shared" si="0"/>
        <v>0</v>
      </c>
      <c r="J40" s="48"/>
      <c r="K40" s="48"/>
      <c r="L40" s="48"/>
      <c r="M40" s="48"/>
      <c r="N40" s="48"/>
      <c r="O40" s="48"/>
      <c r="P40" s="49"/>
      <c r="Q40" s="48"/>
      <c r="R40" s="48"/>
      <c r="S40" s="18"/>
      <c r="T40" s="18"/>
    </row>
    <row r="41" spans="1:20">
      <c r="A41" s="4">
        <v>37</v>
      </c>
      <c r="B41" s="17"/>
      <c r="C41" s="48"/>
      <c r="D41" s="48"/>
      <c r="E41" s="19"/>
      <c r="F41" s="48"/>
      <c r="G41" s="19"/>
      <c r="H41" s="19"/>
      <c r="I41" s="59">
        <f t="shared" si="0"/>
        <v>0</v>
      </c>
      <c r="J41" s="48"/>
      <c r="K41" s="48"/>
      <c r="L41" s="48"/>
      <c r="M41" s="48"/>
      <c r="N41" s="48"/>
      <c r="O41" s="48"/>
      <c r="P41" s="49"/>
      <c r="Q41" s="48"/>
      <c r="R41" s="48"/>
      <c r="S41" s="18"/>
      <c r="T41" s="18"/>
    </row>
    <row r="42" spans="1:20">
      <c r="A42" s="4">
        <v>38</v>
      </c>
      <c r="B42" s="17"/>
      <c r="C42" s="55"/>
      <c r="D42" s="55"/>
      <c r="E42" s="17"/>
      <c r="F42" s="55"/>
      <c r="G42" s="17"/>
      <c r="H42" s="17"/>
      <c r="I42" s="59">
        <f t="shared" si="0"/>
        <v>0</v>
      </c>
      <c r="J42" s="55"/>
      <c r="K42" s="55"/>
      <c r="L42" s="55"/>
      <c r="M42" s="55"/>
      <c r="N42" s="55"/>
      <c r="O42" s="55"/>
      <c r="P42" s="49"/>
      <c r="Q42" s="48"/>
      <c r="R42" s="48"/>
      <c r="S42" s="18"/>
      <c r="T42" s="18"/>
    </row>
    <row r="43" spans="1:20">
      <c r="A43" s="4">
        <v>39</v>
      </c>
      <c r="B43" s="17"/>
      <c r="C43" s="48"/>
      <c r="D43" s="48"/>
      <c r="E43" s="19"/>
      <c r="F43" s="48"/>
      <c r="G43" s="19"/>
      <c r="H43" s="19"/>
      <c r="I43" s="59">
        <f t="shared" si="0"/>
        <v>0</v>
      </c>
      <c r="J43" s="48"/>
      <c r="K43" s="48"/>
      <c r="L43" s="48"/>
      <c r="M43" s="48"/>
      <c r="N43" s="48"/>
      <c r="O43" s="48"/>
      <c r="P43" s="49"/>
      <c r="Q43" s="48"/>
      <c r="R43" s="48"/>
      <c r="S43" s="18"/>
      <c r="T43" s="18"/>
    </row>
    <row r="44" spans="1:20">
      <c r="A44" s="4">
        <v>40</v>
      </c>
      <c r="B44" s="17"/>
      <c r="C44" s="48"/>
      <c r="D44" s="48"/>
      <c r="E44" s="19"/>
      <c r="F44" s="48"/>
      <c r="G44" s="19"/>
      <c r="H44" s="19"/>
      <c r="I44" s="59">
        <f t="shared" si="0"/>
        <v>0</v>
      </c>
      <c r="J44" s="48"/>
      <c r="K44" s="48"/>
      <c r="L44" s="48"/>
      <c r="M44" s="48"/>
      <c r="N44" s="48"/>
      <c r="O44" s="48"/>
      <c r="P44" s="49"/>
      <c r="Q44" s="48"/>
      <c r="R44" s="48"/>
      <c r="S44" s="18"/>
      <c r="T44" s="18"/>
    </row>
    <row r="45" spans="1:20">
      <c r="A45" s="4">
        <v>41</v>
      </c>
      <c r="B45" s="17"/>
      <c r="C45" s="48"/>
      <c r="D45" s="48"/>
      <c r="E45" s="19"/>
      <c r="F45" s="48"/>
      <c r="G45" s="19"/>
      <c r="H45" s="19"/>
      <c r="I45" s="59">
        <f t="shared" si="0"/>
        <v>0</v>
      </c>
      <c r="J45" s="48"/>
      <c r="K45" s="48"/>
      <c r="L45" s="48"/>
      <c r="M45" s="48"/>
      <c r="N45" s="48"/>
      <c r="O45" s="48"/>
      <c r="P45" s="49"/>
      <c r="Q45" s="48"/>
      <c r="R45" s="48"/>
      <c r="S45" s="18"/>
      <c r="T45" s="18"/>
    </row>
    <row r="46" spans="1:20">
      <c r="A46" s="4">
        <v>42</v>
      </c>
      <c r="B46" s="17"/>
      <c r="C46" s="48"/>
      <c r="D46" s="48"/>
      <c r="E46" s="19"/>
      <c r="F46" s="48"/>
      <c r="G46" s="19"/>
      <c r="H46" s="19"/>
      <c r="I46" s="59">
        <f t="shared" si="0"/>
        <v>0</v>
      </c>
      <c r="J46" s="48"/>
      <c r="K46" s="48"/>
      <c r="L46" s="48"/>
      <c r="M46" s="48"/>
      <c r="N46" s="48"/>
      <c r="O46" s="48"/>
      <c r="P46" s="49"/>
      <c r="Q46" s="48"/>
      <c r="R46" s="48"/>
      <c r="S46" s="18"/>
      <c r="T46" s="18"/>
    </row>
    <row r="47" spans="1:20">
      <c r="A47" s="4">
        <v>43</v>
      </c>
      <c r="B47" s="17"/>
      <c r="C47" s="48"/>
      <c r="D47" s="48"/>
      <c r="E47" s="19"/>
      <c r="F47" s="48"/>
      <c r="G47" s="19"/>
      <c r="H47" s="19"/>
      <c r="I47" s="59">
        <f t="shared" si="0"/>
        <v>0</v>
      </c>
      <c r="J47" s="48"/>
      <c r="K47" s="48"/>
      <c r="L47" s="48"/>
      <c r="M47" s="48"/>
      <c r="N47" s="48"/>
      <c r="O47" s="48"/>
      <c r="P47" s="49"/>
      <c r="Q47" s="48"/>
      <c r="R47" s="48"/>
      <c r="S47" s="18"/>
      <c r="T47" s="18"/>
    </row>
    <row r="48" spans="1:20">
      <c r="A48" s="4">
        <v>44</v>
      </c>
      <c r="B48" s="17"/>
      <c r="C48" s="48"/>
      <c r="D48" s="48"/>
      <c r="E48" s="19"/>
      <c r="F48" s="48"/>
      <c r="G48" s="19"/>
      <c r="H48" s="19"/>
      <c r="I48" s="59">
        <f t="shared" si="0"/>
        <v>0</v>
      </c>
      <c r="J48" s="48"/>
      <c r="K48" s="48"/>
      <c r="L48" s="48"/>
      <c r="M48" s="48"/>
      <c r="N48" s="48"/>
      <c r="O48" s="48"/>
      <c r="P48" s="49"/>
      <c r="Q48" s="48"/>
      <c r="R48" s="48"/>
      <c r="S48" s="18"/>
      <c r="T48" s="18"/>
    </row>
    <row r="49" spans="1:20">
      <c r="A49" s="4">
        <v>45</v>
      </c>
      <c r="B49" s="17"/>
      <c r="C49" s="48"/>
      <c r="D49" s="48"/>
      <c r="E49" s="19"/>
      <c r="F49" s="48"/>
      <c r="G49" s="19"/>
      <c r="H49" s="19"/>
      <c r="I49" s="59">
        <f t="shared" si="0"/>
        <v>0</v>
      </c>
      <c r="J49" s="48"/>
      <c r="K49" s="48"/>
      <c r="L49" s="48"/>
      <c r="M49" s="48"/>
      <c r="N49" s="48"/>
      <c r="O49" s="48"/>
      <c r="P49" s="49"/>
      <c r="Q49" s="48"/>
      <c r="R49" s="48"/>
      <c r="S49" s="18"/>
      <c r="T49" s="18"/>
    </row>
    <row r="50" spans="1:20">
      <c r="A50" s="4">
        <v>46</v>
      </c>
      <c r="B50" s="17"/>
      <c r="C50" s="48"/>
      <c r="D50" s="48"/>
      <c r="E50" s="19"/>
      <c r="F50" s="48"/>
      <c r="G50" s="19"/>
      <c r="H50" s="19"/>
      <c r="I50" s="59">
        <f t="shared" si="0"/>
        <v>0</v>
      </c>
      <c r="J50" s="48"/>
      <c r="K50" s="48"/>
      <c r="L50" s="48"/>
      <c r="M50" s="48"/>
      <c r="N50" s="48"/>
      <c r="O50" s="48"/>
      <c r="P50" s="49"/>
      <c r="Q50" s="48"/>
      <c r="R50" s="48"/>
      <c r="S50" s="18"/>
      <c r="T50" s="18"/>
    </row>
    <row r="51" spans="1:20">
      <c r="A51" s="4">
        <v>47</v>
      </c>
      <c r="B51" s="17"/>
      <c r="C51" s="48"/>
      <c r="D51" s="48"/>
      <c r="E51" s="19"/>
      <c r="F51" s="48"/>
      <c r="G51" s="19"/>
      <c r="H51" s="19"/>
      <c r="I51" s="59">
        <f t="shared" si="0"/>
        <v>0</v>
      </c>
      <c r="J51" s="48"/>
      <c r="K51" s="48"/>
      <c r="L51" s="48"/>
      <c r="M51" s="48"/>
      <c r="N51" s="48"/>
      <c r="O51" s="48"/>
      <c r="P51" s="49"/>
      <c r="Q51" s="48"/>
      <c r="R51" s="48"/>
      <c r="S51" s="18"/>
      <c r="T51" s="18"/>
    </row>
    <row r="52" spans="1:20">
      <c r="A52" s="4">
        <v>48</v>
      </c>
      <c r="B52" s="17"/>
      <c r="C52" s="48"/>
      <c r="D52" s="48"/>
      <c r="E52" s="19"/>
      <c r="F52" s="48"/>
      <c r="G52" s="19"/>
      <c r="H52" s="19"/>
      <c r="I52" s="59">
        <f t="shared" si="0"/>
        <v>0</v>
      </c>
      <c r="J52" s="48"/>
      <c r="K52" s="48"/>
      <c r="L52" s="48"/>
      <c r="M52" s="48"/>
      <c r="N52" s="48"/>
      <c r="O52" s="48"/>
      <c r="P52" s="49"/>
      <c r="Q52" s="48"/>
      <c r="R52" s="48"/>
      <c r="S52" s="18"/>
      <c r="T52" s="18"/>
    </row>
    <row r="53" spans="1:20">
      <c r="A53" s="4">
        <v>49</v>
      </c>
      <c r="B53" s="17"/>
      <c r="C53" s="48"/>
      <c r="D53" s="48"/>
      <c r="E53" s="19"/>
      <c r="F53" s="48"/>
      <c r="G53" s="19"/>
      <c r="H53" s="19"/>
      <c r="I53" s="59">
        <f t="shared" si="0"/>
        <v>0</v>
      </c>
      <c r="J53" s="48"/>
      <c r="K53" s="48"/>
      <c r="L53" s="48"/>
      <c r="M53" s="48"/>
      <c r="N53" s="48"/>
      <c r="O53" s="48"/>
      <c r="P53" s="49"/>
      <c r="Q53" s="48"/>
      <c r="R53" s="48"/>
      <c r="S53" s="18"/>
      <c r="T53" s="18"/>
    </row>
    <row r="54" spans="1:20">
      <c r="A54" s="4">
        <v>50</v>
      </c>
      <c r="B54" s="17"/>
      <c r="C54" s="48"/>
      <c r="D54" s="48"/>
      <c r="E54" s="19"/>
      <c r="F54" s="48"/>
      <c r="G54" s="19"/>
      <c r="H54" s="19"/>
      <c r="I54" s="59">
        <f t="shared" si="0"/>
        <v>0</v>
      </c>
      <c r="J54" s="48"/>
      <c r="K54" s="48"/>
      <c r="L54" s="48"/>
      <c r="M54" s="48"/>
      <c r="N54" s="48"/>
      <c r="O54" s="48"/>
      <c r="P54" s="49"/>
      <c r="Q54" s="48"/>
      <c r="R54" s="48"/>
      <c r="S54" s="18"/>
      <c r="T54" s="18"/>
    </row>
    <row r="55" spans="1:20">
      <c r="A55" s="4">
        <v>51</v>
      </c>
      <c r="B55" s="17"/>
      <c r="C55" s="48"/>
      <c r="D55" s="48"/>
      <c r="E55" s="19"/>
      <c r="F55" s="48"/>
      <c r="G55" s="19"/>
      <c r="H55" s="19"/>
      <c r="I55" s="59">
        <f t="shared" si="0"/>
        <v>0</v>
      </c>
      <c r="J55" s="48"/>
      <c r="K55" s="48"/>
      <c r="L55" s="48"/>
      <c r="M55" s="48"/>
      <c r="N55" s="48"/>
      <c r="O55" s="48"/>
      <c r="P55" s="49"/>
      <c r="Q55" s="48"/>
      <c r="R55" s="48"/>
      <c r="S55" s="18"/>
      <c r="T55" s="18"/>
    </row>
    <row r="56" spans="1:20">
      <c r="A56" s="4">
        <v>52</v>
      </c>
      <c r="B56" s="17"/>
      <c r="C56" s="55"/>
      <c r="D56" s="55"/>
      <c r="E56" s="17"/>
      <c r="F56" s="55"/>
      <c r="G56" s="17"/>
      <c r="H56" s="17"/>
      <c r="I56" s="59">
        <f t="shared" si="0"/>
        <v>0</v>
      </c>
      <c r="J56" s="55"/>
      <c r="K56" s="55"/>
      <c r="L56" s="55"/>
      <c r="M56" s="55"/>
      <c r="N56" s="55"/>
      <c r="O56" s="55"/>
      <c r="P56" s="49"/>
      <c r="Q56" s="48"/>
      <c r="R56" s="48"/>
      <c r="S56" s="18"/>
      <c r="T56" s="18"/>
    </row>
    <row r="57" spans="1:20">
      <c r="A57" s="4">
        <v>53</v>
      </c>
      <c r="B57" s="17"/>
      <c r="C57" s="48"/>
      <c r="D57" s="48"/>
      <c r="E57" s="19"/>
      <c r="F57" s="48"/>
      <c r="G57" s="19"/>
      <c r="H57" s="19"/>
      <c r="I57" s="59">
        <f t="shared" si="0"/>
        <v>0</v>
      </c>
      <c r="J57" s="48"/>
      <c r="K57" s="48"/>
      <c r="L57" s="48"/>
      <c r="M57" s="48"/>
      <c r="N57" s="48"/>
      <c r="O57" s="48"/>
      <c r="P57" s="49"/>
      <c r="Q57" s="48"/>
      <c r="R57" s="48"/>
      <c r="S57" s="18"/>
      <c r="T57" s="18"/>
    </row>
    <row r="58" spans="1:20">
      <c r="A58" s="4">
        <v>54</v>
      </c>
      <c r="B58" s="17"/>
      <c r="C58" s="48"/>
      <c r="D58" s="48"/>
      <c r="E58" s="19"/>
      <c r="F58" s="48"/>
      <c r="G58" s="19"/>
      <c r="H58" s="19"/>
      <c r="I58" s="59">
        <f t="shared" si="0"/>
        <v>0</v>
      </c>
      <c r="J58" s="48"/>
      <c r="K58" s="48"/>
      <c r="L58" s="48"/>
      <c r="M58" s="48"/>
      <c r="N58" s="48"/>
      <c r="O58" s="48"/>
      <c r="P58" s="49"/>
      <c r="Q58" s="48"/>
      <c r="R58" s="48"/>
      <c r="S58" s="18"/>
      <c r="T58" s="18"/>
    </row>
    <row r="59" spans="1:20">
      <c r="A59" s="4">
        <v>55</v>
      </c>
      <c r="B59" s="17"/>
      <c r="C59" s="48"/>
      <c r="D59" s="48"/>
      <c r="E59" s="19"/>
      <c r="F59" s="48"/>
      <c r="G59" s="19"/>
      <c r="H59" s="19"/>
      <c r="I59" s="59">
        <f t="shared" si="0"/>
        <v>0</v>
      </c>
      <c r="J59" s="48"/>
      <c r="K59" s="48"/>
      <c r="L59" s="48"/>
      <c r="M59" s="48"/>
      <c r="N59" s="48"/>
      <c r="O59" s="48"/>
      <c r="P59" s="49"/>
      <c r="Q59" s="48"/>
      <c r="R59" s="48"/>
      <c r="S59" s="18"/>
      <c r="T59" s="18"/>
    </row>
    <row r="60" spans="1:20">
      <c r="A60" s="4">
        <v>56</v>
      </c>
      <c r="B60" s="17"/>
      <c r="C60" s="48"/>
      <c r="D60" s="48"/>
      <c r="E60" s="19"/>
      <c r="F60" s="48"/>
      <c r="G60" s="19"/>
      <c r="H60" s="19"/>
      <c r="I60" s="59">
        <f t="shared" si="0"/>
        <v>0</v>
      </c>
      <c r="J60" s="48"/>
      <c r="K60" s="48"/>
      <c r="L60" s="48"/>
      <c r="M60" s="48"/>
      <c r="N60" s="48"/>
      <c r="O60" s="48"/>
      <c r="P60" s="49"/>
      <c r="Q60" s="48"/>
      <c r="R60" s="48"/>
      <c r="S60" s="18"/>
      <c r="T60" s="18"/>
    </row>
    <row r="61" spans="1:20">
      <c r="A61" s="4">
        <v>57</v>
      </c>
      <c r="B61" s="17"/>
      <c r="C61" s="48"/>
      <c r="D61" s="48"/>
      <c r="E61" s="19"/>
      <c r="F61" s="48"/>
      <c r="G61" s="19"/>
      <c r="H61" s="19"/>
      <c r="I61" s="59">
        <f t="shared" si="0"/>
        <v>0</v>
      </c>
      <c r="J61" s="48"/>
      <c r="K61" s="48"/>
      <c r="L61" s="48"/>
      <c r="M61" s="48"/>
      <c r="N61" s="48"/>
      <c r="O61" s="48"/>
      <c r="P61" s="49"/>
      <c r="Q61" s="48"/>
      <c r="R61" s="48"/>
      <c r="S61" s="18"/>
      <c r="T61" s="18"/>
    </row>
    <row r="62" spans="1:20">
      <c r="A62" s="4">
        <v>58</v>
      </c>
      <c r="B62" s="17"/>
      <c r="C62" s="48"/>
      <c r="D62" s="48"/>
      <c r="E62" s="19"/>
      <c r="F62" s="48"/>
      <c r="G62" s="19"/>
      <c r="H62" s="19"/>
      <c r="I62" s="59">
        <f t="shared" si="0"/>
        <v>0</v>
      </c>
      <c r="J62" s="48"/>
      <c r="K62" s="48"/>
      <c r="L62" s="48"/>
      <c r="M62" s="48"/>
      <c r="N62" s="48"/>
      <c r="O62" s="48"/>
      <c r="P62" s="49"/>
      <c r="Q62" s="48"/>
      <c r="R62" s="48"/>
      <c r="S62" s="18"/>
      <c r="T62" s="18"/>
    </row>
    <row r="63" spans="1:20">
      <c r="A63" s="4">
        <v>59</v>
      </c>
      <c r="B63" s="17"/>
      <c r="C63" s="55"/>
      <c r="D63" s="55"/>
      <c r="E63" s="17"/>
      <c r="F63" s="55"/>
      <c r="G63" s="17"/>
      <c r="H63" s="17"/>
      <c r="I63" s="59">
        <f t="shared" si="0"/>
        <v>0</v>
      </c>
      <c r="J63" s="55"/>
      <c r="K63" s="55"/>
      <c r="L63" s="55"/>
      <c r="M63" s="55"/>
      <c r="N63" s="55"/>
      <c r="O63" s="55"/>
      <c r="P63" s="49"/>
      <c r="Q63" s="48"/>
      <c r="R63" s="48"/>
      <c r="S63" s="18"/>
      <c r="T63" s="18"/>
    </row>
    <row r="64" spans="1:20">
      <c r="A64" s="4">
        <v>60</v>
      </c>
      <c r="B64" s="17"/>
      <c r="C64" s="48"/>
      <c r="D64" s="48"/>
      <c r="E64" s="19"/>
      <c r="F64" s="48"/>
      <c r="G64" s="19"/>
      <c r="H64" s="19"/>
      <c r="I64" s="59">
        <f t="shared" si="0"/>
        <v>0</v>
      </c>
      <c r="J64" s="48"/>
      <c r="K64" s="48"/>
      <c r="L64" s="48"/>
      <c r="M64" s="48"/>
      <c r="N64" s="48"/>
      <c r="O64" s="48"/>
      <c r="P64" s="49"/>
      <c r="Q64" s="48"/>
      <c r="R64" s="48"/>
      <c r="S64" s="18"/>
      <c r="T64" s="18"/>
    </row>
    <row r="65" spans="1:20">
      <c r="A65" s="4">
        <v>61</v>
      </c>
      <c r="B65" s="17"/>
      <c r="C65" s="48"/>
      <c r="D65" s="48"/>
      <c r="E65" s="19"/>
      <c r="F65" s="48"/>
      <c r="G65" s="19"/>
      <c r="H65" s="19"/>
      <c r="I65" s="59">
        <f t="shared" si="0"/>
        <v>0</v>
      </c>
      <c r="J65" s="48"/>
      <c r="K65" s="48"/>
      <c r="L65" s="48"/>
      <c r="M65" s="48"/>
      <c r="N65" s="48"/>
      <c r="O65" s="48"/>
      <c r="P65" s="49"/>
      <c r="Q65" s="48"/>
      <c r="R65" s="48"/>
      <c r="S65" s="18"/>
      <c r="T65" s="18"/>
    </row>
    <row r="66" spans="1:20">
      <c r="A66" s="4">
        <v>62</v>
      </c>
      <c r="B66" s="17"/>
      <c r="C66" s="48"/>
      <c r="D66" s="48"/>
      <c r="E66" s="19"/>
      <c r="F66" s="48"/>
      <c r="G66" s="19"/>
      <c r="H66" s="19"/>
      <c r="I66" s="59">
        <f t="shared" si="0"/>
        <v>0</v>
      </c>
      <c r="J66" s="48"/>
      <c r="K66" s="48"/>
      <c r="L66" s="48"/>
      <c r="M66" s="48"/>
      <c r="N66" s="48"/>
      <c r="O66" s="48"/>
      <c r="P66" s="49"/>
      <c r="Q66" s="48"/>
      <c r="R66" s="48"/>
      <c r="S66" s="18"/>
      <c r="T66" s="18"/>
    </row>
    <row r="67" spans="1:20">
      <c r="A67" s="4">
        <v>63</v>
      </c>
      <c r="B67" s="17"/>
      <c r="C67" s="48"/>
      <c r="D67" s="48"/>
      <c r="E67" s="19"/>
      <c r="F67" s="48"/>
      <c r="G67" s="19"/>
      <c r="H67" s="19"/>
      <c r="I67" s="59">
        <f t="shared" si="0"/>
        <v>0</v>
      </c>
      <c r="J67" s="48"/>
      <c r="K67" s="48"/>
      <c r="L67" s="48"/>
      <c r="M67" s="48"/>
      <c r="N67" s="48"/>
      <c r="O67" s="48"/>
      <c r="P67" s="49"/>
      <c r="Q67" s="48"/>
      <c r="R67" s="48"/>
      <c r="S67" s="18"/>
      <c r="T67" s="18"/>
    </row>
    <row r="68" spans="1:20">
      <c r="A68" s="4">
        <v>64</v>
      </c>
      <c r="B68" s="17"/>
      <c r="C68" s="48"/>
      <c r="D68" s="48"/>
      <c r="E68" s="19"/>
      <c r="F68" s="48"/>
      <c r="G68" s="19"/>
      <c r="H68" s="19"/>
      <c r="I68" s="59">
        <f t="shared" si="0"/>
        <v>0</v>
      </c>
      <c r="J68" s="48"/>
      <c r="K68" s="48"/>
      <c r="L68" s="48"/>
      <c r="M68" s="48"/>
      <c r="N68" s="48"/>
      <c r="O68" s="48"/>
      <c r="P68" s="49"/>
      <c r="Q68" s="48"/>
      <c r="R68" s="48"/>
      <c r="S68" s="18"/>
      <c r="T68" s="18"/>
    </row>
    <row r="69" spans="1:20">
      <c r="A69" s="4">
        <v>65</v>
      </c>
      <c r="B69" s="17"/>
      <c r="C69" s="48"/>
      <c r="D69" s="48"/>
      <c r="E69" s="19"/>
      <c r="F69" s="48"/>
      <c r="G69" s="19"/>
      <c r="H69" s="19"/>
      <c r="I69" s="59">
        <f t="shared" si="0"/>
        <v>0</v>
      </c>
      <c r="J69" s="48"/>
      <c r="K69" s="48"/>
      <c r="L69" s="48"/>
      <c r="M69" s="48"/>
      <c r="N69" s="48"/>
      <c r="O69" s="48"/>
      <c r="P69" s="49"/>
      <c r="Q69" s="48"/>
      <c r="R69" s="48"/>
      <c r="S69" s="18"/>
      <c r="T69" s="18"/>
    </row>
    <row r="70" spans="1:20">
      <c r="A70" s="4">
        <v>66</v>
      </c>
      <c r="B70" s="17"/>
      <c r="C70" s="48"/>
      <c r="D70" s="48"/>
      <c r="E70" s="19"/>
      <c r="F70" s="48"/>
      <c r="G70" s="19"/>
      <c r="H70" s="19"/>
      <c r="I70" s="59">
        <f t="shared" ref="I70:I133" si="1">SUM(G70:H70)</f>
        <v>0</v>
      </c>
      <c r="J70" s="48"/>
      <c r="K70" s="48"/>
      <c r="L70" s="48"/>
      <c r="M70" s="48"/>
      <c r="N70" s="48"/>
      <c r="O70" s="48"/>
      <c r="P70" s="49"/>
      <c r="Q70" s="48"/>
      <c r="R70" s="48"/>
      <c r="S70" s="18"/>
      <c r="T70" s="18"/>
    </row>
    <row r="71" spans="1:20">
      <c r="A71" s="4">
        <v>67</v>
      </c>
      <c r="B71" s="17"/>
      <c r="C71" s="48"/>
      <c r="D71" s="48"/>
      <c r="E71" s="19"/>
      <c r="F71" s="48"/>
      <c r="G71" s="19"/>
      <c r="H71" s="19"/>
      <c r="I71" s="59">
        <f t="shared" si="1"/>
        <v>0</v>
      </c>
      <c r="J71" s="48"/>
      <c r="K71" s="48"/>
      <c r="L71" s="48"/>
      <c r="M71" s="48"/>
      <c r="N71" s="48"/>
      <c r="O71" s="48"/>
      <c r="P71" s="49"/>
      <c r="Q71" s="48"/>
      <c r="R71" s="48"/>
      <c r="S71" s="18"/>
      <c r="T71" s="18"/>
    </row>
    <row r="72" spans="1:20">
      <c r="A72" s="4">
        <v>68</v>
      </c>
      <c r="B72" s="17"/>
      <c r="C72" s="48"/>
      <c r="D72" s="48"/>
      <c r="E72" s="19"/>
      <c r="F72" s="48"/>
      <c r="G72" s="19"/>
      <c r="H72" s="19"/>
      <c r="I72" s="59">
        <f t="shared" si="1"/>
        <v>0</v>
      </c>
      <c r="J72" s="48"/>
      <c r="K72" s="48"/>
      <c r="L72" s="48"/>
      <c r="M72" s="48"/>
      <c r="N72" s="48"/>
      <c r="O72" s="48"/>
      <c r="P72" s="49"/>
      <c r="Q72" s="48"/>
      <c r="R72" s="48"/>
      <c r="S72" s="18"/>
      <c r="T72" s="18"/>
    </row>
    <row r="73" spans="1:20">
      <c r="A73" s="4">
        <v>69</v>
      </c>
      <c r="B73" s="17"/>
      <c r="C73" s="18"/>
      <c r="D73" s="18"/>
      <c r="E73" s="19"/>
      <c r="F73" s="18"/>
      <c r="G73" s="19"/>
      <c r="H73" s="19"/>
      <c r="I73" s="59">
        <f t="shared" si="1"/>
        <v>0</v>
      </c>
      <c r="J73" s="18"/>
      <c r="K73" s="18"/>
      <c r="L73" s="18"/>
      <c r="M73" s="18"/>
      <c r="N73" s="18"/>
      <c r="O73" s="18"/>
      <c r="P73" s="24"/>
      <c r="Q73" s="18"/>
      <c r="R73" s="18"/>
      <c r="S73" s="18"/>
      <c r="T73" s="18"/>
    </row>
    <row r="74" spans="1:20">
      <c r="A74" s="4">
        <v>70</v>
      </c>
      <c r="B74" s="17"/>
      <c r="C74" s="18"/>
      <c r="D74" s="18"/>
      <c r="E74" s="19"/>
      <c r="F74" s="18"/>
      <c r="G74" s="19"/>
      <c r="H74" s="19"/>
      <c r="I74" s="59">
        <f t="shared" si="1"/>
        <v>0</v>
      </c>
      <c r="J74" s="18"/>
      <c r="K74" s="18"/>
      <c r="L74" s="18"/>
      <c r="M74" s="18"/>
      <c r="N74" s="18"/>
      <c r="O74" s="18"/>
      <c r="P74" s="24"/>
      <c r="Q74" s="18"/>
      <c r="R74" s="18"/>
      <c r="S74" s="18"/>
      <c r="T74" s="18"/>
    </row>
    <row r="75" spans="1:20">
      <c r="A75" s="4">
        <v>71</v>
      </c>
      <c r="B75" s="17"/>
      <c r="C75" s="18"/>
      <c r="D75" s="18"/>
      <c r="E75" s="19"/>
      <c r="F75" s="18"/>
      <c r="G75" s="19"/>
      <c r="H75" s="19"/>
      <c r="I75" s="59">
        <f t="shared" si="1"/>
        <v>0</v>
      </c>
      <c r="J75" s="18"/>
      <c r="K75" s="18"/>
      <c r="L75" s="18"/>
      <c r="M75" s="18"/>
      <c r="N75" s="18"/>
      <c r="O75" s="18"/>
      <c r="P75" s="24"/>
      <c r="Q75" s="18"/>
      <c r="R75" s="18"/>
      <c r="S75" s="18"/>
      <c r="T75" s="18"/>
    </row>
    <row r="76" spans="1:20">
      <c r="A76" s="4">
        <v>72</v>
      </c>
      <c r="B76" s="17"/>
      <c r="C76" s="18"/>
      <c r="D76" s="18"/>
      <c r="E76" s="19"/>
      <c r="F76" s="18"/>
      <c r="G76" s="19"/>
      <c r="H76" s="19"/>
      <c r="I76" s="59">
        <f t="shared" si="1"/>
        <v>0</v>
      </c>
      <c r="J76" s="18"/>
      <c r="K76" s="18"/>
      <c r="L76" s="18"/>
      <c r="M76" s="18"/>
      <c r="N76" s="18"/>
      <c r="O76" s="18"/>
      <c r="P76" s="24"/>
      <c r="Q76" s="18"/>
      <c r="R76" s="18"/>
      <c r="S76" s="18"/>
      <c r="T76" s="18"/>
    </row>
    <row r="77" spans="1:20">
      <c r="A77" s="4">
        <v>73</v>
      </c>
      <c r="B77" s="17"/>
      <c r="C77" s="18"/>
      <c r="D77" s="18"/>
      <c r="E77" s="19"/>
      <c r="F77" s="18"/>
      <c r="G77" s="19"/>
      <c r="H77" s="19"/>
      <c r="I77" s="59">
        <f t="shared" si="1"/>
        <v>0</v>
      </c>
      <c r="J77" s="18"/>
      <c r="K77" s="18"/>
      <c r="L77" s="18"/>
      <c r="M77" s="18"/>
      <c r="N77" s="18"/>
      <c r="O77" s="18"/>
      <c r="P77" s="24"/>
      <c r="Q77" s="18"/>
      <c r="R77" s="18"/>
      <c r="S77" s="18"/>
      <c r="T77" s="18"/>
    </row>
    <row r="78" spans="1:20">
      <c r="A78" s="4">
        <v>74</v>
      </c>
      <c r="B78" s="17"/>
      <c r="C78" s="18"/>
      <c r="D78" s="18"/>
      <c r="E78" s="19"/>
      <c r="F78" s="18"/>
      <c r="G78" s="19"/>
      <c r="H78" s="19"/>
      <c r="I78" s="59">
        <f t="shared" si="1"/>
        <v>0</v>
      </c>
      <c r="J78" s="18"/>
      <c r="K78" s="18"/>
      <c r="L78" s="18"/>
      <c r="M78" s="18"/>
      <c r="N78" s="18"/>
      <c r="O78" s="18"/>
      <c r="P78" s="24"/>
      <c r="Q78" s="18"/>
      <c r="R78" s="18"/>
      <c r="S78" s="18"/>
      <c r="T78" s="18"/>
    </row>
    <row r="79" spans="1:20">
      <c r="A79" s="4">
        <v>75</v>
      </c>
      <c r="B79" s="17"/>
      <c r="C79" s="18"/>
      <c r="D79" s="18"/>
      <c r="E79" s="19"/>
      <c r="F79" s="18"/>
      <c r="G79" s="19"/>
      <c r="H79" s="19"/>
      <c r="I79" s="59">
        <f t="shared" si="1"/>
        <v>0</v>
      </c>
      <c r="J79" s="18"/>
      <c r="K79" s="18"/>
      <c r="L79" s="18"/>
      <c r="M79" s="18"/>
      <c r="N79" s="18"/>
      <c r="O79" s="18"/>
      <c r="P79" s="24"/>
      <c r="Q79" s="18"/>
      <c r="R79" s="18"/>
      <c r="S79" s="18"/>
      <c r="T79" s="18"/>
    </row>
    <row r="80" spans="1:20">
      <c r="A80" s="4">
        <v>76</v>
      </c>
      <c r="B80" s="17"/>
      <c r="C80" s="18"/>
      <c r="D80" s="18"/>
      <c r="E80" s="19"/>
      <c r="F80" s="18"/>
      <c r="G80" s="19"/>
      <c r="H80" s="19"/>
      <c r="I80" s="59">
        <f t="shared" si="1"/>
        <v>0</v>
      </c>
      <c r="J80" s="18"/>
      <c r="K80" s="18"/>
      <c r="L80" s="18"/>
      <c r="M80" s="18"/>
      <c r="N80" s="18"/>
      <c r="O80" s="18"/>
      <c r="P80" s="24"/>
      <c r="Q80" s="18"/>
      <c r="R80" s="18"/>
      <c r="S80" s="18"/>
      <c r="T80" s="18"/>
    </row>
    <row r="81" spans="1:20">
      <c r="A81" s="4">
        <v>77</v>
      </c>
      <c r="B81" s="17"/>
      <c r="C81" s="18"/>
      <c r="D81" s="18"/>
      <c r="E81" s="19"/>
      <c r="F81" s="18"/>
      <c r="G81" s="19"/>
      <c r="H81" s="19"/>
      <c r="I81" s="59">
        <f t="shared" si="1"/>
        <v>0</v>
      </c>
      <c r="J81" s="18"/>
      <c r="K81" s="18"/>
      <c r="L81" s="18"/>
      <c r="M81" s="18"/>
      <c r="N81" s="18"/>
      <c r="O81" s="18"/>
      <c r="P81" s="24"/>
      <c r="Q81" s="18"/>
      <c r="R81" s="18"/>
      <c r="S81" s="18"/>
      <c r="T81" s="18"/>
    </row>
    <row r="82" spans="1:20">
      <c r="A82" s="4">
        <v>78</v>
      </c>
      <c r="B82" s="17"/>
      <c r="C82" s="18"/>
      <c r="D82" s="18"/>
      <c r="E82" s="19"/>
      <c r="F82" s="18"/>
      <c r="G82" s="19"/>
      <c r="H82" s="19"/>
      <c r="I82" s="59">
        <f t="shared" si="1"/>
        <v>0</v>
      </c>
      <c r="J82" s="18"/>
      <c r="K82" s="18"/>
      <c r="L82" s="18"/>
      <c r="M82" s="18"/>
      <c r="N82" s="18"/>
      <c r="O82" s="18"/>
      <c r="P82" s="24"/>
      <c r="Q82" s="18"/>
      <c r="R82" s="18"/>
      <c r="S82" s="18"/>
      <c r="T82" s="18"/>
    </row>
    <row r="83" spans="1:20">
      <c r="A83" s="4">
        <v>79</v>
      </c>
      <c r="B83" s="17"/>
      <c r="C83" s="18"/>
      <c r="D83" s="18"/>
      <c r="E83" s="19"/>
      <c r="F83" s="18"/>
      <c r="G83" s="19"/>
      <c r="H83" s="19"/>
      <c r="I83" s="59">
        <f t="shared" si="1"/>
        <v>0</v>
      </c>
      <c r="J83" s="18"/>
      <c r="K83" s="18"/>
      <c r="L83" s="18"/>
      <c r="M83" s="18"/>
      <c r="N83" s="18"/>
      <c r="O83" s="18"/>
      <c r="P83" s="24"/>
      <c r="Q83" s="18"/>
      <c r="R83" s="18"/>
      <c r="S83" s="18"/>
      <c r="T83" s="18"/>
    </row>
    <row r="84" spans="1:20">
      <c r="A84" s="4">
        <v>80</v>
      </c>
      <c r="B84" s="17"/>
      <c r="C84" s="18"/>
      <c r="D84" s="18"/>
      <c r="E84" s="19"/>
      <c r="F84" s="18"/>
      <c r="G84" s="19"/>
      <c r="H84" s="19"/>
      <c r="I84" s="59">
        <f t="shared" si="1"/>
        <v>0</v>
      </c>
      <c r="J84" s="18"/>
      <c r="K84" s="18"/>
      <c r="L84" s="18"/>
      <c r="M84" s="18"/>
      <c r="N84" s="18"/>
      <c r="O84" s="18"/>
      <c r="P84" s="24"/>
      <c r="Q84" s="18"/>
      <c r="R84" s="18"/>
      <c r="S84" s="18"/>
      <c r="T84" s="18"/>
    </row>
    <row r="85" spans="1:20">
      <c r="A85" s="4">
        <v>81</v>
      </c>
      <c r="B85" s="17"/>
      <c r="C85" s="18"/>
      <c r="D85" s="18"/>
      <c r="E85" s="19"/>
      <c r="F85" s="18"/>
      <c r="G85" s="19"/>
      <c r="H85" s="19"/>
      <c r="I85" s="59">
        <f t="shared" si="1"/>
        <v>0</v>
      </c>
      <c r="J85" s="18"/>
      <c r="K85" s="18"/>
      <c r="L85" s="18"/>
      <c r="M85" s="18"/>
      <c r="N85" s="18"/>
      <c r="O85" s="18"/>
      <c r="P85" s="24"/>
      <c r="Q85" s="18"/>
      <c r="R85" s="18"/>
      <c r="S85" s="18"/>
      <c r="T85" s="18"/>
    </row>
    <row r="86" spans="1:20">
      <c r="A86" s="4">
        <v>82</v>
      </c>
      <c r="B86" s="17"/>
      <c r="C86" s="18"/>
      <c r="D86" s="18"/>
      <c r="E86" s="19"/>
      <c r="F86" s="18"/>
      <c r="G86" s="19"/>
      <c r="H86" s="19"/>
      <c r="I86" s="59">
        <f t="shared" si="1"/>
        <v>0</v>
      </c>
      <c r="J86" s="18"/>
      <c r="K86" s="18"/>
      <c r="L86" s="18"/>
      <c r="M86" s="18"/>
      <c r="N86" s="18"/>
      <c r="O86" s="18"/>
      <c r="P86" s="24"/>
      <c r="Q86" s="18"/>
      <c r="R86" s="18"/>
      <c r="S86" s="18"/>
      <c r="T86" s="18"/>
    </row>
    <row r="87" spans="1:20">
      <c r="A87" s="4">
        <v>83</v>
      </c>
      <c r="B87" s="17"/>
      <c r="C87" s="18"/>
      <c r="D87" s="18"/>
      <c r="E87" s="19"/>
      <c r="F87" s="18"/>
      <c r="G87" s="19"/>
      <c r="H87" s="19"/>
      <c r="I87" s="59">
        <f t="shared" si="1"/>
        <v>0</v>
      </c>
      <c r="J87" s="18"/>
      <c r="K87" s="18"/>
      <c r="L87" s="18"/>
      <c r="M87" s="18"/>
      <c r="N87" s="18"/>
      <c r="O87" s="18"/>
      <c r="P87" s="24"/>
      <c r="Q87" s="18"/>
      <c r="R87" s="18"/>
      <c r="S87" s="18"/>
      <c r="T87" s="18"/>
    </row>
    <row r="88" spans="1:20">
      <c r="A88" s="4">
        <v>84</v>
      </c>
      <c r="B88" s="17"/>
      <c r="C88" s="18"/>
      <c r="D88" s="18"/>
      <c r="E88" s="19"/>
      <c r="F88" s="18"/>
      <c r="G88" s="19"/>
      <c r="H88" s="19"/>
      <c r="I88" s="59">
        <f t="shared" si="1"/>
        <v>0</v>
      </c>
      <c r="J88" s="18"/>
      <c r="K88" s="18"/>
      <c r="L88" s="18"/>
      <c r="M88" s="18"/>
      <c r="N88" s="18"/>
      <c r="O88" s="18"/>
      <c r="P88" s="24"/>
      <c r="Q88" s="18"/>
      <c r="R88" s="18"/>
      <c r="S88" s="18"/>
      <c r="T88" s="18"/>
    </row>
    <row r="89" spans="1:20">
      <c r="A89" s="4">
        <v>85</v>
      </c>
      <c r="B89" s="17"/>
      <c r="C89" s="18"/>
      <c r="D89" s="18"/>
      <c r="E89" s="19"/>
      <c r="F89" s="18"/>
      <c r="G89" s="19"/>
      <c r="H89" s="19"/>
      <c r="I89" s="59">
        <f t="shared" si="1"/>
        <v>0</v>
      </c>
      <c r="J89" s="18"/>
      <c r="K89" s="18"/>
      <c r="L89" s="18"/>
      <c r="M89" s="18"/>
      <c r="N89" s="18"/>
      <c r="O89" s="18"/>
      <c r="P89" s="24"/>
      <c r="Q89" s="18"/>
      <c r="R89" s="18"/>
      <c r="S89" s="18"/>
      <c r="T89" s="18"/>
    </row>
    <row r="90" spans="1:20">
      <c r="A90" s="4">
        <v>86</v>
      </c>
      <c r="B90" s="17"/>
      <c r="C90" s="18"/>
      <c r="D90" s="18"/>
      <c r="E90" s="19"/>
      <c r="F90" s="18"/>
      <c r="G90" s="19"/>
      <c r="H90" s="19"/>
      <c r="I90" s="59">
        <f t="shared" si="1"/>
        <v>0</v>
      </c>
      <c r="J90" s="18"/>
      <c r="K90" s="18"/>
      <c r="L90" s="18"/>
      <c r="M90" s="18"/>
      <c r="N90" s="18"/>
      <c r="O90" s="18"/>
      <c r="P90" s="24"/>
      <c r="Q90" s="18"/>
      <c r="R90" s="18"/>
      <c r="S90" s="18"/>
      <c r="T90" s="18"/>
    </row>
    <row r="91" spans="1:20">
      <c r="A91" s="4">
        <v>87</v>
      </c>
      <c r="B91" s="17"/>
      <c r="C91" s="18"/>
      <c r="D91" s="18"/>
      <c r="E91" s="19"/>
      <c r="F91" s="18"/>
      <c r="G91" s="19"/>
      <c r="H91" s="19"/>
      <c r="I91" s="59">
        <f t="shared" si="1"/>
        <v>0</v>
      </c>
      <c r="J91" s="18"/>
      <c r="K91" s="18"/>
      <c r="L91" s="18"/>
      <c r="M91" s="18"/>
      <c r="N91" s="18"/>
      <c r="O91" s="18"/>
      <c r="P91" s="24"/>
      <c r="Q91" s="18"/>
      <c r="R91" s="18"/>
      <c r="S91" s="18"/>
      <c r="T91" s="18"/>
    </row>
    <row r="92" spans="1:20">
      <c r="A92" s="4">
        <v>88</v>
      </c>
      <c r="B92" s="17"/>
      <c r="C92" s="18"/>
      <c r="D92" s="18"/>
      <c r="E92" s="19"/>
      <c r="F92" s="18"/>
      <c r="G92" s="19"/>
      <c r="H92" s="19"/>
      <c r="I92" s="59">
        <f t="shared" si="1"/>
        <v>0</v>
      </c>
      <c r="J92" s="18"/>
      <c r="K92" s="18"/>
      <c r="L92" s="18"/>
      <c r="M92" s="18"/>
      <c r="N92" s="18"/>
      <c r="O92" s="18"/>
      <c r="P92" s="24"/>
      <c r="Q92" s="18"/>
      <c r="R92" s="18"/>
      <c r="S92" s="18"/>
      <c r="T92" s="18"/>
    </row>
    <row r="93" spans="1:20">
      <c r="A93" s="4">
        <v>89</v>
      </c>
      <c r="B93" s="17"/>
      <c r="C93" s="18"/>
      <c r="D93" s="18"/>
      <c r="E93" s="19"/>
      <c r="F93" s="18"/>
      <c r="G93" s="19"/>
      <c r="H93" s="19"/>
      <c r="I93" s="59">
        <f t="shared" si="1"/>
        <v>0</v>
      </c>
      <c r="J93" s="18"/>
      <c r="K93" s="18"/>
      <c r="L93" s="18"/>
      <c r="M93" s="18"/>
      <c r="N93" s="18"/>
      <c r="O93" s="18"/>
      <c r="P93" s="24"/>
      <c r="Q93" s="18"/>
      <c r="R93" s="18"/>
      <c r="S93" s="18"/>
      <c r="T93" s="18"/>
    </row>
    <row r="94" spans="1:20">
      <c r="A94" s="4">
        <v>90</v>
      </c>
      <c r="B94" s="17"/>
      <c r="C94" s="18"/>
      <c r="D94" s="18"/>
      <c r="E94" s="19"/>
      <c r="F94" s="18"/>
      <c r="G94" s="19"/>
      <c r="H94" s="19"/>
      <c r="I94" s="59">
        <f t="shared" si="1"/>
        <v>0</v>
      </c>
      <c r="J94" s="18"/>
      <c r="K94" s="18"/>
      <c r="L94" s="18"/>
      <c r="M94" s="18"/>
      <c r="N94" s="18"/>
      <c r="O94" s="18"/>
      <c r="P94" s="24"/>
      <c r="Q94" s="18"/>
      <c r="R94" s="18"/>
      <c r="S94" s="18"/>
      <c r="T94" s="18"/>
    </row>
    <row r="95" spans="1:20">
      <c r="A95" s="4">
        <v>91</v>
      </c>
      <c r="B95" s="17"/>
      <c r="C95" s="18"/>
      <c r="D95" s="18"/>
      <c r="E95" s="19"/>
      <c r="F95" s="18"/>
      <c r="G95" s="19"/>
      <c r="H95" s="19"/>
      <c r="I95" s="59">
        <f t="shared" si="1"/>
        <v>0</v>
      </c>
      <c r="J95" s="18"/>
      <c r="K95" s="18"/>
      <c r="L95" s="18"/>
      <c r="M95" s="18"/>
      <c r="N95" s="18"/>
      <c r="O95" s="18"/>
      <c r="P95" s="24"/>
      <c r="Q95" s="18"/>
      <c r="R95" s="18"/>
      <c r="S95" s="18"/>
      <c r="T95" s="18"/>
    </row>
    <row r="96" spans="1:20">
      <c r="A96" s="4">
        <v>92</v>
      </c>
      <c r="B96" s="17"/>
      <c r="C96" s="18"/>
      <c r="D96" s="18"/>
      <c r="E96" s="19"/>
      <c r="F96" s="18"/>
      <c r="G96" s="19"/>
      <c r="H96" s="19"/>
      <c r="I96" s="59">
        <f t="shared" si="1"/>
        <v>0</v>
      </c>
      <c r="J96" s="18"/>
      <c r="K96" s="18"/>
      <c r="L96" s="18"/>
      <c r="M96" s="18"/>
      <c r="N96" s="18"/>
      <c r="O96" s="18"/>
      <c r="P96" s="24"/>
      <c r="Q96" s="18"/>
      <c r="R96" s="18"/>
      <c r="S96" s="18"/>
      <c r="T96" s="18"/>
    </row>
    <row r="97" spans="1:20">
      <c r="A97" s="4">
        <v>93</v>
      </c>
      <c r="B97" s="17"/>
      <c r="C97" s="18"/>
      <c r="D97" s="18"/>
      <c r="E97" s="19"/>
      <c r="F97" s="18"/>
      <c r="G97" s="19"/>
      <c r="H97" s="19"/>
      <c r="I97" s="59">
        <f t="shared" si="1"/>
        <v>0</v>
      </c>
      <c r="J97" s="18"/>
      <c r="K97" s="18"/>
      <c r="L97" s="18"/>
      <c r="M97" s="18"/>
      <c r="N97" s="18"/>
      <c r="O97" s="18"/>
      <c r="P97" s="24"/>
      <c r="Q97" s="18"/>
      <c r="R97" s="18"/>
      <c r="S97" s="18"/>
      <c r="T97" s="18"/>
    </row>
    <row r="98" spans="1:20">
      <c r="A98" s="4">
        <v>94</v>
      </c>
      <c r="B98" s="17"/>
      <c r="C98" s="48"/>
      <c r="D98" s="48"/>
      <c r="E98" s="19"/>
      <c r="F98" s="48"/>
      <c r="G98" s="19"/>
      <c r="H98" s="19"/>
      <c r="I98" s="59">
        <f t="shared" si="1"/>
        <v>0</v>
      </c>
      <c r="J98" s="48"/>
      <c r="K98" s="48"/>
      <c r="L98" s="48"/>
      <c r="M98" s="48"/>
      <c r="N98" s="48"/>
      <c r="O98" s="48"/>
      <c r="P98" s="24"/>
      <c r="Q98" s="18"/>
      <c r="R98" s="18"/>
      <c r="S98" s="18"/>
      <c r="T98" s="18"/>
    </row>
    <row r="99" spans="1:20">
      <c r="A99" s="4">
        <v>95</v>
      </c>
      <c r="B99" s="17"/>
      <c r="C99" s="18"/>
      <c r="D99" s="18"/>
      <c r="E99" s="19"/>
      <c r="F99" s="18"/>
      <c r="G99" s="19"/>
      <c r="H99" s="19"/>
      <c r="I99" s="59">
        <f t="shared" si="1"/>
        <v>0</v>
      </c>
      <c r="J99" s="18"/>
      <c r="K99" s="18"/>
      <c r="L99" s="18"/>
      <c r="M99" s="18"/>
      <c r="N99" s="18"/>
      <c r="O99" s="18"/>
      <c r="P99" s="24"/>
      <c r="Q99" s="18"/>
      <c r="R99" s="18"/>
      <c r="S99" s="18"/>
      <c r="T99" s="18"/>
    </row>
    <row r="100" spans="1:20">
      <c r="A100" s="4">
        <v>96</v>
      </c>
      <c r="B100" s="17"/>
      <c r="C100" s="18"/>
      <c r="D100" s="18"/>
      <c r="E100" s="19"/>
      <c r="F100" s="18"/>
      <c r="G100" s="19"/>
      <c r="H100" s="19"/>
      <c r="I100" s="59">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9">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9">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9">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9">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9">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9">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9">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9">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9">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9">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9">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9">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9">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9">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9">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9">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9">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9">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9">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9">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9">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9">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COUNTIFS(C6:C164,"*")</f>
        <v>0</v>
      </c>
      <c r="D165" s="21"/>
      <c r="E165" s="13"/>
      <c r="F165" s="21"/>
      <c r="G165" s="58">
        <f>SUM(G6:G164)</f>
        <v>0</v>
      </c>
      <c r="H165" s="58">
        <f>SUM(H6:H164)</f>
        <v>0</v>
      </c>
      <c r="I165" s="58">
        <f>SUM(I6:I164)</f>
        <v>0</v>
      </c>
      <c r="J165" s="21"/>
      <c r="K165" s="21"/>
      <c r="L165" s="21"/>
      <c r="M165" s="21"/>
      <c r="N165" s="21"/>
      <c r="O165" s="21"/>
      <c r="P165" s="14"/>
      <c r="Q165" s="21"/>
      <c r="R165" s="21"/>
      <c r="S165" s="21"/>
      <c r="T165" s="12"/>
    </row>
    <row r="166" spans="1:20">
      <c r="A166" s="44" t="s">
        <v>62</v>
      </c>
      <c r="B166" s="10">
        <f>COUNTIF(B$5:B$164,"Team 1")</f>
        <v>0</v>
      </c>
      <c r="C166" s="44" t="s">
        <v>25</v>
      </c>
      <c r="D166" s="10">
        <f>COUNTIF(D6:D164,"Anganwadi")</f>
        <v>0</v>
      </c>
    </row>
    <row r="167" spans="1:20">
      <c r="A167" s="44" t="s">
        <v>63</v>
      </c>
      <c r="B167" s="10">
        <f>COUNTIF(B$6:B$164,"Team 2")</f>
        <v>0</v>
      </c>
      <c r="C167" s="44" t="s">
        <v>23</v>
      </c>
      <c r="D167" s="10">
        <f>COUNTIF(D6:D164,"School")</f>
        <v>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opLeftCell="A13" workbookViewId="0">
      <selection activeCell="I7" sqref="I7"/>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75" t="s">
        <v>71</v>
      </c>
      <c r="B1" s="175"/>
      <c r="C1" s="175"/>
      <c r="D1" s="175"/>
      <c r="E1" s="175"/>
      <c r="F1" s="176"/>
      <c r="G1" s="176"/>
      <c r="H1" s="176"/>
      <c r="I1" s="176"/>
      <c r="J1" s="176"/>
    </row>
    <row r="2" spans="1:11" ht="25.5">
      <c r="A2" s="177" t="s">
        <v>0</v>
      </c>
      <c r="B2" s="178"/>
      <c r="C2" s="179" t="str">
        <f>'Block at a Glance'!C2:D2</f>
        <v>ASSAM</v>
      </c>
      <c r="D2" s="180"/>
      <c r="E2" s="27" t="s">
        <v>1</v>
      </c>
      <c r="F2" s="181"/>
      <c r="G2" s="182"/>
      <c r="H2" s="28" t="s">
        <v>24</v>
      </c>
      <c r="I2" s="181"/>
      <c r="J2" s="182"/>
    </row>
    <row r="3" spans="1:11" ht="28.5" customHeight="1">
      <c r="A3" s="186" t="s">
        <v>66</v>
      </c>
      <c r="B3" s="186"/>
      <c r="C3" s="186"/>
      <c r="D3" s="186"/>
      <c r="E3" s="186"/>
      <c r="F3" s="186"/>
      <c r="G3" s="186"/>
      <c r="H3" s="186"/>
      <c r="I3" s="186"/>
      <c r="J3" s="186"/>
    </row>
    <row r="4" spans="1:11">
      <c r="A4" s="185" t="s">
        <v>27</v>
      </c>
      <c r="B4" s="184" t="s">
        <v>28</v>
      </c>
      <c r="C4" s="183" t="s">
        <v>29</v>
      </c>
      <c r="D4" s="183" t="s">
        <v>36</v>
      </c>
      <c r="E4" s="183"/>
      <c r="F4" s="183"/>
      <c r="G4" s="183" t="s">
        <v>30</v>
      </c>
      <c r="H4" s="183" t="s">
        <v>37</v>
      </c>
      <c r="I4" s="183"/>
      <c r="J4" s="183"/>
    </row>
    <row r="5" spans="1:11" ht="22.5" customHeight="1">
      <c r="A5" s="185"/>
      <c r="B5" s="184"/>
      <c r="C5" s="183"/>
      <c r="D5" s="29" t="s">
        <v>9</v>
      </c>
      <c r="E5" s="29" t="s">
        <v>10</v>
      </c>
      <c r="F5" s="29" t="s">
        <v>11</v>
      </c>
      <c r="G5" s="183"/>
      <c r="H5" s="29" t="s">
        <v>9</v>
      </c>
      <c r="I5" s="29" t="s">
        <v>10</v>
      </c>
      <c r="J5" s="29" t="s">
        <v>11</v>
      </c>
    </row>
    <row r="6" spans="1:11" ht="22.5" customHeight="1">
      <c r="A6" s="45">
        <v>1</v>
      </c>
      <c r="B6" s="60">
        <v>43556</v>
      </c>
      <c r="C6" s="31">
        <f>COUNTIFS('April-19'!D$5:D$164,"Anganwadi")</f>
        <v>31</v>
      </c>
      <c r="D6" s="32">
        <f>SUMIF('April-19'!$D$5:$D$164,"Anganwadi",'April-19'!$G$5:$G$164)</f>
        <v>1257</v>
      </c>
      <c r="E6" s="32">
        <f>SUMIF('April-19'!$D$5:$D$164,"Anganwadi",'April-19'!$H$5:$H$164)</f>
        <v>1168</v>
      </c>
      <c r="F6" s="32">
        <f>+D6+E6</f>
        <v>2425</v>
      </c>
      <c r="G6" s="31">
        <f>COUNTIF('April-19'!D5:D164,"School")</f>
        <v>27</v>
      </c>
      <c r="H6" s="32">
        <f>SUMIF('April-19'!$D$5:$D$164,"School",'April-19'!$G$5:$G$164)</f>
        <v>2143</v>
      </c>
      <c r="I6" s="32">
        <f>SUMIF('April-19'!$D$5:$D$164,"School",'April-19'!$H$5:$H$164)</f>
        <v>1946</v>
      </c>
      <c r="J6" s="32">
        <f>+H6+I6</f>
        <v>4089</v>
      </c>
      <c r="K6" s="33"/>
    </row>
    <row r="7" spans="1:11" ht="22.5" customHeight="1">
      <c r="A7" s="30">
        <v>2</v>
      </c>
      <c r="B7" s="61">
        <v>43601</v>
      </c>
      <c r="C7" s="31">
        <f>COUNTIF('May-19'!D5:D164,"Anganwadi")</f>
        <v>15</v>
      </c>
      <c r="D7" s="32">
        <f>SUMIF('May-19'!$D$5:$D$164,"Anganwadi",'May-19'!$G$5:$G$164)</f>
        <v>415</v>
      </c>
      <c r="E7" s="32">
        <f>SUMIF('May-19'!$D$5:$D$164,"Anganwadi",'May-19'!$H$5:$H$164)</f>
        <v>380</v>
      </c>
      <c r="F7" s="32">
        <f t="shared" ref="F7:F11" si="0">+D7+E7</f>
        <v>795</v>
      </c>
      <c r="G7" s="31">
        <f>COUNTIF('May-19'!D5:D164,"School")</f>
        <v>48</v>
      </c>
      <c r="H7" s="32">
        <f>SUMIF('May-19'!$D$5:$D$164,"School",'May-19'!$G$5:$G$164)</f>
        <v>3352</v>
      </c>
      <c r="I7" s="32">
        <f>SUMIF('May-19'!$D$5:$D$164,"School",'May-19'!$H$5:$H$164)</f>
        <v>3162</v>
      </c>
      <c r="J7" s="32">
        <f t="shared" ref="J7:J11" si="1">+H7+I7</f>
        <v>6514</v>
      </c>
    </row>
    <row r="8" spans="1:11" ht="22.5" customHeight="1">
      <c r="A8" s="30">
        <v>3</v>
      </c>
      <c r="B8" s="61">
        <v>43632</v>
      </c>
      <c r="C8" s="31">
        <f>COUNTIF('Jun-19'!D5:D164,"Anganwadi")</f>
        <v>0</v>
      </c>
      <c r="D8" s="32">
        <f>SUMIF('Jun-19'!$D$5:$D$164,"Anganwadi",'Jun-19'!$G$5:$G$164)</f>
        <v>0</v>
      </c>
      <c r="E8" s="32">
        <f>SUMIF('Jun-19'!$D$5:$D$164,"Anganwadi",'Jun-19'!$H$5:$H$164)</f>
        <v>0</v>
      </c>
      <c r="F8" s="32">
        <f t="shared" si="0"/>
        <v>0</v>
      </c>
      <c r="G8" s="31">
        <f>COUNTIF('Jun-19'!D5:D164,"School")</f>
        <v>0</v>
      </c>
      <c r="H8" s="32">
        <f>SUMIF('Jun-19'!$D$5:$D$164,"School",'Jun-19'!$G$5:$G$164)</f>
        <v>0</v>
      </c>
      <c r="I8" s="32">
        <f>SUMIF('Jun-19'!$D$5:$D$164,"School",'Jun-19'!$H$5:$H$164)</f>
        <v>0</v>
      </c>
      <c r="J8" s="32">
        <f t="shared" si="1"/>
        <v>0</v>
      </c>
    </row>
    <row r="9" spans="1:11" ht="22.5" customHeight="1">
      <c r="A9" s="30">
        <v>4</v>
      </c>
      <c r="B9" s="61">
        <v>43662</v>
      </c>
      <c r="C9" s="31">
        <f>COUNTIF('Jul-19'!D5:D164,"Anganwadi")</f>
        <v>0</v>
      </c>
      <c r="D9" s="32">
        <f>SUMIF('Jul-19'!$D$5:$D$164,"Anganwadi",'Jul-19'!$G$5:$G$164)</f>
        <v>0</v>
      </c>
      <c r="E9" s="32">
        <f>SUMIF('Jul-19'!$D$5:$D$164,"Anganwadi",'Jul-19'!$H$5:$H$164)</f>
        <v>0</v>
      </c>
      <c r="F9" s="32">
        <f t="shared" si="0"/>
        <v>0</v>
      </c>
      <c r="G9" s="31">
        <f>COUNTIF('Jul-19'!D5:D164,"School")</f>
        <v>0</v>
      </c>
      <c r="H9" s="32">
        <f>SUMIF('Jul-19'!$D$5:$D$164,"School",'Jul-19'!$G$5:$G$164)</f>
        <v>0</v>
      </c>
      <c r="I9" s="32">
        <f>SUMIF('Jul-19'!$D$5:$D$164,"School",'Jul-19'!$H$5:$H$164)</f>
        <v>0</v>
      </c>
      <c r="J9" s="32">
        <f t="shared" si="1"/>
        <v>0</v>
      </c>
    </row>
    <row r="10" spans="1:11" ht="22.5" customHeight="1">
      <c r="A10" s="30">
        <v>5</v>
      </c>
      <c r="B10" s="61">
        <v>43693</v>
      </c>
      <c r="C10" s="31">
        <f>COUNTIF('Aug-19'!D5:D164,"Anganwadi")</f>
        <v>0</v>
      </c>
      <c r="D10" s="32">
        <f>SUMIF('Aug-19'!$D$5:$D$164,"Anganwadi",'Aug-19'!$G$5:$G$164)</f>
        <v>0</v>
      </c>
      <c r="E10" s="32">
        <f>SUMIF('Aug-19'!$D$5:$D$164,"Anganwadi",'Aug-19'!$H$5:$H$164)</f>
        <v>0</v>
      </c>
      <c r="F10" s="32">
        <f t="shared" si="0"/>
        <v>0</v>
      </c>
      <c r="G10" s="31">
        <f>COUNTIF('Aug-19'!D5:D164,"School")</f>
        <v>0</v>
      </c>
      <c r="H10" s="32">
        <f>SUMIF('Aug-19'!$D$5:$D$164,"School",'Aug-19'!$G$5:$G$164)</f>
        <v>0</v>
      </c>
      <c r="I10" s="32">
        <f>SUMIF('Aug-19'!$D$5:$D$164,"School",'Aug-19'!$H$5:$H$164)</f>
        <v>0</v>
      </c>
      <c r="J10" s="32">
        <f t="shared" si="1"/>
        <v>0</v>
      </c>
    </row>
    <row r="11" spans="1:11" ht="22.5" customHeight="1">
      <c r="A11" s="30">
        <v>6</v>
      </c>
      <c r="B11" s="61">
        <v>43724</v>
      </c>
      <c r="C11" s="31">
        <f>COUNTIF('Sep-19'!D6:D164,"Anganwadi")</f>
        <v>0</v>
      </c>
      <c r="D11" s="32">
        <f>SUMIF('Sep-19'!$D$6:$D$164,"Anganwadi",'Sep-19'!$G$6:$G$164)</f>
        <v>0</v>
      </c>
      <c r="E11" s="32">
        <f>SUMIF('Sep-19'!$D$6:$D$164,"Anganwadi",'Sep-19'!$H$6:$H$164)</f>
        <v>0</v>
      </c>
      <c r="F11" s="32">
        <f t="shared" si="0"/>
        <v>0</v>
      </c>
      <c r="G11" s="31">
        <f>COUNTIF('Sep-19'!D6:D164,"School")</f>
        <v>0</v>
      </c>
      <c r="H11" s="32">
        <f>SUMIF('Sep-19'!$D$6:$D$164,"School",'Sep-19'!$G$6:$G$164)</f>
        <v>0</v>
      </c>
      <c r="I11" s="32">
        <f>SUMIF('Sep-19'!$D$6:$D$164,"School",'Sep-19'!$H$6:$H$164)</f>
        <v>0</v>
      </c>
      <c r="J11" s="32">
        <f t="shared" si="1"/>
        <v>0</v>
      </c>
    </row>
    <row r="12" spans="1:11" ht="19.5" customHeight="1">
      <c r="A12" s="174" t="s">
        <v>38</v>
      </c>
      <c r="B12" s="174"/>
      <c r="C12" s="34">
        <f>SUM(C6:C11)</f>
        <v>46</v>
      </c>
      <c r="D12" s="34">
        <f t="shared" ref="D12:J12" si="2">SUM(D6:D11)</f>
        <v>1672</v>
      </c>
      <c r="E12" s="34">
        <f t="shared" si="2"/>
        <v>1548</v>
      </c>
      <c r="F12" s="34">
        <f t="shared" si="2"/>
        <v>3220</v>
      </c>
      <c r="G12" s="34">
        <f t="shared" si="2"/>
        <v>75</v>
      </c>
      <c r="H12" s="34">
        <f t="shared" si="2"/>
        <v>5495</v>
      </c>
      <c r="I12" s="34">
        <f t="shared" si="2"/>
        <v>5108</v>
      </c>
      <c r="J12" s="34">
        <f t="shared" si="2"/>
        <v>10603</v>
      </c>
    </row>
    <row r="14" spans="1:11">
      <c r="A14" s="190" t="s">
        <v>67</v>
      </c>
      <c r="B14" s="190"/>
      <c r="C14" s="190"/>
      <c r="D14" s="190"/>
      <c r="E14" s="190"/>
      <c r="F14" s="190"/>
    </row>
    <row r="15" spans="1:11" ht="82.5">
      <c r="A15" s="43" t="s">
        <v>27</v>
      </c>
      <c r="B15" s="42" t="s">
        <v>28</v>
      </c>
      <c r="C15" s="46" t="s">
        <v>64</v>
      </c>
      <c r="D15" s="41" t="s">
        <v>29</v>
      </c>
      <c r="E15" s="41" t="s">
        <v>30</v>
      </c>
      <c r="F15" s="41" t="s">
        <v>65</v>
      </c>
    </row>
    <row r="16" spans="1:11">
      <c r="A16" s="193">
        <v>1</v>
      </c>
      <c r="B16" s="191">
        <v>43571</v>
      </c>
      <c r="C16" s="47" t="s">
        <v>62</v>
      </c>
      <c r="D16" s="31">
        <f>COUNTIFS('April-19'!B$5:B$164,"Team 1",'April-19'!D$5:D$164,"Anganwadi")</f>
        <v>16</v>
      </c>
      <c r="E16" s="31">
        <f>COUNTIFS('April-19'!B$5:B$164,"Team 1",'April-19'!D$5:D$164,"School")</f>
        <v>9</v>
      </c>
      <c r="F16" s="32">
        <f>SUMIF('April-19'!$B$5:$B$164,"Team 1",'April-19'!$I$5:$I$164)</f>
        <v>2971</v>
      </c>
    </row>
    <row r="17" spans="1:6">
      <c r="A17" s="194"/>
      <c r="B17" s="192"/>
      <c r="C17" s="47" t="s">
        <v>63</v>
      </c>
      <c r="D17" s="31">
        <f>COUNTIFS('April-19'!B$5:B$164,"Team 2",'April-19'!D$5:D$164,"Anganwadi")</f>
        <v>15</v>
      </c>
      <c r="E17" s="31">
        <f>COUNTIFS('April-19'!B$5:B$164,"Team 2",'April-19'!D$5:D$164,"School")</f>
        <v>18</v>
      </c>
      <c r="F17" s="32">
        <f>SUMIF('April-19'!$B$5:$B$164,"Team 2",'April-19'!$I$5:$I$164)</f>
        <v>3543</v>
      </c>
    </row>
    <row r="18" spans="1:6">
      <c r="A18" s="193">
        <v>2</v>
      </c>
      <c r="B18" s="191">
        <v>43601</v>
      </c>
      <c r="C18" s="47" t="s">
        <v>62</v>
      </c>
      <c r="D18" s="31">
        <f>COUNTIFS('May-19'!B$5:B$164,"Team 1",'May-19'!D$5:D$164,"Anganwadi")</f>
        <v>0</v>
      </c>
      <c r="E18" s="31">
        <f>COUNTIFS('May-19'!B$5:B$164,"Team 1",'May-19'!D$5:D$164,"School")</f>
        <v>29</v>
      </c>
      <c r="F18" s="32">
        <f>SUMIF('May-19'!$B$5:$B$164,"Team 1",'May-19'!$I$5:$I$164)</f>
        <v>4449</v>
      </c>
    </row>
    <row r="19" spans="1:6">
      <c r="A19" s="194"/>
      <c r="B19" s="192"/>
      <c r="C19" s="47" t="s">
        <v>63</v>
      </c>
      <c r="D19" s="31">
        <f>COUNTIFS('May-19'!B$5:B$164,"Team 2",'May-19'!D$5:D$164,"Anganwadi")</f>
        <v>15</v>
      </c>
      <c r="E19" s="31">
        <f>COUNTIFS('May-19'!B$5:B$164,"Team 2",'May-19'!D$5:D$164,"School")</f>
        <v>19</v>
      </c>
      <c r="F19" s="32">
        <f>SUMIF('May-19'!$B$5:$B$164,"Team 2",'May-19'!$I$5:$I$164)</f>
        <v>3064</v>
      </c>
    </row>
    <row r="20" spans="1:6">
      <c r="A20" s="193">
        <v>3</v>
      </c>
      <c r="B20" s="191">
        <v>43632</v>
      </c>
      <c r="C20" s="47" t="s">
        <v>62</v>
      </c>
      <c r="D20" s="31">
        <f>COUNTIFS('Jun-19'!B$5:B$164,"Team 1",'Jun-19'!D$5:D$164,"Anganwadi")</f>
        <v>0</v>
      </c>
      <c r="E20" s="31">
        <f>COUNTIFS('Jun-19'!B$5:B$164,"Team 1",'Jun-19'!D$5:D$164,"School")</f>
        <v>0</v>
      </c>
      <c r="F20" s="32">
        <f>SUMIF('Jun-19'!$B$5:$B$164,"Team 1",'Jun-19'!$I$5:$I$164)</f>
        <v>0</v>
      </c>
    </row>
    <row r="21" spans="1:6">
      <c r="A21" s="194"/>
      <c r="B21" s="192"/>
      <c r="C21" s="47" t="s">
        <v>63</v>
      </c>
      <c r="D21" s="31">
        <f>COUNTIFS('Jun-19'!B$5:B$164,"Team 2",'Jun-19'!D$5:D$164,"Anganwadi")</f>
        <v>0</v>
      </c>
      <c r="E21" s="31">
        <f>COUNTIFS('Jun-19'!B$5:B$164,"Team 2",'Jun-19'!D$5:D$164,"School")</f>
        <v>0</v>
      </c>
      <c r="F21" s="32">
        <f>SUMIF('Jun-19'!$B$5:$B$164,"Team 2",'Jun-19'!$I$5:$I$164)</f>
        <v>0</v>
      </c>
    </row>
    <row r="22" spans="1:6">
      <c r="A22" s="193">
        <v>4</v>
      </c>
      <c r="B22" s="191">
        <v>43662</v>
      </c>
      <c r="C22" s="47" t="s">
        <v>62</v>
      </c>
      <c r="D22" s="31">
        <f>COUNTIFS('Jul-19'!B$5:B$164,"Team 1",'Jul-19'!D$5:D$164,"Anganwadi")</f>
        <v>0</v>
      </c>
      <c r="E22" s="31">
        <f>COUNTIFS('Jul-19'!B$5:B$164,"Team 1",'Jul-19'!D$5:D$164,"School")</f>
        <v>0</v>
      </c>
      <c r="F22" s="32">
        <f>SUMIF('Jul-19'!$B$5:$B$164,"Team 1",'Jul-19'!$I$5:$I$164)</f>
        <v>0</v>
      </c>
    </row>
    <row r="23" spans="1:6">
      <c r="A23" s="194"/>
      <c r="B23" s="192"/>
      <c r="C23" s="47" t="s">
        <v>63</v>
      </c>
      <c r="D23" s="31">
        <f>COUNTIFS('Jul-19'!B$5:B$164,"Team 2",'Jul-19'!D$5:D$164,"Anganwadi")</f>
        <v>0</v>
      </c>
      <c r="E23" s="31">
        <f>COUNTIFS('Jul-19'!B$5:B$164,"Team 2",'Jul-19'!D$5:D$164,"School")</f>
        <v>0</v>
      </c>
      <c r="F23" s="32">
        <f>SUMIF('Jul-19'!$B$5:$B$164,"Team 2",'Jul-19'!$I$5:$I$164)</f>
        <v>0</v>
      </c>
    </row>
    <row r="24" spans="1:6">
      <c r="A24" s="193">
        <v>5</v>
      </c>
      <c r="B24" s="191">
        <v>43693</v>
      </c>
      <c r="C24" s="47" t="s">
        <v>62</v>
      </c>
      <c r="D24" s="31">
        <f>COUNTIFS('Aug-19'!B$5:B$164,"Team 1",'Aug-19'!D$5:D$164,"Anganwadi")</f>
        <v>0</v>
      </c>
      <c r="E24" s="31">
        <f>COUNTIFS('Aug-19'!B$5:B$164,"Team 1",'Aug-19'!D$5:D$164,"School")</f>
        <v>0</v>
      </c>
      <c r="F24" s="32">
        <f>SUMIF('Aug-19'!$B$5:$B$164,"Team 1",'Aug-19'!$I$5:$I$164)</f>
        <v>0</v>
      </c>
    </row>
    <row r="25" spans="1:6">
      <c r="A25" s="194"/>
      <c r="B25" s="192"/>
      <c r="C25" s="47" t="s">
        <v>63</v>
      </c>
      <c r="D25" s="31">
        <f>COUNTIFS('Aug-19'!B$5:B$164,"Team 2",'Aug-19'!D$5:D$164,"Anganwadi")</f>
        <v>0</v>
      </c>
      <c r="E25" s="31">
        <f>COUNTIFS('Aug-19'!B$5:B$164,"Team 2",'Aug-19'!D$5:D$164,"School")</f>
        <v>0</v>
      </c>
      <c r="F25" s="32">
        <f>SUMIF('Aug-19'!$B$5:$B$164,"Team 2",'Aug-19'!$I$5:$I$164)</f>
        <v>0</v>
      </c>
    </row>
    <row r="26" spans="1:6">
      <c r="A26" s="193">
        <v>6</v>
      </c>
      <c r="B26" s="191">
        <v>43724</v>
      </c>
      <c r="C26" s="47" t="s">
        <v>62</v>
      </c>
      <c r="D26" s="31">
        <f>COUNTIFS('Sep-19'!B$5:B$164,"Team 1",'Sep-19'!D$5:D$164,"Anganwadi")</f>
        <v>0</v>
      </c>
      <c r="E26" s="31">
        <f>COUNTIFS('Sep-19'!B$5:B$164,"Team 1",'Sep-19'!D$5:D$164,"School")</f>
        <v>0</v>
      </c>
      <c r="F26" s="32">
        <f>SUMIF('Sep-19'!$B$5:$B$164,"Team 1",'Sep-19'!$I$5:$I$164)</f>
        <v>0</v>
      </c>
    </row>
    <row r="27" spans="1:6">
      <c r="A27" s="194"/>
      <c r="B27" s="192"/>
      <c r="C27" s="47" t="s">
        <v>63</v>
      </c>
      <c r="D27" s="31">
        <f>COUNTIFS('Sep-19'!B$5:B$164,"Team 2",'Sep-19'!D$5:D$164,"Anganwadi")</f>
        <v>0</v>
      </c>
      <c r="E27" s="31">
        <f>COUNTIFS('Sep-19'!B$5:B$164,"Team 2",'Sep-19'!D$5:D$164,"School")</f>
        <v>0</v>
      </c>
      <c r="F27" s="32">
        <f>SUMIF('Sep-19'!$B$5:$B$164,"Team 2",'Sep-19'!$I$5:$I$164)</f>
        <v>0</v>
      </c>
    </row>
    <row r="28" spans="1:6">
      <c r="A28" s="187" t="s">
        <v>38</v>
      </c>
      <c r="B28" s="188"/>
      <c r="C28" s="189"/>
      <c r="D28" s="40">
        <f>SUM(D16:D27)</f>
        <v>46</v>
      </c>
      <c r="E28" s="40">
        <f>SUM(E16:E27)</f>
        <v>75</v>
      </c>
      <c r="F28" s="40">
        <f>SUM(F16:F27)</f>
        <v>14027</v>
      </c>
    </row>
  </sheetData>
  <sheetProtection password="8527" sheet="1" objects="1" scenarios="1"/>
  <mergeCells count="27">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2019-05-08T07:54:30Z</dcterms:modified>
</cp:coreProperties>
</file>