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5" 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7" l="1"/>
  <c r="F26"/>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<sst xmlns="http://schemas.openxmlformats.org/spreadsheetml/2006/main" count="5338" uniqueCount="732">
  <si>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</si>
  <si>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</si>
  <si>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</si>
  <si>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</si>
  <si>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</si>
  <si>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</si>
  <si>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</si>
  <si>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</si>
  <si>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</si>
  <si>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</si>
  <si>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</si>
  <si>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</si>
  <si>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</si>
  <si>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</si>
  <si>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</si>
  <si>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</si>
  <si>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</si>
  <si>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</si>
  <si>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</si>
  <si>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</si>
  <si>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</si>
  <si>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</si>
  <si>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</si>
  <si>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</si>
  <si>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</si>
  <si>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</si>
  <si>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</si>
  <si>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</si>
  <si>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</si>
  <si>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</si>
  <si>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</si>
  <si>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</si>
  <si>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</si>
  <si>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</si>
  <si>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</si>
  <si>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</si>
  <si>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</si>
  <si>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</si>
  <si>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</si>
  <si>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</si>
  <si>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</si>
  <si>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</si>
  <si>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</si>
  <si>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</si>
  <si>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</si>
  <si>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</si>
  <si>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</si>
  <si>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</si>
  <si>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</si>
  <si>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</si>
  <si>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</si>
  <si>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</si>
  <si>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</si>
  <si>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</si>
  <si>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</si>
  <si>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</si>
  <si>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</si>
  <si>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</si>
  <si>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</si>
  <si>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</si>
  <si>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</si>
  <si>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</si>
  <si>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</si>
  <si>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</si>
  <si>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</si>
  <si>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</si>
  <si>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</si>
  <si>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</si>
  <si>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</si>
  <si>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</si>
  <si>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</si>
  <si>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</si>
  <si>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Dr.Dibyajyoti Baishya</t>
  </si>
  <si>
    <t>Dr.Manabjyoti Barman</t>
  </si>
  <si>
    <t>Anima Begum</t>
  </si>
  <si>
    <t>Sahnur Sahariya</t>
  </si>
  <si>
    <t>MO</t>
  </si>
  <si>
    <t>ANM</t>
  </si>
  <si>
    <t>Pharmacist</t>
  </si>
  <si>
    <t>Dr.Binaybhusan Talukdar</t>
  </si>
  <si>
    <t>Dr.Naimuddin Ahmed</t>
  </si>
  <si>
    <t>Alaka Malakar</t>
  </si>
  <si>
    <t>KAMRUP</t>
  </si>
  <si>
    <t>KAMALPUR</t>
  </si>
  <si>
    <t xml:space="preserve">No.1 Athgaon </t>
  </si>
  <si>
    <t xml:space="preserve">Pub-Dalang </t>
  </si>
  <si>
    <t xml:space="preserve">2 No Athgaon </t>
  </si>
  <si>
    <t xml:space="preserve">Kabilapam </t>
  </si>
  <si>
    <t xml:space="preserve">237 Dalang Milan </t>
  </si>
  <si>
    <t>LP</t>
  </si>
  <si>
    <t>Athgaon</t>
  </si>
  <si>
    <t>Renu Kalita</t>
  </si>
  <si>
    <t>Nilima Hira</t>
  </si>
  <si>
    <t>Hiran Deka</t>
  </si>
  <si>
    <t>Prava Nath</t>
  </si>
  <si>
    <t>Runumi Thakuria</t>
  </si>
  <si>
    <t>Kabita Das</t>
  </si>
  <si>
    <t>Bolero</t>
  </si>
  <si>
    <t>Fulartal vlp.fa</t>
  </si>
  <si>
    <t xml:space="preserve">Gathijan </t>
  </si>
  <si>
    <t xml:space="preserve">Baruajani </t>
  </si>
  <si>
    <t>Baruajani bhatisupa L.P (V.L.P/FA)</t>
  </si>
  <si>
    <t xml:space="preserve">Baruajani bapuji </t>
  </si>
  <si>
    <t xml:space="preserve">Keshob das </t>
  </si>
  <si>
    <t xml:space="preserve">Keshob choudhury </t>
  </si>
  <si>
    <t xml:space="preserve">327 No Leza </t>
  </si>
  <si>
    <t>Baruajani</t>
  </si>
  <si>
    <t>kunjalata Devi</t>
  </si>
  <si>
    <t>Anjali Konwar</t>
  </si>
  <si>
    <t>Dipika Das</t>
  </si>
  <si>
    <t>Nirada Bharali</t>
  </si>
  <si>
    <t>Anjana Das</t>
  </si>
  <si>
    <t>Nilima Das</t>
  </si>
  <si>
    <t>Ila Konwar</t>
  </si>
  <si>
    <t>Manika Bharali</t>
  </si>
  <si>
    <t>Ranjuwara Begum</t>
  </si>
  <si>
    <t xml:space="preserve">Bordekpar </t>
  </si>
  <si>
    <t xml:space="preserve">1 No Dwigunpar </t>
  </si>
  <si>
    <t xml:space="preserve">2 No Dwigunpar </t>
  </si>
  <si>
    <t xml:space="preserve">Dwigunpar </t>
  </si>
  <si>
    <t xml:space="preserve">Dekpar </t>
  </si>
  <si>
    <t xml:space="preserve">655 no kusumpur </t>
  </si>
  <si>
    <t>Khudrachecha adarsh( VLP/FA)</t>
  </si>
  <si>
    <t>Tulika Das</t>
  </si>
  <si>
    <t>Bordekpar</t>
  </si>
  <si>
    <t>Kamini Bhattacharya</t>
  </si>
  <si>
    <t>Rupali Devi</t>
  </si>
  <si>
    <t>Fulkan Bibi</t>
  </si>
  <si>
    <t xml:space="preserve">Pachim borka </t>
  </si>
  <si>
    <t xml:space="preserve">255 No Borka </t>
  </si>
  <si>
    <t xml:space="preserve">Baregaon </t>
  </si>
  <si>
    <t xml:space="preserve">Pub Borka </t>
  </si>
  <si>
    <t xml:space="preserve">Pub panitema R.K.J.M </t>
  </si>
  <si>
    <t xml:space="preserve">68 No panitema balak </t>
  </si>
  <si>
    <t xml:space="preserve">1268 no panitema balika </t>
  </si>
  <si>
    <t xml:space="preserve">Baergaon </t>
  </si>
  <si>
    <t xml:space="preserve">454 N0 Maniwari  </t>
  </si>
  <si>
    <t>Borka</t>
  </si>
  <si>
    <t>Nirada Kalita</t>
  </si>
  <si>
    <t>Fuleswari Deka</t>
  </si>
  <si>
    <t>Putul Kakoti</t>
  </si>
  <si>
    <t>Nilima Deka</t>
  </si>
  <si>
    <t>Samin Kalita</t>
  </si>
  <si>
    <t>Minu Begum</t>
  </si>
  <si>
    <t>Labanya Kalita</t>
  </si>
  <si>
    <t>Anima Barman</t>
  </si>
  <si>
    <t xml:space="preserve">Barisupa </t>
  </si>
  <si>
    <t xml:space="preserve">649 piyalikhata </t>
  </si>
  <si>
    <t xml:space="preserve">584 no Tengabari </t>
  </si>
  <si>
    <t>Piyalikhata</t>
  </si>
  <si>
    <t>Anowara Begum</t>
  </si>
  <si>
    <t>Kadbanu Begum</t>
  </si>
  <si>
    <t>Lilima Deka</t>
  </si>
  <si>
    <t>Nilima Bugum</t>
  </si>
  <si>
    <t>1.5.19</t>
  </si>
  <si>
    <t>mon</t>
  </si>
  <si>
    <t>2.5.19</t>
  </si>
  <si>
    <t>tue</t>
  </si>
  <si>
    <t>3.5.19</t>
  </si>
  <si>
    <t>wed</t>
  </si>
  <si>
    <t>4.5.19</t>
  </si>
  <si>
    <t>thu</t>
  </si>
  <si>
    <t>6.5.19</t>
  </si>
  <si>
    <t>sat</t>
  </si>
  <si>
    <t>fri</t>
  </si>
  <si>
    <t>7.5.19</t>
  </si>
  <si>
    <t>8.5.19</t>
  </si>
  <si>
    <t>9.5.19</t>
  </si>
  <si>
    <t>10.5.19</t>
  </si>
  <si>
    <t>11.5.19</t>
  </si>
  <si>
    <t>13.5.19</t>
  </si>
  <si>
    <t>14.5.19</t>
  </si>
  <si>
    <t>15.5.19</t>
  </si>
  <si>
    <t>16.5.19</t>
  </si>
  <si>
    <t>17.5.19</t>
  </si>
  <si>
    <t>20.5.19</t>
  </si>
  <si>
    <t xml:space="preserve">Niz modertola </t>
  </si>
  <si>
    <t>Pachim niz modertola( vlp,fa)</t>
  </si>
  <si>
    <t xml:space="preserve">64 No Alekjari </t>
  </si>
  <si>
    <t xml:space="preserve">Jalimura </t>
  </si>
  <si>
    <t xml:space="preserve">Tarapriya Baika </t>
  </si>
  <si>
    <t xml:space="preserve">Tekelatola </t>
  </si>
  <si>
    <t>Jalimura</t>
  </si>
  <si>
    <t>Saleha Begum</t>
  </si>
  <si>
    <t>Renu Deka</t>
  </si>
  <si>
    <t>Rita Saikia</t>
  </si>
  <si>
    <t>Jamini Majumdar</t>
  </si>
  <si>
    <t>Arpana Das</t>
  </si>
  <si>
    <t>Debojani Mali</t>
  </si>
  <si>
    <t>Debojani Deka</t>
  </si>
  <si>
    <t>21.5.19</t>
  </si>
  <si>
    <t>22.5.19</t>
  </si>
  <si>
    <t>23.5.19</t>
  </si>
  <si>
    <t xml:space="preserve">Sorikot jorpukhuripar </t>
  </si>
  <si>
    <t xml:space="preserve">1227 no Sarikot </t>
  </si>
  <si>
    <t xml:space="preserve">Sorikot mialn </t>
  </si>
  <si>
    <t xml:space="preserve">No 1 sarikot </t>
  </si>
  <si>
    <t xml:space="preserve">Maroi </t>
  </si>
  <si>
    <t xml:space="preserve">Pachim barmaroi </t>
  </si>
  <si>
    <t xml:space="preserve">Barmaroi </t>
  </si>
  <si>
    <t>Sarikot</t>
  </si>
  <si>
    <t>Doli Rani Mali</t>
  </si>
  <si>
    <t>Pratibha Devi</t>
  </si>
  <si>
    <t>Rinju Begum</t>
  </si>
  <si>
    <t>Rohida Begum</t>
  </si>
  <si>
    <t>24.5.19</t>
  </si>
  <si>
    <t>25.5.19</t>
  </si>
  <si>
    <t>27.5.19</t>
  </si>
  <si>
    <t>28.5.19</t>
  </si>
  <si>
    <t>No 2 Hahara( V.L.P/ F.A)</t>
  </si>
  <si>
    <t xml:space="preserve">Hahara </t>
  </si>
  <si>
    <t xml:space="preserve">Barbila triganya </t>
  </si>
  <si>
    <t xml:space="preserve">No 2 Lessakona </t>
  </si>
  <si>
    <t xml:space="preserve">No 1 Lessakona </t>
  </si>
  <si>
    <t xml:space="preserve">Mowkuchi </t>
  </si>
  <si>
    <t>Niz Maukuchi( vlp /fa)</t>
  </si>
  <si>
    <t>Maukuchi</t>
  </si>
  <si>
    <t>Sabya Deka</t>
  </si>
  <si>
    <t>Damayanti Kalita</t>
  </si>
  <si>
    <t>Dipali Deka</t>
  </si>
  <si>
    <t>Anju Deka</t>
  </si>
  <si>
    <t>29.5.19</t>
  </si>
  <si>
    <t>30.5.19</t>
  </si>
  <si>
    <t>31.5.19</t>
  </si>
  <si>
    <t xml:space="preserve">429 alta </t>
  </si>
  <si>
    <t xml:space="preserve">Kamalpur masdia muktab </t>
  </si>
  <si>
    <t xml:space="preserve">Azara </t>
  </si>
  <si>
    <t xml:space="preserve">Bardoipakhiya </t>
  </si>
  <si>
    <t xml:space="preserve">Kokeria </t>
  </si>
  <si>
    <t xml:space="preserve">Alta adarsh vlp/fa </t>
  </si>
  <si>
    <t>Gopeswar( vlp/ fa)</t>
  </si>
  <si>
    <t xml:space="preserve">Tuhura </t>
  </si>
  <si>
    <t xml:space="preserve">Deodoar sichu vidyapith </t>
  </si>
  <si>
    <t xml:space="preserve">Deodoa vidyamandir </t>
  </si>
  <si>
    <t>Kamalpur</t>
  </si>
  <si>
    <t>BhitorKhola</t>
  </si>
  <si>
    <t>Deoduar</t>
  </si>
  <si>
    <t>Hamida Begum</t>
  </si>
  <si>
    <t>Usha Nath</t>
  </si>
  <si>
    <t>Gita Kalita</t>
  </si>
  <si>
    <t>Sabitri Nath</t>
  </si>
  <si>
    <t>Kamini Deka</t>
  </si>
  <si>
    <t>Makani Deka</t>
  </si>
  <si>
    <t>Madhabi Deka</t>
  </si>
  <si>
    <t>Dipti Sarma</t>
  </si>
  <si>
    <t>Gunu Nath</t>
  </si>
  <si>
    <t>Kokila Boro</t>
  </si>
  <si>
    <t>Rekha Chadhury</t>
  </si>
  <si>
    <t>Nirupama Kalita</t>
  </si>
  <si>
    <t>Firoja Begum</t>
  </si>
  <si>
    <t xml:space="preserve">Haberikura </t>
  </si>
  <si>
    <t xml:space="preserve">No 2 Haberikura  (FA ) </t>
  </si>
  <si>
    <t xml:space="preserve">Dekarakuchi </t>
  </si>
  <si>
    <t xml:space="preserve">Mohan kalita </t>
  </si>
  <si>
    <t xml:space="preserve">Laukuri </t>
  </si>
  <si>
    <t xml:space="preserve">No 1 Bamungaon </t>
  </si>
  <si>
    <t>No 2 Bamungaon</t>
  </si>
  <si>
    <t xml:space="preserve">No 3 Bamungaon VLP(FA) </t>
  </si>
  <si>
    <t>Kendukona</t>
  </si>
  <si>
    <t>Rashmi Rekha Nath</t>
  </si>
  <si>
    <t>Kalpana Nath</t>
  </si>
  <si>
    <t>Minu Kalita</t>
  </si>
  <si>
    <t>Runuwara Begum</t>
  </si>
  <si>
    <t>Mamani Kakoti</t>
  </si>
  <si>
    <t>Runuma Begum</t>
  </si>
  <si>
    <t>Nilima Khatun</t>
  </si>
  <si>
    <t>Ghopla  Jairam Barman VLP(fA)</t>
  </si>
  <si>
    <t xml:space="preserve">1243 Gopla </t>
  </si>
  <si>
    <t>Ghopla</t>
  </si>
  <si>
    <t>Samina Begum</t>
  </si>
  <si>
    <t>Rina Begum</t>
  </si>
  <si>
    <t>Padumi Kalita</t>
  </si>
  <si>
    <t xml:space="preserve">Maguri </t>
  </si>
  <si>
    <t xml:space="preserve">Kacharua Moktab </t>
  </si>
  <si>
    <t xml:space="preserve">kacharua Jayram Barman   </t>
  </si>
  <si>
    <t xml:space="preserve">Dakhin Singra </t>
  </si>
  <si>
    <t xml:space="preserve">219 No Maharia </t>
  </si>
  <si>
    <t xml:space="preserve">Soneswar </t>
  </si>
  <si>
    <t xml:space="preserve">Gabindapur </t>
  </si>
  <si>
    <t xml:space="preserve">Sundarisal Sishu </t>
  </si>
  <si>
    <t xml:space="preserve">Chowrakara Balika </t>
  </si>
  <si>
    <t xml:space="preserve">1230 No Sunadrisal Balak </t>
  </si>
  <si>
    <t xml:space="preserve">Chowrakara Balak </t>
  </si>
  <si>
    <t xml:space="preserve">Guiya satra </t>
  </si>
  <si>
    <t xml:space="preserve">Sundarisal sankar </t>
  </si>
  <si>
    <t xml:space="preserve">Guiya Balak </t>
  </si>
  <si>
    <t xml:space="preserve">Sundarsali Balika Moktab </t>
  </si>
  <si>
    <t xml:space="preserve">Guiya Bala </t>
  </si>
  <si>
    <t xml:space="preserve">Saya </t>
  </si>
  <si>
    <t>Barngabari (Sundarisal)</t>
  </si>
  <si>
    <t xml:space="preserve">Lokapriya gopinath bordoloi </t>
  </si>
  <si>
    <t>Guiya</t>
  </si>
  <si>
    <t>Khatabun Nesa</t>
  </si>
  <si>
    <t>Rezia Begum</t>
  </si>
  <si>
    <t>Marina Begum</t>
  </si>
  <si>
    <t>Pakhila Das</t>
  </si>
  <si>
    <t>Rassia Begum</t>
  </si>
  <si>
    <t>Giribala Devi</t>
  </si>
  <si>
    <t>Bijuli Bania</t>
  </si>
  <si>
    <t>Champa Kalita</t>
  </si>
  <si>
    <t>Bhattima Kalita</t>
  </si>
  <si>
    <t xml:space="preserve">Pachim Baragog </t>
  </si>
  <si>
    <t xml:space="preserve">Kodaldhoa </t>
  </si>
  <si>
    <t xml:space="preserve">Bargaon </t>
  </si>
  <si>
    <t xml:space="preserve">77 No Nowkuchi </t>
  </si>
  <si>
    <t xml:space="preserve">Pub borgaon </t>
  </si>
  <si>
    <t xml:space="preserve">Baragog  </t>
  </si>
  <si>
    <t>Bargaon</t>
  </si>
  <si>
    <t>Marina Ahmed</t>
  </si>
  <si>
    <t xml:space="preserve">Makani Deka </t>
  </si>
  <si>
    <t>Ratheswari Deka</t>
  </si>
  <si>
    <t>Anima Deka</t>
  </si>
  <si>
    <t>Saifun Nessa Begum</t>
  </si>
  <si>
    <t>Kamini Das</t>
  </si>
  <si>
    <t xml:space="preserve">888 No Palara </t>
  </si>
  <si>
    <t xml:space="preserve">510 No Singra </t>
  </si>
  <si>
    <t xml:space="preserve">126 No Maihati </t>
  </si>
  <si>
    <t xml:space="preserve">Barkhah </t>
  </si>
  <si>
    <t>Palara</t>
  </si>
  <si>
    <t>Barnali Deka</t>
  </si>
  <si>
    <t>Anupama Kalita</t>
  </si>
  <si>
    <t>Kunja Das</t>
  </si>
  <si>
    <t>Archana Kalita</t>
  </si>
  <si>
    <t xml:space="preserve">Tunu Kalita </t>
  </si>
  <si>
    <t xml:space="preserve">Mainasundari </t>
  </si>
  <si>
    <t>Uttar Mainasundari vlp(fa)</t>
  </si>
  <si>
    <t>889 No. Chepti</t>
  </si>
  <si>
    <t xml:space="preserve">Pachim Sonapur </t>
  </si>
  <si>
    <t xml:space="preserve">278 No Raipat </t>
  </si>
  <si>
    <t xml:space="preserve">Pub Sonapur </t>
  </si>
  <si>
    <t xml:space="preserve">1236 Kalakuchi </t>
  </si>
  <si>
    <t xml:space="preserve">1238 No Sonapur </t>
  </si>
  <si>
    <t>Hathiyana</t>
  </si>
  <si>
    <t>No 1239 Dhanuka</t>
  </si>
  <si>
    <t xml:space="preserve">Raipat Adarsha VLP </t>
  </si>
  <si>
    <t>lp</t>
  </si>
  <si>
    <t>Katanipara LPS</t>
  </si>
  <si>
    <t>Sabitri Das</t>
  </si>
  <si>
    <t>Rupanjali Deka</t>
  </si>
  <si>
    <t>Hiran Bejbaruah</t>
  </si>
  <si>
    <t>Kalyani Das</t>
  </si>
  <si>
    <t>Sonapur</t>
  </si>
  <si>
    <t>Samsun Nehar Begum</t>
  </si>
  <si>
    <t>Katanipara</t>
  </si>
  <si>
    <t>Sanowara Begum</t>
  </si>
  <si>
    <t>Chandika Deka</t>
  </si>
  <si>
    <t>Junu Das</t>
  </si>
  <si>
    <t>Chutiapara</t>
  </si>
  <si>
    <t>Niva Hazarika</t>
  </si>
  <si>
    <t>1.6.19</t>
  </si>
  <si>
    <t>3.6.19</t>
  </si>
  <si>
    <t>4.6.19</t>
  </si>
  <si>
    <t>6.6.19</t>
  </si>
  <si>
    <t>7.6.19</t>
  </si>
  <si>
    <t>8.6.19</t>
  </si>
  <si>
    <t xml:space="preserve">Dalang Milan </t>
  </si>
  <si>
    <t xml:space="preserve">Pubpar gandhiji vidyapith </t>
  </si>
  <si>
    <t xml:space="preserve">Kusumpur khudrachecha </t>
  </si>
  <si>
    <t xml:space="preserve">Lakshitara Girls </t>
  </si>
  <si>
    <t xml:space="preserve">Pubpar Madartola </t>
  </si>
  <si>
    <t xml:space="preserve">Adarsh Bordekpar </t>
  </si>
  <si>
    <t>Sankarajan</t>
  </si>
  <si>
    <t xml:space="preserve">Bordekpar satyanath </t>
  </si>
  <si>
    <t xml:space="preserve">Borka girls </t>
  </si>
  <si>
    <t xml:space="preserve">Srimanta sankerdev </t>
  </si>
  <si>
    <t xml:space="preserve">Panitema satgaon girls </t>
  </si>
  <si>
    <t xml:space="preserve">Sankarjyoti bidyapith </t>
  </si>
  <si>
    <t xml:space="preserve">Kalazal </t>
  </si>
  <si>
    <t xml:space="preserve">Milan jyoti </t>
  </si>
  <si>
    <t xml:space="preserve">Sarikot Borgaon Milan </t>
  </si>
  <si>
    <t xml:space="preserve">Nabajyoti </t>
  </si>
  <si>
    <t xml:space="preserve">Sahid smiti </t>
  </si>
  <si>
    <t xml:space="preserve">Pubpar paduli </t>
  </si>
  <si>
    <t xml:space="preserve">Bhitorkhola </t>
  </si>
  <si>
    <t xml:space="preserve">Kamalpur govt </t>
  </si>
  <si>
    <t xml:space="preserve">Azara soneswar </t>
  </si>
  <si>
    <t xml:space="preserve">kamalpur girls Balika </t>
  </si>
  <si>
    <t xml:space="preserve">Kamalpur </t>
  </si>
  <si>
    <t xml:space="preserve">Bamungaon </t>
  </si>
  <si>
    <t>Haberikura MES  VLP( FA)</t>
  </si>
  <si>
    <t xml:space="preserve">Pakhara Pukhri </t>
  </si>
  <si>
    <t xml:space="preserve">Navoday </t>
  </si>
  <si>
    <t xml:space="preserve">Adarsh  Balika </t>
  </si>
  <si>
    <t xml:space="preserve">Sahid kanaklata </t>
  </si>
  <si>
    <t>Ghopal Anchalik M.E.S</t>
  </si>
  <si>
    <t xml:space="preserve">Guiya </t>
  </si>
  <si>
    <t xml:space="preserve">Guiya Sundarisal </t>
  </si>
  <si>
    <t xml:space="preserve">Guiya Girls </t>
  </si>
  <si>
    <t xml:space="preserve">sundarsali girls </t>
  </si>
  <si>
    <t xml:space="preserve">Baragog </t>
  </si>
  <si>
    <t xml:space="preserve">Boragog </t>
  </si>
  <si>
    <t xml:space="preserve">Kalakuchi Satgaon </t>
  </si>
  <si>
    <t xml:space="preserve">Raipat Charigaon </t>
  </si>
  <si>
    <t xml:space="preserve">Sonapur </t>
  </si>
  <si>
    <t>UP</t>
  </si>
  <si>
    <t>19.6.19</t>
  </si>
  <si>
    <t>20.6.19</t>
  </si>
  <si>
    <t>21.6.19</t>
  </si>
  <si>
    <t>22.6.19</t>
  </si>
  <si>
    <t>24.6.19</t>
  </si>
  <si>
    <t>25.6.19</t>
  </si>
  <si>
    <t>26.6.19</t>
  </si>
  <si>
    <t>27.6.19</t>
  </si>
  <si>
    <t>28.6.19</t>
  </si>
  <si>
    <t>29.6.19</t>
  </si>
  <si>
    <t>Dorakhara high school</t>
  </si>
  <si>
    <t>Dalang Milan Ucha Madhyamik Vidyapith</t>
  </si>
  <si>
    <t>Pubpar gandhigi HE Vidyapith</t>
  </si>
  <si>
    <t xml:space="preserve">Binapani Athgaon </t>
  </si>
  <si>
    <t xml:space="preserve">Borka satgaon </t>
  </si>
  <si>
    <t xml:space="preserve">Panitema Satgaon girls </t>
  </si>
  <si>
    <t xml:space="preserve">Panitema Satgaon </t>
  </si>
  <si>
    <t xml:space="preserve">Kalajal uccha Madhaymik </t>
  </si>
  <si>
    <t xml:space="preserve">Kamalpur girls </t>
  </si>
  <si>
    <t xml:space="preserve">Azara Soneswar </t>
  </si>
  <si>
    <t xml:space="preserve">Uday uttar deka valika vidyapith </t>
  </si>
  <si>
    <t xml:space="preserve">puthimari </t>
  </si>
  <si>
    <t xml:space="preserve">Jawaharlal Nehru </t>
  </si>
  <si>
    <t xml:space="preserve">Jawaharjyoti </t>
  </si>
  <si>
    <t>Barshil High School</t>
  </si>
  <si>
    <t xml:space="preserve">kalakuchi Satgaon </t>
  </si>
  <si>
    <t xml:space="preserve">Modertola vidyapith </t>
  </si>
  <si>
    <t xml:space="preserve">Pubpar milan balika  vidyapith </t>
  </si>
  <si>
    <t xml:space="preserve">Uday uttar deka valika </t>
  </si>
  <si>
    <t>HS</t>
  </si>
  <si>
    <t>HSS</t>
  </si>
  <si>
    <t>Dorakohara</t>
  </si>
  <si>
    <t>Manowara Begum</t>
  </si>
  <si>
    <t>Hemlata Boro</t>
  </si>
  <si>
    <t>Renu Nath</t>
  </si>
  <si>
    <t>Nirala Deka</t>
  </si>
  <si>
    <t>1.8.19</t>
  </si>
  <si>
    <t>2.8.19</t>
  </si>
  <si>
    <t>3.8.19</t>
  </si>
  <si>
    <t>5.8.19</t>
  </si>
  <si>
    <t>6.8.19</t>
  </si>
  <si>
    <t>7.8.19</t>
  </si>
  <si>
    <t>8.8.19</t>
  </si>
  <si>
    <t>9.8.19</t>
  </si>
  <si>
    <t>10.8.19</t>
  </si>
  <si>
    <t>13.8.19</t>
  </si>
  <si>
    <t>14.8.19</t>
  </si>
  <si>
    <t>16.8.19</t>
  </si>
  <si>
    <t>17.8.19</t>
  </si>
  <si>
    <t>19.8.19</t>
  </si>
  <si>
    <t>21.8.19</t>
  </si>
  <si>
    <t>22.8.19</t>
  </si>
  <si>
    <t>23.8.19</t>
  </si>
  <si>
    <t>26.8.19</t>
  </si>
  <si>
    <t>27.8.19</t>
  </si>
  <si>
    <t>28.8.19</t>
  </si>
  <si>
    <t>29.8.19</t>
  </si>
  <si>
    <t>30.8.19</t>
  </si>
  <si>
    <t>31.8.19</t>
  </si>
  <si>
    <t>2.9.19</t>
  </si>
  <si>
    <t>3.9.19</t>
  </si>
  <si>
    <t>4.9.19</t>
  </si>
  <si>
    <t>5.9.19</t>
  </si>
  <si>
    <t>9.9.19</t>
  </si>
  <si>
    <t>10.9.19</t>
  </si>
  <si>
    <t>11.9.19</t>
  </si>
  <si>
    <t>12.9.19</t>
  </si>
  <si>
    <t>26.9.19</t>
  </si>
  <si>
    <t>25.9.19</t>
  </si>
  <si>
    <t>27.9.19</t>
  </si>
  <si>
    <t>28.9.19</t>
  </si>
  <si>
    <t>30.9.19</t>
  </si>
  <si>
    <t>7.9.19</t>
  </si>
  <si>
    <t>13.9.19</t>
  </si>
  <si>
    <t>14.9.19</t>
  </si>
  <si>
    <t>Satyen Dutta</t>
  </si>
  <si>
    <t>Piyalikhata LPS</t>
  </si>
  <si>
    <t>1.4.19</t>
  </si>
  <si>
    <t>Sahidsmiti MES</t>
  </si>
  <si>
    <t>2.4.19</t>
  </si>
  <si>
    <t>Baruajani Basice LPS AWC</t>
  </si>
  <si>
    <t>3.4.19</t>
  </si>
  <si>
    <t>Baruajani LPS AWC</t>
  </si>
  <si>
    <t>Pachim dwigunpar LPS AWC</t>
  </si>
  <si>
    <t>4.4.19</t>
  </si>
  <si>
    <t>2 no Pub Dwigunpar AWC</t>
  </si>
  <si>
    <t>Baruajani Bhatisuba AWC</t>
  </si>
  <si>
    <t>5.4.19</t>
  </si>
  <si>
    <t>Gathijan Baruajani AWC</t>
  </si>
  <si>
    <t>Pub-nizmodertola LPS AWC</t>
  </si>
  <si>
    <t>6.4.19</t>
  </si>
  <si>
    <t>Pub Par Modertola AWC</t>
  </si>
  <si>
    <t>Modertola GP kailajal AWC</t>
  </si>
  <si>
    <t>8.4.19</t>
  </si>
  <si>
    <t>2 no Alexjari Jalimura AWC</t>
  </si>
  <si>
    <t>Dhakpar Moktab AWC</t>
  </si>
  <si>
    <t>9.4.19</t>
  </si>
  <si>
    <t>Tuhura LPS AWC</t>
  </si>
  <si>
    <t>Mohan Kalita AWC</t>
  </si>
  <si>
    <t>10.4.19</t>
  </si>
  <si>
    <t>Kendukona Anchalik Milijuli AWC</t>
  </si>
  <si>
    <t>kusumpur Khudrachecha MES</t>
  </si>
  <si>
    <t>Pakharaa Pukhuri MES</t>
  </si>
  <si>
    <t>Laukuri LPS</t>
  </si>
  <si>
    <t>Kesab das LPS AWC</t>
  </si>
  <si>
    <t>Pachim 2 no dwigunpar LPS AWC</t>
  </si>
  <si>
    <t>Dwigunpar Maguri Suba AWC</t>
  </si>
  <si>
    <t>Dekpar LPS AWC</t>
  </si>
  <si>
    <t>2 no Athgaon LPS AWC</t>
  </si>
  <si>
    <t>Nizmodertola Namghar AWC</t>
  </si>
  <si>
    <t>Barisuba LPS AWC</t>
  </si>
  <si>
    <t>Jalimura LPS AWC</t>
  </si>
  <si>
    <t>64 no Alexjari LPS AWC</t>
  </si>
  <si>
    <t>Pachim niz modertola AWC</t>
  </si>
  <si>
    <t>1 no Maukuchi LPS AWC</t>
  </si>
  <si>
    <t>2 no Maukuchi  AWC</t>
  </si>
  <si>
    <t>Munindra Goswami</t>
  </si>
  <si>
    <t>Bamungaon AWC</t>
  </si>
  <si>
    <t>2 no Bamungaon AWC</t>
  </si>
  <si>
    <t>1 no lessakona AWC</t>
  </si>
  <si>
    <t>2 no lessakona AWC</t>
  </si>
  <si>
    <t>Laukuri Pakhara Pukhuri AWC</t>
  </si>
  <si>
    <t>2 no Bamungaon Dimejan AWC</t>
  </si>
  <si>
    <t>4 no Bamungaon  Santipur AWC</t>
  </si>
  <si>
    <t>Hahara purani LPS AWC</t>
  </si>
  <si>
    <t>2 no hahara AWC</t>
  </si>
  <si>
    <t>Trigaya Borbilla AWC</t>
  </si>
  <si>
    <t>Hahara Dakhin Suba AWC</t>
  </si>
  <si>
    <t>11.4.19</t>
  </si>
  <si>
    <t>12.4.19</t>
  </si>
  <si>
    <t>13.4.19</t>
  </si>
  <si>
    <t>1 Haberikura AWC</t>
  </si>
  <si>
    <t>2 Haberikura awc</t>
  </si>
  <si>
    <t>jalimura awc 3 awc</t>
  </si>
  <si>
    <t>Jalimura awc 2 awc</t>
  </si>
  <si>
    <t>Jalimura janata gp awc</t>
  </si>
  <si>
    <t>Baihata shiva sakti AWC</t>
  </si>
  <si>
    <t>Pub Borka L.P.S AWC</t>
  </si>
  <si>
    <t>Pachim Borka AWC</t>
  </si>
  <si>
    <t>Padmadutta Santi Sangha</t>
  </si>
  <si>
    <t>Jaltiram Lps Awc</t>
  </si>
  <si>
    <t>Panitema jubak sangha</t>
  </si>
  <si>
    <t>Borka Panitema AWC</t>
  </si>
  <si>
    <t>Pub panitema radha krishna awc</t>
  </si>
  <si>
    <t>Pub panitema AWC</t>
  </si>
  <si>
    <t>Baregaon lp awc</t>
  </si>
  <si>
    <t>Baregaon tamuli suburiAWC</t>
  </si>
  <si>
    <t>Chepti awc</t>
  </si>
  <si>
    <t>Hathiyana lps awc</t>
  </si>
  <si>
    <t>pub sonapur lps ac</t>
  </si>
  <si>
    <t>Sonapur lps awc</t>
  </si>
  <si>
    <t>Kalakuchi lp awc</t>
  </si>
  <si>
    <t>Kalakuchi bilpar lp awc</t>
  </si>
  <si>
    <t>Raipat lp awc</t>
  </si>
  <si>
    <t>Raipat Adarsh awc</t>
  </si>
  <si>
    <t>Dhanuka lps awc</t>
  </si>
  <si>
    <t>17.4.19</t>
  </si>
  <si>
    <t>18.4.19</t>
  </si>
  <si>
    <t>20.4.19</t>
  </si>
  <si>
    <t>22.4.19</t>
  </si>
  <si>
    <t>23.4.19</t>
  </si>
  <si>
    <t>24.4.19</t>
  </si>
  <si>
    <t>25.4.19</t>
  </si>
  <si>
    <t>26.4.19</t>
  </si>
  <si>
    <t>27.4.19</t>
  </si>
  <si>
    <t>29.4.19</t>
  </si>
  <si>
    <t>30.4.19</t>
  </si>
  <si>
    <t>Kamalpur awc</t>
  </si>
  <si>
    <t>Alta Awc</t>
  </si>
  <si>
    <t>Alta Dakhin suba awc</t>
  </si>
  <si>
    <t xml:space="preserve">Azara awc </t>
  </si>
  <si>
    <t>Azara haberikura awc</t>
  </si>
  <si>
    <t>Kokeria janata awc</t>
  </si>
  <si>
    <t>kokeria awc</t>
  </si>
  <si>
    <t>Bardoipakhiya awc</t>
  </si>
  <si>
    <t>Bardoipakhiya janaklyan awc</t>
  </si>
  <si>
    <t>Bardoipakhiya dakhin suba awc</t>
  </si>
  <si>
    <t>Dinkar nathsuba awc</t>
  </si>
  <si>
    <t>Dinkar awc</t>
  </si>
  <si>
    <t>Uttarmainasundari awc</t>
  </si>
  <si>
    <t>Mainasundari awc</t>
  </si>
  <si>
    <t>Madanpur awc</t>
  </si>
  <si>
    <t>Mdanpur panchyat awc</t>
  </si>
  <si>
    <t>Gopeswar awc</t>
  </si>
  <si>
    <t>1 no katanipara awc</t>
  </si>
  <si>
    <t>2 no katanipara awc</t>
  </si>
  <si>
    <t>Deoduar library awc</t>
  </si>
  <si>
    <t>Deoduar bidyamondir  awc</t>
  </si>
  <si>
    <t>2 no khorikot jorpukhuri Milan Sangha</t>
  </si>
  <si>
    <t>2 no khorikot jubajyoti sangha</t>
  </si>
  <si>
    <t>Barmaroi lachit sangha</t>
  </si>
  <si>
    <t>Barmaroi lp</t>
  </si>
  <si>
    <t>Pachim barmaroi awc</t>
  </si>
  <si>
    <t>1 no Maroi nabajyoti sangha awc</t>
  </si>
  <si>
    <t>2 no maroi nabajyoti awc</t>
  </si>
  <si>
    <t>1 no khorikot awc</t>
  </si>
  <si>
    <t>1 no khorikot milan me high madrasa</t>
  </si>
  <si>
    <t>Guiya Sporting club</t>
  </si>
  <si>
    <t>Guiya Nabajyoti sangha</t>
  </si>
  <si>
    <t>Guiya mes</t>
  </si>
  <si>
    <t>2 no chowrakara awc</t>
  </si>
  <si>
    <t>chowrakara janasawak sangha</t>
  </si>
  <si>
    <t>Chowrakara balika prathamic bidlaya</t>
  </si>
  <si>
    <t>Guiya lp school</t>
  </si>
  <si>
    <t>Sundarisal sishu bidlaya</t>
  </si>
  <si>
    <t>Sundarisal balika bidlaya</t>
  </si>
  <si>
    <t>Sattapati jubak sangha</t>
  </si>
  <si>
    <t>Sundarisal mes</t>
  </si>
  <si>
    <t>Sundarisal lp school</t>
  </si>
  <si>
    <t>Sundarisal moktab</t>
  </si>
  <si>
    <t>10.6.19</t>
  </si>
  <si>
    <t>11.6.19</t>
  </si>
  <si>
    <t>12.6.19</t>
  </si>
  <si>
    <t>13.6.19</t>
  </si>
  <si>
    <t>14.6.19</t>
  </si>
  <si>
    <t>15.6.19</t>
  </si>
  <si>
    <t>17.6.19</t>
  </si>
  <si>
    <t>Soneswar lp</t>
  </si>
  <si>
    <t>Barangabari lp school</t>
  </si>
  <si>
    <t>Ghopla L.P.S</t>
  </si>
  <si>
    <t>Maharia jonajyoti sangha</t>
  </si>
  <si>
    <t>Lenga Maguri awc</t>
  </si>
  <si>
    <t>Dakhin singra lp school</t>
  </si>
  <si>
    <t>Maguri Nabajyoti Sangha</t>
  </si>
  <si>
    <t>Manabindra smiti club</t>
  </si>
  <si>
    <t>1 no Kasaruah Jynoday puthibhral</t>
  </si>
  <si>
    <t>kasaruah jayram balika prathamice bidyalay</t>
  </si>
  <si>
    <t>Kasaruah moktab  prathamice bidyalay</t>
  </si>
  <si>
    <t>Kasaruah milan sangha awc</t>
  </si>
  <si>
    <t>Ghopla AWC</t>
  </si>
  <si>
    <t>Lakhitara AWC</t>
  </si>
  <si>
    <t>Babhari AWC</t>
  </si>
  <si>
    <t>Athgaon hira AWC</t>
  </si>
  <si>
    <t>84740-39206</t>
  </si>
  <si>
    <t>97072-51576</t>
  </si>
  <si>
    <t>97079-12198</t>
  </si>
  <si>
    <t>80111-29315</t>
  </si>
  <si>
    <t>95084-19109</t>
  </si>
  <si>
    <t>88760-58141</t>
  </si>
  <si>
    <t>97074-84726</t>
  </si>
  <si>
    <t>73998-49271</t>
  </si>
  <si>
    <t>98546-46516</t>
  </si>
  <si>
    <t>98645-34160</t>
  </si>
  <si>
    <t>98591-90504</t>
  </si>
  <si>
    <t>88761-74651</t>
  </si>
  <si>
    <t>87210-40468</t>
  </si>
  <si>
    <t>84866-81052</t>
  </si>
  <si>
    <t>78961-09575</t>
  </si>
  <si>
    <t>81359-57285</t>
  </si>
  <si>
    <t>90851-59470</t>
  </si>
  <si>
    <t>95081-68545</t>
  </si>
  <si>
    <t>80112-65232</t>
  </si>
  <si>
    <t>95773-38547</t>
  </si>
  <si>
    <t>82560-01653</t>
  </si>
  <si>
    <t>78964-88059</t>
  </si>
  <si>
    <t>80111-12215</t>
  </si>
  <si>
    <t>95770-23359</t>
  </si>
  <si>
    <t>98545-39596</t>
  </si>
  <si>
    <t>80115-45624</t>
  </si>
  <si>
    <t>98545-41563</t>
  </si>
  <si>
    <t>96783-05851</t>
  </si>
  <si>
    <t>96787-10519</t>
  </si>
  <si>
    <t>84730-62078</t>
  </si>
  <si>
    <t>18.6.19</t>
  </si>
  <si>
    <t>1.7.19</t>
  </si>
  <si>
    <t>2.7.19</t>
  </si>
  <si>
    <t>3.7.19</t>
  </si>
  <si>
    <t>4.7.19</t>
  </si>
  <si>
    <t>5.7.19</t>
  </si>
  <si>
    <t>6.7.19</t>
  </si>
  <si>
    <t>8.7.19</t>
  </si>
  <si>
    <t>9.7.19</t>
  </si>
  <si>
    <t>10.7.19</t>
  </si>
  <si>
    <t>11.7.19</t>
  </si>
  <si>
    <t>12.7.19</t>
  </si>
  <si>
    <t>13.7.19</t>
  </si>
  <si>
    <t>15.7.19</t>
  </si>
  <si>
    <t>16.7.19</t>
  </si>
  <si>
    <t>17.7.19</t>
  </si>
  <si>
    <t>18.7.19</t>
  </si>
  <si>
    <t>19.7.19</t>
  </si>
  <si>
    <t>20.7.19</t>
  </si>
  <si>
    <t>22.7.19</t>
  </si>
  <si>
    <t>23.7.19</t>
  </si>
  <si>
    <t>24.7.19</t>
  </si>
  <si>
    <t>25.7.19</t>
  </si>
  <si>
    <t>26.7.19</t>
  </si>
  <si>
    <t>27.7.19</t>
  </si>
  <si>
    <t>29.7.19</t>
  </si>
  <si>
    <t>30.7.19</t>
  </si>
  <si>
    <t>31.7.19</t>
  </si>
  <si>
    <t>Pub-par hajo AWC</t>
  </si>
  <si>
    <t>Kabila AWC</t>
  </si>
  <si>
    <t>Athgaon Prathmick Awc</t>
  </si>
  <si>
    <t>Pub-Dalang AWC</t>
  </si>
  <si>
    <t>Dalang AWC</t>
  </si>
  <si>
    <t>Athgaon AWC</t>
  </si>
  <si>
    <t>Athgaon Binapani AWC</t>
  </si>
  <si>
    <t>Dalang Milan Prathmick AWC</t>
  </si>
  <si>
    <t>Pachim palara AWC</t>
  </si>
  <si>
    <t>Palara awc Nabajyoti Club</t>
  </si>
  <si>
    <t>1 no Palara AWC</t>
  </si>
  <si>
    <t>Singra AWC</t>
  </si>
  <si>
    <t>Singra LPS AWC</t>
  </si>
  <si>
    <t>Barkha AWC</t>
  </si>
  <si>
    <t>Moaihati AWC</t>
  </si>
  <si>
    <t>Pachim Dwigunpar Prathmick  AWC</t>
  </si>
  <si>
    <t>Pachim Dwigunpar 2 no Prathmick  vidlaya awc</t>
  </si>
  <si>
    <t>Bordekpar Prathmick AWC</t>
  </si>
  <si>
    <t>Kusumpur Lp awc</t>
  </si>
  <si>
    <t>Khudrachecha Awc</t>
  </si>
  <si>
    <t>Khoiya Prathmick AWC</t>
  </si>
  <si>
    <t>Pub borgaon awc</t>
  </si>
  <si>
    <t>Borgaon awc</t>
  </si>
  <si>
    <t>Borgaon lp awc</t>
  </si>
  <si>
    <t>Boragog awc lps</t>
  </si>
  <si>
    <t>boragog lps awc</t>
  </si>
  <si>
    <t>Boragog awc</t>
  </si>
  <si>
    <t>Muniari lps awc</t>
  </si>
  <si>
    <t>Kudal dhuwa awc</t>
  </si>
  <si>
    <t>Sankurdev awc</t>
  </si>
  <si>
    <t>1 no Dorakohara awc</t>
  </si>
  <si>
    <t>2 no dorakohara awc</t>
  </si>
  <si>
    <t>Bhakajan awc</t>
  </si>
  <si>
    <t>Paikana awc</t>
  </si>
  <si>
    <t>Ganoda santi sangha awc</t>
  </si>
  <si>
    <t>Bhitorkhola awc</t>
  </si>
  <si>
    <t>Padmini Pathak</t>
  </si>
  <si>
    <t>16.9.19</t>
  </si>
  <si>
    <t>17.9.19</t>
  </si>
  <si>
    <t>18.9.19</t>
  </si>
  <si>
    <t>19.9.19</t>
  </si>
  <si>
    <t>20.9.19</t>
  </si>
  <si>
    <t>21.9.19</t>
  </si>
  <si>
    <t>23.9.19</t>
  </si>
  <si>
    <t>24.9.19</t>
  </si>
  <si>
    <t>mong</t>
  </si>
</sst>
</file>

<file path=xl/styles.xml><?xml version="1.0" encoding="utf-8"?>
<styleSheet xmlns="http://schemas.openxmlformats.org/spreadsheetml/2006/main">
  <numFmts count="2">
    <numFmt numFmtId="164" formatCode="[$-409]d/mmm/yy;@"/>
    <numFmt numFmtId="165" formatCode="00000"/>
  </numFmts>
  <fonts count="22">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9"/>
      <color theme="1"/>
      <name val="Times New Roman"/>
      <family val="1"/>
    </font>
    <font>
      <sz val="10"/>
      <name val="Times New Roman"/>
      <family val="1"/>
    </font>
    <font>
      <sz val="14"/>
      <color theme="1"/>
      <name val="Arial"/>
      <family val="2"/>
    </font>
    <font>
      <sz val="14"/>
      <name val="Arial"/>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77">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8" fillId="10"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19" fillId="0" borderId="1" xfId="0" applyFont="1" applyBorder="1" applyAlignment="1" applyProtection="1">
      <alignment horizontal="justify" vertical="top" wrapText="1"/>
      <protection locked="0"/>
    </xf>
    <xf numFmtId="0" fontId="19" fillId="0" borderId="1" xfId="0" applyFont="1" applyBorder="1" applyAlignment="1" applyProtection="1">
      <alignment horizontal="left" vertical="top" wrapText="1"/>
      <protection locked="0"/>
    </xf>
    <xf numFmtId="0" fontId="0" fillId="0" borderId="1" xfId="0" applyBorder="1" applyAlignment="1" applyProtection="1">
      <alignment horizontal="center" vertical="center"/>
      <protection locked="0"/>
    </xf>
    <xf numFmtId="0" fontId="19" fillId="0" borderId="1" xfId="0" applyFont="1" applyBorder="1" applyAlignment="1" applyProtection="1">
      <alignment horizontal="justify" vertical="center" wrapText="1"/>
      <protection locked="0"/>
    </xf>
    <xf numFmtId="0" fontId="19" fillId="0" borderId="1" xfId="0" applyFont="1" applyBorder="1" applyAlignment="1" applyProtection="1">
      <alignment horizontal="left" vertical="center" wrapText="1"/>
      <protection locked="0"/>
    </xf>
    <xf numFmtId="0" fontId="19" fillId="0" borderId="1" xfId="0" applyFont="1" applyFill="1" applyBorder="1" applyAlignment="1" applyProtection="1">
      <alignment horizontal="justify" vertical="top" wrapText="1"/>
      <protection locked="0"/>
    </xf>
    <xf numFmtId="0" fontId="0" fillId="0" borderId="1" xfId="0" applyBorder="1" applyAlignment="1" applyProtection="1">
      <alignment horizontal="left"/>
      <protection locked="0"/>
    </xf>
    <xf numFmtId="0" fontId="0" fillId="0" borderId="1" xfId="0" applyFont="1" applyBorder="1" applyAlignment="1" applyProtection="1">
      <alignment horizontal="left" wrapText="1"/>
      <protection locked="0"/>
    </xf>
    <xf numFmtId="0" fontId="3" fillId="0" borderId="0" xfId="0" applyFont="1" applyProtection="1">
      <protection locked="0"/>
    </xf>
    <xf numFmtId="0" fontId="18" fillId="10" borderId="1" xfId="0" applyFont="1" applyFill="1" applyBorder="1" applyAlignment="1" applyProtection="1">
      <alignment horizontal="center" vertical="center" wrapText="1"/>
      <protection locked="0"/>
    </xf>
    <xf numFmtId="0" fontId="18" fillId="10" borderId="1"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1" xfId="0" applyBorder="1" applyAlignment="1" applyProtection="1">
      <protection locked="0"/>
    </xf>
    <xf numFmtId="0" fontId="20" fillId="10" borderId="1" xfId="0" applyFont="1" applyFill="1" applyBorder="1" applyAlignment="1" applyProtection="1">
      <alignment horizontal="center" vertical="center" wrapText="1"/>
      <protection locked="0"/>
    </xf>
    <xf numFmtId="0" fontId="20" fillId="10" borderId="1" xfId="0" applyFont="1" applyFill="1" applyBorder="1" applyAlignment="1" applyProtection="1">
      <alignment horizontal="center" vertical="top" wrapText="1"/>
      <protection locked="0"/>
    </xf>
    <xf numFmtId="0" fontId="21" fillId="10" borderId="1" xfId="0" applyFont="1" applyFill="1" applyBorder="1" applyAlignment="1" applyProtection="1">
      <alignment horizontal="center" vertical="top" wrapText="1"/>
      <protection locked="0"/>
    </xf>
    <xf numFmtId="0" fontId="20" fillId="0" borderId="1" xfId="0" applyFont="1" applyBorder="1" applyAlignment="1" applyProtection="1">
      <alignment horizontal="center" vertical="top" wrapText="1"/>
      <protection locked="0"/>
    </xf>
    <xf numFmtId="0" fontId="20" fillId="0" borderId="1" xfId="0" applyFont="1" applyFill="1" applyBorder="1" applyAlignment="1" applyProtection="1">
      <alignment horizontal="center" vertical="top" wrapText="1"/>
      <protection locked="0"/>
    </xf>
    <xf numFmtId="0" fontId="20" fillId="0" borderId="1" xfId="0" applyFont="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165" fontId="20" fillId="0" borderId="1" xfId="0" applyNumberFormat="1" applyFont="1" applyFill="1" applyBorder="1" applyAlignment="1" applyProtection="1">
      <alignment horizontal="center" vertical="center"/>
      <protection locked="0"/>
    </xf>
    <xf numFmtId="0" fontId="20" fillId="0" borderId="1" xfId="0" applyFont="1" applyBorder="1" applyAlignment="1" applyProtection="1">
      <alignment horizontal="center"/>
      <protection locked="0"/>
    </xf>
    <xf numFmtId="0" fontId="20" fillId="0" borderId="6" xfId="0" applyFont="1" applyBorder="1" applyAlignment="1" applyProtection="1">
      <alignment horizontal="center" vertical="top" wrapText="1"/>
      <protection locked="0"/>
    </xf>
    <xf numFmtId="0" fontId="21" fillId="0" borderId="1" xfId="0" applyFont="1" applyBorder="1" applyAlignment="1" applyProtection="1">
      <alignment horizontal="center" vertical="top"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0" fillId="0" borderId="1" xfId="0" applyBorder="1" applyAlignment="1" applyProtection="1">
      <alignment vertical="center"/>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L10" sqref="L10:L13"/>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17" t="s">
        <v>69</v>
      </c>
      <c r="B1" s="117"/>
      <c r="C1" s="117"/>
      <c r="D1" s="117"/>
      <c r="E1" s="117"/>
      <c r="F1" s="117"/>
      <c r="G1" s="117"/>
      <c r="H1" s="117"/>
      <c r="I1" s="117"/>
      <c r="J1" s="117"/>
      <c r="K1" s="117"/>
      <c r="L1" s="117"/>
      <c r="M1" s="117"/>
    </row>
    <row r="2" spans="1:14">
      <c r="A2" s="118" t="s">
        <v>0</v>
      </c>
      <c r="B2" s="118"/>
      <c r="C2" s="120" t="s">
        <v>68</v>
      </c>
      <c r="D2" s="121"/>
      <c r="E2" s="2" t="s">
        <v>1</v>
      </c>
      <c r="F2" s="135" t="s">
        <v>82</v>
      </c>
      <c r="G2" s="135"/>
      <c r="H2" s="135"/>
      <c r="I2" s="135"/>
      <c r="J2" s="135"/>
      <c r="K2" s="132" t="s">
        <v>24</v>
      </c>
      <c r="L2" s="132"/>
      <c r="M2" s="36" t="s">
        <v>83</v>
      </c>
    </row>
    <row r="3" spans="1:14" ht="7.5" customHeight="1">
      <c r="A3" s="96"/>
      <c r="B3" s="96"/>
      <c r="C3" s="96"/>
      <c r="D3" s="96"/>
      <c r="E3" s="96"/>
      <c r="F3" s="95"/>
      <c r="G3" s="95"/>
      <c r="H3" s="95"/>
      <c r="I3" s="95"/>
      <c r="J3" s="95"/>
      <c r="K3" s="97"/>
      <c r="L3" s="97"/>
      <c r="M3" s="97"/>
    </row>
    <row r="4" spans="1:14">
      <c r="A4" s="128" t="s">
        <v>2</v>
      </c>
      <c r="B4" s="129"/>
      <c r="C4" s="129"/>
      <c r="D4" s="129"/>
      <c r="E4" s="130"/>
      <c r="F4" s="95"/>
      <c r="G4" s="95"/>
      <c r="H4" s="95"/>
      <c r="I4" s="98" t="s">
        <v>60</v>
      </c>
      <c r="J4" s="98"/>
      <c r="K4" s="98"/>
      <c r="L4" s="98"/>
      <c r="M4" s="98"/>
    </row>
    <row r="5" spans="1:14" ht="18.75" customHeight="1">
      <c r="A5" s="93" t="s">
        <v>4</v>
      </c>
      <c r="B5" s="93"/>
      <c r="C5" s="111" t="s">
        <v>511</v>
      </c>
      <c r="D5" s="131"/>
      <c r="E5" s="112"/>
      <c r="F5" s="95"/>
      <c r="G5" s="95"/>
      <c r="H5" s="95"/>
      <c r="I5" s="122" t="s">
        <v>5</v>
      </c>
      <c r="J5" s="122"/>
      <c r="K5" s="125"/>
      <c r="L5" s="126"/>
      <c r="M5" s="127"/>
    </row>
    <row r="6" spans="1:14" ht="18.75" customHeight="1">
      <c r="A6" s="94" t="s">
        <v>18</v>
      </c>
      <c r="B6" s="94"/>
      <c r="C6" s="37"/>
      <c r="D6" s="119">
        <v>9613910606</v>
      </c>
      <c r="E6" s="119"/>
      <c r="F6" s="95"/>
      <c r="G6" s="95"/>
      <c r="H6" s="95"/>
      <c r="I6" s="94" t="s">
        <v>18</v>
      </c>
      <c r="J6" s="94"/>
      <c r="K6" s="123"/>
      <c r="L6" s="124"/>
      <c r="M6" s="133"/>
      <c r="N6" s="127"/>
    </row>
    <row r="7" spans="1:14">
      <c r="A7" s="92" t="s">
        <v>3</v>
      </c>
      <c r="B7" s="92"/>
      <c r="C7" s="92"/>
      <c r="D7" s="92"/>
      <c r="E7" s="92"/>
      <c r="F7" s="92"/>
      <c r="G7" s="92"/>
      <c r="H7" s="92"/>
      <c r="I7" s="92"/>
      <c r="J7" s="92"/>
      <c r="K7" s="92"/>
      <c r="L7" s="92"/>
      <c r="M7" s="92"/>
    </row>
    <row r="8" spans="1:14">
      <c r="A8" s="140" t="s">
        <v>21</v>
      </c>
      <c r="B8" s="141"/>
      <c r="C8" s="142"/>
      <c r="D8" s="3" t="s">
        <v>20</v>
      </c>
      <c r="E8" s="55"/>
      <c r="F8" s="102"/>
      <c r="G8" s="103"/>
      <c r="H8" s="103"/>
      <c r="I8" s="140" t="s">
        <v>22</v>
      </c>
      <c r="J8" s="141"/>
      <c r="K8" s="142"/>
      <c r="L8" s="3" t="s">
        <v>20</v>
      </c>
      <c r="M8" s="55"/>
    </row>
    <row r="9" spans="1:14">
      <c r="A9" s="107" t="s">
        <v>26</v>
      </c>
      <c r="B9" s="108"/>
      <c r="C9" s="6" t="s">
        <v>6</v>
      </c>
      <c r="D9" s="9" t="s">
        <v>12</v>
      </c>
      <c r="E9" s="5" t="s">
        <v>15</v>
      </c>
      <c r="F9" s="104"/>
      <c r="G9" s="105"/>
      <c r="H9" s="105"/>
      <c r="I9" s="107" t="s">
        <v>26</v>
      </c>
      <c r="J9" s="108"/>
      <c r="K9" s="6" t="s">
        <v>6</v>
      </c>
      <c r="L9" s="9" t="s">
        <v>12</v>
      </c>
      <c r="M9" s="5" t="s">
        <v>15</v>
      </c>
    </row>
    <row r="10" spans="1:14">
      <c r="A10" s="116" t="s">
        <v>72</v>
      </c>
      <c r="B10" s="116"/>
      <c r="C10" s="17" t="s">
        <v>76</v>
      </c>
      <c r="D10" s="37">
        <v>9954478562</v>
      </c>
      <c r="E10" s="38"/>
      <c r="F10" s="104"/>
      <c r="G10" s="105"/>
      <c r="H10" s="105"/>
      <c r="I10" s="109" t="s">
        <v>79</v>
      </c>
      <c r="J10" s="110"/>
      <c r="K10" s="17" t="s">
        <v>76</v>
      </c>
      <c r="L10" s="37">
        <v>7002655796</v>
      </c>
      <c r="M10" s="38"/>
    </row>
    <row r="11" spans="1:14">
      <c r="A11" s="116" t="s">
        <v>73</v>
      </c>
      <c r="B11" s="116"/>
      <c r="C11" s="17" t="s">
        <v>76</v>
      </c>
      <c r="D11" s="37">
        <v>8761904740</v>
      </c>
      <c r="E11" s="38"/>
      <c r="F11" s="104"/>
      <c r="G11" s="105"/>
      <c r="H11" s="105"/>
      <c r="I11" s="111" t="s">
        <v>80</v>
      </c>
      <c r="J11" s="112"/>
      <c r="K11" s="20" t="s">
        <v>76</v>
      </c>
      <c r="L11" s="37">
        <v>9864141350</v>
      </c>
      <c r="M11" s="38"/>
    </row>
    <row r="12" spans="1:14">
      <c r="A12" s="116" t="s">
        <v>74</v>
      </c>
      <c r="B12" s="116"/>
      <c r="C12" s="17" t="s">
        <v>77</v>
      </c>
      <c r="D12" s="37">
        <v>6002155133</v>
      </c>
      <c r="E12" s="38"/>
      <c r="F12" s="104"/>
      <c r="G12" s="105"/>
      <c r="H12" s="105"/>
      <c r="I12" s="109" t="s">
        <v>81</v>
      </c>
      <c r="J12" s="110"/>
      <c r="K12" s="17" t="s">
        <v>77</v>
      </c>
      <c r="L12" s="37">
        <v>9401980815</v>
      </c>
      <c r="M12" s="38"/>
    </row>
    <row r="13" spans="1:14">
      <c r="A13" s="116" t="s">
        <v>75</v>
      </c>
      <c r="B13" s="116"/>
      <c r="C13" s="17" t="s">
        <v>78</v>
      </c>
      <c r="D13" s="37">
        <v>8638393528</v>
      </c>
      <c r="E13" s="38"/>
      <c r="F13" s="104"/>
      <c r="G13" s="105"/>
      <c r="H13" s="105"/>
      <c r="I13" s="109" t="s">
        <v>470</v>
      </c>
      <c r="J13" s="110"/>
      <c r="K13" s="17" t="s">
        <v>78</v>
      </c>
      <c r="L13" s="37">
        <v>9864055190</v>
      </c>
      <c r="M13" s="38"/>
    </row>
    <row r="14" spans="1:14">
      <c r="A14" s="113" t="s">
        <v>19</v>
      </c>
      <c r="B14" s="114"/>
      <c r="C14" s="115"/>
      <c r="D14" s="139"/>
      <c r="E14" s="139"/>
      <c r="F14" s="104"/>
      <c r="G14" s="105"/>
      <c r="H14" s="105"/>
      <c r="I14" s="106"/>
      <c r="J14" s="106"/>
      <c r="K14" s="106"/>
      <c r="L14" s="106"/>
      <c r="M14" s="106"/>
      <c r="N14" s="8"/>
    </row>
    <row r="15" spans="1:14">
      <c r="A15" s="101"/>
      <c r="B15" s="101"/>
      <c r="C15" s="101"/>
      <c r="D15" s="101"/>
      <c r="E15" s="101"/>
      <c r="F15" s="101"/>
      <c r="G15" s="101"/>
      <c r="H15" s="101"/>
      <c r="I15" s="101"/>
      <c r="J15" s="101"/>
      <c r="K15" s="101"/>
      <c r="L15" s="101"/>
      <c r="M15" s="101"/>
    </row>
    <row r="16" spans="1:14">
      <c r="A16" s="100" t="s">
        <v>44</v>
      </c>
      <c r="B16" s="100"/>
      <c r="C16" s="100"/>
      <c r="D16" s="100"/>
      <c r="E16" s="100"/>
      <c r="F16" s="100"/>
      <c r="G16" s="100"/>
      <c r="H16" s="100"/>
      <c r="I16" s="100"/>
      <c r="J16" s="100"/>
      <c r="K16" s="100"/>
      <c r="L16" s="100"/>
      <c r="M16" s="100"/>
    </row>
    <row r="17" spans="1:13" ht="32.25" customHeight="1">
      <c r="A17" s="137" t="s">
        <v>56</v>
      </c>
      <c r="B17" s="137"/>
      <c r="C17" s="137"/>
      <c r="D17" s="137"/>
      <c r="E17" s="137"/>
      <c r="F17" s="137"/>
      <c r="G17" s="137"/>
      <c r="H17" s="137"/>
      <c r="I17" s="137"/>
      <c r="J17" s="137"/>
      <c r="K17" s="137"/>
      <c r="L17" s="137"/>
      <c r="M17" s="137"/>
    </row>
    <row r="18" spans="1:13">
      <c r="A18" s="99" t="s">
        <v>57</v>
      </c>
      <c r="B18" s="99"/>
      <c r="C18" s="99"/>
      <c r="D18" s="99"/>
      <c r="E18" s="99"/>
      <c r="F18" s="99"/>
      <c r="G18" s="99"/>
      <c r="H18" s="99"/>
      <c r="I18" s="99"/>
      <c r="J18" s="99"/>
      <c r="K18" s="99"/>
      <c r="L18" s="99"/>
      <c r="M18" s="99"/>
    </row>
    <row r="19" spans="1:13">
      <c r="A19" s="99" t="s">
        <v>45</v>
      </c>
      <c r="B19" s="99"/>
      <c r="C19" s="99"/>
      <c r="D19" s="99"/>
      <c r="E19" s="99"/>
      <c r="F19" s="99"/>
      <c r="G19" s="99"/>
      <c r="H19" s="99"/>
      <c r="I19" s="99"/>
      <c r="J19" s="99"/>
      <c r="K19" s="99"/>
      <c r="L19" s="99"/>
      <c r="M19" s="99"/>
    </row>
    <row r="20" spans="1:13">
      <c r="A20" s="99" t="s">
        <v>39</v>
      </c>
      <c r="B20" s="99"/>
      <c r="C20" s="99"/>
      <c r="D20" s="99"/>
      <c r="E20" s="99"/>
      <c r="F20" s="99"/>
      <c r="G20" s="99"/>
      <c r="H20" s="99"/>
      <c r="I20" s="99"/>
      <c r="J20" s="99"/>
      <c r="K20" s="99"/>
      <c r="L20" s="99"/>
      <c r="M20" s="99"/>
    </row>
    <row r="21" spans="1:13">
      <c r="A21" s="99" t="s">
        <v>46</v>
      </c>
      <c r="B21" s="99"/>
      <c r="C21" s="99"/>
      <c r="D21" s="99"/>
      <c r="E21" s="99"/>
      <c r="F21" s="99"/>
      <c r="G21" s="99"/>
      <c r="H21" s="99"/>
      <c r="I21" s="99"/>
      <c r="J21" s="99"/>
      <c r="K21" s="99"/>
      <c r="L21" s="99"/>
      <c r="M21" s="99"/>
    </row>
    <row r="22" spans="1:13">
      <c r="A22" s="99" t="s">
        <v>40</v>
      </c>
      <c r="B22" s="99"/>
      <c r="C22" s="99"/>
      <c r="D22" s="99"/>
      <c r="E22" s="99"/>
      <c r="F22" s="99"/>
      <c r="G22" s="99"/>
      <c r="H22" s="99"/>
      <c r="I22" s="99"/>
      <c r="J22" s="99"/>
      <c r="K22" s="99"/>
      <c r="L22" s="99"/>
      <c r="M22" s="99"/>
    </row>
    <row r="23" spans="1:13">
      <c r="A23" s="138" t="s">
        <v>49</v>
      </c>
      <c r="B23" s="138"/>
      <c r="C23" s="138"/>
      <c r="D23" s="138"/>
      <c r="E23" s="138"/>
      <c r="F23" s="138"/>
      <c r="G23" s="138"/>
      <c r="H23" s="138"/>
      <c r="I23" s="138"/>
      <c r="J23" s="138"/>
      <c r="K23" s="138"/>
      <c r="L23" s="138"/>
      <c r="M23" s="138"/>
    </row>
    <row r="24" spans="1:13">
      <c r="A24" s="99" t="s">
        <v>41</v>
      </c>
      <c r="B24" s="99"/>
      <c r="C24" s="99"/>
      <c r="D24" s="99"/>
      <c r="E24" s="99"/>
      <c r="F24" s="99"/>
      <c r="G24" s="99"/>
      <c r="H24" s="99"/>
      <c r="I24" s="99"/>
      <c r="J24" s="99"/>
      <c r="K24" s="99"/>
      <c r="L24" s="99"/>
      <c r="M24" s="99"/>
    </row>
    <row r="25" spans="1:13">
      <c r="A25" s="99" t="s">
        <v>42</v>
      </c>
      <c r="B25" s="99"/>
      <c r="C25" s="99"/>
      <c r="D25" s="99"/>
      <c r="E25" s="99"/>
      <c r="F25" s="99"/>
      <c r="G25" s="99"/>
      <c r="H25" s="99"/>
      <c r="I25" s="99"/>
      <c r="J25" s="99"/>
      <c r="K25" s="99"/>
      <c r="L25" s="99"/>
      <c r="M25" s="99"/>
    </row>
    <row r="26" spans="1:13">
      <c r="A26" s="99" t="s">
        <v>43</v>
      </c>
      <c r="B26" s="99"/>
      <c r="C26" s="99"/>
      <c r="D26" s="99"/>
      <c r="E26" s="99"/>
      <c r="F26" s="99"/>
      <c r="G26" s="99"/>
      <c r="H26" s="99"/>
      <c r="I26" s="99"/>
      <c r="J26" s="99"/>
      <c r="K26" s="99"/>
      <c r="L26" s="99"/>
      <c r="M26" s="99"/>
    </row>
    <row r="27" spans="1:13">
      <c r="A27" s="136" t="s">
        <v>47</v>
      </c>
      <c r="B27" s="136"/>
      <c r="C27" s="136"/>
      <c r="D27" s="136"/>
      <c r="E27" s="136"/>
      <c r="F27" s="136"/>
      <c r="G27" s="136"/>
      <c r="H27" s="136"/>
      <c r="I27" s="136"/>
      <c r="J27" s="136"/>
      <c r="K27" s="136"/>
      <c r="L27" s="136"/>
      <c r="M27" s="136"/>
    </row>
    <row r="28" spans="1:13">
      <c r="A28" s="99" t="s">
        <v>48</v>
      </c>
      <c r="B28" s="99"/>
      <c r="C28" s="99"/>
      <c r="D28" s="99"/>
      <c r="E28" s="99"/>
      <c r="F28" s="99"/>
      <c r="G28" s="99"/>
      <c r="H28" s="99"/>
      <c r="I28" s="99"/>
      <c r="J28" s="99"/>
      <c r="K28" s="99"/>
      <c r="L28" s="99"/>
      <c r="M28" s="99"/>
    </row>
    <row r="29" spans="1:13" ht="44.25" customHeight="1">
      <c r="A29" s="134" t="s">
        <v>58</v>
      </c>
      <c r="B29" s="134"/>
      <c r="C29" s="134"/>
      <c r="D29" s="134"/>
      <c r="E29" s="134"/>
      <c r="F29" s="134"/>
      <c r="G29" s="134"/>
      <c r="H29" s="134"/>
      <c r="I29" s="134"/>
      <c r="J29" s="134"/>
      <c r="K29" s="134"/>
      <c r="L29" s="134"/>
      <c r="M29" s="134"/>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tabSelected="1" zoomScale="90" zoomScaleNormal="90" workbookViewId="0">
      <pane xSplit="3" ySplit="4" topLeftCell="D87" activePane="bottomRight" state="frozen"/>
      <selection pane="topRight" activeCell="C1" sqref="C1"/>
      <selection pane="bottomLeft" activeCell="A5" sqref="A5"/>
      <selection pane="bottomRight" activeCell="P12" sqref="P12"/>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5" t="s">
        <v>70</v>
      </c>
      <c r="B1" s="145"/>
      <c r="C1" s="145"/>
      <c r="D1" s="145"/>
      <c r="E1" s="145"/>
      <c r="F1" s="145"/>
      <c r="G1" s="145"/>
      <c r="H1" s="145"/>
      <c r="I1" s="145"/>
      <c r="J1" s="145"/>
      <c r="K1" s="145"/>
      <c r="L1" s="145"/>
      <c r="M1" s="145"/>
      <c r="N1" s="145"/>
      <c r="O1" s="145"/>
      <c r="P1" s="145"/>
      <c r="Q1" s="145"/>
      <c r="R1" s="145"/>
      <c r="S1" s="145"/>
    </row>
    <row r="2" spans="1:20" ht="16.5" customHeight="1">
      <c r="A2" s="148" t="s">
        <v>59</v>
      </c>
      <c r="B2" s="149"/>
      <c r="C2" s="149"/>
      <c r="D2" s="25">
        <v>43556</v>
      </c>
      <c r="E2" s="22"/>
      <c r="F2" s="22"/>
      <c r="G2" s="22"/>
      <c r="H2" s="22"/>
      <c r="I2" s="22"/>
      <c r="J2" s="22"/>
      <c r="K2" s="22"/>
      <c r="L2" s="22"/>
      <c r="M2" s="22"/>
      <c r="N2" s="22"/>
      <c r="O2" s="22"/>
      <c r="P2" s="22"/>
      <c r="Q2" s="22"/>
      <c r="R2" s="22"/>
      <c r="S2" s="22"/>
    </row>
    <row r="3" spans="1:20" ht="24" customHeight="1">
      <c r="A3" s="144" t="s">
        <v>14</v>
      </c>
      <c r="B3" s="146" t="s">
        <v>61</v>
      </c>
      <c r="C3" s="143" t="s">
        <v>7</v>
      </c>
      <c r="D3" s="143" t="s">
        <v>55</v>
      </c>
      <c r="E3" s="143" t="s">
        <v>16</v>
      </c>
      <c r="F3" s="150" t="s">
        <v>17</v>
      </c>
      <c r="G3" s="143" t="s">
        <v>8</v>
      </c>
      <c r="H3" s="143"/>
      <c r="I3" s="143"/>
      <c r="J3" s="143" t="s">
        <v>31</v>
      </c>
      <c r="K3" s="146" t="s">
        <v>33</v>
      </c>
      <c r="L3" s="146" t="s">
        <v>50</v>
      </c>
      <c r="M3" s="146" t="s">
        <v>51</v>
      </c>
      <c r="N3" s="146" t="s">
        <v>34</v>
      </c>
      <c r="O3" s="146" t="s">
        <v>35</v>
      </c>
      <c r="P3" s="144" t="s">
        <v>54</v>
      </c>
      <c r="Q3" s="143" t="s">
        <v>52</v>
      </c>
      <c r="R3" s="143" t="s">
        <v>32</v>
      </c>
      <c r="S3" s="143" t="s">
        <v>53</v>
      </c>
      <c r="T3" s="143" t="s">
        <v>13</v>
      </c>
    </row>
    <row r="4" spans="1:20" ht="25.5" customHeight="1">
      <c r="A4" s="144"/>
      <c r="B4" s="151"/>
      <c r="C4" s="143"/>
      <c r="D4" s="143"/>
      <c r="E4" s="143"/>
      <c r="F4" s="150"/>
      <c r="G4" s="15" t="s">
        <v>9</v>
      </c>
      <c r="H4" s="15" t="s">
        <v>10</v>
      </c>
      <c r="I4" s="11" t="s">
        <v>11</v>
      </c>
      <c r="J4" s="143"/>
      <c r="K4" s="147"/>
      <c r="L4" s="147"/>
      <c r="M4" s="147"/>
      <c r="N4" s="147"/>
      <c r="O4" s="147"/>
      <c r="P4" s="144"/>
      <c r="Q4" s="144"/>
      <c r="R4" s="143"/>
      <c r="S4" s="143"/>
      <c r="T4" s="143"/>
    </row>
    <row r="5" spans="1:20" ht="18">
      <c r="A5" s="4">
        <v>1</v>
      </c>
      <c r="B5" s="17" t="s">
        <v>62</v>
      </c>
      <c r="C5" s="18" t="s">
        <v>471</v>
      </c>
      <c r="D5" s="18" t="s">
        <v>23</v>
      </c>
      <c r="E5" s="81">
        <v>18321140101</v>
      </c>
      <c r="F5" s="18" t="s">
        <v>89</v>
      </c>
      <c r="G5" s="70">
        <v>39</v>
      </c>
      <c r="H5" s="70">
        <v>51</v>
      </c>
      <c r="I5" s="57">
        <f>SUM(G5:H5)</f>
        <v>90</v>
      </c>
      <c r="J5" s="82">
        <v>9706210470</v>
      </c>
      <c r="K5" s="48" t="s">
        <v>149</v>
      </c>
      <c r="L5" s="48" t="s">
        <v>150</v>
      </c>
      <c r="M5" s="48">
        <v>8721923120</v>
      </c>
      <c r="N5" s="69" t="s">
        <v>151</v>
      </c>
      <c r="O5" s="69">
        <v>9864651887</v>
      </c>
      <c r="P5" s="24" t="s">
        <v>472</v>
      </c>
      <c r="Q5" s="18" t="s">
        <v>155</v>
      </c>
      <c r="R5" s="48"/>
      <c r="S5" s="18"/>
      <c r="T5" s="18"/>
    </row>
    <row r="6" spans="1:20" ht="18">
      <c r="A6" s="4">
        <v>2</v>
      </c>
      <c r="B6" s="17" t="s">
        <v>62</v>
      </c>
      <c r="C6" s="18" t="s">
        <v>473</v>
      </c>
      <c r="D6" s="18" t="s">
        <v>23</v>
      </c>
      <c r="E6" s="81">
        <v>18321140102</v>
      </c>
      <c r="F6" s="18" t="s">
        <v>394</v>
      </c>
      <c r="G6" s="70">
        <v>34</v>
      </c>
      <c r="H6" s="70">
        <v>25</v>
      </c>
      <c r="I6" s="57">
        <f t="shared" ref="I6:I69" si="0">SUM(G6:H6)</f>
        <v>59</v>
      </c>
      <c r="J6" s="82">
        <v>9954340334</v>
      </c>
      <c r="K6" s="18" t="s">
        <v>216</v>
      </c>
      <c r="L6" s="18" t="s">
        <v>217</v>
      </c>
      <c r="M6" s="18">
        <v>9954594313</v>
      </c>
      <c r="N6" s="68" t="s">
        <v>220</v>
      </c>
      <c r="O6" s="69">
        <v>9508168188</v>
      </c>
      <c r="P6" s="24" t="s">
        <v>474</v>
      </c>
      <c r="Q6" s="18" t="s">
        <v>157</v>
      </c>
      <c r="R6" s="48"/>
      <c r="S6" s="18"/>
      <c r="T6" s="18"/>
    </row>
    <row r="7" spans="1:20" ht="18">
      <c r="A7" s="4">
        <v>3</v>
      </c>
      <c r="B7" s="17" t="s">
        <v>62</v>
      </c>
      <c r="C7" s="18" t="s">
        <v>475</v>
      </c>
      <c r="D7" s="18" t="s">
        <v>25</v>
      </c>
      <c r="E7" s="81">
        <v>18321140103</v>
      </c>
      <c r="F7" s="18"/>
      <c r="G7" s="70">
        <v>24</v>
      </c>
      <c r="H7" s="70">
        <v>26</v>
      </c>
      <c r="I7" s="57">
        <f t="shared" si="0"/>
        <v>50</v>
      </c>
      <c r="J7" s="82">
        <v>9854805988</v>
      </c>
      <c r="K7" s="48" t="s">
        <v>106</v>
      </c>
      <c r="L7" s="48" t="s">
        <v>107</v>
      </c>
      <c r="M7" s="48">
        <v>9864243431</v>
      </c>
      <c r="N7" s="68" t="s">
        <v>108</v>
      </c>
      <c r="O7" s="69">
        <v>9508658624</v>
      </c>
      <c r="P7" s="24" t="s">
        <v>476</v>
      </c>
      <c r="Q7" s="18" t="s">
        <v>159</v>
      </c>
      <c r="R7" s="48"/>
      <c r="S7" s="18"/>
      <c r="T7" s="18"/>
    </row>
    <row r="8" spans="1:20" ht="18">
      <c r="A8" s="4">
        <v>4</v>
      </c>
      <c r="B8" s="17" t="s">
        <v>62</v>
      </c>
      <c r="C8" s="18" t="s">
        <v>477</v>
      </c>
      <c r="D8" s="18" t="s">
        <v>25</v>
      </c>
      <c r="E8" s="81">
        <v>18321140104</v>
      </c>
      <c r="F8" s="18"/>
      <c r="G8" s="70">
        <v>29</v>
      </c>
      <c r="H8" s="70">
        <v>30</v>
      </c>
      <c r="I8" s="57">
        <f t="shared" si="0"/>
        <v>59</v>
      </c>
      <c r="J8" s="82">
        <v>9859090841</v>
      </c>
      <c r="K8" s="48" t="s">
        <v>106</v>
      </c>
      <c r="L8" s="48" t="s">
        <v>107</v>
      </c>
      <c r="M8" s="48">
        <v>9864243431</v>
      </c>
      <c r="N8" s="68" t="s">
        <v>109</v>
      </c>
      <c r="O8" s="69">
        <v>7399568600</v>
      </c>
      <c r="P8" s="24" t="s">
        <v>476</v>
      </c>
      <c r="Q8" s="18" t="s">
        <v>159</v>
      </c>
      <c r="R8" s="48"/>
      <c r="S8" s="18"/>
      <c r="T8" s="18"/>
    </row>
    <row r="9" spans="1:20" ht="18">
      <c r="A9" s="4">
        <v>5</v>
      </c>
      <c r="B9" s="17" t="s">
        <v>62</v>
      </c>
      <c r="C9" s="18" t="s">
        <v>478</v>
      </c>
      <c r="D9" s="18" t="s">
        <v>25</v>
      </c>
      <c r="E9" s="81">
        <v>18321140105</v>
      </c>
      <c r="F9" s="18"/>
      <c r="G9" s="70">
        <v>28</v>
      </c>
      <c r="H9" s="70">
        <v>28</v>
      </c>
      <c r="I9" s="57">
        <f t="shared" si="0"/>
        <v>56</v>
      </c>
      <c r="J9" s="82">
        <v>7399873447</v>
      </c>
      <c r="K9" s="48" t="s">
        <v>106</v>
      </c>
      <c r="L9" s="48" t="s">
        <v>107</v>
      </c>
      <c r="M9" s="48">
        <v>9864243431</v>
      </c>
      <c r="N9" s="68" t="s">
        <v>110</v>
      </c>
      <c r="O9" s="69">
        <v>9678362952</v>
      </c>
      <c r="P9" s="24" t="s">
        <v>479</v>
      </c>
      <c r="Q9" s="18" t="s">
        <v>161</v>
      </c>
      <c r="R9" s="48"/>
      <c r="S9" s="18"/>
      <c r="T9" s="18"/>
    </row>
    <row r="10" spans="1:20" ht="18">
      <c r="A10" s="4">
        <v>6</v>
      </c>
      <c r="B10" s="17" t="s">
        <v>62</v>
      </c>
      <c r="C10" s="18" t="s">
        <v>480</v>
      </c>
      <c r="D10" s="18" t="s">
        <v>25</v>
      </c>
      <c r="E10" s="81">
        <v>18321140106</v>
      </c>
      <c r="F10" s="18"/>
      <c r="G10" s="70">
        <v>26</v>
      </c>
      <c r="H10" s="70">
        <v>16</v>
      </c>
      <c r="I10" s="57">
        <f t="shared" si="0"/>
        <v>42</v>
      </c>
      <c r="J10" s="82">
        <v>9859053547</v>
      </c>
      <c r="K10" s="48" t="s">
        <v>106</v>
      </c>
      <c r="L10" s="48" t="s">
        <v>107</v>
      </c>
      <c r="M10" s="48">
        <v>9864243431</v>
      </c>
      <c r="N10" s="68" t="s">
        <v>111</v>
      </c>
      <c r="O10" s="69">
        <v>9577920048</v>
      </c>
      <c r="P10" s="24" t="s">
        <v>479</v>
      </c>
      <c r="Q10" s="18" t="s">
        <v>161</v>
      </c>
      <c r="R10" s="48"/>
      <c r="S10" s="18"/>
      <c r="T10" s="18"/>
    </row>
    <row r="11" spans="1:20" ht="18">
      <c r="A11" s="4">
        <v>7</v>
      </c>
      <c r="B11" s="17" t="s">
        <v>62</v>
      </c>
      <c r="C11" s="18" t="s">
        <v>481</v>
      </c>
      <c r="D11" s="18" t="s">
        <v>25</v>
      </c>
      <c r="E11" s="81">
        <v>18321140107</v>
      </c>
      <c r="F11" s="18"/>
      <c r="G11" s="70">
        <v>10</v>
      </c>
      <c r="H11" s="70">
        <v>16</v>
      </c>
      <c r="I11" s="57">
        <f t="shared" si="0"/>
        <v>26</v>
      </c>
      <c r="J11" s="82">
        <v>9577821743</v>
      </c>
      <c r="K11" s="48" t="s">
        <v>106</v>
      </c>
      <c r="L11" s="48" t="s">
        <v>107</v>
      </c>
      <c r="M11" s="48">
        <v>9864243431</v>
      </c>
      <c r="N11" s="68" t="s">
        <v>112</v>
      </c>
      <c r="O11" s="69">
        <v>9085980782</v>
      </c>
      <c r="P11" s="24" t="s">
        <v>482</v>
      </c>
      <c r="Q11" s="51" t="s">
        <v>164</v>
      </c>
      <c r="R11" s="48"/>
      <c r="S11" s="18"/>
      <c r="T11" s="18"/>
    </row>
    <row r="12" spans="1:20" s="54" customFormat="1" ht="18">
      <c r="A12" s="50">
        <v>8</v>
      </c>
      <c r="B12" s="20" t="s">
        <v>62</v>
      </c>
      <c r="C12" s="51" t="s">
        <v>483</v>
      </c>
      <c r="D12" s="51" t="s">
        <v>25</v>
      </c>
      <c r="E12" s="81">
        <v>18321140108</v>
      </c>
      <c r="F12" s="51"/>
      <c r="G12" s="70">
        <v>19</v>
      </c>
      <c r="H12" s="70">
        <v>15</v>
      </c>
      <c r="I12" s="57">
        <f t="shared" si="0"/>
        <v>34</v>
      </c>
      <c r="J12" s="82">
        <v>9957363792</v>
      </c>
      <c r="K12" s="48" t="s">
        <v>106</v>
      </c>
      <c r="L12" s="48" t="s">
        <v>107</v>
      </c>
      <c r="M12" s="48">
        <v>9864243431</v>
      </c>
      <c r="N12" s="68" t="s">
        <v>113</v>
      </c>
      <c r="O12" s="69">
        <v>9613674234</v>
      </c>
      <c r="P12" s="52" t="s">
        <v>482</v>
      </c>
      <c r="Q12" s="18" t="s">
        <v>164</v>
      </c>
      <c r="R12" s="53"/>
      <c r="S12" s="18"/>
      <c r="T12" s="51"/>
    </row>
    <row r="13" spans="1:20" ht="18">
      <c r="A13" s="4">
        <v>9</v>
      </c>
      <c r="B13" s="17" t="s">
        <v>62</v>
      </c>
      <c r="C13" s="18" t="s">
        <v>484</v>
      </c>
      <c r="D13" s="18" t="s">
        <v>25</v>
      </c>
      <c r="E13" s="81">
        <v>18321140109</v>
      </c>
      <c r="F13" s="18"/>
      <c r="G13" s="70">
        <v>17</v>
      </c>
      <c r="H13" s="70">
        <v>20</v>
      </c>
      <c r="I13" s="57">
        <f t="shared" si="0"/>
        <v>37</v>
      </c>
      <c r="J13" s="82">
        <v>9854913070</v>
      </c>
      <c r="K13" s="48" t="s">
        <v>149</v>
      </c>
      <c r="L13" s="48" t="s">
        <v>150</v>
      </c>
      <c r="M13" s="48">
        <v>8721923120</v>
      </c>
      <c r="N13" s="69" t="s">
        <v>151</v>
      </c>
      <c r="O13" s="69">
        <v>9864651887</v>
      </c>
      <c r="P13" s="24" t="s">
        <v>485</v>
      </c>
      <c r="Q13" s="18" t="s">
        <v>163</v>
      </c>
      <c r="R13" s="48"/>
      <c r="S13" s="18"/>
      <c r="T13" s="18"/>
    </row>
    <row r="14" spans="1:20" ht="18">
      <c r="A14" s="4">
        <v>10</v>
      </c>
      <c r="B14" s="17" t="s">
        <v>62</v>
      </c>
      <c r="C14" s="18" t="s">
        <v>486</v>
      </c>
      <c r="D14" s="18" t="s">
        <v>25</v>
      </c>
      <c r="E14" s="81">
        <v>18321140110</v>
      </c>
      <c r="F14" s="18"/>
      <c r="G14" s="70">
        <v>17</v>
      </c>
      <c r="H14" s="70">
        <v>25</v>
      </c>
      <c r="I14" s="57">
        <f t="shared" si="0"/>
        <v>42</v>
      </c>
      <c r="J14" s="82">
        <v>9577204306</v>
      </c>
      <c r="K14" s="48" t="s">
        <v>149</v>
      </c>
      <c r="L14" s="48" t="s">
        <v>150</v>
      </c>
      <c r="M14" s="48">
        <v>8721923120</v>
      </c>
      <c r="N14" s="68" t="s">
        <v>152</v>
      </c>
      <c r="O14" s="69">
        <v>9613333991</v>
      </c>
      <c r="P14" s="24" t="s">
        <v>485</v>
      </c>
      <c r="Q14" s="18" t="s">
        <v>163</v>
      </c>
      <c r="R14" s="48"/>
      <c r="S14" s="18"/>
      <c r="T14" s="18"/>
    </row>
    <row r="15" spans="1:20" ht="18">
      <c r="A15" s="4">
        <v>11</v>
      </c>
      <c r="B15" s="17" t="s">
        <v>62</v>
      </c>
      <c r="C15" s="18" t="s">
        <v>487</v>
      </c>
      <c r="D15" s="18" t="s">
        <v>25</v>
      </c>
      <c r="E15" s="81">
        <v>18321140111</v>
      </c>
      <c r="F15" s="18"/>
      <c r="G15" s="70">
        <v>48</v>
      </c>
      <c r="H15" s="70">
        <v>48</v>
      </c>
      <c r="I15" s="57">
        <f t="shared" si="0"/>
        <v>96</v>
      </c>
      <c r="J15" s="82">
        <v>9859475665</v>
      </c>
      <c r="K15" s="48" t="s">
        <v>149</v>
      </c>
      <c r="L15" s="48" t="s">
        <v>150</v>
      </c>
      <c r="M15" s="48">
        <v>8721923120</v>
      </c>
      <c r="N15" s="68" t="s">
        <v>153</v>
      </c>
      <c r="O15" s="69">
        <v>9864121862</v>
      </c>
      <c r="P15" s="24" t="s">
        <v>488</v>
      </c>
      <c r="Q15" s="18" t="s">
        <v>155</v>
      </c>
      <c r="R15" s="48"/>
      <c r="S15" s="18"/>
      <c r="T15" s="18"/>
    </row>
    <row r="16" spans="1:20" ht="18">
      <c r="A16" s="4">
        <v>12</v>
      </c>
      <c r="B16" s="17" t="s">
        <v>62</v>
      </c>
      <c r="C16" s="18" t="s">
        <v>489</v>
      </c>
      <c r="D16" s="18" t="s">
        <v>25</v>
      </c>
      <c r="E16" s="81">
        <v>18321140112</v>
      </c>
      <c r="F16" s="18"/>
      <c r="G16" s="70">
        <v>28</v>
      </c>
      <c r="H16" s="70">
        <v>32</v>
      </c>
      <c r="I16" s="57">
        <f t="shared" si="0"/>
        <v>60</v>
      </c>
      <c r="J16" s="82">
        <v>9613449753</v>
      </c>
      <c r="K16" s="18" t="s">
        <v>182</v>
      </c>
      <c r="L16" s="18" t="s">
        <v>183</v>
      </c>
      <c r="M16" s="18">
        <v>9954233042</v>
      </c>
      <c r="N16" s="68" t="s">
        <v>184</v>
      </c>
      <c r="O16" s="69">
        <v>8822960381</v>
      </c>
      <c r="P16" s="24" t="s">
        <v>488</v>
      </c>
      <c r="Q16" s="18" t="s">
        <v>155</v>
      </c>
      <c r="R16" s="48"/>
      <c r="S16" s="18"/>
      <c r="T16" s="18"/>
    </row>
    <row r="17" spans="1:20" ht="18">
      <c r="A17" s="4">
        <v>13</v>
      </c>
      <c r="B17" s="17" t="s">
        <v>62</v>
      </c>
      <c r="C17" s="18" t="s">
        <v>490</v>
      </c>
      <c r="D17" s="18" t="s">
        <v>25</v>
      </c>
      <c r="E17" s="81">
        <v>18321140113</v>
      </c>
      <c r="F17" s="18"/>
      <c r="G17" s="70">
        <v>22</v>
      </c>
      <c r="H17" s="70">
        <v>18</v>
      </c>
      <c r="I17" s="57">
        <f t="shared" si="0"/>
        <v>40</v>
      </c>
      <c r="J17" s="82">
        <v>9957110528</v>
      </c>
      <c r="K17" s="18" t="s">
        <v>182</v>
      </c>
      <c r="L17" s="18" t="s">
        <v>183</v>
      </c>
      <c r="M17" s="18">
        <v>9954233042</v>
      </c>
      <c r="N17" s="68" t="s">
        <v>185</v>
      </c>
      <c r="O17" s="69">
        <v>9613285138</v>
      </c>
      <c r="P17" s="24" t="s">
        <v>491</v>
      </c>
      <c r="Q17" s="18" t="s">
        <v>157</v>
      </c>
      <c r="R17" s="48"/>
      <c r="S17" s="18"/>
      <c r="T17" s="18"/>
    </row>
    <row r="18" spans="1:20" ht="18">
      <c r="A18" s="4">
        <v>14</v>
      </c>
      <c r="B18" s="17" t="s">
        <v>62</v>
      </c>
      <c r="C18" s="18" t="s">
        <v>492</v>
      </c>
      <c r="D18" s="18" t="s">
        <v>25</v>
      </c>
      <c r="E18" s="81">
        <v>18321140114</v>
      </c>
      <c r="F18" s="18"/>
      <c r="G18" s="70">
        <v>24</v>
      </c>
      <c r="H18" s="70">
        <v>24</v>
      </c>
      <c r="I18" s="57">
        <f t="shared" si="0"/>
        <v>48</v>
      </c>
      <c r="J18" s="82">
        <v>8011124048</v>
      </c>
      <c r="K18" s="18" t="s">
        <v>182</v>
      </c>
      <c r="L18" s="18" t="s">
        <v>183</v>
      </c>
      <c r="M18" s="18">
        <v>9954233042</v>
      </c>
      <c r="N18" s="68" t="s">
        <v>186</v>
      </c>
      <c r="O18" s="69">
        <v>7896821477</v>
      </c>
      <c r="P18" s="24" t="s">
        <v>491</v>
      </c>
      <c r="Q18" s="18" t="s">
        <v>157</v>
      </c>
      <c r="R18" s="48"/>
      <c r="S18" s="18"/>
      <c r="T18" s="18"/>
    </row>
    <row r="19" spans="1:20" ht="18">
      <c r="A19" s="4">
        <v>15</v>
      </c>
      <c r="B19" s="17" t="s">
        <v>62</v>
      </c>
      <c r="C19" s="18" t="s">
        <v>493</v>
      </c>
      <c r="D19" s="18" t="s">
        <v>25</v>
      </c>
      <c r="E19" s="81">
        <v>18321140115</v>
      </c>
      <c r="F19" s="18"/>
      <c r="G19" s="70">
        <v>10</v>
      </c>
      <c r="H19" s="70">
        <v>20</v>
      </c>
      <c r="I19" s="57">
        <f t="shared" si="0"/>
        <v>30</v>
      </c>
      <c r="J19" s="82"/>
      <c r="K19" s="18" t="s">
        <v>182</v>
      </c>
      <c r="L19" s="18" t="s">
        <v>183</v>
      </c>
      <c r="M19" s="18">
        <v>9954233042</v>
      </c>
      <c r="N19" s="68" t="s">
        <v>187</v>
      </c>
      <c r="O19" s="69">
        <v>9957037282</v>
      </c>
      <c r="P19" s="24" t="s">
        <v>494</v>
      </c>
      <c r="Q19" s="18" t="s">
        <v>159</v>
      </c>
      <c r="R19" s="48"/>
      <c r="S19" s="18"/>
      <c r="T19" s="18"/>
    </row>
    <row r="20" spans="1:20" ht="33">
      <c r="A20" s="4">
        <v>16</v>
      </c>
      <c r="B20" s="17" t="s">
        <v>62</v>
      </c>
      <c r="C20" s="18" t="s">
        <v>495</v>
      </c>
      <c r="D20" s="18" t="s">
        <v>25</v>
      </c>
      <c r="E20" s="81">
        <v>18321140116</v>
      </c>
      <c r="F20" s="18"/>
      <c r="G20" s="70">
        <v>27</v>
      </c>
      <c r="H20" s="70">
        <v>20</v>
      </c>
      <c r="I20" s="57">
        <f t="shared" si="0"/>
        <v>47</v>
      </c>
      <c r="J20" s="82">
        <v>9508757409</v>
      </c>
      <c r="K20" s="18" t="s">
        <v>258</v>
      </c>
      <c r="L20" s="18" t="s">
        <v>259</v>
      </c>
      <c r="M20" s="18">
        <v>8724963895</v>
      </c>
      <c r="N20" s="68" t="s">
        <v>260</v>
      </c>
      <c r="O20" s="69">
        <v>9508270811</v>
      </c>
      <c r="P20" s="24" t="s">
        <v>494</v>
      </c>
      <c r="Q20" s="18" t="s">
        <v>159</v>
      </c>
      <c r="R20" s="48"/>
      <c r="S20" s="18"/>
      <c r="T20" s="18"/>
    </row>
    <row r="21" spans="1:20" ht="18">
      <c r="A21" s="4">
        <v>17</v>
      </c>
      <c r="B21" s="17" t="s">
        <v>62</v>
      </c>
      <c r="C21" s="18" t="s">
        <v>512</v>
      </c>
      <c r="D21" s="18" t="s">
        <v>25</v>
      </c>
      <c r="E21" s="81">
        <v>18321140117</v>
      </c>
      <c r="F21" s="18"/>
      <c r="G21" s="70">
        <v>23</v>
      </c>
      <c r="H21" s="70">
        <v>18</v>
      </c>
      <c r="I21" s="57">
        <f t="shared" si="0"/>
        <v>41</v>
      </c>
      <c r="J21" s="82">
        <v>9678331936</v>
      </c>
      <c r="K21" s="18" t="s">
        <v>258</v>
      </c>
      <c r="L21" s="18" t="s">
        <v>259</v>
      </c>
      <c r="M21" s="18">
        <v>8724963895</v>
      </c>
      <c r="N21" s="68" t="s">
        <v>261</v>
      </c>
      <c r="O21" s="69">
        <v>9706702076</v>
      </c>
      <c r="P21" s="24" t="s">
        <v>523</v>
      </c>
      <c r="Q21" s="18" t="s">
        <v>161</v>
      </c>
      <c r="R21" s="48"/>
      <c r="S21" s="18"/>
      <c r="T21" s="18"/>
    </row>
    <row r="22" spans="1:20" ht="18">
      <c r="A22" s="4">
        <v>18</v>
      </c>
      <c r="B22" s="17" t="s">
        <v>62</v>
      </c>
      <c r="C22" s="58" t="s">
        <v>513</v>
      </c>
      <c r="D22" s="58" t="s">
        <v>25</v>
      </c>
      <c r="E22" s="81">
        <v>18321140118</v>
      </c>
      <c r="F22" s="58"/>
      <c r="G22" s="70">
        <v>36</v>
      </c>
      <c r="H22" s="70">
        <v>54</v>
      </c>
      <c r="I22" s="57">
        <f t="shared" si="0"/>
        <v>90</v>
      </c>
      <c r="J22" s="82">
        <v>9508655393</v>
      </c>
      <c r="K22" s="18" t="s">
        <v>258</v>
      </c>
      <c r="L22" s="18" t="s">
        <v>259</v>
      </c>
      <c r="M22" s="18">
        <v>8724963895</v>
      </c>
      <c r="N22" s="68" t="s">
        <v>262</v>
      </c>
      <c r="O22" s="69">
        <v>9854669076</v>
      </c>
      <c r="P22" s="24" t="s">
        <v>523</v>
      </c>
      <c r="Q22" s="18" t="s">
        <v>161</v>
      </c>
      <c r="R22" s="48"/>
      <c r="S22" s="18"/>
      <c r="T22" s="18"/>
    </row>
    <row r="23" spans="1:20" ht="18">
      <c r="A23" s="4">
        <v>19</v>
      </c>
      <c r="B23" s="17" t="s">
        <v>62</v>
      </c>
      <c r="C23" s="18" t="s">
        <v>514</v>
      </c>
      <c r="D23" s="18" t="s">
        <v>25</v>
      </c>
      <c r="E23" s="81">
        <v>18321140119</v>
      </c>
      <c r="F23" s="18"/>
      <c r="G23" s="70">
        <v>34</v>
      </c>
      <c r="H23" s="70">
        <v>33</v>
      </c>
      <c r="I23" s="57">
        <f t="shared" si="0"/>
        <v>67</v>
      </c>
      <c r="J23" s="82">
        <v>9854460683</v>
      </c>
      <c r="K23" s="18" t="s">
        <v>216</v>
      </c>
      <c r="L23" s="18" t="s">
        <v>217</v>
      </c>
      <c r="M23" s="18">
        <v>9954594313</v>
      </c>
      <c r="N23" s="68" t="s">
        <v>220</v>
      </c>
      <c r="O23" s="69">
        <v>9508168188</v>
      </c>
      <c r="P23" s="24" t="s">
        <v>524</v>
      </c>
      <c r="Q23" s="18" t="s">
        <v>164</v>
      </c>
      <c r="R23" s="48"/>
      <c r="S23" s="18"/>
      <c r="T23" s="18"/>
    </row>
    <row r="24" spans="1:20" ht="18">
      <c r="A24" s="4">
        <v>20</v>
      </c>
      <c r="B24" s="17" t="s">
        <v>62</v>
      </c>
      <c r="C24" s="18" t="s">
        <v>515</v>
      </c>
      <c r="D24" s="18" t="s">
        <v>25</v>
      </c>
      <c r="E24" s="81">
        <v>18321140120</v>
      </c>
      <c r="F24" s="18"/>
      <c r="G24" s="70">
        <v>39</v>
      </c>
      <c r="H24" s="70">
        <v>49</v>
      </c>
      <c r="I24" s="57">
        <f t="shared" si="0"/>
        <v>88</v>
      </c>
      <c r="J24" s="83">
        <v>9854457347</v>
      </c>
      <c r="K24" s="18" t="s">
        <v>216</v>
      </c>
      <c r="L24" s="18" t="s">
        <v>217</v>
      </c>
      <c r="M24" s="18">
        <v>9954594313</v>
      </c>
      <c r="N24" s="68" t="s">
        <v>218</v>
      </c>
      <c r="O24" s="69">
        <v>9613284804</v>
      </c>
      <c r="P24" s="24" t="s">
        <v>524</v>
      </c>
      <c r="Q24" s="18" t="s">
        <v>164</v>
      </c>
      <c r="R24" s="48"/>
      <c r="S24" s="18"/>
      <c r="T24" s="18"/>
    </row>
    <row r="25" spans="1:20" ht="18">
      <c r="A25" s="4">
        <v>21</v>
      </c>
      <c r="B25" s="17" t="s">
        <v>62</v>
      </c>
      <c r="C25" s="18" t="s">
        <v>516</v>
      </c>
      <c r="D25" s="18" t="s">
        <v>25</v>
      </c>
      <c r="E25" s="81">
        <v>18321140121</v>
      </c>
      <c r="F25" s="18"/>
      <c r="G25" s="70">
        <v>43</v>
      </c>
      <c r="H25" s="70">
        <v>41</v>
      </c>
      <c r="I25" s="57">
        <f t="shared" si="0"/>
        <v>84</v>
      </c>
      <c r="J25" s="83">
        <v>985164981</v>
      </c>
      <c r="K25" s="18" t="s">
        <v>258</v>
      </c>
      <c r="L25" s="18" t="s">
        <v>259</v>
      </c>
      <c r="M25" s="18">
        <v>8724963895</v>
      </c>
      <c r="N25" s="68" t="s">
        <v>262</v>
      </c>
      <c r="O25" s="69">
        <v>9854669076</v>
      </c>
      <c r="P25" s="24" t="s">
        <v>525</v>
      </c>
      <c r="Q25" s="18" t="s">
        <v>163</v>
      </c>
      <c r="R25" s="48"/>
      <c r="S25" s="18"/>
      <c r="T25" s="18"/>
    </row>
    <row r="26" spans="1:20" ht="18">
      <c r="A26" s="4">
        <v>22</v>
      </c>
      <c r="B26" s="17" t="s">
        <v>62</v>
      </c>
      <c r="C26" s="80" t="s">
        <v>526</v>
      </c>
      <c r="D26" s="18" t="s">
        <v>25</v>
      </c>
      <c r="E26" s="81">
        <v>18321140122</v>
      </c>
      <c r="F26" s="18"/>
      <c r="G26" s="70">
        <v>21</v>
      </c>
      <c r="H26" s="70">
        <v>36</v>
      </c>
      <c r="I26" s="57">
        <f t="shared" si="0"/>
        <v>57</v>
      </c>
      <c r="J26" s="83">
        <v>8822940920</v>
      </c>
      <c r="K26" s="18" t="s">
        <v>258</v>
      </c>
      <c r="L26" s="18" t="s">
        <v>259</v>
      </c>
      <c r="M26" s="18">
        <v>8724963895</v>
      </c>
      <c r="N26" s="68" t="s">
        <v>260</v>
      </c>
      <c r="O26" s="69">
        <v>9508270811</v>
      </c>
      <c r="P26" s="24" t="s">
        <v>551</v>
      </c>
      <c r="Q26" s="18" t="s">
        <v>159</v>
      </c>
      <c r="R26" s="48"/>
      <c r="S26" s="18"/>
      <c r="T26" s="18"/>
    </row>
    <row r="27" spans="1:20" ht="18">
      <c r="A27" s="4">
        <v>23</v>
      </c>
      <c r="B27" s="17" t="s">
        <v>62</v>
      </c>
      <c r="C27" s="80" t="s">
        <v>527</v>
      </c>
      <c r="D27" s="18" t="s">
        <v>25</v>
      </c>
      <c r="E27" s="81">
        <v>18321140123</v>
      </c>
      <c r="F27" s="18"/>
      <c r="G27" s="70">
        <v>18</v>
      </c>
      <c r="H27" s="70">
        <v>15</v>
      </c>
      <c r="I27" s="57">
        <f t="shared" si="0"/>
        <v>33</v>
      </c>
      <c r="J27" s="84">
        <v>7399595825</v>
      </c>
      <c r="K27" s="18" t="s">
        <v>258</v>
      </c>
      <c r="L27" s="18" t="s">
        <v>259</v>
      </c>
      <c r="M27" s="18">
        <v>8724963895</v>
      </c>
      <c r="N27" s="68" t="s">
        <v>261</v>
      </c>
      <c r="O27" s="69">
        <v>9706702076</v>
      </c>
      <c r="P27" s="24" t="s">
        <v>551</v>
      </c>
      <c r="Q27" s="18" t="s">
        <v>159</v>
      </c>
      <c r="R27" s="48"/>
      <c r="S27" s="18"/>
      <c r="T27" s="18"/>
    </row>
    <row r="28" spans="1:20" ht="18">
      <c r="A28" s="4">
        <v>24</v>
      </c>
      <c r="B28" s="17" t="s">
        <v>62</v>
      </c>
      <c r="C28" s="80" t="s">
        <v>528</v>
      </c>
      <c r="D28" s="18" t="s">
        <v>25</v>
      </c>
      <c r="E28" s="81">
        <v>18321140124</v>
      </c>
      <c r="F28" s="18"/>
      <c r="G28" s="70">
        <v>16</v>
      </c>
      <c r="H28" s="70">
        <v>13</v>
      </c>
      <c r="I28" s="57">
        <f t="shared" si="0"/>
        <v>29</v>
      </c>
      <c r="J28" s="82">
        <v>9707757598</v>
      </c>
      <c r="K28" s="18" t="s">
        <v>182</v>
      </c>
      <c r="L28" s="18" t="s">
        <v>183</v>
      </c>
      <c r="M28" s="18">
        <v>9954233042</v>
      </c>
      <c r="N28" s="68" t="s">
        <v>184</v>
      </c>
      <c r="O28" s="69">
        <v>8822960381</v>
      </c>
      <c r="P28" s="24" t="s">
        <v>552</v>
      </c>
      <c r="Q28" s="18" t="s">
        <v>161</v>
      </c>
      <c r="R28" s="48"/>
      <c r="S28" s="18"/>
      <c r="T28" s="18"/>
    </row>
    <row r="29" spans="1:20" ht="18">
      <c r="A29" s="4">
        <v>25</v>
      </c>
      <c r="B29" s="17" t="s">
        <v>62</v>
      </c>
      <c r="C29" s="80" t="s">
        <v>529</v>
      </c>
      <c r="D29" s="18" t="s">
        <v>25</v>
      </c>
      <c r="E29" s="81">
        <v>18321140125</v>
      </c>
      <c r="F29" s="18"/>
      <c r="G29" s="70">
        <v>18</v>
      </c>
      <c r="H29" s="70">
        <v>17</v>
      </c>
      <c r="I29" s="57">
        <f t="shared" si="0"/>
        <v>35</v>
      </c>
      <c r="J29" s="84">
        <v>8822264918</v>
      </c>
      <c r="K29" s="18" t="s">
        <v>182</v>
      </c>
      <c r="L29" s="18" t="s">
        <v>183</v>
      </c>
      <c r="M29" s="18">
        <v>9954233042</v>
      </c>
      <c r="N29" s="68" t="s">
        <v>185</v>
      </c>
      <c r="O29" s="69">
        <v>9613285138</v>
      </c>
      <c r="P29" s="24" t="s">
        <v>552</v>
      </c>
      <c r="Q29" s="18" t="s">
        <v>161</v>
      </c>
      <c r="R29" s="48"/>
      <c r="S29" s="18"/>
      <c r="T29" s="18"/>
    </row>
    <row r="30" spans="1:20" ht="18">
      <c r="A30" s="4">
        <v>26</v>
      </c>
      <c r="B30" s="17" t="s">
        <v>62</v>
      </c>
      <c r="C30" s="80" t="s">
        <v>530</v>
      </c>
      <c r="D30" s="18" t="s">
        <v>25</v>
      </c>
      <c r="E30" s="81">
        <v>18321140126</v>
      </c>
      <c r="F30" s="18"/>
      <c r="G30" s="70">
        <v>16</v>
      </c>
      <c r="H30" s="70">
        <v>25</v>
      </c>
      <c r="I30" s="57">
        <f t="shared" si="0"/>
        <v>41</v>
      </c>
      <c r="J30" s="84">
        <v>8011719005</v>
      </c>
      <c r="K30" s="18" t="s">
        <v>182</v>
      </c>
      <c r="L30" s="18" t="s">
        <v>183</v>
      </c>
      <c r="M30" s="18">
        <v>9954233042</v>
      </c>
      <c r="N30" s="68" t="s">
        <v>186</v>
      </c>
      <c r="O30" s="69">
        <v>7896821477</v>
      </c>
      <c r="P30" s="24" t="s">
        <v>553</v>
      </c>
      <c r="Q30" s="18" t="s">
        <v>163</v>
      </c>
      <c r="R30" s="48"/>
      <c r="S30" s="18"/>
      <c r="T30" s="18"/>
    </row>
    <row r="31" spans="1:20" ht="18">
      <c r="A31" s="4">
        <v>27</v>
      </c>
      <c r="B31" s="17" t="s">
        <v>62</v>
      </c>
      <c r="C31" s="80" t="s">
        <v>531</v>
      </c>
      <c r="D31" s="18" t="s">
        <v>25</v>
      </c>
      <c r="E31" s="81">
        <v>18321140127</v>
      </c>
      <c r="F31" s="18"/>
      <c r="G31" s="70">
        <v>36</v>
      </c>
      <c r="H31" s="70">
        <v>31</v>
      </c>
      <c r="I31" s="57">
        <f t="shared" si="0"/>
        <v>67</v>
      </c>
      <c r="J31" s="84">
        <v>9854972259</v>
      </c>
      <c r="K31" s="18" t="s">
        <v>182</v>
      </c>
      <c r="L31" s="18" t="s">
        <v>183</v>
      </c>
      <c r="M31" s="18">
        <v>9954233042</v>
      </c>
      <c r="N31" s="68" t="s">
        <v>187</v>
      </c>
      <c r="O31" s="69">
        <v>9957037282</v>
      </c>
      <c r="P31" s="24" t="s">
        <v>553</v>
      </c>
      <c r="Q31" s="18" t="s">
        <v>163</v>
      </c>
      <c r="R31" s="48"/>
      <c r="S31" s="18"/>
      <c r="T31" s="18"/>
    </row>
    <row r="32" spans="1:20" ht="18">
      <c r="A32" s="4">
        <v>28</v>
      </c>
      <c r="B32" s="17" t="s">
        <v>62</v>
      </c>
      <c r="C32" s="80" t="s">
        <v>532</v>
      </c>
      <c r="D32" s="18" t="s">
        <v>25</v>
      </c>
      <c r="E32" s="81">
        <v>18321140128</v>
      </c>
      <c r="F32" s="18"/>
      <c r="G32" s="70">
        <v>29</v>
      </c>
      <c r="H32" s="70">
        <v>27</v>
      </c>
      <c r="I32" s="57">
        <f t="shared" si="0"/>
        <v>56</v>
      </c>
      <c r="J32" s="85">
        <v>9707765753</v>
      </c>
      <c r="K32" s="48" t="s">
        <v>137</v>
      </c>
      <c r="L32" s="48" t="s">
        <v>138</v>
      </c>
      <c r="M32" s="48">
        <v>8135999491</v>
      </c>
      <c r="N32" s="68" t="s">
        <v>139</v>
      </c>
      <c r="O32" s="69">
        <v>9707551018</v>
      </c>
      <c r="P32" s="24" t="s">
        <v>554</v>
      </c>
      <c r="Q32" s="18" t="s">
        <v>155</v>
      </c>
      <c r="R32" s="48"/>
      <c r="S32" s="18"/>
      <c r="T32" s="18"/>
    </row>
    <row r="33" spans="1:20" ht="18">
      <c r="A33" s="4">
        <v>29</v>
      </c>
      <c r="B33" s="17" t="s">
        <v>62</v>
      </c>
      <c r="C33" s="80" t="s">
        <v>533</v>
      </c>
      <c r="D33" s="18" t="s">
        <v>25</v>
      </c>
      <c r="E33" s="81">
        <v>18321140129</v>
      </c>
      <c r="F33" s="18"/>
      <c r="G33" s="70">
        <v>30</v>
      </c>
      <c r="H33" s="70">
        <v>27</v>
      </c>
      <c r="I33" s="57">
        <f t="shared" si="0"/>
        <v>57</v>
      </c>
      <c r="J33" s="85">
        <v>9864748105</v>
      </c>
      <c r="K33" s="48" t="s">
        <v>137</v>
      </c>
      <c r="L33" s="48" t="s">
        <v>138</v>
      </c>
      <c r="M33" s="48">
        <v>8135999491</v>
      </c>
      <c r="N33" s="68" t="s">
        <v>140</v>
      </c>
      <c r="O33" s="69">
        <v>9508640965</v>
      </c>
      <c r="P33" s="24" t="s">
        <v>554</v>
      </c>
      <c r="Q33" s="18" t="s">
        <v>155</v>
      </c>
      <c r="R33" s="48"/>
      <c r="S33" s="18"/>
      <c r="T33" s="18"/>
    </row>
    <row r="34" spans="1:20" ht="18">
      <c r="A34" s="4">
        <v>30</v>
      </c>
      <c r="B34" s="17" t="s">
        <v>62</v>
      </c>
      <c r="C34" s="80" t="s">
        <v>534</v>
      </c>
      <c r="D34" s="18" t="s">
        <v>25</v>
      </c>
      <c r="E34" s="81">
        <v>18321140201</v>
      </c>
      <c r="F34" s="18"/>
      <c r="G34" s="70">
        <v>24</v>
      </c>
      <c r="H34" s="70">
        <v>21</v>
      </c>
      <c r="I34" s="57">
        <f t="shared" si="0"/>
        <v>45</v>
      </c>
      <c r="J34" s="86">
        <v>8876396612</v>
      </c>
      <c r="K34" s="48" t="s">
        <v>137</v>
      </c>
      <c r="L34" s="48" t="s">
        <v>138</v>
      </c>
      <c r="M34" s="48">
        <v>8135999491</v>
      </c>
      <c r="N34" s="68" t="s">
        <v>141</v>
      </c>
      <c r="O34" s="69">
        <v>7896804254</v>
      </c>
      <c r="P34" s="24" t="s">
        <v>555</v>
      </c>
      <c r="Q34" s="18" t="s">
        <v>157</v>
      </c>
      <c r="R34" s="48"/>
      <c r="S34" s="18"/>
      <c r="T34" s="18"/>
    </row>
    <row r="35" spans="1:20" ht="18">
      <c r="A35" s="4">
        <v>31</v>
      </c>
      <c r="B35" s="17" t="s">
        <v>62</v>
      </c>
      <c r="C35" s="80" t="s">
        <v>535</v>
      </c>
      <c r="D35" s="18" t="s">
        <v>25</v>
      </c>
      <c r="E35" s="81">
        <v>18321140202</v>
      </c>
      <c r="F35" s="18"/>
      <c r="G35" s="70">
        <v>23</v>
      </c>
      <c r="H35" s="70">
        <v>30</v>
      </c>
      <c r="I35" s="57">
        <f t="shared" si="0"/>
        <v>53</v>
      </c>
      <c r="J35" s="86">
        <v>8135011143</v>
      </c>
      <c r="K35" s="48" t="s">
        <v>137</v>
      </c>
      <c r="L35" s="48" t="s">
        <v>138</v>
      </c>
      <c r="M35" s="48">
        <v>8135999491</v>
      </c>
      <c r="N35" s="68" t="s">
        <v>142</v>
      </c>
      <c r="O35" s="69">
        <v>9957417781</v>
      </c>
      <c r="P35" s="24" t="s">
        <v>555</v>
      </c>
      <c r="Q35" s="18" t="s">
        <v>157</v>
      </c>
      <c r="R35" s="48"/>
      <c r="S35" s="18"/>
      <c r="T35" s="18"/>
    </row>
    <row r="36" spans="1:20" ht="18">
      <c r="A36" s="4">
        <v>32</v>
      </c>
      <c r="B36" s="17" t="s">
        <v>62</v>
      </c>
      <c r="C36" s="80" t="s">
        <v>536</v>
      </c>
      <c r="D36" s="18" t="s">
        <v>25</v>
      </c>
      <c r="E36" s="81">
        <v>18321140203</v>
      </c>
      <c r="F36" s="18"/>
      <c r="G36" s="70">
        <v>30</v>
      </c>
      <c r="H36" s="70">
        <v>33</v>
      </c>
      <c r="I36" s="57">
        <f t="shared" si="0"/>
        <v>63</v>
      </c>
      <c r="J36" s="86">
        <v>8011975308</v>
      </c>
      <c r="K36" s="48" t="s">
        <v>137</v>
      </c>
      <c r="L36" s="48" t="s">
        <v>138</v>
      </c>
      <c r="M36" s="48">
        <v>8135999491</v>
      </c>
      <c r="N36" s="68" t="s">
        <v>143</v>
      </c>
      <c r="O36" s="69">
        <v>9707020986</v>
      </c>
      <c r="P36" s="24" t="s">
        <v>556</v>
      </c>
      <c r="Q36" s="18" t="s">
        <v>159</v>
      </c>
      <c r="R36" s="48"/>
      <c r="S36" s="18"/>
      <c r="T36" s="18"/>
    </row>
    <row r="37" spans="1:20" ht="18">
      <c r="A37" s="4">
        <v>33</v>
      </c>
      <c r="B37" s="17" t="s">
        <v>62</v>
      </c>
      <c r="C37" s="80" t="s">
        <v>537</v>
      </c>
      <c r="D37" s="18" t="s">
        <v>25</v>
      </c>
      <c r="E37" s="81">
        <v>18321140204</v>
      </c>
      <c r="F37" s="18"/>
      <c r="G37" s="70">
        <v>15</v>
      </c>
      <c r="H37" s="70">
        <v>12</v>
      </c>
      <c r="I37" s="57">
        <f t="shared" si="0"/>
        <v>27</v>
      </c>
      <c r="J37" s="87">
        <v>9127170059</v>
      </c>
      <c r="K37" s="48" t="s">
        <v>137</v>
      </c>
      <c r="L37" s="48" t="s">
        <v>138</v>
      </c>
      <c r="M37" s="48">
        <v>8135999491</v>
      </c>
      <c r="N37" s="68" t="s">
        <v>144</v>
      </c>
      <c r="O37" s="69">
        <v>9508683414</v>
      </c>
      <c r="P37" s="24" t="s">
        <v>556</v>
      </c>
      <c r="Q37" s="18" t="s">
        <v>159</v>
      </c>
      <c r="R37" s="18"/>
      <c r="S37" s="18"/>
      <c r="T37" s="18"/>
    </row>
    <row r="38" spans="1:20" ht="18">
      <c r="A38" s="4">
        <v>34</v>
      </c>
      <c r="B38" s="17" t="s">
        <v>62</v>
      </c>
      <c r="C38" s="80" t="s">
        <v>538</v>
      </c>
      <c r="D38" s="18" t="s">
        <v>25</v>
      </c>
      <c r="E38" s="81">
        <v>18321140205</v>
      </c>
      <c r="F38" s="18"/>
      <c r="G38" s="70">
        <v>15</v>
      </c>
      <c r="H38" s="70">
        <v>15</v>
      </c>
      <c r="I38" s="57">
        <f t="shared" si="0"/>
        <v>30</v>
      </c>
      <c r="J38" s="87">
        <v>8474022585</v>
      </c>
      <c r="K38" s="48" t="s">
        <v>137</v>
      </c>
      <c r="L38" s="48" t="s">
        <v>138</v>
      </c>
      <c r="M38" s="48">
        <v>8135999491</v>
      </c>
      <c r="N38" s="68" t="s">
        <v>145</v>
      </c>
      <c r="O38" s="69">
        <v>9484824507</v>
      </c>
      <c r="P38" s="24" t="s">
        <v>557</v>
      </c>
      <c r="Q38" s="18" t="s">
        <v>161</v>
      </c>
      <c r="R38" s="18"/>
      <c r="S38" s="18"/>
      <c r="T38" s="18"/>
    </row>
    <row r="39" spans="1:20" ht="18">
      <c r="A39" s="4">
        <v>35</v>
      </c>
      <c r="B39" s="17" t="s">
        <v>62</v>
      </c>
      <c r="C39" s="80" t="s">
        <v>539</v>
      </c>
      <c r="D39" s="18" t="s">
        <v>25</v>
      </c>
      <c r="E39" s="81">
        <v>18321140206</v>
      </c>
      <c r="F39" s="18"/>
      <c r="G39" s="70">
        <v>42</v>
      </c>
      <c r="H39" s="70">
        <v>49</v>
      </c>
      <c r="I39" s="57">
        <f t="shared" si="0"/>
        <v>91</v>
      </c>
      <c r="J39" s="87">
        <v>9854412020</v>
      </c>
      <c r="K39" s="48" t="s">
        <v>137</v>
      </c>
      <c r="L39" s="48" t="s">
        <v>138</v>
      </c>
      <c r="M39" s="48">
        <v>8135999491</v>
      </c>
      <c r="N39" s="68" t="s">
        <v>139</v>
      </c>
      <c r="O39" s="69">
        <v>9707551018</v>
      </c>
      <c r="P39" s="24" t="s">
        <v>557</v>
      </c>
      <c r="Q39" s="18" t="s">
        <v>161</v>
      </c>
      <c r="R39" s="18"/>
      <c r="S39" s="18"/>
      <c r="T39" s="18"/>
    </row>
    <row r="40" spans="1:20" ht="18">
      <c r="A40" s="4">
        <v>36</v>
      </c>
      <c r="B40" s="17" t="s">
        <v>62</v>
      </c>
      <c r="C40" s="80" t="s">
        <v>540</v>
      </c>
      <c r="D40" s="18" t="s">
        <v>25</v>
      </c>
      <c r="E40" s="81">
        <v>18321140207</v>
      </c>
      <c r="F40" s="18"/>
      <c r="G40" s="70">
        <v>15</v>
      </c>
      <c r="H40" s="70">
        <v>8</v>
      </c>
      <c r="I40" s="57">
        <f t="shared" si="0"/>
        <v>23</v>
      </c>
      <c r="J40" s="88">
        <v>7578962003</v>
      </c>
      <c r="K40" s="48" t="s">
        <v>137</v>
      </c>
      <c r="L40" s="48" t="s">
        <v>138</v>
      </c>
      <c r="M40" s="48">
        <v>8135999491</v>
      </c>
      <c r="N40" s="68" t="s">
        <v>140</v>
      </c>
      <c r="O40" s="69">
        <v>9508640965</v>
      </c>
      <c r="P40" s="24" t="s">
        <v>558</v>
      </c>
      <c r="Q40" s="18" t="s">
        <v>164</v>
      </c>
      <c r="R40" s="18"/>
      <c r="S40" s="18"/>
      <c r="T40" s="18"/>
    </row>
    <row r="41" spans="1:20" ht="18">
      <c r="A41" s="4">
        <v>37</v>
      </c>
      <c r="B41" s="17" t="s">
        <v>62</v>
      </c>
      <c r="C41" s="80" t="s">
        <v>541</v>
      </c>
      <c r="D41" s="18" t="s">
        <v>25</v>
      </c>
      <c r="E41" s="81">
        <v>18321140208</v>
      </c>
      <c r="F41" s="18"/>
      <c r="G41" s="70">
        <v>19</v>
      </c>
      <c r="H41" s="70">
        <v>13</v>
      </c>
      <c r="I41" s="57">
        <f t="shared" si="0"/>
        <v>32</v>
      </c>
      <c r="J41" s="88">
        <v>9577821818</v>
      </c>
      <c r="K41" s="48" t="s">
        <v>137</v>
      </c>
      <c r="L41" s="48" t="s">
        <v>138</v>
      </c>
      <c r="M41" s="48">
        <v>8135999491</v>
      </c>
      <c r="N41" s="68" t="s">
        <v>139</v>
      </c>
      <c r="O41" s="69">
        <v>9707551018</v>
      </c>
      <c r="P41" s="24" t="s">
        <v>558</v>
      </c>
      <c r="Q41" s="18" t="s">
        <v>164</v>
      </c>
      <c r="R41" s="18"/>
      <c r="S41" s="18"/>
      <c r="T41" s="18"/>
    </row>
    <row r="42" spans="1:20" ht="18">
      <c r="A42" s="4">
        <v>38</v>
      </c>
      <c r="B42" s="17" t="s">
        <v>62</v>
      </c>
      <c r="C42" s="80" t="s">
        <v>542</v>
      </c>
      <c r="D42" s="18" t="s">
        <v>25</v>
      </c>
      <c r="E42" s="81">
        <v>18321140209</v>
      </c>
      <c r="F42" s="18"/>
      <c r="G42" s="70">
        <v>15</v>
      </c>
      <c r="H42" s="70">
        <v>20</v>
      </c>
      <c r="I42" s="57">
        <f t="shared" si="0"/>
        <v>35</v>
      </c>
      <c r="J42" s="87">
        <v>9864122290</v>
      </c>
      <c r="K42" s="48" t="s">
        <v>341</v>
      </c>
      <c r="L42" s="48" t="s">
        <v>342</v>
      </c>
      <c r="M42" s="48">
        <v>9678984597</v>
      </c>
      <c r="N42" s="68" t="s">
        <v>337</v>
      </c>
      <c r="O42" s="69">
        <v>8473062072</v>
      </c>
      <c r="P42" s="24" t="s">
        <v>559</v>
      </c>
      <c r="Q42" s="18" t="s">
        <v>163</v>
      </c>
      <c r="R42" s="18"/>
      <c r="S42" s="18"/>
      <c r="T42" s="18"/>
    </row>
    <row r="43" spans="1:20" ht="18">
      <c r="A43" s="4">
        <v>39</v>
      </c>
      <c r="B43" s="17" t="s">
        <v>62</v>
      </c>
      <c r="C43" s="80" t="s">
        <v>543</v>
      </c>
      <c r="D43" s="18" t="s">
        <v>25</v>
      </c>
      <c r="E43" s="81">
        <v>18321140210</v>
      </c>
      <c r="F43" s="18"/>
      <c r="G43" s="70">
        <v>25</v>
      </c>
      <c r="H43" s="70">
        <v>22</v>
      </c>
      <c r="I43" s="57">
        <f t="shared" si="0"/>
        <v>47</v>
      </c>
      <c r="J43" s="87">
        <v>9706184020</v>
      </c>
      <c r="K43" s="48" t="s">
        <v>341</v>
      </c>
      <c r="L43" s="48" t="s">
        <v>342</v>
      </c>
      <c r="M43" s="48">
        <v>9678984597</v>
      </c>
      <c r="N43" s="68" t="s">
        <v>338</v>
      </c>
      <c r="O43" s="69">
        <v>9577478906</v>
      </c>
      <c r="P43" s="24" t="s">
        <v>559</v>
      </c>
      <c r="Q43" s="18" t="s">
        <v>163</v>
      </c>
      <c r="R43" s="18"/>
      <c r="S43" s="18"/>
      <c r="T43" s="18"/>
    </row>
    <row r="44" spans="1:20" ht="18">
      <c r="A44" s="4">
        <v>40</v>
      </c>
      <c r="B44" s="17" t="s">
        <v>62</v>
      </c>
      <c r="C44" s="80" t="s">
        <v>544</v>
      </c>
      <c r="D44" s="18" t="s">
        <v>25</v>
      </c>
      <c r="E44" s="81">
        <v>18321140211</v>
      </c>
      <c r="F44" s="18"/>
      <c r="G44" s="70">
        <v>18</v>
      </c>
      <c r="H44" s="70">
        <v>12</v>
      </c>
      <c r="I44" s="57">
        <f t="shared" si="0"/>
        <v>30</v>
      </c>
      <c r="J44" s="87">
        <v>8822264865</v>
      </c>
      <c r="K44" s="48" t="s">
        <v>341</v>
      </c>
      <c r="L44" s="48" t="s">
        <v>342</v>
      </c>
      <c r="M44" s="48">
        <v>9678984597</v>
      </c>
      <c r="N44" s="68" t="s">
        <v>339</v>
      </c>
      <c r="O44" s="69">
        <v>8876239795</v>
      </c>
      <c r="P44" s="24" t="s">
        <v>560</v>
      </c>
      <c r="Q44" s="18" t="s">
        <v>155</v>
      </c>
      <c r="R44" s="18"/>
      <c r="S44" s="18"/>
      <c r="T44" s="18"/>
    </row>
    <row r="45" spans="1:20" ht="18.75">
      <c r="A45" s="4">
        <v>41</v>
      </c>
      <c r="B45" s="17" t="s">
        <v>62</v>
      </c>
      <c r="C45" s="80" t="s">
        <v>545</v>
      </c>
      <c r="D45" s="18" t="s">
        <v>25</v>
      </c>
      <c r="E45" s="81">
        <v>18321140212</v>
      </c>
      <c r="F45" s="18"/>
      <c r="G45" s="70">
        <v>28</v>
      </c>
      <c r="H45" s="70">
        <v>32</v>
      </c>
      <c r="I45" s="57">
        <f t="shared" si="0"/>
        <v>60</v>
      </c>
      <c r="J45" s="89">
        <v>8256047622</v>
      </c>
      <c r="K45" s="48" t="s">
        <v>341</v>
      </c>
      <c r="L45" s="48" t="s">
        <v>342</v>
      </c>
      <c r="M45" s="48">
        <v>9678984597</v>
      </c>
      <c r="N45" s="68" t="s">
        <v>271</v>
      </c>
      <c r="O45" s="69">
        <v>9678441466</v>
      </c>
      <c r="P45" s="24" t="s">
        <v>560</v>
      </c>
      <c r="Q45" s="18" t="s">
        <v>155</v>
      </c>
      <c r="R45" s="18"/>
      <c r="S45" s="18"/>
      <c r="T45" s="18"/>
    </row>
    <row r="46" spans="1:20" ht="18">
      <c r="A46" s="4">
        <v>42</v>
      </c>
      <c r="B46" s="17" t="s">
        <v>62</v>
      </c>
      <c r="C46" s="80" t="s">
        <v>546</v>
      </c>
      <c r="D46" s="18" t="s">
        <v>25</v>
      </c>
      <c r="E46" s="81">
        <v>18321140213</v>
      </c>
      <c r="F46" s="18"/>
      <c r="G46" s="70">
        <v>25</v>
      </c>
      <c r="H46" s="70">
        <v>34</v>
      </c>
      <c r="I46" s="57">
        <f t="shared" si="0"/>
        <v>59</v>
      </c>
      <c r="J46" s="87">
        <v>9859233360</v>
      </c>
      <c r="K46" s="48" t="s">
        <v>341</v>
      </c>
      <c r="L46" s="48" t="s">
        <v>342</v>
      </c>
      <c r="M46" s="48">
        <v>9678984597</v>
      </c>
      <c r="N46" s="68" t="s">
        <v>340</v>
      </c>
      <c r="O46" s="69">
        <v>8011687677</v>
      </c>
      <c r="P46" s="24" t="s">
        <v>560</v>
      </c>
      <c r="Q46" s="18" t="s">
        <v>155</v>
      </c>
      <c r="R46" s="18"/>
      <c r="S46" s="18"/>
      <c r="T46" s="18"/>
    </row>
    <row r="47" spans="1:20" ht="18">
      <c r="A47" s="4">
        <v>43</v>
      </c>
      <c r="B47" s="17" t="s">
        <v>62</v>
      </c>
      <c r="C47" s="80" t="s">
        <v>547</v>
      </c>
      <c r="D47" s="18" t="s">
        <v>25</v>
      </c>
      <c r="E47" s="81">
        <v>18321140214</v>
      </c>
      <c r="F47" s="18"/>
      <c r="G47" s="70">
        <v>24</v>
      </c>
      <c r="H47" s="70">
        <v>18</v>
      </c>
      <c r="I47" s="57">
        <f t="shared" si="0"/>
        <v>42</v>
      </c>
      <c r="J47" s="87">
        <v>789651123</v>
      </c>
      <c r="K47" s="48" t="s">
        <v>341</v>
      </c>
      <c r="L47" s="48" t="s">
        <v>342</v>
      </c>
      <c r="M47" s="48">
        <v>9678984597</v>
      </c>
      <c r="N47" s="68" t="s">
        <v>337</v>
      </c>
      <c r="O47" s="69">
        <v>8473062072</v>
      </c>
      <c r="P47" s="24" t="s">
        <v>561</v>
      </c>
      <c r="Q47" s="18" t="s">
        <v>157</v>
      </c>
      <c r="R47" s="18"/>
      <c r="S47" s="18"/>
      <c r="T47" s="18"/>
    </row>
    <row r="48" spans="1:20" ht="18">
      <c r="A48" s="4">
        <v>44</v>
      </c>
      <c r="B48" s="17" t="s">
        <v>62</v>
      </c>
      <c r="C48" s="80" t="s">
        <v>548</v>
      </c>
      <c r="D48" s="18" t="s">
        <v>25</v>
      </c>
      <c r="E48" s="81">
        <v>18321140215</v>
      </c>
      <c r="F48" s="18"/>
      <c r="G48" s="70">
        <v>38</v>
      </c>
      <c r="H48" s="70">
        <v>29</v>
      </c>
      <c r="I48" s="57">
        <f t="shared" si="0"/>
        <v>67</v>
      </c>
      <c r="J48" s="87">
        <v>7896883219</v>
      </c>
      <c r="K48" s="48" t="s">
        <v>341</v>
      </c>
      <c r="L48" s="48" t="s">
        <v>342</v>
      </c>
      <c r="M48" s="48">
        <v>9678984597</v>
      </c>
      <c r="N48" s="68" t="s">
        <v>338</v>
      </c>
      <c r="O48" s="69">
        <v>9577478906</v>
      </c>
      <c r="P48" s="24" t="s">
        <v>561</v>
      </c>
      <c r="Q48" s="18" t="s">
        <v>157</v>
      </c>
      <c r="R48" s="18"/>
      <c r="S48" s="18"/>
      <c r="T48" s="18"/>
    </row>
    <row r="49" spans="1:20" ht="18">
      <c r="A49" s="4">
        <v>45</v>
      </c>
      <c r="B49" s="17" t="s">
        <v>62</v>
      </c>
      <c r="C49" s="80" t="s">
        <v>549</v>
      </c>
      <c r="D49" s="18" t="s">
        <v>25</v>
      </c>
      <c r="E49" s="81">
        <v>18321140216</v>
      </c>
      <c r="F49" s="18"/>
      <c r="G49" s="70">
        <v>15</v>
      </c>
      <c r="H49" s="70">
        <v>20</v>
      </c>
      <c r="I49" s="57">
        <f t="shared" si="0"/>
        <v>35</v>
      </c>
      <c r="J49" s="87">
        <v>9957374974</v>
      </c>
      <c r="K49" s="48" t="s">
        <v>341</v>
      </c>
      <c r="L49" s="48" t="s">
        <v>342</v>
      </c>
      <c r="M49" s="48">
        <v>9678984597</v>
      </c>
      <c r="N49" s="68" t="s">
        <v>339</v>
      </c>
      <c r="O49" s="69">
        <v>8876239795</v>
      </c>
      <c r="P49" s="24" t="s">
        <v>561</v>
      </c>
      <c r="Q49" s="18" t="s">
        <v>157</v>
      </c>
      <c r="R49" s="18"/>
      <c r="S49" s="18"/>
      <c r="T49" s="18"/>
    </row>
    <row r="50" spans="1:20" ht="18">
      <c r="A50" s="4">
        <v>46</v>
      </c>
      <c r="B50" s="17" t="s">
        <v>62</v>
      </c>
      <c r="C50" s="80" t="s">
        <v>550</v>
      </c>
      <c r="D50" s="18" t="s">
        <v>25</v>
      </c>
      <c r="E50" s="81">
        <v>18321140217</v>
      </c>
      <c r="F50" s="18"/>
      <c r="G50" s="70">
        <v>17</v>
      </c>
      <c r="H50" s="70">
        <v>18</v>
      </c>
      <c r="I50" s="57">
        <f t="shared" si="0"/>
        <v>35</v>
      </c>
      <c r="J50" s="87">
        <v>8011265351</v>
      </c>
      <c r="K50" s="48" t="s">
        <v>341</v>
      </c>
      <c r="L50" s="48" t="s">
        <v>342</v>
      </c>
      <c r="M50" s="48">
        <v>9678984597</v>
      </c>
      <c r="N50" s="68" t="s">
        <v>271</v>
      </c>
      <c r="O50" s="69">
        <v>9678441466</v>
      </c>
      <c r="P50" s="24" t="s">
        <v>561</v>
      </c>
      <c r="Q50" s="18" t="s">
        <v>157</v>
      </c>
      <c r="R50" s="18"/>
      <c r="S50" s="18"/>
      <c r="T50" s="18"/>
    </row>
    <row r="51" spans="1:20" ht="18">
      <c r="A51" s="4">
        <v>47</v>
      </c>
      <c r="B51" s="17" t="s">
        <v>63</v>
      </c>
      <c r="C51" s="18" t="s">
        <v>496</v>
      </c>
      <c r="D51" s="18" t="s">
        <v>23</v>
      </c>
      <c r="E51" s="81">
        <v>18321140218</v>
      </c>
      <c r="F51" s="18" t="s">
        <v>394</v>
      </c>
      <c r="G51" s="70">
        <v>31</v>
      </c>
      <c r="H51" s="70">
        <v>17</v>
      </c>
      <c r="I51" s="57">
        <f t="shared" si="0"/>
        <v>48</v>
      </c>
      <c r="J51" s="87">
        <v>7086759346</v>
      </c>
      <c r="K51" s="48" t="s">
        <v>90</v>
      </c>
      <c r="L51" s="48" t="s">
        <v>91</v>
      </c>
      <c r="M51" s="48">
        <v>7638868127</v>
      </c>
      <c r="N51" s="68" t="s">
        <v>92</v>
      </c>
      <c r="O51" s="69">
        <v>8011118376</v>
      </c>
      <c r="P51" s="24" t="s">
        <v>472</v>
      </c>
      <c r="Q51" s="18" t="s">
        <v>155</v>
      </c>
      <c r="R51" s="18"/>
      <c r="S51" s="18"/>
      <c r="T51" s="18"/>
    </row>
    <row r="52" spans="1:20" ht="18">
      <c r="A52" s="4">
        <v>48</v>
      </c>
      <c r="B52" s="17" t="s">
        <v>63</v>
      </c>
      <c r="C52" s="18" t="s">
        <v>497</v>
      </c>
      <c r="D52" s="18" t="s">
        <v>23</v>
      </c>
      <c r="E52" s="81">
        <v>18321140219</v>
      </c>
      <c r="F52" s="18" t="s">
        <v>394</v>
      </c>
      <c r="G52" s="70">
        <v>22</v>
      </c>
      <c r="H52" s="70">
        <v>23</v>
      </c>
      <c r="I52" s="57">
        <f t="shared" si="0"/>
        <v>45</v>
      </c>
      <c r="J52" s="87">
        <v>9678229773</v>
      </c>
      <c r="K52" s="18" t="s">
        <v>258</v>
      </c>
      <c r="L52" s="18" t="s">
        <v>259</v>
      </c>
      <c r="M52" s="18">
        <v>8724963895</v>
      </c>
      <c r="N52" s="68" t="s">
        <v>261</v>
      </c>
      <c r="O52" s="69">
        <v>9706702076</v>
      </c>
      <c r="P52" s="24" t="s">
        <v>474</v>
      </c>
      <c r="Q52" s="18" t="s">
        <v>157</v>
      </c>
      <c r="R52" s="18"/>
      <c r="S52" s="18"/>
      <c r="T52" s="18"/>
    </row>
    <row r="53" spans="1:20" ht="18">
      <c r="A53" s="4">
        <v>49</v>
      </c>
      <c r="B53" s="17" t="s">
        <v>63</v>
      </c>
      <c r="C53" s="18" t="s">
        <v>498</v>
      </c>
      <c r="D53" s="18" t="s">
        <v>23</v>
      </c>
      <c r="E53" s="81">
        <v>18321140220</v>
      </c>
      <c r="F53" s="18"/>
      <c r="G53" s="70">
        <v>35</v>
      </c>
      <c r="H53" s="70">
        <v>18</v>
      </c>
      <c r="I53" s="57">
        <f t="shared" si="0"/>
        <v>53</v>
      </c>
      <c r="J53" s="87">
        <v>9954682084</v>
      </c>
      <c r="K53" s="18" t="s">
        <v>258</v>
      </c>
      <c r="L53" s="18" t="s">
        <v>259</v>
      </c>
      <c r="M53" s="18">
        <v>8724963895</v>
      </c>
      <c r="N53" s="68" t="s">
        <v>262</v>
      </c>
      <c r="O53" s="69">
        <v>9854669076</v>
      </c>
      <c r="P53" s="24" t="s">
        <v>474</v>
      </c>
      <c r="Q53" s="18" t="s">
        <v>157</v>
      </c>
      <c r="R53" s="18"/>
      <c r="S53" s="18"/>
      <c r="T53" s="18"/>
    </row>
    <row r="54" spans="1:20" ht="18">
      <c r="A54" s="4">
        <v>50</v>
      </c>
      <c r="B54" s="17" t="s">
        <v>63</v>
      </c>
      <c r="C54" s="18" t="s">
        <v>499</v>
      </c>
      <c r="D54" s="18" t="s">
        <v>25</v>
      </c>
      <c r="E54" s="81">
        <v>18321140221</v>
      </c>
      <c r="F54" s="18"/>
      <c r="G54" s="70">
        <v>24</v>
      </c>
      <c r="H54" s="70">
        <v>22</v>
      </c>
      <c r="I54" s="57">
        <f t="shared" si="0"/>
        <v>46</v>
      </c>
      <c r="J54" s="87">
        <v>9706200448</v>
      </c>
      <c r="K54" s="48" t="s">
        <v>106</v>
      </c>
      <c r="L54" s="48" t="s">
        <v>107</v>
      </c>
      <c r="M54" s="48">
        <v>9864243431</v>
      </c>
      <c r="N54" s="68" t="s">
        <v>108</v>
      </c>
      <c r="O54" s="69">
        <v>9508658624</v>
      </c>
      <c r="P54" s="24" t="s">
        <v>476</v>
      </c>
      <c r="Q54" s="18" t="s">
        <v>159</v>
      </c>
      <c r="R54" s="18"/>
      <c r="S54" s="18"/>
      <c r="T54" s="18"/>
    </row>
    <row r="55" spans="1:20" ht="33">
      <c r="A55" s="4">
        <v>51</v>
      </c>
      <c r="B55" s="17" t="s">
        <v>63</v>
      </c>
      <c r="C55" s="18" t="s">
        <v>500</v>
      </c>
      <c r="D55" s="18" t="s">
        <v>25</v>
      </c>
      <c r="E55" s="81">
        <v>18321140222</v>
      </c>
      <c r="F55" s="18"/>
      <c r="G55" s="70">
        <v>32</v>
      </c>
      <c r="H55" s="70">
        <v>28</v>
      </c>
      <c r="I55" s="57">
        <f t="shared" si="0"/>
        <v>60</v>
      </c>
      <c r="J55" s="87">
        <v>8486039664</v>
      </c>
      <c r="K55" s="48" t="s">
        <v>106</v>
      </c>
      <c r="L55" s="48" t="s">
        <v>107</v>
      </c>
      <c r="M55" s="48">
        <v>9864243431</v>
      </c>
      <c r="N55" s="68" t="s">
        <v>109</v>
      </c>
      <c r="O55" s="69">
        <v>7399568600</v>
      </c>
      <c r="P55" s="24" t="s">
        <v>476</v>
      </c>
      <c r="Q55" s="18" t="s">
        <v>159</v>
      </c>
      <c r="R55" s="18"/>
      <c r="S55" s="18"/>
      <c r="T55" s="18"/>
    </row>
    <row r="56" spans="1:20" ht="18">
      <c r="A56" s="4">
        <v>52</v>
      </c>
      <c r="B56" s="17" t="s">
        <v>63</v>
      </c>
      <c r="C56" s="18" t="s">
        <v>501</v>
      </c>
      <c r="D56" s="18" t="s">
        <v>25</v>
      </c>
      <c r="E56" s="81">
        <v>18321140223</v>
      </c>
      <c r="F56" s="18"/>
      <c r="G56" s="70">
        <v>19</v>
      </c>
      <c r="H56" s="70">
        <v>25</v>
      </c>
      <c r="I56" s="57">
        <f t="shared" si="0"/>
        <v>44</v>
      </c>
      <c r="J56" s="87">
        <v>8134992048</v>
      </c>
      <c r="K56" s="48" t="s">
        <v>106</v>
      </c>
      <c r="L56" s="48" t="s">
        <v>107</v>
      </c>
      <c r="M56" s="48">
        <v>9864243431</v>
      </c>
      <c r="N56" s="68" t="s">
        <v>110</v>
      </c>
      <c r="O56" s="69">
        <v>9678362952</v>
      </c>
      <c r="P56" s="24" t="s">
        <v>479</v>
      </c>
      <c r="Q56" s="18" t="s">
        <v>161</v>
      </c>
      <c r="R56" s="18"/>
      <c r="S56" s="18"/>
      <c r="T56" s="18"/>
    </row>
    <row r="57" spans="1:20" ht="18">
      <c r="A57" s="4">
        <v>53</v>
      </c>
      <c r="B57" s="17" t="s">
        <v>63</v>
      </c>
      <c r="C57" s="18" t="s">
        <v>502</v>
      </c>
      <c r="D57" s="18" t="s">
        <v>25</v>
      </c>
      <c r="E57" s="81">
        <v>18321140224</v>
      </c>
      <c r="F57" s="18"/>
      <c r="G57" s="70">
        <v>38</v>
      </c>
      <c r="H57" s="70">
        <v>35</v>
      </c>
      <c r="I57" s="57">
        <f t="shared" si="0"/>
        <v>73</v>
      </c>
      <c r="J57" s="87">
        <v>99544661199</v>
      </c>
      <c r="K57" s="48" t="s">
        <v>90</v>
      </c>
      <c r="L57" s="48" t="s">
        <v>91</v>
      </c>
      <c r="M57" s="48">
        <v>7638868127</v>
      </c>
      <c r="N57" s="68" t="s">
        <v>92</v>
      </c>
      <c r="O57" s="69">
        <v>8011118376</v>
      </c>
      <c r="P57" s="24" t="s">
        <v>479</v>
      </c>
      <c r="Q57" s="18" t="s">
        <v>161</v>
      </c>
      <c r="R57" s="18"/>
      <c r="S57" s="18"/>
      <c r="T57" s="18"/>
    </row>
    <row r="58" spans="1:20" ht="18">
      <c r="A58" s="4">
        <v>54</v>
      </c>
      <c r="B58" s="17" t="s">
        <v>63</v>
      </c>
      <c r="C58" s="18" t="s">
        <v>503</v>
      </c>
      <c r="D58" s="18" t="s">
        <v>25</v>
      </c>
      <c r="E58" s="81">
        <v>18321140225</v>
      </c>
      <c r="F58" s="18"/>
      <c r="G58" s="70">
        <v>21</v>
      </c>
      <c r="H58" s="70">
        <v>19</v>
      </c>
      <c r="I58" s="57">
        <f t="shared" si="0"/>
        <v>40</v>
      </c>
      <c r="J58" s="87">
        <v>8473840096</v>
      </c>
      <c r="K58" s="48" t="s">
        <v>90</v>
      </c>
      <c r="L58" s="48" t="s">
        <v>91</v>
      </c>
      <c r="M58" s="48">
        <v>7638868127</v>
      </c>
      <c r="N58" s="68" t="s">
        <v>93</v>
      </c>
      <c r="O58" s="69">
        <v>8011850949</v>
      </c>
      <c r="P58" s="24" t="s">
        <v>482</v>
      </c>
      <c r="Q58" s="18" t="s">
        <v>164</v>
      </c>
      <c r="R58" s="18"/>
      <c r="S58" s="18"/>
      <c r="T58" s="18"/>
    </row>
    <row r="59" spans="1:20" ht="18">
      <c r="A59" s="4">
        <v>55</v>
      </c>
      <c r="B59" s="17" t="s">
        <v>63</v>
      </c>
      <c r="C59" s="18" t="s">
        <v>504</v>
      </c>
      <c r="D59" s="18" t="s">
        <v>25</v>
      </c>
      <c r="E59" s="81">
        <v>18321140226</v>
      </c>
      <c r="F59" s="18"/>
      <c r="G59" s="70">
        <v>18</v>
      </c>
      <c r="H59" s="70">
        <v>16</v>
      </c>
      <c r="I59" s="57">
        <f t="shared" si="0"/>
        <v>34</v>
      </c>
      <c r="J59" s="87">
        <v>9401260340</v>
      </c>
      <c r="K59" s="48" t="s">
        <v>149</v>
      </c>
      <c r="L59" s="48" t="s">
        <v>150</v>
      </c>
      <c r="M59" s="48">
        <v>8721923120</v>
      </c>
      <c r="N59" s="69" t="s">
        <v>151</v>
      </c>
      <c r="O59" s="69">
        <v>9864651887</v>
      </c>
      <c r="P59" s="24" t="s">
        <v>485</v>
      </c>
      <c r="Q59" s="18" t="s">
        <v>163</v>
      </c>
      <c r="R59" s="18"/>
      <c r="S59" s="18"/>
      <c r="T59" s="18"/>
    </row>
    <row r="60" spans="1:20" ht="18">
      <c r="A60" s="4">
        <v>56</v>
      </c>
      <c r="B60" s="17" t="s">
        <v>63</v>
      </c>
      <c r="C60" s="18" t="s">
        <v>505</v>
      </c>
      <c r="D60" s="18" t="s">
        <v>25</v>
      </c>
      <c r="E60" s="81">
        <v>18321140227</v>
      </c>
      <c r="F60" s="18"/>
      <c r="G60" s="70">
        <v>34</v>
      </c>
      <c r="H60" s="70">
        <v>26</v>
      </c>
      <c r="I60" s="57">
        <f t="shared" si="0"/>
        <v>60</v>
      </c>
      <c r="J60" s="87">
        <v>8255049372</v>
      </c>
      <c r="K60" s="48" t="s">
        <v>149</v>
      </c>
      <c r="L60" s="48" t="s">
        <v>150</v>
      </c>
      <c r="M60" s="48">
        <v>8721923120</v>
      </c>
      <c r="N60" s="68" t="s">
        <v>152</v>
      </c>
      <c r="O60" s="69">
        <v>9613333991</v>
      </c>
      <c r="P60" s="24" t="s">
        <v>485</v>
      </c>
      <c r="Q60" s="18" t="s">
        <v>163</v>
      </c>
      <c r="R60" s="18"/>
      <c r="S60" s="18"/>
      <c r="T60" s="18"/>
    </row>
    <row r="61" spans="1:20" ht="18">
      <c r="A61" s="4">
        <v>57</v>
      </c>
      <c r="B61" s="17" t="s">
        <v>63</v>
      </c>
      <c r="C61" s="18" t="s">
        <v>506</v>
      </c>
      <c r="D61" s="18" t="s">
        <v>25</v>
      </c>
      <c r="E61" s="81">
        <v>18321140228</v>
      </c>
      <c r="F61" s="18"/>
      <c r="G61" s="70">
        <v>29</v>
      </c>
      <c r="H61" s="70">
        <v>34</v>
      </c>
      <c r="I61" s="57">
        <f t="shared" si="0"/>
        <v>63</v>
      </c>
      <c r="J61" s="88">
        <v>6900712826</v>
      </c>
      <c r="K61" s="18" t="s">
        <v>182</v>
      </c>
      <c r="L61" s="18" t="s">
        <v>183</v>
      </c>
      <c r="M61" s="18">
        <v>9954233042</v>
      </c>
      <c r="N61" s="68" t="s">
        <v>184</v>
      </c>
      <c r="O61" s="69">
        <v>8822960381</v>
      </c>
      <c r="P61" s="24" t="s">
        <v>488</v>
      </c>
      <c r="Q61" s="18" t="s">
        <v>155</v>
      </c>
      <c r="R61" s="18"/>
      <c r="S61" s="18"/>
      <c r="T61" s="18"/>
    </row>
    <row r="62" spans="1:20" ht="18">
      <c r="A62" s="4">
        <v>58</v>
      </c>
      <c r="B62" s="17" t="s">
        <v>63</v>
      </c>
      <c r="C62" s="18" t="s">
        <v>507</v>
      </c>
      <c r="D62" s="18" t="s">
        <v>25</v>
      </c>
      <c r="E62" s="81">
        <v>18321140229</v>
      </c>
      <c r="F62" s="18"/>
      <c r="G62" s="70">
        <v>29</v>
      </c>
      <c r="H62" s="70">
        <v>22</v>
      </c>
      <c r="I62" s="57">
        <f t="shared" si="0"/>
        <v>51</v>
      </c>
      <c r="J62" s="88"/>
      <c r="K62" s="18" t="s">
        <v>182</v>
      </c>
      <c r="L62" s="18" t="s">
        <v>183</v>
      </c>
      <c r="M62" s="18">
        <v>9954233042</v>
      </c>
      <c r="N62" s="68" t="s">
        <v>185</v>
      </c>
      <c r="O62" s="69">
        <v>9613285138</v>
      </c>
      <c r="P62" s="24" t="s">
        <v>488</v>
      </c>
      <c r="Q62" s="18" t="s">
        <v>155</v>
      </c>
      <c r="R62" s="18"/>
      <c r="S62" s="18"/>
      <c r="T62" s="18"/>
    </row>
    <row r="63" spans="1:20" ht="18">
      <c r="A63" s="4">
        <v>59</v>
      </c>
      <c r="B63" s="17" t="s">
        <v>63</v>
      </c>
      <c r="C63" s="18" t="s">
        <v>508</v>
      </c>
      <c r="D63" s="18" t="s">
        <v>25</v>
      </c>
      <c r="E63" s="81">
        <v>18321140301</v>
      </c>
      <c r="F63" s="18"/>
      <c r="G63" s="70">
        <v>16</v>
      </c>
      <c r="H63" s="70">
        <v>22</v>
      </c>
      <c r="I63" s="57">
        <f t="shared" si="0"/>
        <v>38</v>
      </c>
      <c r="J63" s="90">
        <v>9664405093</v>
      </c>
      <c r="K63" s="48" t="s">
        <v>149</v>
      </c>
      <c r="L63" s="48" t="s">
        <v>150</v>
      </c>
      <c r="M63" s="48">
        <v>8721923120</v>
      </c>
      <c r="N63" s="69" t="s">
        <v>151</v>
      </c>
      <c r="O63" s="69">
        <v>9864651887</v>
      </c>
      <c r="P63" s="24" t="s">
        <v>491</v>
      </c>
      <c r="Q63" s="18" t="s">
        <v>157</v>
      </c>
      <c r="R63" s="18"/>
      <c r="S63" s="18"/>
      <c r="T63" s="18"/>
    </row>
    <row r="64" spans="1:20" ht="18">
      <c r="A64" s="4">
        <v>60</v>
      </c>
      <c r="B64" s="17" t="s">
        <v>63</v>
      </c>
      <c r="C64" s="18" t="s">
        <v>509</v>
      </c>
      <c r="D64" s="18" t="s">
        <v>25</v>
      </c>
      <c r="E64" s="81">
        <v>18321140302</v>
      </c>
      <c r="F64" s="18"/>
      <c r="G64" s="70">
        <v>38</v>
      </c>
      <c r="H64" s="70">
        <v>31</v>
      </c>
      <c r="I64" s="57">
        <f t="shared" si="0"/>
        <v>69</v>
      </c>
      <c r="J64" s="90">
        <v>8011129259</v>
      </c>
      <c r="K64" s="18" t="s">
        <v>216</v>
      </c>
      <c r="L64" s="18" t="s">
        <v>217</v>
      </c>
      <c r="M64" s="18">
        <v>9954594313</v>
      </c>
      <c r="N64" s="68" t="s">
        <v>220</v>
      </c>
      <c r="O64" s="69">
        <v>9508168188</v>
      </c>
      <c r="P64" s="24" t="s">
        <v>494</v>
      </c>
      <c r="Q64" s="18" t="s">
        <v>159</v>
      </c>
      <c r="R64" s="18"/>
      <c r="S64" s="18"/>
      <c r="T64" s="18"/>
    </row>
    <row r="65" spans="1:20" ht="18">
      <c r="A65" s="4">
        <v>61</v>
      </c>
      <c r="B65" s="17" t="s">
        <v>63</v>
      </c>
      <c r="C65" s="18" t="s">
        <v>510</v>
      </c>
      <c r="D65" s="18" t="s">
        <v>25</v>
      </c>
      <c r="E65" s="81">
        <v>18321140303</v>
      </c>
      <c r="F65" s="18"/>
      <c r="G65" s="70">
        <v>28</v>
      </c>
      <c r="H65" s="70">
        <v>27</v>
      </c>
      <c r="I65" s="57">
        <f t="shared" si="0"/>
        <v>55</v>
      </c>
      <c r="J65" s="90">
        <v>8254024004</v>
      </c>
      <c r="K65" s="18" t="s">
        <v>216</v>
      </c>
      <c r="L65" s="18" t="s">
        <v>217</v>
      </c>
      <c r="M65" s="18">
        <v>9954594313</v>
      </c>
      <c r="N65" s="68" t="s">
        <v>218</v>
      </c>
      <c r="O65" s="69">
        <v>9613284804</v>
      </c>
      <c r="P65" s="24" t="s">
        <v>494</v>
      </c>
      <c r="Q65" s="18" t="s">
        <v>159</v>
      </c>
      <c r="R65" s="18"/>
      <c r="S65" s="18"/>
      <c r="T65" s="18"/>
    </row>
    <row r="66" spans="1:20" ht="33">
      <c r="A66" s="4">
        <v>62</v>
      </c>
      <c r="B66" s="17" t="s">
        <v>63</v>
      </c>
      <c r="C66" s="18" t="s">
        <v>517</v>
      </c>
      <c r="D66" s="18" t="s">
        <v>25</v>
      </c>
      <c r="E66" s="81">
        <v>18321140304</v>
      </c>
      <c r="F66" s="18"/>
      <c r="G66" s="70">
        <v>25</v>
      </c>
      <c r="H66" s="70">
        <v>20</v>
      </c>
      <c r="I66" s="57">
        <f t="shared" si="0"/>
        <v>45</v>
      </c>
      <c r="J66" s="90">
        <v>8254024004</v>
      </c>
      <c r="K66" s="18" t="s">
        <v>258</v>
      </c>
      <c r="L66" s="18" t="s">
        <v>259</v>
      </c>
      <c r="M66" s="18">
        <v>8724963895</v>
      </c>
      <c r="N66" s="68" t="s">
        <v>262</v>
      </c>
      <c r="O66" s="69">
        <v>9854669076</v>
      </c>
      <c r="P66" s="24" t="s">
        <v>523</v>
      </c>
      <c r="Q66" s="18" t="s">
        <v>161</v>
      </c>
      <c r="R66" s="18"/>
      <c r="S66" s="18"/>
      <c r="T66" s="18"/>
    </row>
    <row r="67" spans="1:20" ht="33">
      <c r="A67" s="4">
        <v>63</v>
      </c>
      <c r="B67" s="17" t="s">
        <v>63</v>
      </c>
      <c r="C67" s="18" t="s">
        <v>518</v>
      </c>
      <c r="D67" s="18" t="s">
        <v>25</v>
      </c>
      <c r="E67" s="81">
        <v>18321140305</v>
      </c>
      <c r="F67" s="18"/>
      <c r="G67" s="70">
        <v>24</v>
      </c>
      <c r="H67" s="70">
        <v>16</v>
      </c>
      <c r="I67" s="57">
        <f t="shared" si="0"/>
        <v>40</v>
      </c>
      <c r="J67" s="90">
        <v>8822264880</v>
      </c>
      <c r="K67" s="18" t="s">
        <v>258</v>
      </c>
      <c r="L67" s="18" t="s">
        <v>259</v>
      </c>
      <c r="M67" s="18">
        <v>8724963895</v>
      </c>
      <c r="N67" s="68" t="s">
        <v>260</v>
      </c>
      <c r="O67" s="69">
        <v>9508270811</v>
      </c>
      <c r="P67" s="24" t="s">
        <v>523</v>
      </c>
      <c r="Q67" s="18" t="s">
        <v>161</v>
      </c>
      <c r="R67" s="18"/>
      <c r="S67" s="18"/>
      <c r="T67" s="18"/>
    </row>
    <row r="68" spans="1:20" ht="18">
      <c r="A68" s="4">
        <v>64</v>
      </c>
      <c r="B68" s="17" t="s">
        <v>63</v>
      </c>
      <c r="C68" s="18" t="s">
        <v>519</v>
      </c>
      <c r="D68" s="18" t="s">
        <v>25</v>
      </c>
      <c r="E68" s="81">
        <v>18321140306</v>
      </c>
      <c r="F68" s="18"/>
      <c r="G68" s="70">
        <v>27</v>
      </c>
      <c r="H68" s="70">
        <v>26</v>
      </c>
      <c r="I68" s="57">
        <f t="shared" si="0"/>
        <v>53</v>
      </c>
      <c r="J68" s="90">
        <v>9707613504</v>
      </c>
      <c r="K68" s="18" t="s">
        <v>258</v>
      </c>
      <c r="L68" s="18" t="s">
        <v>259</v>
      </c>
      <c r="M68" s="18">
        <v>8724963895</v>
      </c>
      <c r="N68" s="68" t="s">
        <v>261</v>
      </c>
      <c r="O68" s="69">
        <v>9706702076</v>
      </c>
      <c r="P68" s="24" t="s">
        <v>524</v>
      </c>
      <c r="Q68" s="18" t="s">
        <v>164</v>
      </c>
      <c r="R68" s="18"/>
      <c r="S68" s="18"/>
      <c r="T68" s="18"/>
    </row>
    <row r="69" spans="1:20" ht="18">
      <c r="A69" s="4">
        <v>65</v>
      </c>
      <c r="B69" s="17" t="s">
        <v>63</v>
      </c>
      <c r="C69" s="18" t="s">
        <v>520</v>
      </c>
      <c r="D69" s="18" t="s">
        <v>25</v>
      </c>
      <c r="E69" s="81">
        <v>18321140307</v>
      </c>
      <c r="F69" s="18"/>
      <c r="G69" s="70">
        <v>15</v>
      </c>
      <c r="H69" s="70">
        <v>14</v>
      </c>
      <c r="I69" s="57">
        <f t="shared" si="0"/>
        <v>29</v>
      </c>
      <c r="J69" s="90">
        <v>8876272029</v>
      </c>
      <c r="K69" s="18" t="s">
        <v>258</v>
      </c>
      <c r="L69" s="18" t="s">
        <v>259</v>
      </c>
      <c r="M69" s="18">
        <v>8724963895</v>
      </c>
      <c r="N69" s="68" t="s">
        <v>262</v>
      </c>
      <c r="O69" s="69">
        <v>9854669076</v>
      </c>
      <c r="P69" s="24" t="s">
        <v>524</v>
      </c>
      <c r="Q69" s="18" t="s">
        <v>164</v>
      </c>
      <c r="R69" s="18"/>
      <c r="S69" s="18"/>
      <c r="T69" s="18"/>
    </row>
    <row r="70" spans="1:20" ht="18">
      <c r="A70" s="4">
        <v>66</v>
      </c>
      <c r="B70" s="17" t="s">
        <v>63</v>
      </c>
      <c r="C70" s="18" t="s">
        <v>521</v>
      </c>
      <c r="D70" s="18" t="s">
        <v>25</v>
      </c>
      <c r="E70" s="81">
        <v>18321140308</v>
      </c>
      <c r="F70" s="18"/>
      <c r="G70" s="70">
        <v>16</v>
      </c>
      <c r="H70" s="70">
        <v>14</v>
      </c>
      <c r="I70" s="57">
        <f t="shared" ref="I70:I133" si="1">SUM(G70:H70)</f>
        <v>30</v>
      </c>
      <c r="J70" s="90">
        <v>9678874141</v>
      </c>
      <c r="K70" s="18" t="s">
        <v>258</v>
      </c>
      <c r="L70" s="18" t="s">
        <v>259</v>
      </c>
      <c r="M70" s="18">
        <v>8724963895</v>
      </c>
      <c r="N70" s="68" t="s">
        <v>260</v>
      </c>
      <c r="O70" s="69">
        <v>9508270811</v>
      </c>
      <c r="P70" s="24" t="s">
        <v>525</v>
      </c>
      <c r="Q70" s="18" t="s">
        <v>163</v>
      </c>
      <c r="R70" s="18"/>
      <c r="S70" s="18"/>
      <c r="T70" s="18"/>
    </row>
    <row r="71" spans="1:20" ht="18">
      <c r="A71" s="4">
        <v>67</v>
      </c>
      <c r="B71" s="17" t="s">
        <v>63</v>
      </c>
      <c r="C71" s="18" t="s">
        <v>522</v>
      </c>
      <c r="D71" s="18" t="s">
        <v>25</v>
      </c>
      <c r="E71" s="81">
        <v>18321140309</v>
      </c>
      <c r="F71" s="18"/>
      <c r="G71" s="70">
        <v>19</v>
      </c>
      <c r="H71" s="70">
        <v>22</v>
      </c>
      <c r="I71" s="57">
        <f t="shared" si="1"/>
        <v>41</v>
      </c>
      <c r="J71" s="90">
        <v>8011175273</v>
      </c>
      <c r="K71" s="18" t="s">
        <v>258</v>
      </c>
      <c r="L71" s="18" t="s">
        <v>259</v>
      </c>
      <c r="M71" s="18">
        <v>8724963895</v>
      </c>
      <c r="N71" s="68" t="s">
        <v>261</v>
      </c>
      <c r="O71" s="69">
        <v>9706702076</v>
      </c>
      <c r="P71" s="24" t="s">
        <v>525</v>
      </c>
      <c r="Q71" s="18" t="s">
        <v>163</v>
      </c>
      <c r="R71" s="18"/>
      <c r="S71" s="18"/>
      <c r="T71" s="18"/>
    </row>
    <row r="72" spans="1:20" ht="18">
      <c r="A72" s="4">
        <v>68</v>
      </c>
      <c r="B72" s="17" t="s">
        <v>63</v>
      </c>
      <c r="C72" s="80" t="s">
        <v>562</v>
      </c>
      <c r="D72" s="18" t="s">
        <v>25</v>
      </c>
      <c r="E72" s="81">
        <v>18321140310</v>
      </c>
      <c r="F72" s="18"/>
      <c r="G72" s="70">
        <v>17</v>
      </c>
      <c r="H72" s="70">
        <v>17</v>
      </c>
      <c r="I72" s="57">
        <f t="shared" si="1"/>
        <v>34</v>
      </c>
      <c r="J72" s="84">
        <v>9706578549</v>
      </c>
      <c r="K72" s="18" t="s">
        <v>234</v>
      </c>
      <c r="L72" s="68" t="s">
        <v>243</v>
      </c>
      <c r="M72" s="69">
        <v>9954005739</v>
      </c>
      <c r="N72" s="68" t="s">
        <v>237</v>
      </c>
      <c r="O72" s="69">
        <v>9859394365</v>
      </c>
      <c r="P72" s="24" t="s">
        <v>551</v>
      </c>
      <c r="Q72" s="18" t="s">
        <v>159</v>
      </c>
      <c r="R72" s="18"/>
      <c r="S72" s="18"/>
      <c r="T72" s="18"/>
    </row>
    <row r="73" spans="1:20" ht="18">
      <c r="A73" s="4">
        <v>69</v>
      </c>
      <c r="B73" s="17" t="s">
        <v>63</v>
      </c>
      <c r="C73" s="80" t="s">
        <v>563</v>
      </c>
      <c r="D73" s="18" t="s">
        <v>25</v>
      </c>
      <c r="E73" s="81">
        <v>18321140311</v>
      </c>
      <c r="F73" s="18"/>
      <c r="G73" s="70">
        <v>35</v>
      </c>
      <c r="H73" s="70">
        <v>35</v>
      </c>
      <c r="I73" s="57">
        <f t="shared" si="1"/>
        <v>70</v>
      </c>
      <c r="J73" s="90">
        <v>9508748029</v>
      </c>
      <c r="K73" s="18" t="s">
        <v>234</v>
      </c>
      <c r="L73" s="68" t="s">
        <v>243</v>
      </c>
      <c r="M73" s="69">
        <v>9954005739</v>
      </c>
      <c r="N73" s="68" t="s">
        <v>238</v>
      </c>
      <c r="O73" s="69">
        <v>9678406740</v>
      </c>
      <c r="P73" s="24" t="s">
        <v>551</v>
      </c>
      <c r="Q73" s="18" t="s">
        <v>159</v>
      </c>
      <c r="R73" s="18"/>
      <c r="S73" s="18"/>
      <c r="T73" s="18"/>
    </row>
    <row r="74" spans="1:20" ht="18">
      <c r="A74" s="4">
        <v>70</v>
      </c>
      <c r="B74" s="17" t="s">
        <v>63</v>
      </c>
      <c r="C74" s="80" t="s">
        <v>564</v>
      </c>
      <c r="D74" s="58" t="s">
        <v>25</v>
      </c>
      <c r="E74" s="81">
        <v>18321140312</v>
      </c>
      <c r="F74" s="58"/>
      <c r="G74" s="70">
        <v>19</v>
      </c>
      <c r="H74" s="70">
        <v>18</v>
      </c>
      <c r="I74" s="57">
        <f t="shared" si="1"/>
        <v>37</v>
      </c>
      <c r="J74" s="90">
        <v>9957896459</v>
      </c>
      <c r="K74" s="18" t="s">
        <v>234</v>
      </c>
      <c r="L74" s="68" t="s">
        <v>243</v>
      </c>
      <c r="M74" s="69">
        <v>9954005739</v>
      </c>
      <c r="N74" s="68" t="s">
        <v>239</v>
      </c>
      <c r="O74" s="69">
        <v>8822265007</v>
      </c>
      <c r="P74" s="24" t="s">
        <v>551</v>
      </c>
      <c r="Q74" s="18" t="s">
        <v>159</v>
      </c>
      <c r="R74" s="18"/>
      <c r="S74" s="18"/>
      <c r="T74" s="18"/>
    </row>
    <row r="75" spans="1:20" ht="18">
      <c r="A75" s="4">
        <v>71</v>
      </c>
      <c r="B75" s="17" t="s">
        <v>63</v>
      </c>
      <c r="C75" s="80" t="s">
        <v>565</v>
      </c>
      <c r="D75" s="18" t="s">
        <v>25</v>
      </c>
      <c r="E75" s="81">
        <v>18321140313</v>
      </c>
      <c r="F75" s="18"/>
      <c r="G75" s="70">
        <v>25</v>
      </c>
      <c r="H75" s="70">
        <v>20</v>
      </c>
      <c r="I75" s="57">
        <f t="shared" si="1"/>
        <v>45</v>
      </c>
      <c r="J75" s="90">
        <v>9613417229</v>
      </c>
      <c r="K75" s="58" t="s">
        <v>234</v>
      </c>
      <c r="L75" s="68" t="s">
        <v>243</v>
      </c>
      <c r="M75" s="69">
        <v>9954005739</v>
      </c>
      <c r="N75" s="68" t="s">
        <v>240</v>
      </c>
      <c r="O75" s="69">
        <v>9577222731</v>
      </c>
      <c r="P75" s="24" t="s">
        <v>552</v>
      </c>
      <c r="Q75" s="18" t="s">
        <v>161</v>
      </c>
      <c r="R75" s="18"/>
      <c r="S75" s="18"/>
      <c r="T75" s="18"/>
    </row>
    <row r="76" spans="1:20" ht="18">
      <c r="A76" s="4">
        <v>72</v>
      </c>
      <c r="B76" s="17" t="s">
        <v>63</v>
      </c>
      <c r="C76" s="80" t="s">
        <v>566</v>
      </c>
      <c r="D76" s="18" t="s">
        <v>25</v>
      </c>
      <c r="E76" s="81">
        <v>18321140314</v>
      </c>
      <c r="F76" s="18"/>
      <c r="G76" s="70">
        <v>26</v>
      </c>
      <c r="H76" s="70">
        <v>26</v>
      </c>
      <c r="I76" s="57">
        <f t="shared" si="1"/>
        <v>52</v>
      </c>
      <c r="J76" s="90">
        <v>9864224755</v>
      </c>
      <c r="K76" s="18" t="s">
        <v>234</v>
      </c>
      <c r="L76" s="68" t="s">
        <v>243</v>
      </c>
      <c r="M76" s="69">
        <v>9954005739</v>
      </c>
      <c r="N76" s="68" t="s">
        <v>241</v>
      </c>
      <c r="O76" s="69">
        <v>9864979738</v>
      </c>
      <c r="P76" s="24" t="s">
        <v>552</v>
      </c>
      <c r="Q76" s="18" t="s">
        <v>161</v>
      </c>
      <c r="R76" s="18"/>
      <c r="S76" s="18"/>
      <c r="T76" s="18"/>
    </row>
    <row r="77" spans="1:20" ht="36">
      <c r="A77" s="4">
        <v>73</v>
      </c>
      <c r="B77" s="17" t="s">
        <v>63</v>
      </c>
      <c r="C77" s="80" t="s">
        <v>567</v>
      </c>
      <c r="D77" s="18" t="s">
        <v>25</v>
      </c>
      <c r="E77" s="81">
        <v>18321140401</v>
      </c>
      <c r="F77" s="18"/>
      <c r="G77" s="70">
        <v>45</v>
      </c>
      <c r="H77" s="70">
        <v>44</v>
      </c>
      <c r="I77" s="57">
        <f t="shared" si="1"/>
        <v>89</v>
      </c>
      <c r="J77" s="84" t="s">
        <v>628</v>
      </c>
      <c r="K77" s="18" t="s">
        <v>234</v>
      </c>
      <c r="L77" s="68" t="s">
        <v>243</v>
      </c>
      <c r="M77" s="69">
        <v>9954005739</v>
      </c>
      <c r="N77" s="68" t="s">
        <v>242</v>
      </c>
      <c r="O77" s="69">
        <v>9864979738</v>
      </c>
      <c r="P77" s="24" t="s">
        <v>553</v>
      </c>
      <c r="Q77" s="18" t="s">
        <v>163</v>
      </c>
      <c r="R77" s="18"/>
      <c r="S77" s="18"/>
      <c r="T77" s="18"/>
    </row>
    <row r="78" spans="1:20" ht="36">
      <c r="A78" s="4">
        <v>74</v>
      </c>
      <c r="B78" s="17" t="s">
        <v>63</v>
      </c>
      <c r="C78" s="80" t="s">
        <v>568</v>
      </c>
      <c r="D78" s="18" t="s">
        <v>25</v>
      </c>
      <c r="E78" s="81">
        <v>18321140402</v>
      </c>
      <c r="F78" s="18"/>
      <c r="G78" s="70">
        <v>17</v>
      </c>
      <c r="H78" s="70">
        <v>24</v>
      </c>
      <c r="I78" s="57">
        <f t="shared" si="1"/>
        <v>41</v>
      </c>
      <c r="J78" s="84" t="s">
        <v>629</v>
      </c>
      <c r="K78" s="18" t="s">
        <v>234</v>
      </c>
      <c r="L78" s="68" t="s">
        <v>243</v>
      </c>
      <c r="M78" s="69">
        <v>9954005739</v>
      </c>
      <c r="N78" s="68" t="s">
        <v>237</v>
      </c>
      <c r="O78" s="69">
        <v>9859394365</v>
      </c>
      <c r="P78" s="24" t="s">
        <v>553</v>
      </c>
      <c r="Q78" s="18" t="s">
        <v>163</v>
      </c>
      <c r="R78" s="18"/>
      <c r="S78" s="18"/>
      <c r="T78" s="18"/>
    </row>
    <row r="79" spans="1:20" ht="36">
      <c r="A79" s="4">
        <v>75</v>
      </c>
      <c r="B79" s="17" t="s">
        <v>63</v>
      </c>
      <c r="C79" s="80" t="s">
        <v>569</v>
      </c>
      <c r="D79" s="18" t="s">
        <v>25</v>
      </c>
      <c r="E79" s="81">
        <v>18321140403</v>
      </c>
      <c r="F79" s="18"/>
      <c r="G79" s="70">
        <v>14</v>
      </c>
      <c r="H79" s="70">
        <v>22</v>
      </c>
      <c r="I79" s="57">
        <f t="shared" si="1"/>
        <v>36</v>
      </c>
      <c r="J79" s="84" t="s">
        <v>630</v>
      </c>
      <c r="K79" s="18" t="s">
        <v>234</v>
      </c>
      <c r="L79" s="68" t="s">
        <v>243</v>
      </c>
      <c r="M79" s="69">
        <v>9954005739</v>
      </c>
      <c r="N79" s="68" t="s">
        <v>238</v>
      </c>
      <c r="O79" s="69">
        <v>9678406740</v>
      </c>
      <c r="P79" s="24" t="s">
        <v>554</v>
      </c>
      <c r="Q79" s="18" t="s">
        <v>155</v>
      </c>
      <c r="R79" s="18"/>
      <c r="S79" s="18"/>
      <c r="T79" s="18"/>
    </row>
    <row r="80" spans="1:20" ht="36">
      <c r="A80" s="4">
        <v>76</v>
      </c>
      <c r="B80" s="17" t="s">
        <v>63</v>
      </c>
      <c r="C80" s="80" t="s">
        <v>570</v>
      </c>
      <c r="D80" s="18" t="s">
        <v>25</v>
      </c>
      <c r="E80" s="81">
        <v>18321140404</v>
      </c>
      <c r="F80" s="18"/>
      <c r="G80" s="70">
        <v>21</v>
      </c>
      <c r="H80" s="70">
        <v>18</v>
      </c>
      <c r="I80" s="57">
        <f t="shared" si="1"/>
        <v>39</v>
      </c>
      <c r="J80" s="84" t="s">
        <v>631</v>
      </c>
      <c r="K80" s="18" t="s">
        <v>234</v>
      </c>
      <c r="L80" s="68" t="s">
        <v>243</v>
      </c>
      <c r="M80" s="69">
        <v>9954005739</v>
      </c>
      <c r="N80" s="68" t="s">
        <v>239</v>
      </c>
      <c r="O80" s="69">
        <v>8822265007</v>
      </c>
      <c r="P80" s="24" t="s">
        <v>554</v>
      </c>
      <c r="Q80" s="18" t="s">
        <v>155</v>
      </c>
      <c r="R80" s="18"/>
      <c r="S80" s="18"/>
      <c r="T80" s="18"/>
    </row>
    <row r="81" spans="1:20" ht="36">
      <c r="A81" s="4">
        <v>77</v>
      </c>
      <c r="B81" s="17" t="s">
        <v>63</v>
      </c>
      <c r="C81" s="80" t="s">
        <v>571</v>
      </c>
      <c r="D81" s="18" t="s">
        <v>25</v>
      </c>
      <c r="E81" s="81">
        <v>18321140405</v>
      </c>
      <c r="F81" s="18"/>
      <c r="G81" s="70">
        <v>56</v>
      </c>
      <c r="H81" s="70">
        <v>54</v>
      </c>
      <c r="I81" s="57">
        <f t="shared" si="1"/>
        <v>110</v>
      </c>
      <c r="J81" s="84" t="s">
        <v>632</v>
      </c>
      <c r="K81" s="58" t="s">
        <v>234</v>
      </c>
      <c r="L81" s="68" t="s">
        <v>243</v>
      </c>
      <c r="M81" s="69">
        <v>9954005739</v>
      </c>
      <c r="N81" s="68" t="s">
        <v>240</v>
      </c>
      <c r="O81" s="69">
        <v>9577222731</v>
      </c>
      <c r="P81" s="24" t="s">
        <v>554</v>
      </c>
      <c r="Q81" s="18" t="s">
        <v>155</v>
      </c>
      <c r="R81" s="18"/>
      <c r="S81" s="18"/>
      <c r="T81" s="18"/>
    </row>
    <row r="82" spans="1:20" ht="36">
      <c r="A82" s="4">
        <v>78</v>
      </c>
      <c r="B82" s="17" t="s">
        <v>63</v>
      </c>
      <c r="C82" s="80" t="s">
        <v>572</v>
      </c>
      <c r="D82" s="18" t="s">
        <v>25</v>
      </c>
      <c r="E82" s="81">
        <v>18321140406</v>
      </c>
      <c r="F82" s="18"/>
      <c r="G82" s="70">
        <v>38</v>
      </c>
      <c r="H82" s="70">
        <v>42</v>
      </c>
      <c r="I82" s="57">
        <f t="shared" si="1"/>
        <v>80</v>
      </c>
      <c r="J82" s="84" t="s">
        <v>633</v>
      </c>
      <c r="K82" s="18" t="s">
        <v>234</v>
      </c>
      <c r="L82" s="68" t="s">
        <v>243</v>
      </c>
      <c r="M82" s="69">
        <v>9954005739</v>
      </c>
      <c r="N82" s="68" t="s">
        <v>241</v>
      </c>
      <c r="O82" s="69">
        <v>9864979738</v>
      </c>
      <c r="P82" s="24" t="s">
        <v>555</v>
      </c>
      <c r="Q82" s="18" t="s">
        <v>159</v>
      </c>
      <c r="R82" s="18"/>
      <c r="S82" s="18"/>
      <c r="T82" s="18"/>
    </row>
    <row r="83" spans="1:20" ht="36">
      <c r="A83" s="4">
        <v>79</v>
      </c>
      <c r="B83" s="17" t="s">
        <v>63</v>
      </c>
      <c r="C83" s="80" t="s">
        <v>573</v>
      </c>
      <c r="D83" s="18" t="s">
        <v>25</v>
      </c>
      <c r="E83" s="81">
        <v>18321140407</v>
      </c>
      <c r="F83" s="18"/>
      <c r="G83" s="70">
        <v>29</v>
      </c>
      <c r="H83" s="70">
        <v>34</v>
      </c>
      <c r="I83" s="57">
        <f t="shared" si="1"/>
        <v>63</v>
      </c>
      <c r="J83" s="84" t="s">
        <v>634</v>
      </c>
      <c r="K83" s="18" t="s">
        <v>234</v>
      </c>
      <c r="L83" s="68" t="s">
        <v>243</v>
      </c>
      <c r="M83" s="69">
        <v>9954005739</v>
      </c>
      <c r="N83" s="68" t="s">
        <v>242</v>
      </c>
      <c r="O83" s="69">
        <v>9864979738</v>
      </c>
      <c r="P83" s="24" t="s">
        <v>555</v>
      </c>
      <c r="Q83" s="18" t="s">
        <v>159</v>
      </c>
      <c r="R83" s="18"/>
      <c r="S83" s="18"/>
      <c r="T83" s="18"/>
    </row>
    <row r="84" spans="1:20" ht="36">
      <c r="A84" s="4">
        <v>80</v>
      </c>
      <c r="B84" s="17" t="s">
        <v>63</v>
      </c>
      <c r="C84" s="80" t="s">
        <v>574</v>
      </c>
      <c r="D84" s="18" t="s">
        <v>25</v>
      </c>
      <c r="E84" s="81">
        <v>18321140408</v>
      </c>
      <c r="F84" s="18"/>
      <c r="G84" s="70">
        <v>28</v>
      </c>
      <c r="H84" s="70">
        <v>28</v>
      </c>
      <c r="I84" s="57">
        <f t="shared" si="1"/>
        <v>56</v>
      </c>
      <c r="J84" s="84" t="s">
        <v>635</v>
      </c>
      <c r="K84" s="48" t="s">
        <v>347</v>
      </c>
      <c r="L84" s="48" t="s">
        <v>348</v>
      </c>
      <c r="M84" s="48">
        <v>9613116117</v>
      </c>
      <c r="N84" s="68" t="s">
        <v>345</v>
      </c>
      <c r="O84" s="69">
        <v>9706246939</v>
      </c>
      <c r="P84" s="24" t="s">
        <v>556</v>
      </c>
      <c r="Q84" s="18" t="s">
        <v>161</v>
      </c>
      <c r="R84" s="18"/>
      <c r="S84" s="18"/>
      <c r="T84" s="18"/>
    </row>
    <row r="85" spans="1:20" ht="36">
      <c r="A85" s="4">
        <v>81</v>
      </c>
      <c r="B85" s="17" t="s">
        <v>63</v>
      </c>
      <c r="C85" s="80" t="s">
        <v>575</v>
      </c>
      <c r="D85" s="18" t="s">
        <v>25</v>
      </c>
      <c r="E85" s="81">
        <v>18321140409</v>
      </c>
      <c r="F85" s="18"/>
      <c r="G85" s="70">
        <v>49</v>
      </c>
      <c r="H85" s="70">
        <v>29</v>
      </c>
      <c r="I85" s="57">
        <f t="shared" si="1"/>
        <v>78</v>
      </c>
      <c r="J85" s="84" t="s">
        <v>636</v>
      </c>
      <c r="K85" s="48" t="s">
        <v>347</v>
      </c>
      <c r="L85" s="48" t="s">
        <v>348</v>
      </c>
      <c r="M85" s="48">
        <v>9613116117</v>
      </c>
      <c r="N85" s="68" t="s">
        <v>346</v>
      </c>
      <c r="O85" s="69">
        <v>8876075382</v>
      </c>
      <c r="P85" s="24" t="s">
        <v>556</v>
      </c>
      <c r="Q85" s="18" t="s">
        <v>161</v>
      </c>
      <c r="R85" s="18"/>
      <c r="S85" s="18"/>
      <c r="T85" s="18"/>
    </row>
    <row r="86" spans="1:20" ht="36">
      <c r="A86" s="4">
        <v>82</v>
      </c>
      <c r="B86" s="17" t="s">
        <v>63</v>
      </c>
      <c r="C86" s="80" t="s">
        <v>576</v>
      </c>
      <c r="D86" s="18" t="s">
        <v>25</v>
      </c>
      <c r="E86" s="81">
        <v>18321140410</v>
      </c>
      <c r="F86" s="18"/>
      <c r="G86" s="70">
        <v>30</v>
      </c>
      <c r="H86" s="70">
        <v>48</v>
      </c>
      <c r="I86" s="57">
        <f t="shared" si="1"/>
        <v>78</v>
      </c>
      <c r="J86" s="84" t="s">
        <v>637</v>
      </c>
      <c r="K86" s="48" t="s">
        <v>347</v>
      </c>
      <c r="L86" s="48" t="s">
        <v>348</v>
      </c>
      <c r="M86" s="48">
        <v>9613116117</v>
      </c>
      <c r="N86" s="68" t="s">
        <v>345</v>
      </c>
      <c r="O86" s="69">
        <v>9706246939</v>
      </c>
      <c r="P86" s="24" t="s">
        <v>557</v>
      </c>
      <c r="Q86" s="18" t="s">
        <v>164</v>
      </c>
      <c r="R86" s="18"/>
      <c r="S86" s="18"/>
      <c r="T86" s="18"/>
    </row>
    <row r="87" spans="1:20" ht="36">
      <c r="A87" s="4">
        <v>83</v>
      </c>
      <c r="B87" s="17" t="s">
        <v>63</v>
      </c>
      <c r="C87" s="80" t="s">
        <v>577</v>
      </c>
      <c r="D87" s="18" t="s">
        <v>25</v>
      </c>
      <c r="E87" s="81">
        <v>18321140411</v>
      </c>
      <c r="F87" s="18"/>
      <c r="G87" s="70">
        <v>20</v>
      </c>
      <c r="H87" s="70">
        <v>17</v>
      </c>
      <c r="I87" s="57">
        <f t="shared" si="1"/>
        <v>37</v>
      </c>
      <c r="J87" s="84" t="s">
        <v>638</v>
      </c>
      <c r="K87" s="48" t="s">
        <v>347</v>
      </c>
      <c r="L87" s="48" t="s">
        <v>348</v>
      </c>
      <c r="M87" s="48">
        <v>9613116117</v>
      </c>
      <c r="N87" s="68" t="s">
        <v>345</v>
      </c>
      <c r="O87" s="69">
        <v>9706246939</v>
      </c>
      <c r="P87" s="24" t="s">
        <v>557</v>
      </c>
      <c r="Q87" s="18" t="s">
        <v>164</v>
      </c>
      <c r="R87" s="18"/>
      <c r="S87" s="18"/>
      <c r="T87" s="18"/>
    </row>
    <row r="88" spans="1:20" ht="36">
      <c r="A88" s="4">
        <v>84</v>
      </c>
      <c r="B88" s="17" t="s">
        <v>63</v>
      </c>
      <c r="C88" s="80" t="s">
        <v>578</v>
      </c>
      <c r="D88" s="18" t="s">
        <v>25</v>
      </c>
      <c r="E88" s="81">
        <v>18321140412</v>
      </c>
      <c r="F88" s="18"/>
      <c r="G88" s="70">
        <v>58</v>
      </c>
      <c r="H88" s="70">
        <v>62</v>
      </c>
      <c r="I88" s="57">
        <f t="shared" si="1"/>
        <v>120</v>
      </c>
      <c r="J88" s="84" t="s">
        <v>639</v>
      </c>
      <c r="K88" s="48" t="s">
        <v>343</v>
      </c>
      <c r="L88" s="48" t="s">
        <v>344</v>
      </c>
      <c r="M88" s="48">
        <v>7578059742</v>
      </c>
      <c r="N88" s="68" t="s">
        <v>264</v>
      </c>
      <c r="O88" s="69">
        <v>8812831990</v>
      </c>
      <c r="P88" s="24" t="s">
        <v>557</v>
      </c>
      <c r="Q88" s="18" t="s">
        <v>164</v>
      </c>
      <c r="R88" s="18"/>
      <c r="S88" s="18"/>
      <c r="T88" s="18"/>
    </row>
    <row r="89" spans="1:20" ht="36">
      <c r="A89" s="4">
        <v>85</v>
      </c>
      <c r="B89" s="17" t="s">
        <v>63</v>
      </c>
      <c r="C89" s="80" t="s">
        <v>579</v>
      </c>
      <c r="D89" s="18" t="s">
        <v>25</v>
      </c>
      <c r="E89" s="81">
        <v>18321140413</v>
      </c>
      <c r="F89" s="18"/>
      <c r="G89" s="70">
        <v>20</v>
      </c>
      <c r="H89" s="70">
        <v>20</v>
      </c>
      <c r="I89" s="57">
        <f t="shared" si="1"/>
        <v>40</v>
      </c>
      <c r="J89" s="84" t="s">
        <v>640</v>
      </c>
      <c r="K89" s="48" t="s">
        <v>343</v>
      </c>
      <c r="L89" s="48" t="s">
        <v>344</v>
      </c>
      <c r="M89" s="48">
        <v>7578059742</v>
      </c>
      <c r="N89" s="68" t="s">
        <v>264</v>
      </c>
      <c r="O89" s="69">
        <v>8812831990</v>
      </c>
      <c r="P89" s="24" t="s">
        <v>558</v>
      </c>
      <c r="Q89" s="18" t="s">
        <v>163</v>
      </c>
      <c r="R89" s="18"/>
      <c r="S89" s="18"/>
      <c r="T89" s="18"/>
    </row>
    <row r="90" spans="1:20" ht="36">
      <c r="A90" s="4">
        <v>86</v>
      </c>
      <c r="B90" s="17" t="s">
        <v>63</v>
      </c>
      <c r="C90" s="80" t="s">
        <v>580</v>
      </c>
      <c r="D90" s="18" t="s">
        <v>25</v>
      </c>
      <c r="E90" s="81">
        <v>18321140414</v>
      </c>
      <c r="F90" s="18"/>
      <c r="G90" s="70">
        <v>48</v>
      </c>
      <c r="H90" s="70">
        <v>39</v>
      </c>
      <c r="I90" s="57">
        <f t="shared" si="1"/>
        <v>87</v>
      </c>
      <c r="J90" s="84" t="s">
        <v>641</v>
      </c>
      <c r="K90" s="48" t="s">
        <v>343</v>
      </c>
      <c r="L90" s="48" t="s">
        <v>344</v>
      </c>
      <c r="M90" s="48">
        <v>7578059742</v>
      </c>
      <c r="N90" s="68" t="s">
        <v>264</v>
      </c>
      <c r="O90" s="69">
        <v>8812831990</v>
      </c>
      <c r="P90" s="24" t="s">
        <v>558</v>
      </c>
      <c r="Q90" s="18" t="s">
        <v>163</v>
      </c>
      <c r="R90" s="18"/>
      <c r="S90" s="18"/>
      <c r="T90" s="18"/>
    </row>
    <row r="91" spans="1:20" ht="36">
      <c r="A91" s="4">
        <v>87</v>
      </c>
      <c r="B91" s="17" t="s">
        <v>63</v>
      </c>
      <c r="C91" s="80" t="s">
        <v>581</v>
      </c>
      <c r="D91" s="18" t="s">
        <v>25</v>
      </c>
      <c r="E91" s="81">
        <v>18321140415</v>
      </c>
      <c r="F91" s="18"/>
      <c r="G91" s="70">
        <v>26</v>
      </c>
      <c r="H91" s="70">
        <v>29</v>
      </c>
      <c r="I91" s="57">
        <f t="shared" si="1"/>
        <v>55</v>
      </c>
      <c r="J91" s="84" t="s">
        <v>642</v>
      </c>
      <c r="K91" s="18" t="s">
        <v>236</v>
      </c>
      <c r="L91" s="18" t="s">
        <v>247</v>
      </c>
      <c r="M91" s="18">
        <v>9613654218</v>
      </c>
      <c r="N91" s="68" t="s">
        <v>249</v>
      </c>
      <c r="O91" s="69">
        <v>9957406076</v>
      </c>
      <c r="P91" s="24" t="s">
        <v>559</v>
      </c>
      <c r="Q91" s="18" t="s">
        <v>155</v>
      </c>
      <c r="R91" s="18"/>
      <c r="S91" s="18"/>
      <c r="T91" s="18"/>
    </row>
    <row r="92" spans="1:20" ht="36">
      <c r="A92" s="4">
        <v>88</v>
      </c>
      <c r="B92" s="17" t="s">
        <v>63</v>
      </c>
      <c r="C92" s="80" t="s">
        <v>582</v>
      </c>
      <c r="D92" s="18" t="s">
        <v>25</v>
      </c>
      <c r="E92" s="81">
        <v>18321140416</v>
      </c>
      <c r="F92" s="18"/>
      <c r="G92" s="70">
        <v>25</v>
      </c>
      <c r="H92" s="70">
        <v>17</v>
      </c>
      <c r="I92" s="57">
        <f t="shared" si="1"/>
        <v>42</v>
      </c>
      <c r="J92" s="84" t="s">
        <v>643</v>
      </c>
      <c r="K92" s="18" t="s">
        <v>236</v>
      </c>
      <c r="L92" s="18" t="s">
        <v>247</v>
      </c>
      <c r="M92" s="18">
        <v>9613654218</v>
      </c>
      <c r="N92" s="68" t="s">
        <v>248</v>
      </c>
      <c r="O92" s="69">
        <v>9859393919</v>
      </c>
      <c r="P92" s="24" t="s">
        <v>559</v>
      </c>
      <c r="Q92" s="18" t="s">
        <v>155</v>
      </c>
      <c r="R92" s="18"/>
      <c r="S92" s="18"/>
      <c r="T92" s="18"/>
    </row>
    <row r="93" spans="1:20" ht="36">
      <c r="A93" s="4">
        <v>89</v>
      </c>
      <c r="B93" s="17" t="s">
        <v>63</v>
      </c>
      <c r="C93" s="80" t="s">
        <v>583</v>
      </c>
      <c r="D93" s="18" t="s">
        <v>25</v>
      </c>
      <c r="E93" s="81">
        <v>18321140501</v>
      </c>
      <c r="F93" s="18"/>
      <c r="G93" s="70">
        <v>24</v>
      </c>
      <c r="H93" s="70">
        <v>26</v>
      </c>
      <c r="I93" s="57">
        <f t="shared" si="1"/>
        <v>50</v>
      </c>
      <c r="J93" s="91" t="s">
        <v>644</v>
      </c>
      <c r="K93" s="18" t="s">
        <v>200</v>
      </c>
      <c r="L93" s="18" t="s">
        <v>201</v>
      </c>
      <c r="M93" s="18">
        <v>8011808323</v>
      </c>
      <c r="N93" s="68" t="s">
        <v>202</v>
      </c>
      <c r="O93" s="69">
        <v>9864595112</v>
      </c>
      <c r="P93" s="24" t="s">
        <v>560</v>
      </c>
      <c r="Q93" s="18" t="s">
        <v>159</v>
      </c>
      <c r="R93" s="18"/>
      <c r="S93" s="18"/>
      <c r="T93" s="18"/>
    </row>
    <row r="94" spans="1:20" ht="36">
      <c r="A94" s="4">
        <v>90</v>
      </c>
      <c r="B94" s="17" t="s">
        <v>63</v>
      </c>
      <c r="C94" s="80" t="s">
        <v>584</v>
      </c>
      <c r="D94" s="18" t="s">
        <v>25</v>
      </c>
      <c r="E94" s="81">
        <v>18321140502</v>
      </c>
      <c r="F94" s="18"/>
      <c r="G94" s="70">
        <v>29</v>
      </c>
      <c r="H94" s="70">
        <v>30</v>
      </c>
      <c r="I94" s="57">
        <f t="shared" si="1"/>
        <v>59</v>
      </c>
      <c r="J94" s="91" t="s">
        <v>645</v>
      </c>
      <c r="K94" s="18" t="s">
        <v>200</v>
      </c>
      <c r="L94" s="18" t="s">
        <v>201</v>
      </c>
      <c r="M94" s="18">
        <v>8011808323</v>
      </c>
      <c r="N94" s="68" t="s">
        <v>150</v>
      </c>
      <c r="O94" s="69">
        <v>9864895204</v>
      </c>
      <c r="P94" s="24" t="s">
        <v>560</v>
      </c>
      <c r="Q94" s="18" t="s">
        <v>159</v>
      </c>
      <c r="R94" s="18"/>
      <c r="S94" s="18"/>
      <c r="T94" s="18"/>
    </row>
    <row r="95" spans="1:20" ht="36">
      <c r="A95" s="4">
        <v>91</v>
      </c>
      <c r="B95" s="17" t="s">
        <v>63</v>
      </c>
      <c r="C95" s="80" t="s">
        <v>585</v>
      </c>
      <c r="D95" s="18" t="s">
        <v>25</v>
      </c>
      <c r="E95" s="81">
        <v>18321140503</v>
      </c>
      <c r="F95" s="18"/>
      <c r="G95" s="70">
        <v>28</v>
      </c>
      <c r="H95" s="70">
        <v>28</v>
      </c>
      <c r="I95" s="57">
        <f t="shared" si="1"/>
        <v>56</v>
      </c>
      <c r="J95" s="91" t="s">
        <v>646</v>
      </c>
      <c r="K95" s="18" t="s">
        <v>200</v>
      </c>
      <c r="L95" s="18" t="s">
        <v>201</v>
      </c>
      <c r="M95" s="18">
        <v>8011808323</v>
      </c>
      <c r="N95" s="68" t="s">
        <v>203</v>
      </c>
      <c r="O95" s="69">
        <v>7896732209</v>
      </c>
      <c r="P95" s="24" t="s">
        <v>561</v>
      </c>
      <c r="Q95" s="18" t="s">
        <v>161</v>
      </c>
      <c r="R95" s="18"/>
      <c r="S95" s="18"/>
      <c r="T95" s="18"/>
    </row>
    <row r="96" spans="1:20" ht="36">
      <c r="A96" s="4">
        <v>92</v>
      </c>
      <c r="B96" s="17" t="s">
        <v>63</v>
      </c>
      <c r="C96" s="80" t="s">
        <v>586</v>
      </c>
      <c r="D96" s="18" t="s">
        <v>25</v>
      </c>
      <c r="E96" s="81">
        <v>18321140504</v>
      </c>
      <c r="F96" s="18"/>
      <c r="G96" s="70">
        <v>26</v>
      </c>
      <c r="H96" s="70">
        <v>16</v>
      </c>
      <c r="I96" s="57">
        <f t="shared" si="1"/>
        <v>42</v>
      </c>
      <c r="J96" s="91" t="s">
        <v>647</v>
      </c>
      <c r="K96" s="18" t="s">
        <v>200</v>
      </c>
      <c r="L96" s="18" t="s">
        <v>201</v>
      </c>
      <c r="M96" s="18">
        <v>8011808323</v>
      </c>
      <c r="N96" s="68" t="s">
        <v>204</v>
      </c>
      <c r="O96" s="69">
        <v>8822959312</v>
      </c>
      <c r="P96" s="24" t="s">
        <v>561</v>
      </c>
      <c r="Q96" s="18" t="s">
        <v>161</v>
      </c>
      <c r="R96" s="18"/>
      <c r="S96" s="18"/>
      <c r="T96" s="18"/>
    </row>
    <row r="97" spans="1:20" ht="18">
      <c r="A97" s="4">
        <v>93</v>
      </c>
      <c r="B97" s="17"/>
      <c r="C97" s="80"/>
      <c r="D97" s="18"/>
      <c r="E97" s="81"/>
      <c r="F97" s="18"/>
      <c r="G97" s="70"/>
      <c r="H97" s="70"/>
      <c r="I97" s="57">
        <f t="shared" si="1"/>
        <v>0</v>
      </c>
      <c r="J97" s="91"/>
      <c r="K97" s="18"/>
      <c r="L97" s="18"/>
      <c r="M97" s="18"/>
      <c r="N97" s="68"/>
      <c r="O97" s="69"/>
      <c r="P97" s="24"/>
      <c r="Q97" s="18"/>
      <c r="R97" s="18"/>
      <c r="S97" s="18"/>
      <c r="T97" s="18"/>
    </row>
    <row r="98" spans="1:20" ht="18">
      <c r="A98" s="4">
        <v>94</v>
      </c>
      <c r="B98" s="17"/>
      <c r="C98" s="80"/>
      <c r="D98" s="18"/>
      <c r="E98" s="81"/>
      <c r="F98" s="18"/>
      <c r="G98" s="70"/>
      <c r="H98" s="70"/>
      <c r="I98" s="57">
        <f t="shared" si="1"/>
        <v>0</v>
      </c>
      <c r="J98" s="91"/>
      <c r="K98" s="18"/>
      <c r="L98" s="18"/>
      <c r="M98" s="18"/>
      <c r="N98" s="18"/>
      <c r="O98" s="18"/>
      <c r="P98" s="24"/>
      <c r="Q98" s="18"/>
      <c r="R98" s="18"/>
      <c r="S98" s="18"/>
      <c r="T98" s="18"/>
    </row>
    <row r="99" spans="1:20" ht="18">
      <c r="A99" s="4">
        <v>95</v>
      </c>
      <c r="B99" s="17"/>
      <c r="C99" s="80"/>
      <c r="D99" s="18"/>
      <c r="E99" s="81"/>
      <c r="F99" s="18"/>
      <c r="G99" s="70"/>
      <c r="H99" s="70"/>
      <c r="I99" s="57">
        <f t="shared" si="1"/>
        <v>0</v>
      </c>
      <c r="J99" s="91"/>
      <c r="K99" s="18"/>
      <c r="L99" s="18"/>
      <c r="M99" s="18"/>
      <c r="N99" s="18"/>
      <c r="O99" s="18"/>
      <c r="P99" s="24"/>
      <c r="Q99" s="18"/>
      <c r="R99" s="18"/>
      <c r="S99" s="18"/>
      <c r="T99" s="18"/>
    </row>
    <row r="100" spans="1:20" ht="18">
      <c r="A100" s="4">
        <v>96</v>
      </c>
      <c r="B100" s="17"/>
      <c r="C100" s="80"/>
      <c r="D100" s="18"/>
      <c r="E100" s="81"/>
      <c r="F100" s="18"/>
      <c r="G100" s="70"/>
      <c r="H100" s="70"/>
      <c r="I100" s="57">
        <f t="shared" si="1"/>
        <v>0</v>
      </c>
      <c r="J100" s="91"/>
      <c r="K100" s="18"/>
      <c r="L100" s="18"/>
      <c r="M100" s="18"/>
      <c r="N100" s="18"/>
      <c r="O100" s="18"/>
      <c r="P100" s="24"/>
      <c r="Q100" s="18"/>
      <c r="R100" s="18"/>
      <c r="S100" s="18"/>
      <c r="T100" s="18"/>
    </row>
    <row r="101" spans="1:20" ht="18">
      <c r="A101" s="4">
        <v>97</v>
      </c>
      <c r="B101" s="17"/>
      <c r="C101" s="80"/>
      <c r="D101" s="18"/>
      <c r="E101" s="81"/>
      <c r="F101" s="18"/>
      <c r="G101" s="70"/>
      <c r="H101" s="70"/>
      <c r="I101" s="57">
        <f t="shared" si="1"/>
        <v>0</v>
      </c>
      <c r="J101" s="91"/>
      <c r="K101" s="18"/>
      <c r="L101" s="18"/>
      <c r="M101" s="18"/>
      <c r="N101" s="18"/>
      <c r="O101" s="18"/>
      <c r="P101" s="24"/>
      <c r="Q101" s="18"/>
      <c r="R101" s="18"/>
      <c r="S101" s="18"/>
      <c r="T101" s="18"/>
    </row>
    <row r="102" spans="1:20" ht="18">
      <c r="A102" s="4">
        <v>98</v>
      </c>
      <c r="B102" s="17"/>
      <c r="C102" s="80"/>
      <c r="D102" s="18"/>
      <c r="E102" s="81"/>
      <c r="F102" s="18"/>
      <c r="G102" s="19"/>
      <c r="H102" s="19"/>
      <c r="I102" s="57">
        <f t="shared" si="1"/>
        <v>0</v>
      </c>
      <c r="J102" s="91"/>
      <c r="K102" s="18"/>
      <c r="L102" s="18"/>
      <c r="M102" s="18"/>
      <c r="N102" s="18"/>
      <c r="O102" s="18"/>
      <c r="P102" s="24"/>
      <c r="Q102" s="18"/>
      <c r="R102" s="18"/>
      <c r="S102" s="18"/>
      <c r="T102" s="18"/>
    </row>
    <row r="103" spans="1:20" ht="18">
      <c r="A103" s="4">
        <v>99</v>
      </c>
      <c r="B103" s="17"/>
      <c r="C103" s="80"/>
      <c r="D103" s="18"/>
      <c r="E103" s="81"/>
      <c r="F103" s="18"/>
      <c r="G103" s="19"/>
      <c r="H103" s="19"/>
      <c r="I103" s="57">
        <f t="shared" si="1"/>
        <v>0</v>
      </c>
      <c r="J103" s="91"/>
      <c r="K103" s="18"/>
      <c r="L103" s="18"/>
      <c r="M103" s="18"/>
      <c r="N103" s="18"/>
      <c r="O103" s="18"/>
      <c r="P103" s="24"/>
      <c r="Q103" s="18"/>
      <c r="R103" s="18"/>
      <c r="S103" s="18"/>
      <c r="T103" s="18"/>
    </row>
    <row r="104" spans="1:20" ht="18">
      <c r="A104" s="4">
        <v>100</v>
      </c>
      <c r="B104" s="17"/>
      <c r="C104" s="80"/>
      <c r="D104" s="18"/>
      <c r="E104" s="81"/>
      <c r="F104" s="18"/>
      <c r="G104" s="19"/>
      <c r="H104" s="19"/>
      <c r="I104" s="57">
        <f t="shared" si="1"/>
        <v>0</v>
      </c>
      <c r="J104" s="91"/>
      <c r="K104" s="18"/>
      <c r="L104" s="18"/>
      <c r="M104" s="18"/>
      <c r="N104" s="18"/>
      <c r="O104" s="18"/>
      <c r="P104" s="24"/>
      <c r="Q104" s="18"/>
      <c r="R104" s="18"/>
      <c r="S104" s="18"/>
      <c r="T104" s="18"/>
    </row>
    <row r="105" spans="1:20" ht="18">
      <c r="A105" s="4">
        <v>101</v>
      </c>
      <c r="B105" s="17"/>
      <c r="C105" s="80"/>
      <c r="D105" s="18"/>
      <c r="E105" s="81"/>
      <c r="F105" s="18"/>
      <c r="G105" s="19"/>
      <c r="H105" s="19"/>
      <c r="I105" s="57">
        <f t="shared" si="1"/>
        <v>0</v>
      </c>
      <c r="J105" s="91"/>
      <c r="K105" s="18"/>
      <c r="L105" s="18"/>
      <c r="M105" s="18"/>
      <c r="N105" s="18"/>
      <c r="O105" s="18"/>
      <c r="P105" s="24"/>
      <c r="Q105" s="18"/>
      <c r="R105" s="18"/>
      <c r="S105" s="18"/>
      <c r="T105" s="18"/>
    </row>
    <row r="106" spans="1:20" ht="18">
      <c r="A106" s="4">
        <v>102</v>
      </c>
      <c r="B106" s="17"/>
      <c r="C106" s="80"/>
      <c r="D106" s="18"/>
      <c r="E106" s="81"/>
      <c r="F106" s="18"/>
      <c r="G106" s="19"/>
      <c r="H106" s="19"/>
      <c r="I106" s="57">
        <f t="shared" si="1"/>
        <v>0</v>
      </c>
      <c r="J106" s="91"/>
      <c r="K106" s="18"/>
      <c r="L106" s="18"/>
      <c r="M106" s="18"/>
      <c r="N106" s="18"/>
      <c r="O106" s="18"/>
      <c r="P106" s="24"/>
      <c r="Q106" s="18"/>
      <c r="R106" s="18"/>
      <c r="S106" s="18"/>
      <c r="T106" s="18"/>
    </row>
    <row r="107" spans="1:20" ht="18">
      <c r="A107" s="4">
        <v>103</v>
      </c>
      <c r="B107" s="17"/>
      <c r="C107" s="80"/>
      <c r="D107" s="18"/>
      <c r="E107" s="81"/>
      <c r="F107" s="18"/>
      <c r="G107" s="19"/>
      <c r="H107" s="19"/>
      <c r="I107" s="57">
        <f t="shared" si="1"/>
        <v>0</v>
      </c>
      <c r="J107" s="91"/>
      <c r="K107" s="18"/>
      <c r="L107" s="18"/>
      <c r="M107" s="18"/>
      <c r="N107" s="18"/>
      <c r="O107" s="18"/>
      <c r="P107" s="24"/>
      <c r="Q107" s="18"/>
      <c r="R107" s="18"/>
      <c r="S107" s="18"/>
      <c r="T107" s="18"/>
    </row>
    <row r="108" spans="1:20" ht="18">
      <c r="A108" s="4">
        <v>104</v>
      </c>
      <c r="B108" s="17"/>
      <c r="C108" s="80"/>
      <c r="D108" s="18"/>
      <c r="E108" s="81"/>
      <c r="F108" s="18"/>
      <c r="G108" s="19"/>
      <c r="H108" s="19"/>
      <c r="I108" s="57">
        <f t="shared" si="1"/>
        <v>0</v>
      </c>
      <c r="J108" s="91"/>
      <c r="K108" s="18"/>
      <c r="L108" s="18"/>
      <c r="M108" s="18"/>
      <c r="N108" s="18"/>
      <c r="O108" s="18"/>
      <c r="P108" s="24"/>
      <c r="Q108" s="18"/>
      <c r="R108" s="18"/>
      <c r="S108" s="18"/>
      <c r="T108" s="18"/>
    </row>
    <row r="109" spans="1:20" ht="18">
      <c r="A109" s="4">
        <v>105</v>
      </c>
      <c r="B109" s="17"/>
      <c r="C109" s="80"/>
      <c r="D109" s="18"/>
      <c r="E109" s="81"/>
      <c r="F109" s="18"/>
      <c r="G109" s="19"/>
      <c r="H109" s="19"/>
      <c r="I109" s="57">
        <f t="shared" si="1"/>
        <v>0</v>
      </c>
      <c r="J109" s="84"/>
      <c r="K109" s="18"/>
      <c r="L109" s="18"/>
      <c r="M109" s="18"/>
      <c r="N109" s="18"/>
      <c r="O109" s="18"/>
      <c r="P109" s="24"/>
      <c r="Q109" s="18"/>
      <c r="R109" s="18"/>
      <c r="S109" s="18"/>
      <c r="T109" s="18"/>
    </row>
    <row r="110" spans="1:20" ht="18">
      <c r="A110" s="4">
        <v>106</v>
      </c>
      <c r="B110" s="17"/>
      <c r="C110" s="80"/>
      <c r="D110" s="18"/>
      <c r="E110" s="81"/>
      <c r="F110" s="18"/>
      <c r="G110" s="19"/>
      <c r="H110" s="19"/>
      <c r="I110" s="57">
        <f t="shared" si="1"/>
        <v>0</v>
      </c>
      <c r="J110" s="84"/>
      <c r="K110" s="18"/>
      <c r="L110" s="18"/>
      <c r="M110" s="18"/>
      <c r="N110" s="18"/>
      <c r="O110" s="18"/>
      <c r="P110" s="24"/>
      <c r="Q110" s="18"/>
      <c r="R110" s="18"/>
      <c r="S110" s="18"/>
      <c r="T110" s="18"/>
    </row>
    <row r="111" spans="1:20" ht="18">
      <c r="A111" s="4">
        <v>107</v>
      </c>
      <c r="B111" s="17"/>
      <c r="C111" s="80"/>
      <c r="D111" s="18"/>
      <c r="E111" s="81"/>
      <c r="F111" s="18"/>
      <c r="G111" s="19"/>
      <c r="H111" s="19"/>
      <c r="I111" s="57">
        <f t="shared" si="1"/>
        <v>0</v>
      </c>
      <c r="J111" s="84"/>
      <c r="K111" s="18"/>
      <c r="L111" s="18"/>
      <c r="M111" s="18"/>
      <c r="N111" s="18"/>
      <c r="O111" s="18"/>
      <c r="P111" s="24"/>
      <c r="Q111" s="18"/>
      <c r="R111" s="18"/>
      <c r="S111" s="18"/>
      <c r="T111" s="18"/>
    </row>
    <row r="112" spans="1:20" ht="18">
      <c r="A112" s="4">
        <v>108</v>
      </c>
      <c r="B112" s="17"/>
      <c r="C112" s="80"/>
      <c r="D112" s="18"/>
      <c r="E112" s="81"/>
      <c r="F112" s="18"/>
      <c r="G112" s="19"/>
      <c r="H112" s="19"/>
      <c r="I112" s="57">
        <f t="shared" si="1"/>
        <v>0</v>
      </c>
      <c r="J112" s="84"/>
      <c r="K112" s="18"/>
      <c r="L112" s="18"/>
      <c r="M112" s="18"/>
      <c r="N112" s="18"/>
      <c r="O112" s="18"/>
      <c r="P112" s="24"/>
      <c r="Q112" s="18"/>
      <c r="R112" s="18"/>
      <c r="S112" s="18"/>
      <c r="T112" s="18"/>
    </row>
    <row r="113" spans="1:20" ht="18">
      <c r="A113" s="4">
        <v>109</v>
      </c>
      <c r="B113" s="17"/>
      <c r="C113" s="80"/>
      <c r="D113" s="18"/>
      <c r="E113" s="81"/>
      <c r="F113" s="18"/>
      <c r="G113" s="19"/>
      <c r="H113" s="19"/>
      <c r="I113" s="57">
        <f t="shared" si="1"/>
        <v>0</v>
      </c>
      <c r="J113" s="84"/>
      <c r="K113" s="18"/>
      <c r="L113" s="18"/>
      <c r="M113" s="18"/>
      <c r="N113" s="18"/>
      <c r="O113" s="18"/>
      <c r="P113" s="24"/>
      <c r="Q113" s="18"/>
      <c r="R113" s="18"/>
      <c r="S113" s="18"/>
      <c r="T113" s="18"/>
    </row>
    <row r="114" spans="1:20" ht="18">
      <c r="A114" s="4">
        <v>110</v>
      </c>
      <c r="B114" s="17"/>
      <c r="C114" s="80"/>
      <c r="D114" s="18"/>
      <c r="E114" s="81"/>
      <c r="F114" s="18"/>
      <c r="G114" s="19"/>
      <c r="H114" s="19"/>
      <c r="I114" s="57">
        <f t="shared" si="1"/>
        <v>0</v>
      </c>
      <c r="J114" s="84"/>
      <c r="K114" s="18"/>
      <c r="L114" s="18"/>
      <c r="M114" s="18"/>
      <c r="N114" s="18"/>
      <c r="O114" s="18"/>
      <c r="P114" s="24"/>
      <c r="Q114" s="18"/>
      <c r="R114" s="18"/>
      <c r="S114" s="18"/>
      <c r="T114" s="18"/>
    </row>
    <row r="115" spans="1:20" ht="18">
      <c r="A115" s="4">
        <v>111</v>
      </c>
      <c r="B115" s="17"/>
      <c r="C115" s="18"/>
      <c r="D115" s="18"/>
      <c r="E115" s="81"/>
      <c r="F115" s="18"/>
      <c r="G115" s="19"/>
      <c r="H115" s="19"/>
      <c r="I115" s="57">
        <f t="shared" si="1"/>
        <v>0</v>
      </c>
      <c r="J115" s="84"/>
      <c r="K115" s="18"/>
      <c r="L115" s="18"/>
      <c r="M115" s="18"/>
      <c r="N115" s="18"/>
      <c r="O115" s="18"/>
      <c r="P115" s="24"/>
      <c r="Q115" s="18"/>
      <c r="R115" s="18"/>
      <c r="S115" s="18"/>
      <c r="T115" s="18"/>
    </row>
    <row r="116" spans="1:20" ht="18">
      <c r="A116" s="4">
        <v>112</v>
      </c>
      <c r="B116" s="17"/>
      <c r="C116" s="18"/>
      <c r="D116" s="18"/>
      <c r="E116" s="81"/>
      <c r="F116" s="18"/>
      <c r="G116" s="19"/>
      <c r="H116" s="19"/>
      <c r="I116" s="57">
        <f t="shared" si="1"/>
        <v>0</v>
      </c>
      <c r="J116" s="84"/>
      <c r="K116" s="18"/>
      <c r="L116" s="18"/>
      <c r="M116" s="18"/>
      <c r="N116" s="18"/>
      <c r="O116" s="18"/>
      <c r="P116" s="24"/>
      <c r="Q116" s="18"/>
      <c r="R116" s="18"/>
      <c r="S116" s="18"/>
      <c r="T116" s="18"/>
    </row>
    <row r="117" spans="1:20" ht="18">
      <c r="A117" s="4">
        <v>113</v>
      </c>
      <c r="B117" s="17"/>
      <c r="C117" s="18"/>
      <c r="D117" s="18"/>
      <c r="E117" s="81"/>
      <c r="F117" s="18"/>
      <c r="G117" s="19"/>
      <c r="H117" s="19"/>
      <c r="I117" s="57">
        <f t="shared" si="1"/>
        <v>0</v>
      </c>
      <c r="J117" s="84"/>
      <c r="K117" s="18"/>
      <c r="L117" s="18"/>
      <c r="M117" s="18"/>
      <c r="N117" s="18"/>
      <c r="O117" s="18"/>
      <c r="P117" s="24"/>
      <c r="Q117" s="18"/>
      <c r="R117" s="18"/>
      <c r="S117" s="18"/>
      <c r="T117" s="18"/>
    </row>
    <row r="118" spans="1:20" ht="18">
      <c r="A118" s="4">
        <v>114</v>
      </c>
      <c r="B118" s="17"/>
      <c r="C118" s="18"/>
      <c r="D118" s="18"/>
      <c r="E118" s="81"/>
      <c r="F118" s="18"/>
      <c r="G118" s="19"/>
      <c r="H118" s="19"/>
      <c r="I118" s="57">
        <f t="shared" si="1"/>
        <v>0</v>
      </c>
      <c r="J118" s="84"/>
      <c r="K118" s="18"/>
      <c r="L118" s="18"/>
      <c r="M118" s="18"/>
      <c r="N118" s="18"/>
      <c r="O118" s="18"/>
      <c r="P118" s="24"/>
      <c r="Q118" s="18"/>
      <c r="R118" s="18"/>
      <c r="S118" s="18"/>
      <c r="T118" s="18"/>
    </row>
    <row r="119" spans="1:20" ht="18">
      <c r="A119" s="4">
        <v>115</v>
      </c>
      <c r="B119" s="17"/>
      <c r="C119" s="18"/>
      <c r="D119" s="18"/>
      <c r="E119" s="81"/>
      <c r="F119" s="18"/>
      <c r="G119" s="19"/>
      <c r="H119" s="19"/>
      <c r="I119" s="57">
        <f t="shared" si="1"/>
        <v>0</v>
      </c>
      <c r="J119" s="84"/>
      <c r="K119" s="18"/>
      <c r="L119" s="18"/>
      <c r="M119" s="18"/>
      <c r="N119" s="18"/>
      <c r="O119" s="18"/>
      <c r="P119" s="24"/>
      <c r="Q119" s="18"/>
      <c r="R119" s="18"/>
      <c r="S119" s="18"/>
      <c r="T119" s="18"/>
    </row>
    <row r="120" spans="1:20" ht="18">
      <c r="A120" s="4">
        <v>116</v>
      </c>
      <c r="B120" s="17"/>
      <c r="C120" s="18"/>
      <c r="D120" s="18"/>
      <c r="E120" s="81"/>
      <c r="F120" s="18"/>
      <c r="G120" s="19"/>
      <c r="H120" s="19"/>
      <c r="I120" s="57">
        <f t="shared" si="1"/>
        <v>0</v>
      </c>
      <c r="J120" s="84"/>
      <c r="K120" s="18"/>
      <c r="L120" s="18"/>
      <c r="M120" s="18"/>
      <c r="N120" s="18"/>
      <c r="O120" s="18"/>
      <c r="P120" s="24"/>
      <c r="Q120" s="18"/>
      <c r="R120" s="18"/>
      <c r="S120" s="18"/>
      <c r="T120" s="18"/>
    </row>
    <row r="121" spans="1:20" ht="18">
      <c r="A121" s="4">
        <v>117</v>
      </c>
      <c r="B121" s="17"/>
      <c r="C121" s="18"/>
      <c r="D121" s="18"/>
      <c r="E121" s="81"/>
      <c r="F121" s="18"/>
      <c r="G121" s="19"/>
      <c r="H121" s="19"/>
      <c r="I121" s="57">
        <f t="shared" si="1"/>
        <v>0</v>
      </c>
      <c r="J121" s="84"/>
      <c r="K121" s="18"/>
      <c r="L121" s="18"/>
      <c r="M121" s="18"/>
      <c r="N121" s="18"/>
      <c r="O121" s="18"/>
      <c r="P121" s="24"/>
      <c r="Q121" s="18"/>
      <c r="R121" s="18"/>
      <c r="S121" s="18"/>
      <c r="T121" s="18"/>
    </row>
    <row r="122" spans="1:20" ht="18">
      <c r="A122" s="4">
        <v>118</v>
      </c>
      <c r="B122" s="17"/>
      <c r="C122" s="18"/>
      <c r="D122" s="18"/>
      <c r="E122" s="81"/>
      <c r="F122" s="18"/>
      <c r="G122" s="19"/>
      <c r="H122" s="19"/>
      <c r="I122" s="57">
        <f t="shared" si="1"/>
        <v>0</v>
      </c>
      <c r="J122" s="84"/>
      <c r="K122" s="18"/>
      <c r="L122" s="18"/>
      <c r="M122" s="18"/>
      <c r="N122" s="18"/>
      <c r="O122" s="18"/>
      <c r="P122" s="24"/>
      <c r="Q122" s="18"/>
      <c r="R122" s="18"/>
      <c r="S122" s="18"/>
      <c r="T122" s="18"/>
    </row>
    <row r="123" spans="1:20" ht="18">
      <c r="A123" s="4">
        <v>119</v>
      </c>
      <c r="B123" s="17"/>
      <c r="C123" s="18"/>
      <c r="D123" s="18"/>
      <c r="E123" s="81"/>
      <c r="F123" s="18"/>
      <c r="G123" s="19"/>
      <c r="H123" s="19"/>
      <c r="I123" s="57">
        <f t="shared" si="1"/>
        <v>0</v>
      </c>
      <c r="J123" s="84"/>
      <c r="K123" s="18"/>
      <c r="L123" s="18"/>
      <c r="M123" s="18"/>
      <c r="N123" s="18"/>
      <c r="O123" s="18"/>
      <c r="P123" s="24"/>
      <c r="Q123" s="18"/>
      <c r="R123" s="18"/>
      <c r="S123" s="18"/>
      <c r="T123" s="18"/>
    </row>
    <row r="124" spans="1:20" ht="18">
      <c r="A124" s="4">
        <v>120</v>
      </c>
      <c r="B124" s="17"/>
      <c r="C124" s="18"/>
      <c r="D124" s="18"/>
      <c r="E124" s="81"/>
      <c r="F124" s="18"/>
      <c r="G124" s="19"/>
      <c r="H124" s="19"/>
      <c r="I124" s="57">
        <f t="shared" si="1"/>
        <v>0</v>
      </c>
      <c r="J124" s="84"/>
      <c r="K124" s="18"/>
      <c r="L124" s="18"/>
      <c r="M124" s="18"/>
      <c r="N124" s="18"/>
      <c r="O124" s="18"/>
      <c r="P124" s="24"/>
      <c r="Q124" s="18"/>
      <c r="R124" s="18"/>
      <c r="S124" s="18"/>
      <c r="T124" s="18"/>
    </row>
    <row r="125" spans="1:20" ht="18">
      <c r="A125" s="4">
        <v>121</v>
      </c>
      <c r="B125" s="17"/>
      <c r="C125" s="18"/>
      <c r="D125" s="18"/>
      <c r="E125" s="81"/>
      <c r="F125" s="18"/>
      <c r="G125" s="19"/>
      <c r="H125" s="19"/>
      <c r="I125" s="57">
        <f t="shared" si="1"/>
        <v>0</v>
      </c>
      <c r="J125" s="84"/>
      <c r="K125" s="18"/>
      <c r="L125" s="18"/>
      <c r="M125" s="18"/>
      <c r="N125" s="18"/>
      <c r="O125" s="18"/>
      <c r="P125" s="24"/>
      <c r="Q125" s="18"/>
      <c r="R125" s="18"/>
      <c r="S125" s="18"/>
      <c r="T125" s="18"/>
    </row>
    <row r="126" spans="1:20" ht="18">
      <c r="A126" s="4">
        <v>122</v>
      </c>
      <c r="B126" s="17"/>
      <c r="C126" s="18"/>
      <c r="D126" s="18"/>
      <c r="E126" s="81"/>
      <c r="F126" s="18"/>
      <c r="G126" s="19"/>
      <c r="H126" s="19"/>
      <c r="I126" s="57">
        <f t="shared" si="1"/>
        <v>0</v>
      </c>
      <c r="J126" s="18"/>
      <c r="K126" s="18"/>
      <c r="L126" s="18"/>
      <c r="M126" s="18"/>
      <c r="N126" s="18"/>
      <c r="O126" s="18"/>
      <c r="P126" s="24"/>
      <c r="Q126" s="18"/>
      <c r="R126" s="18"/>
      <c r="S126" s="18"/>
      <c r="T126" s="18"/>
    </row>
    <row r="127" spans="1:20" ht="18">
      <c r="A127" s="4">
        <v>123</v>
      </c>
      <c r="B127" s="17"/>
      <c r="C127" s="18"/>
      <c r="D127" s="18"/>
      <c r="E127" s="81"/>
      <c r="F127" s="18"/>
      <c r="G127" s="19"/>
      <c r="H127" s="19"/>
      <c r="I127" s="57">
        <f t="shared" si="1"/>
        <v>0</v>
      </c>
      <c r="J127" s="18"/>
      <c r="K127" s="18"/>
      <c r="L127" s="18"/>
      <c r="M127" s="18"/>
      <c r="N127" s="18"/>
      <c r="O127" s="18"/>
      <c r="P127" s="24"/>
      <c r="Q127" s="18"/>
      <c r="R127" s="18"/>
      <c r="S127" s="18"/>
      <c r="T127" s="18"/>
    </row>
    <row r="128" spans="1:20" ht="18">
      <c r="A128" s="4">
        <v>124</v>
      </c>
      <c r="B128" s="17"/>
      <c r="C128" s="18"/>
      <c r="D128" s="18"/>
      <c r="E128" s="81"/>
      <c r="F128" s="18"/>
      <c r="G128" s="19"/>
      <c r="H128" s="19"/>
      <c r="I128" s="57">
        <f t="shared" si="1"/>
        <v>0</v>
      </c>
      <c r="J128" s="18"/>
      <c r="K128" s="18"/>
      <c r="L128" s="18"/>
      <c r="M128" s="18"/>
      <c r="N128" s="18"/>
      <c r="O128" s="18"/>
      <c r="P128" s="24"/>
      <c r="Q128" s="18"/>
      <c r="R128" s="18"/>
      <c r="S128" s="18"/>
      <c r="T128" s="18"/>
    </row>
    <row r="129" spans="1:20" ht="18">
      <c r="A129" s="4">
        <v>125</v>
      </c>
      <c r="B129" s="17"/>
      <c r="C129" s="18"/>
      <c r="D129" s="18"/>
      <c r="E129" s="81"/>
      <c r="F129" s="18"/>
      <c r="G129" s="19"/>
      <c r="H129" s="19"/>
      <c r="I129" s="57">
        <f t="shared" si="1"/>
        <v>0</v>
      </c>
      <c r="J129" s="18"/>
      <c r="K129" s="18"/>
      <c r="L129" s="18"/>
      <c r="M129" s="18"/>
      <c r="N129" s="18"/>
      <c r="O129" s="18"/>
      <c r="P129" s="24"/>
      <c r="Q129" s="18"/>
      <c r="R129" s="18"/>
      <c r="S129" s="18"/>
      <c r="T129" s="18"/>
    </row>
    <row r="130" spans="1:20" ht="18">
      <c r="A130" s="4">
        <v>126</v>
      </c>
      <c r="B130" s="17"/>
      <c r="C130" s="18"/>
      <c r="D130" s="18"/>
      <c r="E130" s="81"/>
      <c r="F130" s="18"/>
      <c r="G130" s="19"/>
      <c r="H130" s="19"/>
      <c r="I130" s="57">
        <f t="shared" si="1"/>
        <v>0</v>
      </c>
      <c r="J130" s="18"/>
      <c r="K130" s="18"/>
      <c r="L130" s="18"/>
      <c r="M130" s="18"/>
      <c r="N130" s="18"/>
      <c r="O130" s="18"/>
      <c r="P130" s="24"/>
      <c r="Q130" s="18"/>
      <c r="R130" s="18"/>
      <c r="S130" s="18"/>
      <c r="T130" s="18"/>
    </row>
    <row r="131" spans="1:20" ht="18">
      <c r="A131" s="4">
        <v>127</v>
      </c>
      <c r="B131" s="17"/>
      <c r="C131" s="18"/>
      <c r="D131" s="18"/>
      <c r="E131" s="81"/>
      <c r="F131" s="18"/>
      <c r="G131" s="19"/>
      <c r="H131" s="19"/>
      <c r="I131" s="57">
        <f t="shared" si="1"/>
        <v>0</v>
      </c>
      <c r="J131" s="18"/>
      <c r="K131" s="18"/>
      <c r="L131" s="18"/>
      <c r="M131" s="18"/>
      <c r="N131" s="18"/>
      <c r="O131" s="18"/>
      <c r="P131" s="24"/>
      <c r="Q131" s="18"/>
      <c r="R131" s="18"/>
      <c r="S131" s="18"/>
      <c r="T131" s="18"/>
    </row>
    <row r="132" spans="1:20" ht="18">
      <c r="A132" s="4">
        <v>128</v>
      </c>
      <c r="B132" s="17"/>
      <c r="C132" s="18"/>
      <c r="D132" s="18"/>
      <c r="E132" s="81"/>
      <c r="F132" s="18"/>
      <c r="G132" s="19"/>
      <c r="H132" s="19"/>
      <c r="I132" s="57">
        <f t="shared" si="1"/>
        <v>0</v>
      </c>
      <c r="J132" s="18"/>
      <c r="K132" s="18"/>
      <c r="L132" s="18"/>
      <c r="M132" s="18"/>
      <c r="N132" s="18"/>
      <c r="O132" s="18"/>
      <c r="P132" s="24"/>
      <c r="Q132" s="18"/>
      <c r="R132" s="18"/>
      <c r="S132" s="18"/>
      <c r="T132" s="18"/>
    </row>
    <row r="133" spans="1:20" ht="18">
      <c r="A133" s="4">
        <v>129</v>
      </c>
      <c r="B133" s="17"/>
      <c r="C133" s="18"/>
      <c r="D133" s="18"/>
      <c r="E133" s="81"/>
      <c r="F133" s="18"/>
      <c r="G133" s="19"/>
      <c r="H133" s="19"/>
      <c r="I133" s="57">
        <f t="shared" si="1"/>
        <v>0</v>
      </c>
      <c r="J133" s="18"/>
      <c r="K133" s="18"/>
      <c r="L133" s="18"/>
      <c r="M133" s="18"/>
      <c r="N133" s="18"/>
      <c r="O133" s="18"/>
      <c r="P133" s="24"/>
      <c r="Q133" s="18"/>
      <c r="R133" s="18"/>
      <c r="S133" s="18"/>
      <c r="T133" s="18"/>
    </row>
    <row r="134" spans="1:20" ht="18">
      <c r="A134" s="4">
        <v>130</v>
      </c>
      <c r="B134" s="17"/>
      <c r="C134" s="18"/>
      <c r="D134" s="18"/>
      <c r="E134" s="81"/>
      <c r="F134" s="18"/>
      <c r="G134" s="19"/>
      <c r="H134" s="19"/>
      <c r="I134" s="57">
        <f t="shared" ref="I134:I164" si="2">SUM(G134:H134)</f>
        <v>0</v>
      </c>
      <c r="J134" s="18"/>
      <c r="K134" s="18"/>
      <c r="L134" s="18"/>
      <c r="M134" s="18"/>
      <c r="N134" s="18"/>
      <c r="O134" s="18"/>
      <c r="P134" s="24"/>
      <c r="Q134" s="18"/>
      <c r="R134" s="18"/>
      <c r="S134" s="18"/>
      <c r="T134" s="18"/>
    </row>
    <row r="135" spans="1:20" ht="18">
      <c r="A135" s="4">
        <v>131</v>
      </c>
      <c r="B135" s="17"/>
      <c r="C135" s="18"/>
      <c r="D135" s="18"/>
      <c r="E135" s="81"/>
      <c r="F135" s="18"/>
      <c r="G135" s="19"/>
      <c r="H135" s="19"/>
      <c r="I135" s="57">
        <f t="shared" si="2"/>
        <v>0</v>
      </c>
      <c r="J135" s="18"/>
      <c r="K135" s="18"/>
      <c r="L135" s="18"/>
      <c r="M135" s="18"/>
      <c r="N135" s="18"/>
      <c r="O135" s="18"/>
      <c r="P135" s="24"/>
      <c r="Q135" s="18"/>
      <c r="R135" s="18"/>
      <c r="S135" s="18"/>
      <c r="T135" s="18"/>
    </row>
    <row r="136" spans="1:20" ht="18">
      <c r="A136" s="4">
        <v>132</v>
      </c>
      <c r="B136" s="17"/>
      <c r="C136" s="18"/>
      <c r="D136" s="18"/>
      <c r="E136" s="81"/>
      <c r="F136" s="18"/>
      <c r="G136" s="19"/>
      <c r="H136" s="19"/>
      <c r="I136" s="57">
        <f t="shared" si="2"/>
        <v>0</v>
      </c>
      <c r="J136" s="18"/>
      <c r="K136" s="18"/>
      <c r="L136" s="18"/>
      <c r="M136" s="18"/>
      <c r="N136" s="18"/>
      <c r="O136" s="18"/>
      <c r="P136" s="24"/>
      <c r="Q136" s="18"/>
      <c r="R136" s="18"/>
      <c r="S136" s="18"/>
      <c r="T136" s="18"/>
    </row>
    <row r="137" spans="1:20" ht="18">
      <c r="A137" s="4">
        <v>133</v>
      </c>
      <c r="B137" s="17"/>
      <c r="C137" s="18"/>
      <c r="D137" s="18"/>
      <c r="E137" s="81"/>
      <c r="F137" s="18"/>
      <c r="G137" s="19"/>
      <c r="H137" s="19"/>
      <c r="I137" s="57">
        <f t="shared" si="2"/>
        <v>0</v>
      </c>
      <c r="J137" s="18"/>
      <c r="K137" s="18"/>
      <c r="L137" s="18"/>
      <c r="M137" s="18"/>
      <c r="N137" s="18"/>
      <c r="O137" s="18"/>
      <c r="P137" s="24"/>
      <c r="Q137" s="18"/>
      <c r="R137" s="18"/>
      <c r="S137" s="18"/>
      <c r="T137" s="18"/>
    </row>
    <row r="138" spans="1:20" ht="18">
      <c r="A138" s="4">
        <v>134</v>
      </c>
      <c r="B138" s="17"/>
      <c r="C138" s="18"/>
      <c r="D138" s="18"/>
      <c r="E138" s="81"/>
      <c r="F138" s="18"/>
      <c r="G138" s="19"/>
      <c r="H138" s="19"/>
      <c r="I138" s="57">
        <f t="shared" si="2"/>
        <v>0</v>
      </c>
      <c r="J138" s="18"/>
      <c r="K138" s="18"/>
      <c r="L138" s="18"/>
      <c r="M138" s="18"/>
      <c r="N138" s="18"/>
      <c r="O138" s="18"/>
      <c r="P138" s="24"/>
      <c r="Q138" s="18"/>
      <c r="R138" s="18"/>
      <c r="S138" s="18"/>
      <c r="T138" s="18"/>
    </row>
    <row r="139" spans="1:20" ht="18">
      <c r="A139" s="4">
        <v>135</v>
      </c>
      <c r="B139" s="17"/>
      <c r="C139" s="18"/>
      <c r="D139" s="18"/>
      <c r="E139" s="81"/>
      <c r="F139" s="18"/>
      <c r="G139" s="19"/>
      <c r="H139" s="19"/>
      <c r="I139" s="57">
        <f t="shared" si="2"/>
        <v>0</v>
      </c>
      <c r="J139" s="18"/>
      <c r="K139" s="18"/>
      <c r="L139" s="18"/>
      <c r="M139" s="18"/>
      <c r="N139" s="18"/>
      <c r="O139" s="18"/>
      <c r="P139" s="24"/>
      <c r="Q139" s="18"/>
      <c r="R139" s="18"/>
      <c r="S139" s="18"/>
      <c r="T139" s="18"/>
    </row>
    <row r="140" spans="1:20" ht="18">
      <c r="A140" s="4">
        <v>136</v>
      </c>
      <c r="B140" s="17"/>
      <c r="C140" s="18"/>
      <c r="D140" s="18"/>
      <c r="E140" s="81"/>
      <c r="F140" s="18"/>
      <c r="G140" s="19"/>
      <c r="H140" s="19"/>
      <c r="I140" s="57">
        <f t="shared" si="2"/>
        <v>0</v>
      </c>
      <c r="J140" s="18"/>
      <c r="K140" s="18"/>
      <c r="L140" s="18"/>
      <c r="M140" s="18"/>
      <c r="N140" s="18"/>
      <c r="O140" s="18"/>
      <c r="P140" s="24"/>
      <c r="Q140" s="18"/>
      <c r="R140" s="18"/>
      <c r="S140" s="18"/>
      <c r="T140" s="18"/>
    </row>
    <row r="141" spans="1:20" ht="18">
      <c r="A141" s="4">
        <v>137</v>
      </c>
      <c r="B141" s="17"/>
      <c r="C141" s="18"/>
      <c r="D141" s="18"/>
      <c r="E141" s="81"/>
      <c r="F141" s="18"/>
      <c r="G141" s="19"/>
      <c r="H141" s="19"/>
      <c r="I141" s="57">
        <f t="shared" si="2"/>
        <v>0</v>
      </c>
      <c r="J141" s="18"/>
      <c r="K141" s="18"/>
      <c r="L141" s="18"/>
      <c r="M141" s="18"/>
      <c r="N141" s="18"/>
      <c r="O141" s="18"/>
      <c r="P141" s="24"/>
      <c r="Q141" s="18"/>
      <c r="R141" s="18"/>
      <c r="S141" s="18"/>
      <c r="T141" s="18"/>
    </row>
    <row r="142" spans="1:20" ht="18">
      <c r="A142" s="4">
        <v>138</v>
      </c>
      <c r="B142" s="17"/>
      <c r="C142" s="18"/>
      <c r="D142" s="18"/>
      <c r="E142" s="81"/>
      <c r="F142" s="18"/>
      <c r="G142" s="19"/>
      <c r="H142" s="19"/>
      <c r="I142" s="57">
        <f t="shared" si="2"/>
        <v>0</v>
      </c>
      <c r="J142" s="18"/>
      <c r="K142" s="18"/>
      <c r="L142" s="18"/>
      <c r="M142" s="18"/>
      <c r="N142" s="18"/>
      <c r="O142" s="18"/>
      <c r="P142" s="24"/>
      <c r="Q142" s="18"/>
      <c r="R142" s="18"/>
      <c r="S142" s="18"/>
      <c r="T142" s="18"/>
    </row>
    <row r="143" spans="1:20" ht="18">
      <c r="A143" s="4">
        <v>139</v>
      </c>
      <c r="B143" s="17"/>
      <c r="C143" s="18"/>
      <c r="D143" s="18"/>
      <c r="E143" s="81"/>
      <c r="F143" s="18"/>
      <c r="G143" s="19"/>
      <c r="H143" s="19"/>
      <c r="I143" s="57">
        <f t="shared" si="2"/>
        <v>0</v>
      </c>
      <c r="J143" s="18"/>
      <c r="K143" s="18"/>
      <c r="L143" s="18"/>
      <c r="M143" s="18"/>
      <c r="N143" s="18"/>
      <c r="O143" s="18"/>
      <c r="P143" s="24"/>
      <c r="Q143" s="18"/>
      <c r="R143" s="18"/>
      <c r="S143" s="18"/>
      <c r="T143" s="18"/>
    </row>
    <row r="144" spans="1:20" ht="18">
      <c r="A144" s="4">
        <v>140</v>
      </c>
      <c r="B144" s="17"/>
      <c r="C144" s="18"/>
      <c r="D144" s="18"/>
      <c r="E144" s="81"/>
      <c r="F144" s="18"/>
      <c r="G144" s="19"/>
      <c r="H144" s="19"/>
      <c r="I144" s="57">
        <f t="shared" si="2"/>
        <v>0</v>
      </c>
      <c r="J144" s="18"/>
      <c r="K144" s="18"/>
      <c r="L144" s="18"/>
      <c r="M144" s="18"/>
      <c r="N144" s="18"/>
      <c r="O144" s="18"/>
      <c r="P144" s="24"/>
      <c r="Q144" s="18"/>
      <c r="R144" s="18"/>
      <c r="S144" s="18"/>
      <c r="T144" s="18"/>
    </row>
    <row r="145" spans="1:20" ht="18">
      <c r="A145" s="4">
        <v>141</v>
      </c>
      <c r="B145" s="17"/>
      <c r="C145" s="18"/>
      <c r="D145" s="18"/>
      <c r="E145" s="81"/>
      <c r="F145" s="18"/>
      <c r="G145" s="19"/>
      <c r="H145" s="19"/>
      <c r="I145" s="57">
        <f t="shared" si="2"/>
        <v>0</v>
      </c>
      <c r="J145" s="18"/>
      <c r="K145" s="18"/>
      <c r="L145" s="18"/>
      <c r="M145" s="18"/>
      <c r="N145" s="18"/>
      <c r="O145" s="18"/>
      <c r="P145" s="24"/>
      <c r="Q145" s="18"/>
      <c r="R145" s="18"/>
      <c r="S145" s="18"/>
      <c r="T145" s="18"/>
    </row>
    <row r="146" spans="1:20" ht="18">
      <c r="A146" s="4">
        <v>142</v>
      </c>
      <c r="B146" s="17"/>
      <c r="C146" s="18"/>
      <c r="D146" s="18"/>
      <c r="E146" s="81"/>
      <c r="F146" s="18"/>
      <c r="G146" s="19"/>
      <c r="H146" s="19"/>
      <c r="I146" s="57">
        <f t="shared" si="2"/>
        <v>0</v>
      </c>
      <c r="J146" s="18"/>
      <c r="K146" s="18"/>
      <c r="L146" s="18"/>
      <c r="M146" s="18"/>
      <c r="N146" s="18"/>
      <c r="O146" s="18"/>
      <c r="P146" s="24"/>
      <c r="Q146" s="18"/>
      <c r="R146" s="18"/>
      <c r="S146" s="18"/>
      <c r="T146" s="18"/>
    </row>
    <row r="147" spans="1:20" ht="18">
      <c r="A147" s="4">
        <v>143</v>
      </c>
      <c r="B147" s="17"/>
      <c r="C147" s="18"/>
      <c r="D147" s="18"/>
      <c r="E147" s="81"/>
      <c r="F147" s="18"/>
      <c r="G147" s="19"/>
      <c r="H147" s="19"/>
      <c r="I147" s="57">
        <f t="shared" si="2"/>
        <v>0</v>
      </c>
      <c r="J147" s="18"/>
      <c r="K147" s="18"/>
      <c r="L147" s="18"/>
      <c r="M147" s="18"/>
      <c r="N147" s="18"/>
      <c r="O147" s="18"/>
      <c r="P147" s="24"/>
      <c r="Q147" s="18"/>
      <c r="R147" s="18"/>
      <c r="S147" s="18"/>
      <c r="T147" s="18"/>
    </row>
    <row r="148" spans="1:20" ht="18">
      <c r="A148" s="4">
        <v>144</v>
      </c>
      <c r="B148" s="17"/>
      <c r="C148" s="18"/>
      <c r="D148" s="18"/>
      <c r="E148" s="81"/>
      <c r="F148" s="18"/>
      <c r="G148" s="19"/>
      <c r="H148" s="19"/>
      <c r="I148" s="57">
        <f t="shared" si="2"/>
        <v>0</v>
      </c>
      <c r="J148" s="18"/>
      <c r="K148" s="18"/>
      <c r="L148" s="18"/>
      <c r="M148" s="18"/>
      <c r="N148" s="18"/>
      <c r="O148" s="18"/>
      <c r="P148" s="24"/>
      <c r="Q148" s="18"/>
      <c r="R148" s="18"/>
      <c r="S148" s="18"/>
      <c r="T148" s="18"/>
    </row>
    <row r="149" spans="1:20" ht="18">
      <c r="A149" s="4">
        <v>145</v>
      </c>
      <c r="B149" s="17"/>
      <c r="C149" s="18"/>
      <c r="D149" s="18"/>
      <c r="E149" s="81"/>
      <c r="F149" s="18"/>
      <c r="G149" s="19"/>
      <c r="H149" s="19"/>
      <c r="I149" s="57">
        <f t="shared" si="2"/>
        <v>0</v>
      </c>
      <c r="J149" s="18"/>
      <c r="K149" s="18"/>
      <c r="L149" s="18"/>
      <c r="M149" s="18"/>
      <c r="N149" s="18"/>
      <c r="O149" s="18"/>
      <c r="P149" s="24"/>
      <c r="Q149" s="18"/>
      <c r="R149" s="18"/>
      <c r="S149" s="18"/>
      <c r="T149" s="18"/>
    </row>
    <row r="150" spans="1:20" ht="18">
      <c r="A150" s="4">
        <v>146</v>
      </c>
      <c r="B150" s="17"/>
      <c r="C150" s="18"/>
      <c r="D150" s="18"/>
      <c r="E150" s="81"/>
      <c r="F150" s="18"/>
      <c r="G150" s="19"/>
      <c r="H150" s="19"/>
      <c r="I150" s="57">
        <f t="shared" si="2"/>
        <v>0</v>
      </c>
      <c r="J150" s="18"/>
      <c r="K150" s="18"/>
      <c r="L150" s="18"/>
      <c r="M150" s="18"/>
      <c r="N150" s="18"/>
      <c r="O150" s="18"/>
      <c r="P150" s="24"/>
      <c r="Q150" s="18"/>
      <c r="R150" s="18"/>
      <c r="S150" s="18"/>
      <c r="T150" s="18"/>
    </row>
    <row r="151" spans="1:20" ht="18">
      <c r="A151" s="4">
        <v>147</v>
      </c>
      <c r="B151" s="17"/>
      <c r="C151" s="18"/>
      <c r="D151" s="18"/>
      <c r="E151" s="81"/>
      <c r="F151" s="18"/>
      <c r="G151" s="19"/>
      <c r="H151" s="19"/>
      <c r="I151" s="57">
        <f t="shared" si="2"/>
        <v>0</v>
      </c>
      <c r="J151" s="18"/>
      <c r="K151" s="18"/>
      <c r="L151" s="18"/>
      <c r="M151" s="18"/>
      <c r="N151" s="18"/>
      <c r="O151" s="18"/>
      <c r="P151" s="24"/>
      <c r="Q151" s="18"/>
      <c r="R151" s="18"/>
      <c r="S151" s="18"/>
      <c r="T151" s="18"/>
    </row>
    <row r="152" spans="1:20" ht="18">
      <c r="A152" s="4">
        <v>148</v>
      </c>
      <c r="B152" s="17"/>
      <c r="C152" s="18"/>
      <c r="D152" s="18"/>
      <c r="E152" s="81"/>
      <c r="F152" s="18"/>
      <c r="G152" s="19"/>
      <c r="H152" s="19"/>
      <c r="I152" s="57">
        <f t="shared" si="2"/>
        <v>0</v>
      </c>
      <c r="J152" s="18"/>
      <c r="K152" s="18"/>
      <c r="L152" s="18"/>
      <c r="M152" s="18"/>
      <c r="N152" s="18"/>
      <c r="O152" s="18"/>
      <c r="P152" s="24"/>
      <c r="Q152" s="18"/>
      <c r="R152" s="18"/>
      <c r="S152" s="18"/>
      <c r="T152" s="18"/>
    </row>
    <row r="153" spans="1:20" ht="18">
      <c r="A153" s="4">
        <v>149</v>
      </c>
      <c r="B153" s="17"/>
      <c r="C153" s="18"/>
      <c r="D153" s="18"/>
      <c r="E153" s="81"/>
      <c r="F153" s="18"/>
      <c r="G153" s="19"/>
      <c r="H153" s="19"/>
      <c r="I153" s="57">
        <f t="shared" si="2"/>
        <v>0</v>
      </c>
      <c r="J153" s="18"/>
      <c r="K153" s="18"/>
      <c r="L153" s="18"/>
      <c r="M153" s="18"/>
      <c r="N153" s="18"/>
      <c r="O153" s="18"/>
      <c r="P153" s="24"/>
      <c r="Q153" s="18"/>
      <c r="R153" s="18"/>
      <c r="S153" s="18"/>
      <c r="T153" s="18"/>
    </row>
    <row r="154" spans="1:20" ht="18">
      <c r="A154" s="4">
        <v>150</v>
      </c>
      <c r="B154" s="17"/>
      <c r="C154" s="18"/>
      <c r="D154" s="18"/>
      <c r="E154" s="81"/>
      <c r="F154" s="18"/>
      <c r="G154" s="19"/>
      <c r="H154" s="19"/>
      <c r="I154" s="57">
        <f t="shared" si="2"/>
        <v>0</v>
      </c>
      <c r="J154" s="18"/>
      <c r="K154" s="18"/>
      <c r="L154" s="18"/>
      <c r="M154" s="18"/>
      <c r="N154" s="18"/>
      <c r="O154" s="18"/>
      <c r="P154" s="24"/>
      <c r="Q154" s="18"/>
      <c r="R154" s="18"/>
      <c r="S154" s="18"/>
      <c r="T154" s="18"/>
    </row>
    <row r="155" spans="1:20" ht="18">
      <c r="A155" s="4">
        <v>151</v>
      </c>
      <c r="B155" s="17"/>
      <c r="C155" s="18"/>
      <c r="D155" s="18"/>
      <c r="E155" s="81"/>
      <c r="F155" s="18"/>
      <c r="G155" s="19"/>
      <c r="H155" s="19"/>
      <c r="I155" s="57">
        <f t="shared" si="2"/>
        <v>0</v>
      </c>
      <c r="J155" s="18"/>
      <c r="K155" s="18"/>
      <c r="L155" s="18"/>
      <c r="M155" s="18"/>
      <c r="N155" s="18"/>
      <c r="O155" s="18"/>
      <c r="P155" s="24"/>
      <c r="Q155" s="18"/>
      <c r="R155" s="18"/>
      <c r="S155" s="18"/>
      <c r="T155" s="18"/>
    </row>
    <row r="156" spans="1:20" ht="18">
      <c r="A156" s="4">
        <v>152</v>
      </c>
      <c r="B156" s="17"/>
      <c r="C156" s="18"/>
      <c r="D156" s="18"/>
      <c r="E156" s="81"/>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3" t="s">
        <v>11</v>
      </c>
      <c r="B165" s="39"/>
      <c r="C165" s="3">
        <f>COUNTIFS(C5:C164,"*")</f>
        <v>92</v>
      </c>
      <c r="D165" s="3"/>
      <c r="E165" s="13"/>
      <c r="F165" s="3"/>
      <c r="G165" s="59">
        <f>SUM(G5:G164)</f>
        <v>2442</v>
      </c>
      <c r="H165" s="59">
        <f>SUM(H5:H164)</f>
        <v>2406</v>
      </c>
      <c r="I165" s="59">
        <f>SUM(I5:I164)</f>
        <v>4848</v>
      </c>
      <c r="J165" s="3"/>
      <c r="K165" s="7"/>
      <c r="L165" s="21"/>
      <c r="M165" s="21"/>
      <c r="N165" s="7"/>
      <c r="O165" s="7"/>
      <c r="P165" s="14"/>
      <c r="Q165" s="3"/>
      <c r="R165" s="3"/>
      <c r="S165" s="3"/>
      <c r="T165" s="12"/>
    </row>
    <row r="166" spans="1:20">
      <c r="A166" s="44" t="s">
        <v>62</v>
      </c>
      <c r="B166" s="10">
        <f>COUNTIF(B$5:B$164,"Team 1")</f>
        <v>46</v>
      </c>
      <c r="C166" s="44" t="s">
        <v>25</v>
      </c>
      <c r="D166" s="10">
        <f>COUNTIF(D5:D164,"Anganwadi")</f>
        <v>87</v>
      </c>
    </row>
    <row r="167" spans="1:20">
      <c r="A167" s="44" t="s">
        <v>63</v>
      </c>
      <c r="B167" s="10">
        <f>COUNTIF(B$6:B$164,"Team 2")</f>
        <v>46</v>
      </c>
      <c r="C167" s="44" t="s">
        <v>23</v>
      </c>
      <c r="D167" s="10">
        <f>COUNTIF(D5:D164,"School")</f>
        <v>5</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K64" sqref="K64:O64"/>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52" t="s">
        <v>70</v>
      </c>
      <c r="B1" s="152"/>
      <c r="C1" s="152"/>
      <c r="D1" s="56"/>
      <c r="E1" s="56"/>
      <c r="F1" s="56"/>
      <c r="G1" s="56"/>
      <c r="H1" s="56"/>
      <c r="I1" s="56"/>
      <c r="J1" s="56"/>
      <c r="K1" s="56"/>
      <c r="L1" s="56"/>
      <c r="M1" s="153"/>
      <c r="N1" s="153"/>
      <c r="O1" s="153"/>
      <c r="P1" s="153"/>
      <c r="Q1" s="153"/>
      <c r="R1" s="153"/>
      <c r="S1" s="153"/>
      <c r="T1" s="153"/>
    </row>
    <row r="2" spans="1:20">
      <c r="A2" s="148" t="s">
        <v>59</v>
      </c>
      <c r="B2" s="149"/>
      <c r="C2" s="149"/>
      <c r="D2" s="25">
        <v>43586</v>
      </c>
      <c r="E2" s="22"/>
      <c r="F2" s="22"/>
      <c r="G2" s="22"/>
      <c r="H2" s="22"/>
      <c r="I2" s="22"/>
      <c r="J2" s="22"/>
      <c r="K2" s="22"/>
      <c r="L2" s="22"/>
      <c r="M2" s="22"/>
      <c r="N2" s="22"/>
      <c r="O2" s="22"/>
      <c r="P2" s="22"/>
      <c r="Q2" s="22"/>
      <c r="R2" s="22"/>
      <c r="S2" s="22"/>
    </row>
    <row r="3" spans="1:20" ht="24" customHeight="1">
      <c r="A3" s="144" t="s">
        <v>14</v>
      </c>
      <c r="B3" s="146" t="s">
        <v>61</v>
      </c>
      <c r="C3" s="143" t="s">
        <v>7</v>
      </c>
      <c r="D3" s="143" t="s">
        <v>55</v>
      </c>
      <c r="E3" s="143" t="s">
        <v>16</v>
      </c>
      <c r="F3" s="150" t="s">
        <v>17</v>
      </c>
      <c r="G3" s="143" t="s">
        <v>8</v>
      </c>
      <c r="H3" s="143"/>
      <c r="I3" s="143"/>
      <c r="J3" s="143" t="s">
        <v>31</v>
      </c>
      <c r="K3" s="146" t="s">
        <v>33</v>
      </c>
      <c r="L3" s="146" t="s">
        <v>50</v>
      </c>
      <c r="M3" s="146" t="s">
        <v>51</v>
      </c>
      <c r="N3" s="146" t="s">
        <v>34</v>
      </c>
      <c r="O3" s="146" t="s">
        <v>35</v>
      </c>
      <c r="P3" s="144" t="s">
        <v>54</v>
      </c>
      <c r="Q3" s="143" t="s">
        <v>52</v>
      </c>
      <c r="R3" s="143" t="s">
        <v>32</v>
      </c>
      <c r="S3" s="143" t="s">
        <v>53</v>
      </c>
      <c r="T3" s="143" t="s">
        <v>13</v>
      </c>
    </row>
    <row r="4" spans="1:20" ht="25.5" customHeight="1">
      <c r="A4" s="144"/>
      <c r="B4" s="151"/>
      <c r="C4" s="143"/>
      <c r="D4" s="143"/>
      <c r="E4" s="143"/>
      <c r="F4" s="150"/>
      <c r="G4" s="23" t="s">
        <v>9</v>
      </c>
      <c r="H4" s="23" t="s">
        <v>10</v>
      </c>
      <c r="I4" s="23" t="s">
        <v>11</v>
      </c>
      <c r="J4" s="143"/>
      <c r="K4" s="147"/>
      <c r="L4" s="147"/>
      <c r="M4" s="147"/>
      <c r="N4" s="147"/>
      <c r="O4" s="147"/>
      <c r="P4" s="144"/>
      <c r="Q4" s="144"/>
      <c r="R4" s="143"/>
      <c r="S4" s="143"/>
      <c r="T4" s="143"/>
    </row>
    <row r="5" spans="1:20" ht="18">
      <c r="A5" s="4">
        <v>1</v>
      </c>
      <c r="B5" s="17" t="s">
        <v>62</v>
      </c>
      <c r="C5" s="65" t="s">
        <v>84</v>
      </c>
      <c r="D5" s="18" t="s">
        <v>23</v>
      </c>
      <c r="E5" s="75">
        <v>18060700101</v>
      </c>
      <c r="F5" s="48" t="s">
        <v>89</v>
      </c>
      <c r="G5" s="67">
        <v>18</v>
      </c>
      <c r="H5" s="67">
        <v>30</v>
      </c>
      <c r="I5" s="60">
        <f>SUM(G5:H5)</f>
        <v>48</v>
      </c>
      <c r="J5" s="82">
        <v>9706210470</v>
      </c>
      <c r="K5" s="48" t="s">
        <v>90</v>
      </c>
      <c r="L5" s="48" t="s">
        <v>91</v>
      </c>
      <c r="M5" s="48">
        <v>7638868127</v>
      </c>
      <c r="N5" s="68" t="s">
        <v>92</v>
      </c>
      <c r="O5" s="69">
        <v>8011118376</v>
      </c>
      <c r="P5" s="49" t="s">
        <v>154</v>
      </c>
      <c r="Q5" s="48" t="s">
        <v>159</v>
      </c>
      <c r="R5" s="48"/>
      <c r="S5" s="18" t="s">
        <v>97</v>
      </c>
      <c r="T5" s="48"/>
    </row>
    <row r="6" spans="1:20" ht="18">
      <c r="A6" s="4">
        <v>2</v>
      </c>
      <c r="B6" s="17" t="s">
        <v>62</v>
      </c>
      <c r="C6" s="65" t="s">
        <v>85</v>
      </c>
      <c r="D6" s="18" t="s">
        <v>23</v>
      </c>
      <c r="E6" s="75">
        <v>18060700102</v>
      </c>
      <c r="F6" s="48" t="s">
        <v>89</v>
      </c>
      <c r="G6" s="67">
        <v>25</v>
      </c>
      <c r="H6" s="67">
        <v>47</v>
      </c>
      <c r="I6" s="60">
        <f t="shared" ref="I6:I69" si="0">SUM(G6:H6)</f>
        <v>72</v>
      </c>
      <c r="J6" s="82">
        <v>9954340334</v>
      </c>
      <c r="K6" s="48" t="s">
        <v>90</v>
      </c>
      <c r="L6" s="48" t="s">
        <v>91</v>
      </c>
      <c r="M6" s="48">
        <v>7638868127</v>
      </c>
      <c r="N6" s="68" t="s">
        <v>93</v>
      </c>
      <c r="O6" s="69">
        <v>8011850949</v>
      </c>
      <c r="P6" s="49" t="s">
        <v>154</v>
      </c>
      <c r="Q6" s="48" t="s">
        <v>159</v>
      </c>
      <c r="R6" s="48"/>
      <c r="S6" s="18" t="s">
        <v>97</v>
      </c>
      <c r="T6" s="48"/>
    </row>
    <row r="7" spans="1:20" ht="18">
      <c r="A7" s="4">
        <v>3</v>
      </c>
      <c r="B7" s="17" t="s">
        <v>62</v>
      </c>
      <c r="C7" s="65" t="s">
        <v>86</v>
      </c>
      <c r="D7" s="18" t="s">
        <v>23</v>
      </c>
      <c r="E7" s="75">
        <v>18060700104</v>
      </c>
      <c r="F7" s="48" t="s">
        <v>89</v>
      </c>
      <c r="G7" s="67">
        <v>39</v>
      </c>
      <c r="H7" s="67">
        <v>64</v>
      </c>
      <c r="I7" s="60">
        <f t="shared" si="0"/>
        <v>103</v>
      </c>
      <c r="J7" s="82">
        <v>9854805988</v>
      </c>
      <c r="K7" s="48" t="s">
        <v>90</v>
      </c>
      <c r="L7" s="48" t="s">
        <v>91</v>
      </c>
      <c r="M7" s="48">
        <v>7638868127</v>
      </c>
      <c r="N7" s="68" t="s">
        <v>94</v>
      </c>
      <c r="O7" s="69">
        <v>8011140277</v>
      </c>
      <c r="P7" s="49" t="s">
        <v>156</v>
      </c>
      <c r="Q7" s="48" t="s">
        <v>161</v>
      </c>
      <c r="R7" s="48"/>
      <c r="S7" s="18" t="s">
        <v>97</v>
      </c>
      <c r="T7" s="48"/>
    </row>
    <row r="8" spans="1:20" ht="18">
      <c r="A8" s="4">
        <v>4</v>
      </c>
      <c r="B8" s="17" t="s">
        <v>62</v>
      </c>
      <c r="C8" s="65" t="s">
        <v>87</v>
      </c>
      <c r="D8" s="18" t="s">
        <v>23</v>
      </c>
      <c r="E8" s="75">
        <v>18060700105</v>
      </c>
      <c r="F8" s="48" t="s">
        <v>89</v>
      </c>
      <c r="G8" s="67">
        <v>9</v>
      </c>
      <c r="H8" s="67">
        <v>18</v>
      </c>
      <c r="I8" s="60">
        <f t="shared" si="0"/>
        <v>27</v>
      </c>
      <c r="J8" s="82">
        <v>9859090841</v>
      </c>
      <c r="K8" s="48" t="s">
        <v>90</v>
      </c>
      <c r="L8" s="48" t="s">
        <v>91</v>
      </c>
      <c r="M8" s="48">
        <v>7638868127</v>
      </c>
      <c r="N8" s="68" t="s">
        <v>95</v>
      </c>
      <c r="O8" s="69">
        <v>8876136748</v>
      </c>
      <c r="P8" s="49" t="s">
        <v>156</v>
      </c>
      <c r="Q8" s="48" t="s">
        <v>161</v>
      </c>
      <c r="R8" s="48"/>
      <c r="S8" s="18" t="s">
        <v>97</v>
      </c>
      <c r="T8" s="48"/>
    </row>
    <row r="9" spans="1:20" ht="18">
      <c r="A9" s="4">
        <v>5</v>
      </c>
      <c r="B9" s="17" t="s">
        <v>62</v>
      </c>
      <c r="C9" s="65" t="s">
        <v>88</v>
      </c>
      <c r="D9" s="18" t="s">
        <v>23</v>
      </c>
      <c r="E9" s="75">
        <v>18060700402</v>
      </c>
      <c r="F9" s="48" t="s">
        <v>89</v>
      </c>
      <c r="G9" s="67">
        <v>15</v>
      </c>
      <c r="H9" s="67">
        <v>27</v>
      </c>
      <c r="I9" s="60">
        <f t="shared" si="0"/>
        <v>42</v>
      </c>
      <c r="J9" s="82">
        <v>7399873447</v>
      </c>
      <c r="K9" s="48" t="s">
        <v>90</v>
      </c>
      <c r="L9" s="48" t="s">
        <v>91</v>
      </c>
      <c r="M9" s="48">
        <v>7638868127</v>
      </c>
      <c r="N9" s="68" t="s">
        <v>96</v>
      </c>
      <c r="O9" s="69">
        <v>9678984493</v>
      </c>
      <c r="P9" s="49" t="s">
        <v>158</v>
      </c>
      <c r="Q9" s="48" t="s">
        <v>164</v>
      </c>
      <c r="R9" s="48"/>
      <c r="S9" s="18" t="s">
        <v>97</v>
      </c>
      <c r="T9" s="48"/>
    </row>
    <row r="10" spans="1:20" ht="18">
      <c r="A10" s="4">
        <v>6</v>
      </c>
      <c r="B10" s="17" t="s">
        <v>62</v>
      </c>
      <c r="C10" s="65" t="s">
        <v>98</v>
      </c>
      <c r="D10" s="18" t="s">
        <v>23</v>
      </c>
      <c r="E10" s="75">
        <v>18060700403</v>
      </c>
      <c r="F10" s="48" t="s">
        <v>89</v>
      </c>
      <c r="G10" s="70">
        <v>34</v>
      </c>
      <c r="H10" s="70">
        <v>34</v>
      </c>
      <c r="I10" s="60">
        <f t="shared" si="0"/>
        <v>68</v>
      </c>
      <c r="J10" s="82">
        <v>9859053547</v>
      </c>
      <c r="K10" s="48" t="s">
        <v>106</v>
      </c>
      <c r="L10" s="48" t="s">
        <v>107</v>
      </c>
      <c r="M10" s="48">
        <v>9864243431</v>
      </c>
      <c r="N10" s="68" t="s">
        <v>108</v>
      </c>
      <c r="O10" s="69">
        <v>9508658624</v>
      </c>
      <c r="P10" s="49" t="s">
        <v>160</v>
      </c>
      <c r="Q10" s="48" t="s">
        <v>163</v>
      </c>
      <c r="R10" s="48"/>
      <c r="S10" s="18" t="s">
        <v>97</v>
      </c>
      <c r="T10" s="48"/>
    </row>
    <row r="11" spans="1:20" ht="18">
      <c r="A11" s="4">
        <v>7</v>
      </c>
      <c r="B11" s="17" t="s">
        <v>62</v>
      </c>
      <c r="C11" s="65" t="s">
        <v>99</v>
      </c>
      <c r="D11" s="18" t="s">
        <v>23</v>
      </c>
      <c r="E11" s="75">
        <v>18060700601</v>
      </c>
      <c r="F11" s="48" t="s">
        <v>89</v>
      </c>
      <c r="G11" s="67">
        <v>14</v>
      </c>
      <c r="H11" s="67">
        <v>12</v>
      </c>
      <c r="I11" s="60">
        <f t="shared" si="0"/>
        <v>26</v>
      </c>
      <c r="J11" s="82">
        <v>9577821743</v>
      </c>
      <c r="K11" s="48" t="s">
        <v>106</v>
      </c>
      <c r="L11" s="48" t="s">
        <v>107</v>
      </c>
      <c r="M11" s="48">
        <v>9864243431</v>
      </c>
      <c r="N11" s="68" t="s">
        <v>109</v>
      </c>
      <c r="O11" s="69">
        <v>7399568600</v>
      </c>
      <c r="P11" s="49" t="s">
        <v>160</v>
      </c>
      <c r="Q11" s="48" t="s">
        <v>163</v>
      </c>
      <c r="R11" s="48"/>
      <c r="S11" s="18" t="s">
        <v>97</v>
      </c>
      <c r="T11" s="48"/>
    </row>
    <row r="12" spans="1:20" ht="18">
      <c r="A12" s="4">
        <v>8</v>
      </c>
      <c r="B12" s="17" t="s">
        <v>62</v>
      </c>
      <c r="C12" s="65" t="s">
        <v>100</v>
      </c>
      <c r="D12" s="18" t="s">
        <v>23</v>
      </c>
      <c r="E12" s="75">
        <v>18060700604</v>
      </c>
      <c r="F12" s="48" t="s">
        <v>89</v>
      </c>
      <c r="G12" s="67">
        <v>14</v>
      </c>
      <c r="H12" s="67">
        <v>25</v>
      </c>
      <c r="I12" s="60">
        <f t="shared" si="0"/>
        <v>39</v>
      </c>
      <c r="J12" s="82">
        <v>9957363792</v>
      </c>
      <c r="K12" s="48" t="s">
        <v>106</v>
      </c>
      <c r="L12" s="48" t="s">
        <v>107</v>
      </c>
      <c r="M12" s="48">
        <v>9864243431</v>
      </c>
      <c r="N12" s="68" t="s">
        <v>110</v>
      </c>
      <c r="O12" s="69">
        <v>9678362952</v>
      </c>
      <c r="P12" s="49" t="s">
        <v>162</v>
      </c>
      <c r="Q12" s="48" t="s">
        <v>155</v>
      </c>
      <c r="R12" s="48"/>
      <c r="S12" s="18" t="s">
        <v>97</v>
      </c>
      <c r="T12" s="48"/>
    </row>
    <row r="13" spans="1:20" ht="24">
      <c r="A13" s="4">
        <v>9</v>
      </c>
      <c r="B13" s="17" t="s">
        <v>62</v>
      </c>
      <c r="C13" s="65" t="s">
        <v>101</v>
      </c>
      <c r="D13" s="18" t="s">
        <v>23</v>
      </c>
      <c r="E13" s="75">
        <v>18060700701</v>
      </c>
      <c r="F13" s="48" t="s">
        <v>89</v>
      </c>
      <c r="G13" s="67">
        <v>36</v>
      </c>
      <c r="H13" s="67">
        <v>25</v>
      </c>
      <c r="I13" s="60">
        <f t="shared" si="0"/>
        <v>61</v>
      </c>
      <c r="J13" s="82">
        <v>9854913070</v>
      </c>
      <c r="K13" s="48" t="s">
        <v>106</v>
      </c>
      <c r="L13" s="48" t="s">
        <v>107</v>
      </c>
      <c r="M13" s="48">
        <v>9864243431</v>
      </c>
      <c r="N13" s="68" t="s">
        <v>111</v>
      </c>
      <c r="O13" s="69">
        <v>9577920048</v>
      </c>
      <c r="P13" s="49" t="s">
        <v>162</v>
      </c>
      <c r="Q13" s="48" t="s">
        <v>155</v>
      </c>
      <c r="R13" s="48"/>
      <c r="S13" s="18" t="s">
        <v>97</v>
      </c>
      <c r="T13" s="48"/>
    </row>
    <row r="14" spans="1:20" ht="18">
      <c r="A14" s="4">
        <v>10</v>
      </c>
      <c r="B14" s="17" t="s">
        <v>62</v>
      </c>
      <c r="C14" s="65" t="s">
        <v>100</v>
      </c>
      <c r="D14" s="18" t="s">
        <v>23</v>
      </c>
      <c r="E14" s="75">
        <v>18060700801</v>
      </c>
      <c r="F14" s="48" t="s">
        <v>89</v>
      </c>
      <c r="G14" s="67">
        <v>13</v>
      </c>
      <c r="H14" s="67">
        <v>17</v>
      </c>
      <c r="I14" s="60">
        <f t="shared" si="0"/>
        <v>30</v>
      </c>
      <c r="J14" s="82">
        <v>9577204306</v>
      </c>
      <c r="K14" s="48" t="s">
        <v>106</v>
      </c>
      <c r="L14" s="48" t="s">
        <v>107</v>
      </c>
      <c r="M14" s="48">
        <v>9864243431</v>
      </c>
      <c r="N14" s="68" t="s">
        <v>112</v>
      </c>
      <c r="O14" s="69">
        <v>9085980782</v>
      </c>
      <c r="P14" s="49" t="s">
        <v>165</v>
      </c>
      <c r="Q14" s="48" t="s">
        <v>157</v>
      </c>
      <c r="R14" s="48"/>
      <c r="S14" s="18" t="s">
        <v>97</v>
      </c>
      <c r="T14" s="48"/>
    </row>
    <row r="15" spans="1:20" ht="18">
      <c r="A15" s="4">
        <v>11</v>
      </c>
      <c r="B15" s="17" t="s">
        <v>62</v>
      </c>
      <c r="C15" s="65" t="s">
        <v>102</v>
      </c>
      <c r="D15" s="18" t="s">
        <v>23</v>
      </c>
      <c r="E15" s="75">
        <v>18060700803</v>
      </c>
      <c r="F15" s="48" t="s">
        <v>89</v>
      </c>
      <c r="G15" s="70">
        <v>29</v>
      </c>
      <c r="H15" s="70">
        <v>42</v>
      </c>
      <c r="I15" s="60">
        <f t="shared" si="0"/>
        <v>71</v>
      </c>
      <c r="J15" s="82">
        <v>9859475665</v>
      </c>
      <c r="K15" s="48" t="s">
        <v>106</v>
      </c>
      <c r="L15" s="48" t="s">
        <v>107</v>
      </c>
      <c r="M15" s="48">
        <v>9864243431</v>
      </c>
      <c r="N15" s="68" t="s">
        <v>113</v>
      </c>
      <c r="O15" s="69">
        <v>9613674234</v>
      </c>
      <c r="P15" s="49" t="s">
        <v>165</v>
      </c>
      <c r="Q15" s="48" t="s">
        <v>157</v>
      </c>
      <c r="R15" s="48"/>
      <c r="S15" s="18" t="s">
        <v>97</v>
      </c>
      <c r="T15" s="48"/>
    </row>
    <row r="16" spans="1:20" ht="18">
      <c r="A16" s="4">
        <v>12</v>
      </c>
      <c r="B16" s="17" t="s">
        <v>62</v>
      </c>
      <c r="C16" s="65" t="s">
        <v>103</v>
      </c>
      <c r="D16" s="18" t="s">
        <v>23</v>
      </c>
      <c r="E16" s="75">
        <v>18060700901</v>
      </c>
      <c r="F16" s="48" t="s">
        <v>89</v>
      </c>
      <c r="G16" s="70">
        <v>29</v>
      </c>
      <c r="H16" s="70">
        <v>32</v>
      </c>
      <c r="I16" s="60">
        <f t="shared" si="0"/>
        <v>61</v>
      </c>
      <c r="J16" s="82">
        <v>9613449753</v>
      </c>
      <c r="K16" s="48" t="s">
        <v>106</v>
      </c>
      <c r="L16" s="48" t="s">
        <v>107</v>
      </c>
      <c r="M16" s="48">
        <v>9864243431</v>
      </c>
      <c r="N16" s="68" t="s">
        <v>114</v>
      </c>
      <c r="O16" s="69">
        <v>9707352294</v>
      </c>
      <c r="P16" s="49" t="s">
        <v>166</v>
      </c>
      <c r="Q16" s="48" t="s">
        <v>159</v>
      </c>
      <c r="R16" s="48"/>
      <c r="S16" s="18" t="s">
        <v>97</v>
      </c>
      <c r="T16" s="48"/>
    </row>
    <row r="17" spans="1:20" ht="18">
      <c r="A17" s="4">
        <v>13</v>
      </c>
      <c r="B17" s="17" t="s">
        <v>62</v>
      </c>
      <c r="C17" s="65" t="s">
        <v>104</v>
      </c>
      <c r="D17" s="18" t="s">
        <v>23</v>
      </c>
      <c r="E17" s="75">
        <v>18060700902</v>
      </c>
      <c r="F17" s="48" t="s">
        <v>89</v>
      </c>
      <c r="G17" s="70">
        <v>11</v>
      </c>
      <c r="H17" s="70">
        <v>20</v>
      </c>
      <c r="I17" s="60">
        <f t="shared" si="0"/>
        <v>31</v>
      </c>
      <c r="J17" s="82">
        <v>9957110528</v>
      </c>
      <c r="K17" s="48" t="s">
        <v>106</v>
      </c>
      <c r="L17" s="48" t="s">
        <v>107</v>
      </c>
      <c r="M17" s="48">
        <v>9864243431</v>
      </c>
      <c r="N17" s="68" t="s">
        <v>115</v>
      </c>
      <c r="O17" s="69">
        <v>9864911085</v>
      </c>
      <c r="P17" s="49" t="s">
        <v>166</v>
      </c>
      <c r="Q17" s="48" t="s">
        <v>159</v>
      </c>
      <c r="R17" s="48"/>
      <c r="S17" s="18" t="s">
        <v>97</v>
      </c>
      <c r="T17" s="48"/>
    </row>
    <row r="18" spans="1:20" ht="18">
      <c r="A18" s="4">
        <v>14</v>
      </c>
      <c r="B18" s="17" t="s">
        <v>62</v>
      </c>
      <c r="C18" s="65" t="s">
        <v>105</v>
      </c>
      <c r="D18" s="18" t="s">
        <v>23</v>
      </c>
      <c r="E18" s="75">
        <v>18060701001</v>
      </c>
      <c r="F18" s="48" t="s">
        <v>89</v>
      </c>
      <c r="G18" s="70">
        <v>7</v>
      </c>
      <c r="H18" s="70">
        <v>14</v>
      </c>
      <c r="I18" s="60">
        <f t="shared" si="0"/>
        <v>21</v>
      </c>
      <c r="J18" s="82">
        <v>8011124048</v>
      </c>
      <c r="K18" s="48" t="s">
        <v>106</v>
      </c>
      <c r="L18" s="48" t="s">
        <v>107</v>
      </c>
      <c r="M18" s="48">
        <v>9864243431</v>
      </c>
      <c r="N18" s="48" t="s">
        <v>109</v>
      </c>
      <c r="O18" s="69">
        <v>7399568600</v>
      </c>
      <c r="P18" s="49" t="s">
        <v>166</v>
      </c>
      <c r="Q18" s="48" t="s">
        <v>159</v>
      </c>
      <c r="R18" s="48"/>
      <c r="S18" s="18" t="s">
        <v>97</v>
      </c>
      <c r="T18" s="48"/>
    </row>
    <row r="19" spans="1:20" ht="18">
      <c r="A19" s="4">
        <v>15</v>
      </c>
      <c r="B19" s="17" t="s">
        <v>62</v>
      </c>
      <c r="C19" s="65" t="s">
        <v>116</v>
      </c>
      <c r="D19" s="18" t="s">
        <v>23</v>
      </c>
      <c r="E19" s="75">
        <v>18060701101</v>
      </c>
      <c r="F19" s="48" t="s">
        <v>89</v>
      </c>
      <c r="G19" s="70">
        <v>19</v>
      </c>
      <c r="H19" s="70">
        <v>10</v>
      </c>
      <c r="I19" s="60">
        <f t="shared" si="0"/>
        <v>29</v>
      </c>
      <c r="J19" s="82"/>
      <c r="K19" s="48" t="s">
        <v>124</v>
      </c>
      <c r="L19" s="48" t="s">
        <v>123</v>
      </c>
      <c r="M19" s="48">
        <v>8724957058</v>
      </c>
      <c r="N19" s="71" t="s">
        <v>125</v>
      </c>
      <c r="O19" s="72">
        <v>9854634675</v>
      </c>
      <c r="P19" s="49" t="s">
        <v>167</v>
      </c>
      <c r="Q19" s="48" t="s">
        <v>161</v>
      </c>
      <c r="R19" s="48"/>
      <c r="S19" s="18" t="s">
        <v>97</v>
      </c>
      <c r="T19" s="48"/>
    </row>
    <row r="20" spans="1:20" ht="18">
      <c r="A20" s="4">
        <v>16</v>
      </c>
      <c r="B20" s="17" t="s">
        <v>62</v>
      </c>
      <c r="C20" s="65" t="s">
        <v>117</v>
      </c>
      <c r="D20" s="18" t="s">
        <v>23</v>
      </c>
      <c r="E20" s="75">
        <v>18060701103</v>
      </c>
      <c r="F20" s="48" t="s">
        <v>89</v>
      </c>
      <c r="G20" s="70">
        <v>30</v>
      </c>
      <c r="H20" s="70">
        <v>36</v>
      </c>
      <c r="I20" s="60">
        <f t="shared" si="0"/>
        <v>66</v>
      </c>
      <c r="J20" s="82">
        <v>9508757409</v>
      </c>
      <c r="K20" s="48" t="s">
        <v>124</v>
      </c>
      <c r="L20" s="48" t="s">
        <v>123</v>
      </c>
      <c r="M20" s="48">
        <v>8724957058</v>
      </c>
      <c r="N20" s="68" t="s">
        <v>126</v>
      </c>
      <c r="O20" s="69">
        <v>9859038791</v>
      </c>
      <c r="P20" s="49" t="s">
        <v>167</v>
      </c>
      <c r="Q20" s="48" t="s">
        <v>161</v>
      </c>
      <c r="R20" s="48"/>
      <c r="S20" s="18" t="s">
        <v>97</v>
      </c>
      <c r="T20" s="48"/>
    </row>
    <row r="21" spans="1:20" ht="18">
      <c r="A21" s="4">
        <v>17</v>
      </c>
      <c r="B21" s="17" t="s">
        <v>62</v>
      </c>
      <c r="C21" s="65" t="s">
        <v>118</v>
      </c>
      <c r="D21" s="18" t="s">
        <v>23</v>
      </c>
      <c r="E21" s="75">
        <v>18060701104</v>
      </c>
      <c r="F21" s="48" t="s">
        <v>89</v>
      </c>
      <c r="G21" s="70">
        <v>11</v>
      </c>
      <c r="H21" s="70">
        <v>14</v>
      </c>
      <c r="I21" s="60">
        <f t="shared" si="0"/>
        <v>25</v>
      </c>
      <c r="J21" s="82">
        <v>9678331936</v>
      </c>
      <c r="K21" s="48" t="s">
        <v>124</v>
      </c>
      <c r="L21" s="48" t="s">
        <v>123</v>
      </c>
      <c r="M21" s="48">
        <v>8724957058</v>
      </c>
      <c r="N21" s="68" t="s">
        <v>127</v>
      </c>
      <c r="O21" s="69">
        <v>8486038762</v>
      </c>
      <c r="P21" s="49" t="s">
        <v>167</v>
      </c>
      <c r="Q21" s="48" t="s">
        <v>161</v>
      </c>
      <c r="R21" s="48"/>
      <c r="S21" s="18" t="s">
        <v>97</v>
      </c>
      <c r="T21" s="48"/>
    </row>
    <row r="22" spans="1:20" ht="18">
      <c r="A22" s="4">
        <v>18</v>
      </c>
      <c r="B22" s="17" t="s">
        <v>62</v>
      </c>
      <c r="C22" s="65" t="s">
        <v>119</v>
      </c>
      <c r="D22" s="18" t="s">
        <v>23</v>
      </c>
      <c r="E22" s="75">
        <v>18060701105</v>
      </c>
      <c r="F22" s="48" t="s">
        <v>89</v>
      </c>
      <c r="G22" s="67">
        <v>15</v>
      </c>
      <c r="H22" s="67">
        <v>13</v>
      </c>
      <c r="I22" s="60">
        <f t="shared" si="0"/>
        <v>28</v>
      </c>
      <c r="J22" s="82">
        <v>9508655393</v>
      </c>
      <c r="K22" s="48" t="s">
        <v>124</v>
      </c>
      <c r="L22" s="48" t="s">
        <v>123</v>
      </c>
      <c r="M22" s="48">
        <v>8724957058</v>
      </c>
      <c r="N22" s="71" t="s">
        <v>125</v>
      </c>
      <c r="O22" s="72">
        <v>9854634675</v>
      </c>
      <c r="P22" s="49" t="s">
        <v>168</v>
      </c>
      <c r="Q22" s="48" t="s">
        <v>164</v>
      </c>
      <c r="R22" s="48"/>
      <c r="S22" s="18" t="s">
        <v>97</v>
      </c>
      <c r="T22" s="48"/>
    </row>
    <row r="23" spans="1:20" ht="18">
      <c r="A23" s="4">
        <v>19</v>
      </c>
      <c r="B23" s="17" t="s">
        <v>62</v>
      </c>
      <c r="C23" s="65" t="s">
        <v>120</v>
      </c>
      <c r="D23" s="18" t="s">
        <v>23</v>
      </c>
      <c r="E23" s="75">
        <v>18060701201</v>
      </c>
      <c r="F23" s="48" t="s">
        <v>89</v>
      </c>
      <c r="G23" s="67">
        <v>17</v>
      </c>
      <c r="H23" s="67">
        <v>11</v>
      </c>
      <c r="I23" s="60">
        <f t="shared" si="0"/>
        <v>28</v>
      </c>
      <c r="J23" s="82">
        <v>9854460683</v>
      </c>
      <c r="K23" s="48" t="s">
        <v>124</v>
      </c>
      <c r="L23" s="48" t="s">
        <v>123</v>
      </c>
      <c r="M23" s="48">
        <v>8724957058</v>
      </c>
      <c r="N23" s="68" t="s">
        <v>126</v>
      </c>
      <c r="O23" s="69">
        <v>9859038791</v>
      </c>
      <c r="P23" s="49" t="s">
        <v>168</v>
      </c>
      <c r="Q23" s="48" t="s">
        <v>164</v>
      </c>
      <c r="R23" s="48"/>
      <c r="S23" s="18" t="s">
        <v>97</v>
      </c>
      <c r="T23" s="48"/>
    </row>
    <row r="24" spans="1:20" ht="18">
      <c r="A24" s="4">
        <v>20</v>
      </c>
      <c r="B24" s="17" t="s">
        <v>62</v>
      </c>
      <c r="C24" s="66" t="s">
        <v>121</v>
      </c>
      <c r="D24" s="18" t="s">
        <v>23</v>
      </c>
      <c r="E24" s="75">
        <v>18060701202</v>
      </c>
      <c r="F24" s="48" t="s">
        <v>89</v>
      </c>
      <c r="G24" s="67">
        <v>41</v>
      </c>
      <c r="H24" s="67">
        <v>29</v>
      </c>
      <c r="I24" s="60">
        <f t="shared" si="0"/>
        <v>70</v>
      </c>
      <c r="J24" s="83">
        <v>9854457347</v>
      </c>
      <c r="K24" s="48" t="s">
        <v>124</v>
      </c>
      <c r="L24" s="48" t="s">
        <v>123</v>
      </c>
      <c r="M24" s="48">
        <v>8724957058</v>
      </c>
      <c r="N24" s="68" t="s">
        <v>127</v>
      </c>
      <c r="O24" s="69">
        <v>8486038762</v>
      </c>
      <c r="P24" s="49" t="s">
        <v>169</v>
      </c>
      <c r="Q24" s="48" t="s">
        <v>163</v>
      </c>
      <c r="R24" s="48"/>
      <c r="S24" s="18" t="s">
        <v>97</v>
      </c>
      <c r="T24" s="48"/>
    </row>
    <row r="25" spans="1:20" ht="18">
      <c r="A25" s="4">
        <v>21</v>
      </c>
      <c r="B25" s="17" t="s">
        <v>62</v>
      </c>
      <c r="C25" s="65" t="s">
        <v>122</v>
      </c>
      <c r="D25" s="18" t="s">
        <v>23</v>
      </c>
      <c r="E25" s="75">
        <v>18060701301</v>
      </c>
      <c r="F25" s="48" t="s">
        <v>89</v>
      </c>
      <c r="G25" s="67">
        <v>17</v>
      </c>
      <c r="H25" s="67">
        <v>16</v>
      </c>
      <c r="I25" s="60">
        <f t="shared" si="0"/>
        <v>33</v>
      </c>
      <c r="J25" s="83">
        <v>985164981</v>
      </c>
      <c r="K25" s="48" t="s">
        <v>124</v>
      </c>
      <c r="L25" s="48" t="s">
        <v>123</v>
      </c>
      <c r="M25" s="48">
        <v>8724957058</v>
      </c>
      <c r="N25" s="71" t="s">
        <v>125</v>
      </c>
      <c r="O25" s="72">
        <v>9854634675</v>
      </c>
      <c r="P25" s="49" t="s">
        <v>169</v>
      </c>
      <c r="Q25" s="48" t="s">
        <v>163</v>
      </c>
      <c r="R25" s="48"/>
      <c r="S25" s="18" t="s">
        <v>97</v>
      </c>
      <c r="T25" s="48"/>
    </row>
    <row r="26" spans="1:20" ht="18">
      <c r="A26" s="4">
        <v>22</v>
      </c>
      <c r="B26" s="17" t="s">
        <v>62</v>
      </c>
      <c r="C26" s="65" t="s">
        <v>128</v>
      </c>
      <c r="D26" s="18" t="s">
        <v>23</v>
      </c>
      <c r="E26" s="75">
        <v>18060701302</v>
      </c>
      <c r="F26" s="48" t="s">
        <v>89</v>
      </c>
      <c r="G26" s="70">
        <v>12</v>
      </c>
      <c r="H26" s="70">
        <v>20</v>
      </c>
      <c r="I26" s="60">
        <f t="shared" si="0"/>
        <v>32</v>
      </c>
      <c r="J26" s="83">
        <v>8822940920</v>
      </c>
      <c r="K26" s="48" t="s">
        <v>137</v>
      </c>
      <c r="L26" s="48" t="s">
        <v>138</v>
      </c>
      <c r="M26" s="48">
        <v>8135999491</v>
      </c>
      <c r="N26" s="68" t="s">
        <v>139</v>
      </c>
      <c r="O26" s="69">
        <v>9707551018</v>
      </c>
      <c r="P26" s="49" t="s">
        <v>170</v>
      </c>
      <c r="Q26" s="48" t="s">
        <v>155</v>
      </c>
      <c r="R26" s="48"/>
      <c r="S26" s="18" t="s">
        <v>97</v>
      </c>
      <c r="T26" s="48"/>
    </row>
    <row r="27" spans="1:20" ht="18">
      <c r="A27" s="4">
        <v>23</v>
      </c>
      <c r="B27" s="17" t="s">
        <v>62</v>
      </c>
      <c r="C27" s="65" t="s">
        <v>129</v>
      </c>
      <c r="D27" s="18" t="s">
        <v>23</v>
      </c>
      <c r="E27" s="75">
        <v>18060701303</v>
      </c>
      <c r="F27" s="48" t="s">
        <v>89</v>
      </c>
      <c r="G27" s="70">
        <v>25</v>
      </c>
      <c r="H27" s="70">
        <v>19</v>
      </c>
      <c r="I27" s="60">
        <f t="shared" si="0"/>
        <v>44</v>
      </c>
      <c r="J27" s="84">
        <v>7399595825</v>
      </c>
      <c r="K27" s="48" t="s">
        <v>137</v>
      </c>
      <c r="L27" s="48" t="s">
        <v>138</v>
      </c>
      <c r="M27" s="48">
        <v>8135999491</v>
      </c>
      <c r="N27" s="68" t="s">
        <v>140</v>
      </c>
      <c r="O27" s="69">
        <v>9508640965</v>
      </c>
      <c r="P27" s="49" t="s">
        <v>170</v>
      </c>
      <c r="Q27" s="48" t="s">
        <v>155</v>
      </c>
      <c r="R27" s="48"/>
      <c r="S27" s="18" t="s">
        <v>97</v>
      </c>
      <c r="T27" s="48"/>
    </row>
    <row r="28" spans="1:20" ht="18">
      <c r="A28" s="4">
        <v>24</v>
      </c>
      <c r="B28" s="17" t="s">
        <v>62</v>
      </c>
      <c r="C28" s="65" t="s">
        <v>130</v>
      </c>
      <c r="D28" s="18" t="s">
        <v>23</v>
      </c>
      <c r="E28" s="75">
        <v>18060701307</v>
      </c>
      <c r="F28" s="48" t="s">
        <v>89</v>
      </c>
      <c r="G28" s="70">
        <v>50</v>
      </c>
      <c r="H28" s="70">
        <v>44</v>
      </c>
      <c r="I28" s="60">
        <f t="shared" si="0"/>
        <v>94</v>
      </c>
      <c r="J28" s="82">
        <v>9707757598</v>
      </c>
      <c r="K28" s="48" t="s">
        <v>137</v>
      </c>
      <c r="L28" s="48" t="s">
        <v>138</v>
      </c>
      <c r="M28" s="48">
        <v>8135999491</v>
      </c>
      <c r="N28" s="68" t="s">
        <v>141</v>
      </c>
      <c r="O28" s="69">
        <v>7896804254</v>
      </c>
      <c r="P28" s="49" t="s">
        <v>171</v>
      </c>
      <c r="Q28" s="48" t="s">
        <v>157</v>
      </c>
      <c r="R28" s="48"/>
      <c r="S28" s="18" t="s">
        <v>97</v>
      </c>
      <c r="T28" s="48"/>
    </row>
    <row r="29" spans="1:20" ht="18">
      <c r="A29" s="4">
        <v>25</v>
      </c>
      <c r="B29" s="17" t="s">
        <v>62</v>
      </c>
      <c r="C29" s="65" t="s">
        <v>131</v>
      </c>
      <c r="D29" s="18" t="s">
        <v>23</v>
      </c>
      <c r="E29" s="75">
        <v>18060701402</v>
      </c>
      <c r="F29" s="48" t="s">
        <v>89</v>
      </c>
      <c r="G29" s="70">
        <v>19</v>
      </c>
      <c r="H29" s="70">
        <v>23</v>
      </c>
      <c r="I29" s="60">
        <f t="shared" si="0"/>
        <v>42</v>
      </c>
      <c r="J29" s="84">
        <v>8822264918</v>
      </c>
      <c r="K29" s="48" t="s">
        <v>137</v>
      </c>
      <c r="L29" s="48" t="s">
        <v>138</v>
      </c>
      <c r="M29" s="48">
        <v>8135999491</v>
      </c>
      <c r="N29" s="68" t="s">
        <v>142</v>
      </c>
      <c r="O29" s="69">
        <v>9957417781</v>
      </c>
      <c r="P29" s="49" t="s">
        <v>171</v>
      </c>
      <c r="Q29" s="48" t="s">
        <v>157</v>
      </c>
      <c r="R29" s="48"/>
      <c r="S29" s="18" t="s">
        <v>97</v>
      </c>
      <c r="T29" s="48"/>
    </row>
    <row r="30" spans="1:20" ht="18">
      <c r="A30" s="4">
        <v>26</v>
      </c>
      <c r="B30" s="17" t="s">
        <v>62</v>
      </c>
      <c r="C30" s="65" t="s">
        <v>132</v>
      </c>
      <c r="D30" s="18" t="s">
        <v>23</v>
      </c>
      <c r="E30" s="75">
        <v>18060701403</v>
      </c>
      <c r="F30" s="48" t="s">
        <v>89</v>
      </c>
      <c r="G30" s="70">
        <v>29</v>
      </c>
      <c r="H30" s="70">
        <v>21</v>
      </c>
      <c r="I30" s="60">
        <f t="shared" si="0"/>
        <v>50</v>
      </c>
      <c r="J30" s="84">
        <v>8011719005</v>
      </c>
      <c r="K30" s="48" t="s">
        <v>137</v>
      </c>
      <c r="L30" s="48" t="s">
        <v>138</v>
      </c>
      <c r="M30" s="48">
        <v>8135999491</v>
      </c>
      <c r="N30" s="68" t="s">
        <v>143</v>
      </c>
      <c r="O30" s="69">
        <v>9707020986</v>
      </c>
      <c r="P30" s="49" t="s">
        <v>172</v>
      </c>
      <c r="Q30" s="48" t="s">
        <v>159</v>
      </c>
      <c r="R30" s="48"/>
      <c r="S30" s="18" t="s">
        <v>97</v>
      </c>
      <c r="T30" s="48"/>
    </row>
    <row r="31" spans="1:20" ht="18">
      <c r="A31" s="4">
        <v>27</v>
      </c>
      <c r="B31" s="17" t="s">
        <v>62</v>
      </c>
      <c r="C31" s="65" t="s">
        <v>133</v>
      </c>
      <c r="D31" s="18" t="s">
        <v>23</v>
      </c>
      <c r="E31" s="75">
        <v>18060701404</v>
      </c>
      <c r="F31" s="48" t="s">
        <v>89</v>
      </c>
      <c r="G31" s="70">
        <v>54</v>
      </c>
      <c r="H31" s="70">
        <v>0</v>
      </c>
      <c r="I31" s="60">
        <f t="shared" si="0"/>
        <v>54</v>
      </c>
      <c r="J31" s="84">
        <v>9854972259</v>
      </c>
      <c r="K31" s="48" t="s">
        <v>137</v>
      </c>
      <c r="L31" s="48" t="s">
        <v>138</v>
      </c>
      <c r="M31" s="48">
        <v>8135999491</v>
      </c>
      <c r="N31" s="68" t="s">
        <v>144</v>
      </c>
      <c r="O31" s="69">
        <v>9508683414</v>
      </c>
      <c r="P31" s="49" t="s">
        <v>172</v>
      </c>
      <c r="Q31" s="48" t="s">
        <v>159</v>
      </c>
      <c r="R31" s="48"/>
      <c r="S31" s="18" t="s">
        <v>97</v>
      </c>
      <c r="T31" s="48"/>
    </row>
    <row r="32" spans="1:20" ht="18">
      <c r="A32" s="4">
        <v>28</v>
      </c>
      <c r="B32" s="17" t="s">
        <v>62</v>
      </c>
      <c r="C32" s="65" t="s">
        <v>134</v>
      </c>
      <c r="D32" s="18" t="s">
        <v>23</v>
      </c>
      <c r="E32" s="75">
        <v>18060701406</v>
      </c>
      <c r="F32" s="48" t="s">
        <v>89</v>
      </c>
      <c r="G32" s="70">
        <v>16</v>
      </c>
      <c r="H32" s="70">
        <v>9</v>
      </c>
      <c r="I32" s="60">
        <f t="shared" si="0"/>
        <v>25</v>
      </c>
      <c r="J32" s="85">
        <v>9707765753</v>
      </c>
      <c r="K32" s="48" t="s">
        <v>137</v>
      </c>
      <c r="L32" s="48" t="s">
        <v>138</v>
      </c>
      <c r="M32" s="48">
        <v>8135999491</v>
      </c>
      <c r="N32" s="68" t="s">
        <v>145</v>
      </c>
      <c r="O32" s="69">
        <v>9484824507</v>
      </c>
      <c r="P32" s="49" t="s">
        <v>172</v>
      </c>
      <c r="Q32" s="48" t="s">
        <v>159</v>
      </c>
      <c r="R32" s="48"/>
      <c r="S32" s="18" t="s">
        <v>97</v>
      </c>
      <c r="T32" s="48"/>
    </row>
    <row r="33" spans="1:20" ht="18">
      <c r="A33" s="4">
        <v>29</v>
      </c>
      <c r="B33" s="17" t="s">
        <v>62</v>
      </c>
      <c r="C33" s="65" t="s">
        <v>135</v>
      </c>
      <c r="D33" s="18" t="s">
        <v>23</v>
      </c>
      <c r="E33" s="75">
        <v>18060701407</v>
      </c>
      <c r="F33" s="48" t="s">
        <v>89</v>
      </c>
      <c r="G33" s="67">
        <v>55</v>
      </c>
      <c r="H33" s="67">
        <v>35</v>
      </c>
      <c r="I33" s="60">
        <f t="shared" si="0"/>
        <v>90</v>
      </c>
      <c r="J33" s="85">
        <v>9864748105</v>
      </c>
      <c r="K33" s="48" t="s">
        <v>137</v>
      </c>
      <c r="L33" s="48" t="s">
        <v>138</v>
      </c>
      <c r="M33" s="48">
        <v>8135999491</v>
      </c>
      <c r="N33" s="68" t="s">
        <v>139</v>
      </c>
      <c r="O33" s="69">
        <v>9707551018</v>
      </c>
      <c r="P33" s="49" t="s">
        <v>173</v>
      </c>
      <c r="Q33" s="48" t="s">
        <v>161</v>
      </c>
      <c r="R33" s="48"/>
      <c r="S33" s="18" t="s">
        <v>97</v>
      </c>
      <c r="T33" s="48"/>
    </row>
    <row r="34" spans="1:20" ht="18">
      <c r="A34" s="4">
        <v>30</v>
      </c>
      <c r="B34" s="17" t="s">
        <v>62</v>
      </c>
      <c r="C34" s="65" t="s">
        <v>136</v>
      </c>
      <c r="D34" s="18" t="s">
        <v>23</v>
      </c>
      <c r="E34" s="75">
        <v>18060701501</v>
      </c>
      <c r="F34" s="48" t="s">
        <v>89</v>
      </c>
      <c r="G34" s="67">
        <v>9</v>
      </c>
      <c r="H34" s="67">
        <v>5</v>
      </c>
      <c r="I34" s="60">
        <f t="shared" si="0"/>
        <v>14</v>
      </c>
      <c r="J34" s="86">
        <v>8876396612</v>
      </c>
      <c r="K34" s="48" t="s">
        <v>137</v>
      </c>
      <c r="L34" s="48" t="s">
        <v>138</v>
      </c>
      <c r="M34" s="48">
        <v>8135999491</v>
      </c>
      <c r="N34" s="68" t="s">
        <v>140</v>
      </c>
      <c r="O34" s="69">
        <v>9508640965</v>
      </c>
      <c r="P34" s="49" t="s">
        <v>173</v>
      </c>
      <c r="Q34" s="48" t="s">
        <v>161</v>
      </c>
      <c r="R34" s="48"/>
      <c r="S34" s="18" t="s">
        <v>97</v>
      </c>
      <c r="T34" s="48"/>
    </row>
    <row r="35" spans="1:20" ht="18">
      <c r="A35" s="4">
        <v>31</v>
      </c>
      <c r="B35" s="17" t="s">
        <v>62</v>
      </c>
      <c r="C35" s="65" t="s">
        <v>146</v>
      </c>
      <c r="D35" s="18" t="s">
        <v>23</v>
      </c>
      <c r="E35" s="75">
        <v>18060701502</v>
      </c>
      <c r="F35" s="48" t="s">
        <v>89</v>
      </c>
      <c r="G35" s="70">
        <v>36</v>
      </c>
      <c r="H35" s="70">
        <v>15</v>
      </c>
      <c r="I35" s="60">
        <f t="shared" si="0"/>
        <v>51</v>
      </c>
      <c r="J35" s="86">
        <v>8135011143</v>
      </c>
      <c r="K35" s="48" t="s">
        <v>149</v>
      </c>
      <c r="L35" s="48" t="s">
        <v>150</v>
      </c>
      <c r="M35" s="48">
        <v>8721923120</v>
      </c>
      <c r="N35" s="69" t="s">
        <v>151</v>
      </c>
      <c r="O35" s="69">
        <v>9864651887</v>
      </c>
      <c r="P35" s="49" t="s">
        <v>174</v>
      </c>
      <c r="Q35" s="48" t="s">
        <v>164</v>
      </c>
      <c r="R35" s="48"/>
      <c r="S35" s="18" t="s">
        <v>97</v>
      </c>
      <c r="T35" s="48"/>
    </row>
    <row r="36" spans="1:20" ht="18">
      <c r="A36" s="4">
        <v>32</v>
      </c>
      <c r="B36" s="17" t="s">
        <v>62</v>
      </c>
      <c r="C36" s="65" t="s">
        <v>147</v>
      </c>
      <c r="D36" s="18" t="s">
        <v>23</v>
      </c>
      <c r="E36" s="75">
        <v>18060701503</v>
      </c>
      <c r="F36" s="48" t="s">
        <v>89</v>
      </c>
      <c r="G36" s="67">
        <v>25</v>
      </c>
      <c r="H36" s="67">
        <v>24</v>
      </c>
      <c r="I36" s="60">
        <f t="shared" si="0"/>
        <v>49</v>
      </c>
      <c r="J36" s="86">
        <v>8011975308</v>
      </c>
      <c r="K36" s="48" t="s">
        <v>149</v>
      </c>
      <c r="L36" s="48" t="s">
        <v>150</v>
      </c>
      <c r="M36" s="48">
        <v>8721923120</v>
      </c>
      <c r="N36" s="68" t="s">
        <v>152</v>
      </c>
      <c r="O36" s="69">
        <v>9613333991</v>
      </c>
      <c r="P36" s="24" t="s">
        <v>174</v>
      </c>
      <c r="Q36" s="18" t="s">
        <v>164</v>
      </c>
      <c r="R36" s="18"/>
      <c r="S36" s="18" t="s">
        <v>97</v>
      </c>
      <c r="T36" s="18"/>
    </row>
    <row r="37" spans="1:20" ht="18">
      <c r="A37" s="4">
        <v>33</v>
      </c>
      <c r="B37" s="17" t="s">
        <v>62</v>
      </c>
      <c r="C37" s="65" t="s">
        <v>148</v>
      </c>
      <c r="D37" s="18" t="s">
        <v>23</v>
      </c>
      <c r="E37" s="75">
        <v>18060701601</v>
      </c>
      <c r="F37" s="48" t="s">
        <v>89</v>
      </c>
      <c r="G37" s="67">
        <v>32</v>
      </c>
      <c r="H37" s="67">
        <v>25</v>
      </c>
      <c r="I37" s="60">
        <f t="shared" si="0"/>
        <v>57</v>
      </c>
      <c r="J37" s="87">
        <v>9127170059</v>
      </c>
      <c r="K37" s="48" t="s">
        <v>149</v>
      </c>
      <c r="L37" s="48" t="s">
        <v>150</v>
      </c>
      <c r="M37" s="48">
        <v>8721923120</v>
      </c>
      <c r="N37" s="68" t="s">
        <v>153</v>
      </c>
      <c r="O37" s="69">
        <v>9864121862</v>
      </c>
      <c r="P37" s="24" t="s">
        <v>175</v>
      </c>
      <c r="Q37" s="18" t="s">
        <v>155</v>
      </c>
      <c r="R37" s="18"/>
      <c r="S37" s="18" t="s">
        <v>97</v>
      </c>
      <c r="T37" s="18"/>
    </row>
    <row r="38" spans="1:20" ht="18">
      <c r="A38" s="4">
        <v>34</v>
      </c>
      <c r="B38" s="17" t="s">
        <v>62</v>
      </c>
      <c r="C38" s="65" t="s">
        <v>176</v>
      </c>
      <c r="D38" s="18" t="s">
        <v>23</v>
      </c>
      <c r="E38" s="75">
        <v>18060701603</v>
      </c>
      <c r="F38" s="48" t="s">
        <v>89</v>
      </c>
      <c r="G38" s="67">
        <v>7</v>
      </c>
      <c r="H38" s="67">
        <v>23</v>
      </c>
      <c r="I38" s="60">
        <f t="shared" si="0"/>
        <v>30</v>
      </c>
      <c r="J38" s="87">
        <v>8474022585</v>
      </c>
      <c r="K38" s="18" t="s">
        <v>182</v>
      </c>
      <c r="L38" s="18" t="s">
        <v>183</v>
      </c>
      <c r="M38" s="18">
        <v>9954233042</v>
      </c>
      <c r="N38" s="68" t="s">
        <v>184</v>
      </c>
      <c r="O38" s="69">
        <v>8822960381</v>
      </c>
      <c r="P38" s="24" t="s">
        <v>190</v>
      </c>
      <c r="Q38" s="18" t="s">
        <v>157</v>
      </c>
      <c r="R38" s="18"/>
      <c r="S38" s="18" t="s">
        <v>97</v>
      </c>
      <c r="T38" s="18"/>
    </row>
    <row r="39" spans="1:20" ht="18">
      <c r="A39" s="4">
        <v>35</v>
      </c>
      <c r="B39" s="17" t="s">
        <v>62</v>
      </c>
      <c r="C39" s="65" t="s">
        <v>177</v>
      </c>
      <c r="D39" s="18" t="s">
        <v>23</v>
      </c>
      <c r="E39" s="75">
        <v>18060701604</v>
      </c>
      <c r="F39" s="48" t="s">
        <v>89</v>
      </c>
      <c r="G39" s="67">
        <v>8</v>
      </c>
      <c r="H39" s="67">
        <v>3</v>
      </c>
      <c r="I39" s="60">
        <f t="shared" si="0"/>
        <v>11</v>
      </c>
      <c r="J39" s="87">
        <v>9854412020</v>
      </c>
      <c r="K39" s="18" t="s">
        <v>182</v>
      </c>
      <c r="L39" s="18" t="s">
        <v>183</v>
      </c>
      <c r="M39" s="18">
        <v>9954233042</v>
      </c>
      <c r="N39" s="68" t="s">
        <v>185</v>
      </c>
      <c r="O39" s="69">
        <v>9613285138</v>
      </c>
      <c r="P39" s="24" t="s">
        <v>190</v>
      </c>
      <c r="Q39" s="18" t="s">
        <v>157</v>
      </c>
      <c r="R39" s="18"/>
      <c r="S39" s="18" t="s">
        <v>97</v>
      </c>
      <c r="T39" s="18"/>
    </row>
    <row r="40" spans="1:20" ht="18">
      <c r="A40" s="4">
        <v>36</v>
      </c>
      <c r="B40" s="17" t="s">
        <v>62</v>
      </c>
      <c r="C40" s="65" t="s">
        <v>178</v>
      </c>
      <c r="D40" s="18" t="s">
        <v>23</v>
      </c>
      <c r="E40" s="75">
        <v>18060701701</v>
      </c>
      <c r="F40" s="48" t="s">
        <v>89</v>
      </c>
      <c r="G40" s="67">
        <v>42</v>
      </c>
      <c r="H40" s="67">
        <v>35</v>
      </c>
      <c r="I40" s="60">
        <f t="shared" si="0"/>
        <v>77</v>
      </c>
      <c r="J40" s="88">
        <v>7578962003</v>
      </c>
      <c r="K40" s="18" t="s">
        <v>182</v>
      </c>
      <c r="L40" s="18" t="s">
        <v>183</v>
      </c>
      <c r="M40" s="18">
        <v>9954233042</v>
      </c>
      <c r="N40" s="68" t="s">
        <v>186</v>
      </c>
      <c r="O40" s="69">
        <v>7896821477</v>
      </c>
      <c r="P40" s="24" t="s">
        <v>191</v>
      </c>
      <c r="Q40" s="18" t="s">
        <v>159</v>
      </c>
      <c r="R40" s="18"/>
      <c r="S40" s="18" t="s">
        <v>97</v>
      </c>
      <c r="T40" s="18"/>
    </row>
    <row r="41" spans="1:20" ht="18">
      <c r="A41" s="4">
        <v>37</v>
      </c>
      <c r="B41" s="17" t="s">
        <v>62</v>
      </c>
      <c r="C41" s="65" t="s">
        <v>179</v>
      </c>
      <c r="D41" s="18" t="s">
        <v>23</v>
      </c>
      <c r="E41" s="75">
        <v>18060701702</v>
      </c>
      <c r="F41" s="48" t="s">
        <v>89</v>
      </c>
      <c r="G41" s="70">
        <v>45</v>
      </c>
      <c r="H41" s="70">
        <v>39</v>
      </c>
      <c r="I41" s="60">
        <f t="shared" si="0"/>
        <v>84</v>
      </c>
      <c r="J41" s="88">
        <v>9577821818</v>
      </c>
      <c r="K41" s="18" t="s">
        <v>182</v>
      </c>
      <c r="L41" s="18" t="s">
        <v>183</v>
      </c>
      <c r="M41" s="18">
        <v>9954233042</v>
      </c>
      <c r="N41" s="68" t="s">
        <v>187</v>
      </c>
      <c r="O41" s="69">
        <v>9957037282</v>
      </c>
      <c r="P41" s="24" t="s">
        <v>191</v>
      </c>
      <c r="Q41" s="18" t="s">
        <v>159</v>
      </c>
      <c r="R41" s="18"/>
      <c r="S41" s="18" t="s">
        <v>97</v>
      </c>
      <c r="T41" s="18"/>
    </row>
    <row r="42" spans="1:20" ht="18">
      <c r="A42" s="4">
        <v>38</v>
      </c>
      <c r="B42" s="17" t="s">
        <v>62</v>
      </c>
      <c r="C42" s="65" t="s">
        <v>180</v>
      </c>
      <c r="D42" s="18" t="s">
        <v>23</v>
      </c>
      <c r="E42" s="75">
        <v>18060701803</v>
      </c>
      <c r="F42" s="48" t="s">
        <v>89</v>
      </c>
      <c r="G42" s="70">
        <v>15</v>
      </c>
      <c r="H42" s="70">
        <v>22</v>
      </c>
      <c r="I42" s="60">
        <f t="shared" si="0"/>
        <v>37</v>
      </c>
      <c r="J42" s="87">
        <v>9864122290</v>
      </c>
      <c r="K42" s="18" t="s">
        <v>182</v>
      </c>
      <c r="L42" s="18" t="s">
        <v>183</v>
      </c>
      <c r="M42" s="18">
        <v>9954233042</v>
      </c>
      <c r="N42" s="68" t="s">
        <v>188</v>
      </c>
      <c r="O42" s="69">
        <v>9957117701</v>
      </c>
      <c r="P42" s="24" t="s">
        <v>192</v>
      </c>
      <c r="Q42" s="18" t="s">
        <v>161</v>
      </c>
      <c r="R42" s="18"/>
      <c r="S42" s="18" t="s">
        <v>97</v>
      </c>
      <c r="T42" s="18"/>
    </row>
    <row r="43" spans="1:20" ht="18">
      <c r="A43" s="4">
        <v>39</v>
      </c>
      <c r="B43" s="17" t="s">
        <v>62</v>
      </c>
      <c r="C43" s="65" t="s">
        <v>181</v>
      </c>
      <c r="D43" s="18" t="s">
        <v>23</v>
      </c>
      <c r="E43" s="75">
        <v>18060701804</v>
      </c>
      <c r="F43" s="48" t="s">
        <v>89</v>
      </c>
      <c r="G43" s="67">
        <v>16</v>
      </c>
      <c r="H43" s="67">
        <v>32</v>
      </c>
      <c r="I43" s="60">
        <f t="shared" si="0"/>
        <v>48</v>
      </c>
      <c r="J43" s="87">
        <v>9706184020</v>
      </c>
      <c r="K43" s="18" t="s">
        <v>182</v>
      </c>
      <c r="L43" s="18" t="s">
        <v>183</v>
      </c>
      <c r="M43" s="18">
        <v>9954233042</v>
      </c>
      <c r="N43" s="68" t="s">
        <v>189</v>
      </c>
      <c r="O43" s="69">
        <v>9854482070</v>
      </c>
      <c r="P43" s="24" t="s">
        <v>192</v>
      </c>
      <c r="Q43" s="18" t="s">
        <v>161</v>
      </c>
      <c r="R43" s="18"/>
      <c r="S43" s="18" t="s">
        <v>97</v>
      </c>
      <c r="T43" s="18"/>
    </row>
    <row r="44" spans="1:20" ht="18">
      <c r="A44" s="4">
        <v>40</v>
      </c>
      <c r="B44" s="17" t="s">
        <v>62</v>
      </c>
      <c r="C44" s="65" t="s">
        <v>193</v>
      </c>
      <c r="D44" s="18" t="s">
        <v>23</v>
      </c>
      <c r="E44" s="75">
        <v>18060701901</v>
      </c>
      <c r="F44" s="48" t="s">
        <v>89</v>
      </c>
      <c r="G44" s="70">
        <v>15</v>
      </c>
      <c r="H44" s="70">
        <v>16</v>
      </c>
      <c r="I44" s="60">
        <f t="shared" si="0"/>
        <v>31</v>
      </c>
      <c r="J44" s="87">
        <v>8822264865</v>
      </c>
      <c r="K44" s="18" t="s">
        <v>200</v>
      </c>
      <c r="L44" s="18" t="s">
        <v>201</v>
      </c>
      <c r="M44" s="18">
        <v>8011808323</v>
      </c>
      <c r="N44" s="68" t="s">
        <v>202</v>
      </c>
      <c r="O44" s="69">
        <v>9864595112</v>
      </c>
      <c r="P44" s="24" t="s">
        <v>205</v>
      </c>
      <c r="Q44" s="18" t="s">
        <v>164</v>
      </c>
      <c r="R44" s="18"/>
      <c r="S44" s="18" t="s">
        <v>97</v>
      </c>
      <c r="T44" s="18"/>
    </row>
    <row r="45" spans="1:20" ht="18.75">
      <c r="A45" s="4">
        <v>41</v>
      </c>
      <c r="B45" s="17" t="s">
        <v>62</v>
      </c>
      <c r="C45" s="65" t="s">
        <v>194</v>
      </c>
      <c r="D45" s="18" t="s">
        <v>23</v>
      </c>
      <c r="E45" s="75">
        <v>18060701903</v>
      </c>
      <c r="F45" s="48" t="s">
        <v>89</v>
      </c>
      <c r="G45" s="70">
        <v>34</v>
      </c>
      <c r="H45" s="70">
        <v>26</v>
      </c>
      <c r="I45" s="60">
        <f t="shared" si="0"/>
        <v>60</v>
      </c>
      <c r="J45" s="89">
        <v>8256047622</v>
      </c>
      <c r="K45" s="18" t="s">
        <v>200</v>
      </c>
      <c r="L45" s="18" t="s">
        <v>201</v>
      </c>
      <c r="M45" s="18">
        <v>8011808323</v>
      </c>
      <c r="N45" s="68" t="s">
        <v>150</v>
      </c>
      <c r="O45" s="69">
        <v>9864895204</v>
      </c>
      <c r="P45" s="24" t="s">
        <v>205</v>
      </c>
      <c r="Q45" s="18" t="s">
        <v>164</v>
      </c>
      <c r="R45" s="18"/>
      <c r="S45" s="18" t="s">
        <v>97</v>
      </c>
      <c r="T45" s="18"/>
    </row>
    <row r="46" spans="1:20" ht="18">
      <c r="A46" s="4">
        <v>42</v>
      </c>
      <c r="B46" s="17" t="s">
        <v>62</v>
      </c>
      <c r="C46" s="65" t="s">
        <v>195</v>
      </c>
      <c r="D46" s="18" t="s">
        <v>23</v>
      </c>
      <c r="E46" s="75">
        <v>18060702001</v>
      </c>
      <c r="F46" s="48" t="s">
        <v>89</v>
      </c>
      <c r="G46" s="67">
        <v>30</v>
      </c>
      <c r="H46" s="67">
        <v>32</v>
      </c>
      <c r="I46" s="60">
        <f t="shared" si="0"/>
        <v>62</v>
      </c>
      <c r="J46" s="87">
        <v>9859233360</v>
      </c>
      <c r="K46" s="18" t="s">
        <v>200</v>
      </c>
      <c r="L46" s="18" t="s">
        <v>201</v>
      </c>
      <c r="M46" s="18">
        <v>8011808323</v>
      </c>
      <c r="N46" s="68" t="s">
        <v>203</v>
      </c>
      <c r="O46" s="69">
        <v>7896732209</v>
      </c>
      <c r="P46" s="24" t="s">
        <v>206</v>
      </c>
      <c r="Q46" s="18" t="s">
        <v>163</v>
      </c>
      <c r="R46" s="18"/>
      <c r="S46" s="18" t="s">
        <v>97</v>
      </c>
      <c r="T46" s="18"/>
    </row>
    <row r="47" spans="1:20" ht="18">
      <c r="A47" s="4">
        <v>43</v>
      </c>
      <c r="B47" s="17" t="s">
        <v>62</v>
      </c>
      <c r="C47" s="65" t="s">
        <v>196</v>
      </c>
      <c r="D47" s="18" t="s">
        <v>23</v>
      </c>
      <c r="E47" s="75">
        <v>18060702003</v>
      </c>
      <c r="F47" s="48" t="s">
        <v>89</v>
      </c>
      <c r="G47" s="67">
        <v>9</v>
      </c>
      <c r="H47" s="67">
        <v>3</v>
      </c>
      <c r="I47" s="60">
        <f t="shared" si="0"/>
        <v>12</v>
      </c>
      <c r="J47" s="87">
        <v>789651123</v>
      </c>
      <c r="K47" s="18" t="s">
        <v>200</v>
      </c>
      <c r="L47" s="18" t="s">
        <v>201</v>
      </c>
      <c r="M47" s="18">
        <v>8011808323</v>
      </c>
      <c r="N47" s="68" t="s">
        <v>204</v>
      </c>
      <c r="O47" s="69">
        <v>8822959312</v>
      </c>
      <c r="P47" s="24" t="s">
        <v>206</v>
      </c>
      <c r="Q47" s="18" t="s">
        <v>163</v>
      </c>
      <c r="R47" s="18"/>
      <c r="S47" s="18" t="s">
        <v>97</v>
      </c>
      <c r="T47" s="18"/>
    </row>
    <row r="48" spans="1:20" ht="18">
      <c r="A48" s="4">
        <v>44</v>
      </c>
      <c r="B48" s="17" t="s">
        <v>62</v>
      </c>
      <c r="C48" s="65" t="s">
        <v>197</v>
      </c>
      <c r="D48" s="18" t="s">
        <v>23</v>
      </c>
      <c r="E48" s="75">
        <v>18060702004</v>
      </c>
      <c r="F48" s="48" t="s">
        <v>89</v>
      </c>
      <c r="G48" s="67">
        <v>38</v>
      </c>
      <c r="H48" s="67">
        <v>26</v>
      </c>
      <c r="I48" s="60">
        <f t="shared" si="0"/>
        <v>64</v>
      </c>
      <c r="J48" s="87">
        <v>7896883219</v>
      </c>
      <c r="K48" s="18" t="s">
        <v>200</v>
      </c>
      <c r="L48" s="18" t="s">
        <v>201</v>
      </c>
      <c r="M48" s="18">
        <v>8011808323</v>
      </c>
      <c r="N48" s="68" t="s">
        <v>202</v>
      </c>
      <c r="O48" s="69">
        <v>9864595112</v>
      </c>
      <c r="P48" s="24" t="s">
        <v>207</v>
      </c>
      <c r="Q48" s="18" t="s">
        <v>155</v>
      </c>
      <c r="R48" s="18"/>
      <c r="S48" s="18" t="s">
        <v>97</v>
      </c>
      <c r="T48" s="18"/>
    </row>
    <row r="49" spans="1:20" ht="18">
      <c r="A49" s="4">
        <v>45</v>
      </c>
      <c r="B49" s="17" t="s">
        <v>62</v>
      </c>
      <c r="C49" s="65" t="s">
        <v>198</v>
      </c>
      <c r="D49" s="18" t="s">
        <v>23</v>
      </c>
      <c r="E49" s="75">
        <v>18060702103</v>
      </c>
      <c r="F49" s="48" t="s">
        <v>89</v>
      </c>
      <c r="G49" s="67">
        <v>8</v>
      </c>
      <c r="H49" s="67">
        <v>18</v>
      </c>
      <c r="I49" s="60">
        <f t="shared" si="0"/>
        <v>26</v>
      </c>
      <c r="J49" s="87">
        <v>9957374974</v>
      </c>
      <c r="K49" s="18" t="s">
        <v>200</v>
      </c>
      <c r="L49" s="18" t="s">
        <v>201</v>
      </c>
      <c r="M49" s="18">
        <v>8011808323</v>
      </c>
      <c r="N49" s="68" t="s">
        <v>150</v>
      </c>
      <c r="O49" s="69">
        <v>9864895204</v>
      </c>
      <c r="P49" s="24" t="s">
        <v>207</v>
      </c>
      <c r="Q49" s="18" t="s">
        <v>155</v>
      </c>
      <c r="R49" s="18"/>
      <c r="S49" s="18" t="s">
        <v>97</v>
      </c>
      <c r="T49" s="18"/>
    </row>
    <row r="50" spans="1:20" ht="18">
      <c r="A50" s="4">
        <v>46</v>
      </c>
      <c r="B50" s="17" t="s">
        <v>62</v>
      </c>
      <c r="C50" s="65" t="s">
        <v>199</v>
      </c>
      <c r="D50" s="18" t="s">
        <v>23</v>
      </c>
      <c r="E50" s="75">
        <v>18060702201</v>
      </c>
      <c r="F50" s="48" t="s">
        <v>89</v>
      </c>
      <c r="G50" s="70">
        <v>41</v>
      </c>
      <c r="H50" s="70">
        <v>35</v>
      </c>
      <c r="I50" s="60">
        <f t="shared" si="0"/>
        <v>76</v>
      </c>
      <c r="J50" s="87">
        <v>8011265351</v>
      </c>
      <c r="K50" s="18" t="s">
        <v>200</v>
      </c>
      <c r="L50" s="18" t="s">
        <v>201</v>
      </c>
      <c r="M50" s="18">
        <v>8011808323</v>
      </c>
      <c r="N50" s="68" t="s">
        <v>203</v>
      </c>
      <c r="O50" s="69">
        <v>7896732209</v>
      </c>
      <c r="P50" s="24" t="s">
        <v>208</v>
      </c>
      <c r="Q50" s="18" t="s">
        <v>157</v>
      </c>
      <c r="R50" s="18"/>
      <c r="S50" s="18" t="s">
        <v>97</v>
      </c>
      <c r="T50" s="18"/>
    </row>
    <row r="51" spans="1:20" ht="18">
      <c r="A51" s="4">
        <v>47</v>
      </c>
      <c r="B51" s="17" t="s">
        <v>62</v>
      </c>
      <c r="C51" s="65" t="s">
        <v>209</v>
      </c>
      <c r="D51" s="18" t="s">
        <v>23</v>
      </c>
      <c r="E51" s="75">
        <v>18060702202</v>
      </c>
      <c r="F51" s="48" t="s">
        <v>89</v>
      </c>
      <c r="G51" s="67">
        <v>27</v>
      </c>
      <c r="H51" s="67">
        <v>20</v>
      </c>
      <c r="I51" s="60">
        <f t="shared" si="0"/>
        <v>47</v>
      </c>
      <c r="J51" s="87">
        <v>7086759346</v>
      </c>
      <c r="K51" s="18" t="s">
        <v>216</v>
      </c>
      <c r="L51" s="18" t="s">
        <v>217</v>
      </c>
      <c r="M51" s="18">
        <v>9954594313</v>
      </c>
      <c r="N51" s="68" t="s">
        <v>218</v>
      </c>
      <c r="O51" s="69">
        <v>9613284804</v>
      </c>
      <c r="P51" s="24" t="s">
        <v>221</v>
      </c>
      <c r="Q51" s="18" t="s">
        <v>159</v>
      </c>
      <c r="R51" s="18"/>
      <c r="S51" s="18" t="s">
        <v>97</v>
      </c>
      <c r="T51" s="18"/>
    </row>
    <row r="52" spans="1:20" ht="18">
      <c r="A52" s="4">
        <v>48</v>
      </c>
      <c r="B52" s="17" t="s">
        <v>62</v>
      </c>
      <c r="C52" s="65" t="s">
        <v>210</v>
      </c>
      <c r="D52" s="18" t="s">
        <v>23</v>
      </c>
      <c r="E52" s="75">
        <v>18060702302</v>
      </c>
      <c r="F52" s="48" t="s">
        <v>89</v>
      </c>
      <c r="G52" s="70">
        <v>24</v>
      </c>
      <c r="H52" s="70">
        <v>43</v>
      </c>
      <c r="I52" s="60">
        <f t="shared" si="0"/>
        <v>67</v>
      </c>
      <c r="J52" s="87">
        <v>9678229773</v>
      </c>
      <c r="K52" s="18" t="s">
        <v>216</v>
      </c>
      <c r="L52" s="18" t="s">
        <v>217</v>
      </c>
      <c r="M52" s="18">
        <v>9954594313</v>
      </c>
      <c r="N52" s="68" t="s">
        <v>219</v>
      </c>
      <c r="O52" s="69">
        <v>9613417499</v>
      </c>
      <c r="P52" s="24" t="s">
        <v>221</v>
      </c>
      <c r="Q52" s="18" t="s">
        <v>159</v>
      </c>
      <c r="R52" s="18"/>
      <c r="S52" s="18" t="s">
        <v>97</v>
      </c>
      <c r="T52" s="18"/>
    </row>
    <row r="53" spans="1:20" ht="18">
      <c r="A53" s="4">
        <v>49</v>
      </c>
      <c r="B53" s="17" t="s">
        <v>62</v>
      </c>
      <c r="C53" s="65" t="s">
        <v>211</v>
      </c>
      <c r="D53" s="18" t="s">
        <v>23</v>
      </c>
      <c r="E53" s="75">
        <v>18060702401</v>
      </c>
      <c r="F53" s="48" t="s">
        <v>89</v>
      </c>
      <c r="G53" s="67">
        <v>30</v>
      </c>
      <c r="H53" s="67">
        <v>32</v>
      </c>
      <c r="I53" s="60">
        <f t="shared" si="0"/>
        <v>62</v>
      </c>
      <c r="J53" s="87">
        <v>9954682084</v>
      </c>
      <c r="K53" s="18" t="s">
        <v>216</v>
      </c>
      <c r="L53" s="18" t="s">
        <v>217</v>
      </c>
      <c r="M53" s="18">
        <v>9954594313</v>
      </c>
      <c r="N53" s="68" t="s">
        <v>220</v>
      </c>
      <c r="O53" s="69">
        <v>9508168188</v>
      </c>
      <c r="P53" s="24" t="s">
        <v>222</v>
      </c>
      <c r="Q53" s="18" t="s">
        <v>161</v>
      </c>
      <c r="R53" s="18"/>
      <c r="S53" s="18" t="s">
        <v>97</v>
      </c>
      <c r="T53" s="18"/>
    </row>
    <row r="54" spans="1:20" ht="18">
      <c r="A54" s="4">
        <v>50</v>
      </c>
      <c r="B54" s="17" t="s">
        <v>62</v>
      </c>
      <c r="C54" s="65" t="s">
        <v>212</v>
      </c>
      <c r="D54" s="18" t="s">
        <v>23</v>
      </c>
      <c r="E54" s="75">
        <v>18060702601</v>
      </c>
      <c r="F54" s="48" t="s">
        <v>89</v>
      </c>
      <c r="G54" s="67">
        <v>23</v>
      </c>
      <c r="H54" s="67">
        <v>22</v>
      </c>
      <c r="I54" s="60">
        <f t="shared" si="0"/>
        <v>45</v>
      </c>
      <c r="J54" s="87">
        <v>9706200448</v>
      </c>
      <c r="K54" s="18" t="s">
        <v>216</v>
      </c>
      <c r="L54" s="18" t="s">
        <v>217</v>
      </c>
      <c r="M54" s="18">
        <v>9954594313</v>
      </c>
      <c r="N54" s="68" t="s">
        <v>218</v>
      </c>
      <c r="O54" s="69">
        <v>9613284804</v>
      </c>
      <c r="P54" s="24" t="s">
        <v>223</v>
      </c>
      <c r="Q54" s="18" t="s">
        <v>164</v>
      </c>
      <c r="R54" s="18"/>
      <c r="S54" s="18" t="s">
        <v>97</v>
      </c>
      <c r="T54" s="18"/>
    </row>
    <row r="55" spans="1:20" ht="18">
      <c r="A55" s="4">
        <v>51</v>
      </c>
      <c r="B55" s="17" t="s">
        <v>62</v>
      </c>
      <c r="C55" s="65" t="s">
        <v>213</v>
      </c>
      <c r="D55" s="18" t="s">
        <v>23</v>
      </c>
      <c r="E55" s="75">
        <v>18060702602</v>
      </c>
      <c r="F55" s="48" t="s">
        <v>89</v>
      </c>
      <c r="G55" s="67">
        <v>14</v>
      </c>
      <c r="H55" s="67">
        <v>14</v>
      </c>
      <c r="I55" s="60">
        <f t="shared" si="0"/>
        <v>28</v>
      </c>
      <c r="J55" s="87">
        <v>8486039664</v>
      </c>
      <c r="K55" s="18" t="s">
        <v>216</v>
      </c>
      <c r="L55" s="18" t="s">
        <v>217</v>
      </c>
      <c r="M55" s="18">
        <v>9954594313</v>
      </c>
      <c r="N55" s="68" t="s">
        <v>219</v>
      </c>
      <c r="O55" s="69">
        <v>9613417499</v>
      </c>
      <c r="P55" s="24" t="s">
        <v>223</v>
      </c>
      <c r="Q55" s="18" t="s">
        <v>164</v>
      </c>
      <c r="R55" s="18"/>
      <c r="S55" s="18" t="s">
        <v>97</v>
      </c>
      <c r="T55" s="18"/>
    </row>
    <row r="56" spans="1:20" ht="18">
      <c r="A56" s="4">
        <v>52</v>
      </c>
      <c r="B56" s="17" t="s">
        <v>63</v>
      </c>
      <c r="C56" s="65" t="s">
        <v>214</v>
      </c>
      <c r="D56" s="18" t="s">
        <v>23</v>
      </c>
      <c r="E56" s="75">
        <v>18060702801</v>
      </c>
      <c r="F56" s="48" t="s">
        <v>89</v>
      </c>
      <c r="G56" s="67">
        <v>12</v>
      </c>
      <c r="H56" s="67">
        <v>7</v>
      </c>
      <c r="I56" s="60">
        <f t="shared" si="0"/>
        <v>19</v>
      </c>
      <c r="J56" s="87">
        <v>8134992048</v>
      </c>
      <c r="K56" s="18" t="s">
        <v>216</v>
      </c>
      <c r="L56" s="18" t="s">
        <v>217</v>
      </c>
      <c r="M56" s="18">
        <v>9954594313</v>
      </c>
      <c r="N56" s="68" t="s">
        <v>220</v>
      </c>
      <c r="O56" s="69">
        <v>9508168188</v>
      </c>
      <c r="P56" s="24" t="s">
        <v>154</v>
      </c>
      <c r="Q56" s="18" t="s">
        <v>159</v>
      </c>
      <c r="R56" s="18"/>
      <c r="S56" s="18" t="s">
        <v>97</v>
      </c>
      <c r="T56" s="18"/>
    </row>
    <row r="57" spans="1:20" ht="18">
      <c r="A57" s="4">
        <v>53</v>
      </c>
      <c r="B57" s="17" t="s">
        <v>63</v>
      </c>
      <c r="C57" s="65" t="s">
        <v>215</v>
      </c>
      <c r="D57" s="18" t="s">
        <v>23</v>
      </c>
      <c r="E57" s="75">
        <v>18060702802</v>
      </c>
      <c r="F57" s="48" t="s">
        <v>89</v>
      </c>
      <c r="G57" s="70">
        <v>26</v>
      </c>
      <c r="H57" s="70">
        <v>21</v>
      </c>
      <c r="I57" s="60">
        <f t="shared" si="0"/>
        <v>47</v>
      </c>
      <c r="J57" s="87">
        <v>99544661199</v>
      </c>
      <c r="K57" s="18" t="s">
        <v>216</v>
      </c>
      <c r="L57" s="18" t="s">
        <v>217</v>
      </c>
      <c r="M57" s="18">
        <v>9954594313</v>
      </c>
      <c r="N57" s="68" t="s">
        <v>218</v>
      </c>
      <c r="O57" s="69">
        <v>9613284804</v>
      </c>
      <c r="P57" s="24" t="s">
        <v>154</v>
      </c>
      <c r="Q57" s="18" t="s">
        <v>159</v>
      </c>
      <c r="R57" s="18"/>
      <c r="S57" s="18" t="s">
        <v>97</v>
      </c>
      <c r="T57" s="18"/>
    </row>
    <row r="58" spans="1:20" ht="18">
      <c r="A58" s="4">
        <v>54</v>
      </c>
      <c r="B58" s="17" t="s">
        <v>63</v>
      </c>
      <c r="C58" s="65" t="s">
        <v>224</v>
      </c>
      <c r="D58" s="18" t="s">
        <v>23</v>
      </c>
      <c r="E58" s="75">
        <v>18060702803</v>
      </c>
      <c r="F58" s="48" t="s">
        <v>89</v>
      </c>
      <c r="G58" s="70">
        <v>22</v>
      </c>
      <c r="H58" s="70">
        <v>12</v>
      </c>
      <c r="I58" s="60">
        <f t="shared" si="0"/>
        <v>34</v>
      </c>
      <c r="J58" s="87">
        <v>8473840096</v>
      </c>
      <c r="K58" s="18" t="s">
        <v>234</v>
      </c>
      <c r="L58" s="68" t="s">
        <v>243</v>
      </c>
      <c r="M58" s="69">
        <v>9954005739</v>
      </c>
      <c r="N58" s="68" t="s">
        <v>237</v>
      </c>
      <c r="O58" s="69">
        <v>9859394365</v>
      </c>
      <c r="P58" s="24" t="s">
        <v>156</v>
      </c>
      <c r="Q58" s="18" t="s">
        <v>161</v>
      </c>
      <c r="R58" s="18"/>
      <c r="S58" s="18" t="s">
        <v>97</v>
      </c>
      <c r="T58" s="18"/>
    </row>
    <row r="59" spans="1:20" ht="18">
      <c r="A59" s="4">
        <v>55</v>
      </c>
      <c r="B59" s="17" t="s">
        <v>63</v>
      </c>
      <c r="C59" s="65" t="s">
        <v>225</v>
      </c>
      <c r="D59" s="18" t="s">
        <v>23</v>
      </c>
      <c r="E59" s="75">
        <v>18060702901</v>
      </c>
      <c r="F59" s="48" t="s">
        <v>89</v>
      </c>
      <c r="G59" s="67">
        <v>11</v>
      </c>
      <c r="H59" s="67">
        <v>9</v>
      </c>
      <c r="I59" s="60">
        <f t="shared" si="0"/>
        <v>20</v>
      </c>
      <c r="J59" s="87">
        <v>9401260340</v>
      </c>
      <c r="K59" s="18" t="s">
        <v>234</v>
      </c>
      <c r="L59" s="68" t="s">
        <v>243</v>
      </c>
      <c r="M59" s="69">
        <v>9954005739</v>
      </c>
      <c r="N59" s="68" t="s">
        <v>238</v>
      </c>
      <c r="O59" s="69">
        <v>9678406740</v>
      </c>
      <c r="P59" s="24" t="s">
        <v>156</v>
      </c>
      <c r="Q59" s="18" t="s">
        <v>161</v>
      </c>
      <c r="R59" s="18"/>
      <c r="S59" s="18" t="s">
        <v>97</v>
      </c>
      <c r="T59" s="18"/>
    </row>
    <row r="60" spans="1:20" ht="18">
      <c r="A60" s="4">
        <v>56</v>
      </c>
      <c r="B60" s="17" t="s">
        <v>63</v>
      </c>
      <c r="C60" s="65" t="s">
        <v>226</v>
      </c>
      <c r="D60" s="18" t="s">
        <v>23</v>
      </c>
      <c r="E60" s="75">
        <v>18060702903</v>
      </c>
      <c r="F60" s="48" t="s">
        <v>89</v>
      </c>
      <c r="G60" s="70">
        <v>7</v>
      </c>
      <c r="H60" s="70">
        <v>7</v>
      </c>
      <c r="I60" s="60">
        <f t="shared" si="0"/>
        <v>14</v>
      </c>
      <c r="J60" s="87">
        <v>8255049372</v>
      </c>
      <c r="K60" s="18" t="s">
        <v>234</v>
      </c>
      <c r="L60" s="68" t="s">
        <v>243</v>
      </c>
      <c r="M60" s="69">
        <v>9954005739</v>
      </c>
      <c r="N60" s="68" t="s">
        <v>239</v>
      </c>
      <c r="O60" s="69">
        <v>8822265007</v>
      </c>
      <c r="P60" s="24" t="s">
        <v>158</v>
      </c>
      <c r="Q60" s="18" t="s">
        <v>164</v>
      </c>
      <c r="R60" s="18"/>
      <c r="S60" s="18" t="s">
        <v>97</v>
      </c>
      <c r="T60" s="18"/>
    </row>
    <row r="61" spans="1:20" ht="18">
      <c r="A61" s="4">
        <v>57</v>
      </c>
      <c r="B61" s="17" t="s">
        <v>63</v>
      </c>
      <c r="C61" s="65" t="s">
        <v>227</v>
      </c>
      <c r="D61" s="18" t="s">
        <v>23</v>
      </c>
      <c r="E61" s="75">
        <v>18060703001</v>
      </c>
      <c r="F61" s="48" t="s">
        <v>89</v>
      </c>
      <c r="G61" s="67">
        <v>42</v>
      </c>
      <c r="H61" s="67">
        <v>51</v>
      </c>
      <c r="I61" s="60">
        <f t="shared" si="0"/>
        <v>93</v>
      </c>
      <c r="J61" s="88">
        <v>6900712826</v>
      </c>
      <c r="K61" s="58" t="s">
        <v>234</v>
      </c>
      <c r="L61" s="68" t="s">
        <v>243</v>
      </c>
      <c r="M61" s="69">
        <v>9954005739</v>
      </c>
      <c r="N61" s="68" t="s">
        <v>240</v>
      </c>
      <c r="O61" s="69">
        <v>9577222731</v>
      </c>
      <c r="P61" s="24" t="s">
        <v>158</v>
      </c>
      <c r="Q61" s="18" t="s">
        <v>164</v>
      </c>
      <c r="R61" s="18"/>
      <c r="S61" s="18" t="s">
        <v>97</v>
      </c>
      <c r="T61" s="18"/>
    </row>
    <row r="62" spans="1:20" ht="18">
      <c r="A62" s="4">
        <v>58</v>
      </c>
      <c r="B62" s="17" t="s">
        <v>63</v>
      </c>
      <c r="C62" s="65" t="s">
        <v>228</v>
      </c>
      <c r="D62" s="18" t="s">
        <v>23</v>
      </c>
      <c r="E62" s="75">
        <v>18060703101</v>
      </c>
      <c r="F62" s="48" t="s">
        <v>89</v>
      </c>
      <c r="G62" s="70">
        <v>13</v>
      </c>
      <c r="H62" s="70">
        <v>17</v>
      </c>
      <c r="I62" s="60">
        <f t="shared" si="0"/>
        <v>30</v>
      </c>
      <c r="J62" s="88"/>
      <c r="K62" s="18" t="s">
        <v>234</v>
      </c>
      <c r="L62" s="68" t="s">
        <v>243</v>
      </c>
      <c r="M62" s="69">
        <v>9954005739</v>
      </c>
      <c r="N62" s="68" t="s">
        <v>241</v>
      </c>
      <c r="O62" s="69">
        <v>9864979738</v>
      </c>
      <c r="P62" s="24" t="s">
        <v>160</v>
      </c>
      <c r="Q62" s="18" t="s">
        <v>163</v>
      </c>
      <c r="R62" s="18"/>
      <c r="S62" s="18" t="s">
        <v>97</v>
      </c>
      <c r="T62" s="18"/>
    </row>
    <row r="63" spans="1:20" ht="18">
      <c r="A63" s="4">
        <v>59</v>
      </c>
      <c r="B63" s="17" t="s">
        <v>63</v>
      </c>
      <c r="C63" s="65" t="s">
        <v>229</v>
      </c>
      <c r="D63" s="18" t="s">
        <v>23</v>
      </c>
      <c r="E63" s="75">
        <v>18060703201</v>
      </c>
      <c r="F63" s="48" t="s">
        <v>89</v>
      </c>
      <c r="G63" s="70">
        <v>14</v>
      </c>
      <c r="H63" s="70">
        <v>14</v>
      </c>
      <c r="I63" s="60">
        <f t="shared" si="0"/>
        <v>28</v>
      </c>
      <c r="J63" s="90">
        <v>9664405093</v>
      </c>
      <c r="K63" s="18" t="s">
        <v>234</v>
      </c>
      <c r="L63" s="68" t="s">
        <v>243</v>
      </c>
      <c r="M63" s="69">
        <v>9954005739</v>
      </c>
      <c r="N63" s="68" t="s">
        <v>242</v>
      </c>
      <c r="O63" s="69">
        <v>9864979738</v>
      </c>
      <c r="P63" s="24" t="s">
        <v>160</v>
      </c>
      <c r="Q63" s="18" t="s">
        <v>163</v>
      </c>
      <c r="R63" s="18"/>
      <c r="S63" s="18" t="s">
        <v>97</v>
      </c>
      <c r="T63" s="18"/>
    </row>
    <row r="64" spans="1:20" ht="18">
      <c r="A64" s="4">
        <v>60</v>
      </c>
      <c r="B64" s="17" t="s">
        <v>63</v>
      </c>
      <c r="C64" s="65" t="s">
        <v>98</v>
      </c>
      <c r="D64" s="18" t="s">
        <v>23</v>
      </c>
      <c r="E64" s="75">
        <v>18060703301</v>
      </c>
      <c r="F64" s="48" t="s">
        <v>89</v>
      </c>
      <c r="G64" s="67">
        <v>18</v>
      </c>
      <c r="H64" s="67">
        <v>17</v>
      </c>
      <c r="I64" s="60">
        <f t="shared" si="0"/>
        <v>35</v>
      </c>
      <c r="J64" s="90">
        <v>8011129259</v>
      </c>
      <c r="K64" s="18" t="s">
        <v>235</v>
      </c>
      <c r="L64" s="68" t="s">
        <v>244</v>
      </c>
      <c r="M64" s="18">
        <v>9854553502</v>
      </c>
      <c r="N64" s="68" t="s">
        <v>245</v>
      </c>
      <c r="O64" s="69">
        <v>8753860136</v>
      </c>
      <c r="P64" s="24" t="s">
        <v>162</v>
      </c>
      <c r="Q64" s="18" t="s">
        <v>155</v>
      </c>
      <c r="R64" s="18"/>
      <c r="S64" s="18" t="s">
        <v>97</v>
      </c>
      <c r="T64" s="18"/>
    </row>
    <row r="65" spans="1:20" ht="18">
      <c r="A65" s="4">
        <v>61</v>
      </c>
      <c r="B65" s="17" t="s">
        <v>63</v>
      </c>
      <c r="C65" s="65" t="s">
        <v>230</v>
      </c>
      <c r="D65" s="18" t="s">
        <v>23</v>
      </c>
      <c r="E65" s="75">
        <v>18060703302</v>
      </c>
      <c r="F65" s="48" t="s">
        <v>89</v>
      </c>
      <c r="G65" s="67">
        <v>28</v>
      </c>
      <c r="H65" s="67">
        <v>17</v>
      </c>
      <c r="I65" s="60">
        <f t="shared" si="0"/>
        <v>45</v>
      </c>
      <c r="J65" s="90">
        <v>8254024004</v>
      </c>
      <c r="K65" s="18" t="s">
        <v>235</v>
      </c>
      <c r="L65" s="68" t="s">
        <v>244</v>
      </c>
      <c r="M65" s="18">
        <v>9854553502</v>
      </c>
      <c r="N65" s="68" t="s">
        <v>246</v>
      </c>
      <c r="O65" s="69">
        <v>7399742270</v>
      </c>
      <c r="P65" s="24" t="s">
        <v>162</v>
      </c>
      <c r="Q65" s="18" t="s">
        <v>155</v>
      </c>
      <c r="R65" s="18"/>
      <c r="S65" s="18" t="s">
        <v>97</v>
      </c>
      <c r="T65" s="18"/>
    </row>
    <row r="66" spans="1:20" ht="18">
      <c r="A66" s="4">
        <v>62</v>
      </c>
      <c r="B66" s="17" t="s">
        <v>63</v>
      </c>
      <c r="C66" s="65" t="s">
        <v>231</v>
      </c>
      <c r="D66" s="18" t="s">
        <v>23</v>
      </c>
      <c r="E66" s="75">
        <v>18060703401</v>
      </c>
      <c r="F66" s="48" t="s">
        <v>89</v>
      </c>
      <c r="G66" s="67">
        <v>23</v>
      </c>
      <c r="H66" s="67">
        <v>44</v>
      </c>
      <c r="I66" s="60">
        <f t="shared" si="0"/>
        <v>67</v>
      </c>
      <c r="J66" s="90">
        <v>8254024004</v>
      </c>
      <c r="K66" s="18" t="s">
        <v>236</v>
      </c>
      <c r="L66" s="18" t="s">
        <v>247</v>
      </c>
      <c r="M66" s="18">
        <v>9613654218</v>
      </c>
      <c r="N66" s="68" t="s">
        <v>248</v>
      </c>
      <c r="O66" s="69">
        <v>9859393919</v>
      </c>
      <c r="P66" s="24" t="s">
        <v>165</v>
      </c>
      <c r="Q66" s="18" t="s">
        <v>157</v>
      </c>
      <c r="R66" s="18"/>
      <c r="S66" s="18" t="s">
        <v>97</v>
      </c>
      <c r="T66" s="18"/>
    </row>
    <row r="67" spans="1:20" ht="18">
      <c r="A67" s="4">
        <v>63</v>
      </c>
      <c r="B67" s="17" t="s">
        <v>63</v>
      </c>
      <c r="C67" s="65" t="s">
        <v>232</v>
      </c>
      <c r="D67" s="18" t="s">
        <v>23</v>
      </c>
      <c r="E67" s="75">
        <v>18060703503</v>
      </c>
      <c r="F67" s="48" t="s">
        <v>89</v>
      </c>
      <c r="G67" s="70">
        <v>13</v>
      </c>
      <c r="H67" s="70">
        <v>31</v>
      </c>
      <c r="I67" s="60">
        <f t="shared" si="0"/>
        <v>44</v>
      </c>
      <c r="J67" s="90">
        <v>8822264880</v>
      </c>
      <c r="K67" s="18" t="s">
        <v>236</v>
      </c>
      <c r="L67" s="18" t="s">
        <v>247</v>
      </c>
      <c r="M67" s="18">
        <v>9613654218</v>
      </c>
      <c r="N67" s="68" t="s">
        <v>249</v>
      </c>
      <c r="O67" s="69">
        <v>9957406076</v>
      </c>
      <c r="P67" s="24" t="s">
        <v>166</v>
      </c>
      <c r="Q67" s="18" t="s">
        <v>159</v>
      </c>
      <c r="R67" s="18"/>
      <c r="S67" s="18" t="s">
        <v>97</v>
      </c>
      <c r="T67" s="18"/>
    </row>
    <row r="68" spans="1:20" ht="18">
      <c r="A68" s="4">
        <v>64</v>
      </c>
      <c r="B68" s="17" t="s">
        <v>63</v>
      </c>
      <c r="C68" s="65" t="s">
        <v>233</v>
      </c>
      <c r="D68" s="18" t="s">
        <v>23</v>
      </c>
      <c r="E68" s="75">
        <v>18060703901</v>
      </c>
      <c r="F68" s="48" t="s">
        <v>89</v>
      </c>
      <c r="G68" s="67">
        <v>23</v>
      </c>
      <c r="H68" s="67">
        <v>19</v>
      </c>
      <c r="I68" s="60">
        <f t="shared" si="0"/>
        <v>42</v>
      </c>
      <c r="J68" s="90">
        <v>9707613504</v>
      </c>
      <c r="K68" s="18" t="s">
        <v>236</v>
      </c>
      <c r="L68" s="18" t="s">
        <v>247</v>
      </c>
      <c r="M68" s="18">
        <v>9613654218</v>
      </c>
      <c r="N68" s="68" t="s">
        <v>248</v>
      </c>
      <c r="O68" s="69">
        <v>9859393919</v>
      </c>
      <c r="P68" s="24" t="s">
        <v>166</v>
      </c>
      <c r="Q68" s="18" t="s">
        <v>159</v>
      </c>
      <c r="R68" s="18"/>
      <c r="S68" s="18" t="s">
        <v>97</v>
      </c>
      <c r="T68" s="18"/>
    </row>
    <row r="69" spans="1:20" ht="18">
      <c r="A69" s="4">
        <v>65</v>
      </c>
      <c r="B69" s="17" t="s">
        <v>63</v>
      </c>
      <c r="C69" s="65" t="s">
        <v>250</v>
      </c>
      <c r="D69" s="18" t="s">
        <v>23</v>
      </c>
      <c r="E69" s="75">
        <v>18060703904</v>
      </c>
      <c r="F69" s="48" t="s">
        <v>89</v>
      </c>
      <c r="G69" s="70">
        <v>29</v>
      </c>
      <c r="H69" s="70">
        <v>28</v>
      </c>
      <c r="I69" s="60">
        <f t="shared" si="0"/>
        <v>57</v>
      </c>
      <c r="J69" s="90">
        <v>8876272029</v>
      </c>
      <c r="K69" s="18" t="s">
        <v>258</v>
      </c>
      <c r="L69" s="18" t="s">
        <v>259</v>
      </c>
      <c r="M69" s="18">
        <v>8724963895</v>
      </c>
      <c r="N69" s="68" t="s">
        <v>260</v>
      </c>
      <c r="O69" s="69">
        <v>9508270811</v>
      </c>
      <c r="P69" s="24" t="s">
        <v>167</v>
      </c>
      <c r="Q69" s="18" t="s">
        <v>161</v>
      </c>
      <c r="R69" s="18"/>
      <c r="S69" s="18" t="s">
        <v>97</v>
      </c>
      <c r="T69" s="18"/>
    </row>
    <row r="70" spans="1:20" ht="18">
      <c r="A70" s="4">
        <v>66</v>
      </c>
      <c r="B70" s="17" t="s">
        <v>63</v>
      </c>
      <c r="C70" s="65" t="s">
        <v>251</v>
      </c>
      <c r="D70" s="18" t="s">
        <v>23</v>
      </c>
      <c r="E70" s="75">
        <v>18060704003</v>
      </c>
      <c r="F70" s="48" t="s">
        <v>89</v>
      </c>
      <c r="G70" s="70">
        <v>9</v>
      </c>
      <c r="H70" s="70">
        <v>7</v>
      </c>
      <c r="I70" s="60">
        <f t="shared" ref="I70:I133" si="1">SUM(G70:H70)</f>
        <v>16</v>
      </c>
      <c r="J70" s="90">
        <v>9678874141</v>
      </c>
      <c r="K70" s="18" t="s">
        <v>258</v>
      </c>
      <c r="L70" s="18" t="s">
        <v>259</v>
      </c>
      <c r="M70" s="18">
        <v>8724963895</v>
      </c>
      <c r="N70" s="68" t="s">
        <v>261</v>
      </c>
      <c r="O70" s="69">
        <v>9706702076</v>
      </c>
      <c r="P70" s="24" t="s">
        <v>167</v>
      </c>
      <c r="Q70" s="18" t="s">
        <v>161</v>
      </c>
      <c r="R70" s="18"/>
      <c r="S70" s="18" t="s">
        <v>97</v>
      </c>
      <c r="T70" s="18"/>
    </row>
    <row r="71" spans="1:20" ht="18">
      <c r="A71" s="4">
        <v>67</v>
      </c>
      <c r="B71" s="17" t="s">
        <v>63</v>
      </c>
      <c r="C71" s="65" t="s">
        <v>252</v>
      </c>
      <c r="D71" s="18" t="s">
        <v>23</v>
      </c>
      <c r="E71" s="75">
        <v>18060704009</v>
      </c>
      <c r="F71" s="48" t="s">
        <v>89</v>
      </c>
      <c r="G71" s="70">
        <v>22</v>
      </c>
      <c r="H71" s="70">
        <v>26</v>
      </c>
      <c r="I71" s="60">
        <f t="shared" si="1"/>
        <v>48</v>
      </c>
      <c r="J71" s="90">
        <v>8011175273</v>
      </c>
      <c r="K71" s="18" t="s">
        <v>258</v>
      </c>
      <c r="L71" s="18" t="s">
        <v>259</v>
      </c>
      <c r="M71" s="18">
        <v>8724963895</v>
      </c>
      <c r="N71" s="68" t="s">
        <v>262</v>
      </c>
      <c r="O71" s="69">
        <v>9854669076</v>
      </c>
      <c r="P71" s="24" t="s">
        <v>168</v>
      </c>
      <c r="Q71" s="18" t="s">
        <v>164</v>
      </c>
      <c r="R71" s="18"/>
      <c r="S71" s="18" t="s">
        <v>97</v>
      </c>
      <c r="T71" s="18"/>
    </row>
    <row r="72" spans="1:20" ht="18">
      <c r="A72" s="4">
        <v>68</v>
      </c>
      <c r="B72" s="17" t="s">
        <v>63</v>
      </c>
      <c r="C72" s="65" t="s">
        <v>253</v>
      </c>
      <c r="D72" s="18" t="s">
        <v>23</v>
      </c>
      <c r="E72" s="75">
        <v>18060704102</v>
      </c>
      <c r="F72" s="48" t="s">
        <v>89</v>
      </c>
      <c r="G72" s="67">
        <v>13</v>
      </c>
      <c r="H72" s="67">
        <v>20</v>
      </c>
      <c r="I72" s="60">
        <f t="shared" si="1"/>
        <v>33</v>
      </c>
      <c r="J72" s="84">
        <v>9706578549</v>
      </c>
      <c r="K72" s="18" t="s">
        <v>258</v>
      </c>
      <c r="L72" s="18" t="s">
        <v>259</v>
      </c>
      <c r="M72" s="18">
        <v>8724963895</v>
      </c>
      <c r="N72" s="68" t="s">
        <v>263</v>
      </c>
      <c r="O72" s="69">
        <v>9707050948</v>
      </c>
      <c r="P72" s="24" t="s">
        <v>168</v>
      </c>
      <c r="Q72" s="18" t="s">
        <v>164</v>
      </c>
      <c r="R72" s="18"/>
      <c r="S72" s="18" t="s">
        <v>97</v>
      </c>
      <c r="T72" s="18"/>
    </row>
    <row r="73" spans="1:20" ht="18">
      <c r="A73" s="4">
        <v>69</v>
      </c>
      <c r="B73" s="17" t="s">
        <v>63</v>
      </c>
      <c r="C73" s="65" t="s">
        <v>254</v>
      </c>
      <c r="D73" s="18" t="s">
        <v>23</v>
      </c>
      <c r="E73" s="75">
        <v>18060704104</v>
      </c>
      <c r="F73" s="48" t="s">
        <v>89</v>
      </c>
      <c r="G73" s="70">
        <v>16</v>
      </c>
      <c r="H73" s="70">
        <v>22</v>
      </c>
      <c r="I73" s="60">
        <f t="shared" si="1"/>
        <v>38</v>
      </c>
      <c r="J73" s="90">
        <v>9508748029</v>
      </c>
      <c r="K73" s="18" t="s">
        <v>258</v>
      </c>
      <c r="L73" s="18" t="s">
        <v>259</v>
      </c>
      <c r="M73" s="18">
        <v>8724963895</v>
      </c>
      <c r="N73" s="68" t="s">
        <v>264</v>
      </c>
      <c r="O73" s="69">
        <v>9707234544</v>
      </c>
      <c r="P73" s="24" t="s">
        <v>169</v>
      </c>
      <c r="Q73" s="18" t="s">
        <v>163</v>
      </c>
      <c r="R73" s="18"/>
      <c r="S73" s="18" t="s">
        <v>97</v>
      </c>
      <c r="T73" s="18"/>
    </row>
    <row r="74" spans="1:20" ht="18">
      <c r="A74" s="4">
        <v>70</v>
      </c>
      <c r="B74" s="17" t="s">
        <v>63</v>
      </c>
      <c r="C74" s="65" t="s">
        <v>255</v>
      </c>
      <c r="D74" s="18" t="s">
        <v>23</v>
      </c>
      <c r="E74" s="75">
        <v>18060704201</v>
      </c>
      <c r="F74" s="48" t="s">
        <v>89</v>
      </c>
      <c r="G74" s="70">
        <v>28</v>
      </c>
      <c r="H74" s="70">
        <v>20</v>
      </c>
      <c r="I74" s="60">
        <f t="shared" si="1"/>
        <v>48</v>
      </c>
      <c r="J74" s="90">
        <v>9957896459</v>
      </c>
      <c r="K74" s="18" t="s">
        <v>258</v>
      </c>
      <c r="L74" s="18" t="s">
        <v>259</v>
      </c>
      <c r="M74" s="18">
        <v>8724963895</v>
      </c>
      <c r="N74" s="68" t="s">
        <v>265</v>
      </c>
      <c r="O74" s="69">
        <v>9508574040</v>
      </c>
      <c r="P74" s="24" t="s">
        <v>169</v>
      </c>
      <c r="Q74" s="18" t="s">
        <v>163</v>
      </c>
      <c r="R74" s="18"/>
      <c r="S74" s="18" t="s">
        <v>97</v>
      </c>
      <c r="T74" s="18"/>
    </row>
    <row r="75" spans="1:20" ht="18">
      <c r="A75" s="4">
        <v>71</v>
      </c>
      <c r="B75" s="17" t="s">
        <v>63</v>
      </c>
      <c r="C75" s="65" t="s">
        <v>256</v>
      </c>
      <c r="D75" s="18" t="s">
        <v>23</v>
      </c>
      <c r="E75" s="75">
        <v>18060704301</v>
      </c>
      <c r="F75" s="48" t="s">
        <v>89</v>
      </c>
      <c r="G75" s="70">
        <v>36</v>
      </c>
      <c r="H75" s="70">
        <v>40</v>
      </c>
      <c r="I75" s="60">
        <f t="shared" si="1"/>
        <v>76</v>
      </c>
      <c r="J75" s="90">
        <v>9613417229</v>
      </c>
      <c r="K75" s="18" t="s">
        <v>258</v>
      </c>
      <c r="L75" s="18" t="s">
        <v>259</v>
      </c>
      <c r="M75" s="18">
        <v>8724963895</v>
      </c>
      <c r="N75" s="68" t="s">
        <v>260</v>
      </c>
      <c r="O75" s="69">
        <v>9508270811</v>
      </c>
      <c r="P75" s="24" t="s">
        <v>170</v>
      </c>
      <c r="Q75" s="18" t="s">
        <v>155</v>
      </c>
      <c r="R75" s="18"/>
      <c r="S75" s="18" t="s">
        <v>97</v>
      </c>
      <c r="T75" s="18"/>
    </row>
    <row r="76" spans="1:20" ht="18">
      <c r="A76" s="4">
        <v>72</v>
      </c>
      <c r="B76" s="17" t="s">
        <v>63</v>
      </c>
      <c r="C76" s="65" t="s">
        <v>257</v>
      </c>
      <c r="D76" s="18" t="s">
        <v>23</v>
      </c>
      <c r="E76" s="75">
        <v>18060704401</v>
      </c>
      <c r="F76" s="48" t="s">
        <v>89</v>
      </c>
      <c r="G76" s="70">
        <v>13</v>
      </c>
      <c r="H76" s="70">
        <v>11</v>
      </c>
      <c r="I76" s="60">
        <f t="shared" si="1"/>
        <v>24</v>
      </c>
      <c r="J76" s="90">
        <v>9864224755</v>
      </c>
      <c r="K76" s="18" t="s">
        <v>258</v>
      </c>
      <c r="L76" s="18" t="s">
        <v>259</v>
      </c>
      <c r="M76" s="18">
        <v>8724963895</v>
      </c>
      <c r="N76" s="68" t="s">
        <v>261</v>
      </c>
      <c r="O76" s="69">
        <v>9706702076</v>
      </c>
      <c r="P76" s="24" t="s">
        <v>170</v>
      </c>
      <c r="Q76" s="18" t="s">
        <v>155</v>
      </c>
      <c r="R76" s="18"/>
      <c r="S76" s="18" t="s">
        <v>97</v>
      </c>
      <c r="T76" s="18"/>
    </row>
    <row r="77" spans="1:20" ht="36">
      <c r="A77" s="4">
        <v>73</v>
      </c>
      <c r="B77" s="17" t="s">
        <v>63</v>
      </c>
      <c r="C77" s="65" t="s">
        <v>266</v>
      </c>
      <c r="D77" s="18" t="s">
        <v>23</v>
      </c>
      <c r="E77" s="75">
        <v>18060704402</v>
      </c>
      <c r="F77" s="48" t="s">
        <v>89</v>
      </c>
      <c r="G77" s="67">
        <v>21</v>
      </c>
      <c r="H77" s="67">
        <v>11</v>
      </c>
      <c r="I77" s="60">
        <f t="shared" si="1"/>
        <v>32</v>
      </c>
      <c r="J77" s="84" t="s">
        <v>628</v>
      </c>
      <c r="K77" s="18" t="s">
        <v>268</v>
      </c>
      <c r="L77" s="18" t="s">
        <v>269</v>
      </c>
      <c r="M77" s="18">
        <v>7896062863</v>
      </c>
      <c r="N77" s="68" t="s">
        <v>270</v>
      </c>
      <c r="O77" s="69">
        <v>9613564002</v>
      </c>
      <c r="P77" s="24" t="s">
        <v>171</v>
      </c>
      <c r="Q77" s="18" t="s">
        <v>157</v>
      </c>
      <c r="R77" s="18"/>
      <c r="S77" s="18" t="s">
        <v>97</v>
      </c>
      <c r="T77" s="18"/>
    </row>
    <row r="78" spans="1:20" ht="36">
      <c r="A78" s="4">
        <v>74</v>
      </c>
      <c r="B78" s="17" t="s">
        <v>63</v>
      </c>
      <c r="C78" s="65" t="s">
        <v>267</v>
      </c>
      <c r="D78" s="18" t="s">
        <v>23</v>
      </c>
      <c r="E78" s="75">
        <v>18060704403</v>
      </c>
      <c r="F78" s="48" t="s">
        <v>89</v>
      </c>
      <c r="G78" s="67">
        <v>20</v>
      </c>
      <c r="H78" s="67">
        <v>18</v>
      </c>
      <c r="I78" s="60">
        <f t="shared" si="1"/>
        <v>38</v>
      </c>
      <c r="J78" s="84" t="s">
        <v>629</v>
      </c>
      <c r="K78" s="18" t="s">
        <v>268</v>
      </c>
      <c r="L78" s="18" t="s">
        <v>269</v>
      </c>
      <c r="M78" s="18">
        <v>7896062863</v>
      </c>
      <c r="N78" s="68" t="s">
        <v>271</v>
      </c>
      <c r="O78" s="69">
        <v>9864447576</v>
      </c>
      <c r="P78" s="24" t="s">
        <v>171</v>
      </c>
      <c r="Q78" s="18" t="s">
        <v>157</v>
      </c>
      <c r="R78" s="18"/>
      <c r="S78" s="18" t="s">
        <v>97</v>
      </c>
      <c r="T78" s="18"/>
    </row>
    <row r="79" spans="1:20" ht="36">
      <c r="A79" s="4">
        <v>75</v>
      </c>
      <c r="B79" s="17" t="s">
        <v>63</v>
      </c>
      <c r="C79" s="65" t="s">
        <v>272</v>
      </c>
      <c r="D79" s="18" t="s">
        <v>23</v>
      </c>
      <c r="E79" s="75">
        <v>18060704501</v>
      </c>
      <c r="F79" s="48" t="s">
        <v>89</v>
      </c>
      <c r="G79" s="70">
        <v>21</v>
      </c>
      <c r="H79" s="70">
        <v>21</v>
      </c>
      <c r="I79" s="60">
        <f t="shared" si="1"/>
        <v>42</v>
      </c>
      <c r="J79" s="84" t="s">
        <v>630</v>
      </c>
      <c r="K79" s="18" t="s">
        <v>291</v>
      </c>
      <c r="L79" s="18" t="s">
        <v>292</v>
      </c>
      <c r="M79" s="18">
        <v>9957214908</v>
      </c>
      <c r="N79" s="68" t="s">
        <v>293</v>
      </c>
      <c r="O79" s="69">
        <v>8486886578</v>
      </c>
      <c r="P79" s="24" t="s">
        <v>172</v>
      </c>
      <c r="Q79" s="18" t="s">
        <v>159</v>
      </c>
      <c r="R79" s="18"/>
      <c r="S79" s="18" t="s">
        <v>97</v>
      </c>
      <c r="T79" s="18"/>
    </row>
    <row r="80" spans="1:20" ht="36">
      <c r="A80" s="4">
        <v>76</v>
      </c>
      <c r="B80" s="17" t="s">
        <v>63</v>
      </c>
      <c r="C80" s="65" t="s">
        <v>273</v>
      </c>
      <c r="D80" s="18" t="s">
        <v>23</v>
      </c>
      <c r="E80" s="75">
        <v>18060704502</v>
      </c>
      <c r="F80" s="48" t="s">
        <v>89</v>
      </c>
      <c r="G80" s="67">
        <v>45</v>
      </c>
      <c r="H80" s="67">
        <v>32</v>
      </c>
      <c r="I80" s="60">
        <f t="shared" si="1"/>
        <v>77</v>
      </c>
      <c r="J80" s="84" t="s">
        <v>631</v>
      </c>
      <c r="K80" s="18" t="s">
        <v>291</v>
      </c>
      <c r="L80" s="18" t="s">
        <v>292</v>
      </c>
      <c r="M80" s="18">
        <v>9957214908</v>
      </c>
      <c r="N80" s="68" t="s">
        <v>294</v>
      </c>
      <c r="O80" s="69">
        <v>9859069163</v>
      </c>
      <c r="P80" s="24" t="s">
        <v>172</v>
      </c>
      <c r="Q80" s="18" t="s">
        <v>159</v>
      </c>
      <c r="R80" s="18"/>
      <c r="S80" s="18" t="s">
        <v>97</v>
      </c>
      <c r="T80" s="18"/>
    </row>
    <row r="81" spans="1:20" ht="36">
      <c r="A81" s="4">
        <v>77</v>
      </c>
      <c r="B81" s="17" t="s">
        <v>63</v>
      </c>
      <c r="C81" s="65" t="s">
        <v>274</v>
      </c>
      <c r="D81" s="18" t="s">
        <v>23</v>
      </c>
      <c r="E81" s="75">
        <v>18060704601</v>
      </c>
      <c r="F81" s="48" t="s">
        <v>89</v>
      </c>
      <c r="G81" s="67">
        <v>14</v>
      </c>
      <c r="H81" s="67">
        <v>10</v>
      </c>
      <c r="I81" s="60">
        <f t="shared" si="1"/>
        <v>24</v>
      </c>
      <c r="J81" s="84" t="s">
        <v>632</v>
      </c>
      <c r="K81" s="18" t="s">
        <v>291</v>
      </c>
      <c r="L81" s="18" t="s">
        <v>292</v>
      </c>
      <c r="M81" s="18">
        <v>9957214908</v>
      </c>
      <c r="N81" s="68" t="s">
        <v>295</v>
      </c>
      <c r="O81" s="69">
        <v>7399490038</v>
      </c>
      <c r="P81" s="24" t="s">
        <v>173</v>
      </c>
      <c r="Q81" s="18" t="s">
        <v>161</v>
      </c>
      <c r="R81" s="18"/>
      <c r="S81" s="18" t="s">
        <v>97</v>
      </c>
      <c r="T81" s="18"/>
    </row>
    <row r="82" spans="1:20" ht="36">
      <c r="A82" s="4">
        <v>78</v>
      </c>
      <c r="B82" s="17" t="s">
        <v>63</v>
      </c>
      <c r="C82" s="65" t="s">
        <v>275</v>
      </c>
      <c r="D82" s="18" t="s">
        <v>23</v>
      </c>
      <c r="E82" s="75">
        <v>18060704701</v>
      </c>
      <c r="F82" s="48" t="s">
        <v>89</v>
      </c>
      <c r="G82" s="67">
        <v>15</v>
      </c>
      <c r="H82" s="67">
        <v>7</v>
      </c>
      <c r="I82" s="60">
        <f t="shared" si="1"/>
        <v>22</v>
      </c>
      <c r="J82" s="84" t="s">
        <v>633</v>
      </c>
      <c r="K82" s="18" t="s">
        <v>291</v>
      </c>
      <c r="L82" s="18" t="s">
        <v>292</v>
      </c>
      <c r="M82" s="18">
        <v>9957214908</v>
      </c>
      <c r="N82" s="68" t="s">
        <v>296</v>
      </c>
      <c r="O82" s="69">
        <v>9854833067</v>
      </c>
      <c r="P82" s="24" t="s">
        <v>173</v>
      </c>
      <c r="Q82" s="18" t="s">
        <v>161</v>
      </c>
      <c r="R82" s="18"/>
      <c r="S82" s="18" t="s">
        <v>97</v>
      </c>
      <c r="T82" s="18"/>
    </row>
    <row r="83" spans="1:20" ht="36">
      <c r="A83" s="4">
        <v>79</v>
      </c>
      <c r="B83" s="17" t="s">
        <v>63</v>
      </c>
      <c r="C83" s="65" t="s">
        <v>276</v>
      </c>
      <c r="D83" s="18" t="s">
        <v>23</v>
      </c>
      <c r="E83" s="75">
        <v>18060704802</v>
      </c>
      <c r="F83" s="48" t="s">
        <v>89</v>
      </c>
      <c r="G83" s="67">
        <v>17</v>
      </c>
      <c r="H83" s="67">
        <v>13</v>
      </c>
      <c r="I83" s="60">
        <f t="shared" si="1"/>
        <v>30</v>
      </c>
      <c r="J83" s="84" t="s">
        <v>634</v>
      </c>
      <c r="K83" s="18" t="s">
        <v>291</v>
      </c>
      <c r="L83" s="18" t="s">
        <v>292</v>
      </c>
      <c r="M83" s="18">
        <v>9957214908</v>
      </c>
      <c r="N83" s="68" t="s">
        <v>297</v>
      </c>
      <c r="O83" s="69">
        <v>7399123818</v>
      </c>
      <c r="P83" s="24" t="s">
        <v>174</v>
      </c>
      <c r="Q83" s="18" t="s">
        <v>164</v>
      </c>
      <c r="R83" s="18"/>
      <c r="S83" s="18" t="s">
        <v>97</v>
      </c>
      <c r="T83" s="18"/>
    </row>
    <row r="84" spans="1:20" ht="36">
      <c r="A84" s="4">
        <v>80</v>
      </c>
      <c r="B84" s="17" t="s">
        <v>63</v>
      </c>
      <c r="C84" s="65" t="s">
        <v>277</v>
      </c>
      <c r="D84" s="18" t="s">
        <v>23</v>
      </c>
      <c r="E84" s="75">
        <v>18060704806</v>
      </c>
      <c r="F84" s="48" t="s">
        <v>89</v>
      </c>
      <c r="G84" s="70">
        <v>19</v>
      </c>
      <c r="H84" s="70">
        <v>11</v>
      </c>
      <c r="I84" s="60">
        <f t="shared" si="1"/>
        <v>30</v>
      </c>
      <c r="J84" s="84" t="s">
        <v>635</v>
      </c>
      <c r="K84" s="18" t="s">
        <v>291</v>
      </c>
      <c r="L84" s="18" t="s">
        <v>292</v>
      </c>
      <c r="M84" s="18">
        <v>9957214908</v>
      </c>
      <c r="N84" s="68" t="s">
        <v>298</v>
      </c>
      <c r="O84" s="69">
        <v>9954262794</v>
      </c>
      <c r="P84" s="24" t="s">
        <v>174</v>
      </c>
      <c r="Q84" s="18" t="s">
        <v>164</v>
      </c>
      <c r="R84" s="18"/>
      <c r="S84" s="18" t="s">
        <v>97</v>
      </c>
      <c r="T84" s="18"/>
    </row>
    <row r="85" spans="1:20" ht="36">
      <c r="A85" s="4">
        <v>81</v>
      </c>
      <c r="B85" s="17" t="s">
        <v>63</v>
      </c>
      <c r="C85" s="65" t="s">
        <v>278</v>
      </c>
      <c r="D85" s="18" t="s">
        <v>23</v>
      </c>
      <c r="E85" s="75">
        <v>18060704903</v>
      </c>
      <c r="F85" s="48" t="s">
        <v>89</v>
      </c>
      <c r="G85" s="67">
        <v>8</v>
      </c>
      <c r="H85" s="67">
        <v>7</v>
      </c>
      <c r="I85" s="60">
        <f t="shared" si="1"/>
        <v>15</v>
      </c>
      <c r="J85" s="84" t="s">
        <v>636</v>
      </c>
      <c r="K85" s="18" t="s">
        <v>291</v>
      </c>
      <c r="L85" s="18" t="s">
        <v>292</v>
      </c>
      <c r="M85" s="18">
        <v>9957214908</v>
      </c>
      <c r="N85" s="68" t="s">
        <v>299</v>
      </c>
      <c r="O85" s="69">
        <v>9957882078</v>
      </c>
      <c r="P85" s="24" t="s">
        <v>175</v>
      </c>
      <c r="Q85" s="18" t="s">
        <v>155</v>
      </c>
      <c r="R85" s="18"/>
      <c r="S85" s="18" t="s">
        <v>97</v>
      </c>
      <c r="T85" s="18"/>
    </row>
    <row r="86" spans="1:20" ht="36">
      <c r="A86" s="4">
        <v>82</v>
      </c>
      <c r="B86" s="17" t="s">
        <v>63</v>
      </c>
      <c r="C86" s="65" t="s">
        <v>279</v>
      </c>
      <c r="D86" s="18" t="s">
        <v>23</v>
      </c>
      <c r="E86" s="75">
        <v>18060704904</v>
      </c>
      <c r="F86" s="48" t="s">
        <v>89</v>
      </c>
      <c r="G86" s="70">
        <v>6</v>
      </c>
      <c r="H86" s="70">
        <v>8</v>
      </c>
      <c r="I86" s="60">
        <f t="shared" si="1"/>
        <v>14</v>
      </c>
      <c r="J86" s="84" t="s">
        <v>637</v>
      </c>
      <c r="K86" s="18" t="s">
        <v>291</v>
      </c>
      <c r="L86" s="18" t="s">
        <v>292</v>
      </c>
      <c r="M86" s="18">
        <v>9957214908</v>
      </c>
      <c r="N86" s="68" t="s">
        <v>300</v>
      </c>
      <c r="O86" s="69">
        <v>7896925209</v>
      </c>
      <c r="P86" s="24" t="s">
        <v>175</v>
      </c>
      <c r="Q86" s="18" t="s">
        <v>155</v>
      </c>
      <c r="R86" s="18"/>
      <c r="S86" s="18" t="s">
        <v>97</v>
      </c>
      <c r="T86" s="18"/>
    </row>
    <row r="87" spans="1:20" ht="36">
      <c r="A87" s="4">
        <v>83</v>
      </c>
      <c r="B87" s="17" t="s">
        <v>63</v>
      </c>
      <c r="C87" s="65" t="s">
        <v>280</v>
      </c>
      <c r="D87" s="18" t="s">
        <v>23</v>
      </c>
      <c r="E87" s="75">
        <v>18060704905</v>
      </c>
      <c r="F87" s="48" t="s">
        <v>89</v>
      </c>
      <c r="G87" s="70">
        <v>5</v>
      </c>
      <c r="H87" s="70">
        <v>12</v>
      </c>
      <c r="I87" s="60">
        <f t="shared" si="1"/>
        <v>17</v>
      </c>
      <c r="J87" s="84" t="s">
        <v>638</v>
      </c>
      <c r="K87" s="18" t="s">
        <v>291</v>
      </c>
      <c r="L87" s="18" t="s">
        <v>292</v>
      </c>
      <c r="M87" s="18">
        <v>9957214908</v>
      </c>
      <c r="N87" s="68" t="s">
        <v>293</v>
      </c>
      <c r="O87" s="69">
        <v>8486886578</v>
      </c>
      <c r="P87" s="24" t="s">
        <v>190</v>
      </c>
      <c r="Q87" s="18" t="s">
        <v>157</v>
      </c>
      <c r="R87" s="18"/>
      <c r="S87" s="18" t="s">
        <v>97</v>
      </c>
      <c r="T87" s="18"/>
    </row>
    <row r="88" spans="1:20" ht="36">
      <c r="A88" s="4">
        <v>84</v>
      </c>
      <c r="B88" s="17" t="s">
        <v>63</v>
      </c>
      <c r="C88" s="65" t="s">
        <v>281</v>
      </c>
      <c r="D88" s="18" t="s">
        <v>23</v>
      </c>
      <c r="E88" s="75">
        <v>18060705001</v>
      </c>
      <c r="F88" s="48" t="s">
        <v>89</v>
      </c>
      <c r="G88" s="70">
        <v>12</v>
      </c>
      <c r="H88" s="70">
        <v>10</v>
      </c>
      <c r="I88" s="60">
        <f t="shared" si="1"/>
        <v>22</v>
      </c>
      <c r="J88" s="84" t="s">
        <v>639</v>
      </c>
      <c r="K88" s="18" t="s">
        <v>291</v>
      </c>
      <c r="L88" s="18" t="s">
        <v>292</v>
      </c>
      <c r="M88" s="18">
        <v>9957214908</v>
      </c>
      <c r="N88" s="68" t="s">
        <v>294</v>
      </c>
      <c r="O88" s="69">
        <v>9859069163</v>
      </c>
      <c r="P88" s="24" t="s">
        <v>190</v>
      </c>
      <c r="Q88" s="18" t="s">
        <v>157</v>
      </c>
      <c r="R88" s="18"/>
      <c r="S88" s="18" t="s">
        <v>97</v>
      </c>
      <c r="T88" s="18"/>
    </row>
    <row r="89" spans="1:20" ht="36">
      <c r="A89" s="4">
        <v>85</v>
      </c>
      <c r="B89" s="17" t="s">
        <v>62</v>
      </c>
      <c r="C89" s="65" t="s">
        <v>282</v>
      </c>
      <c r="D89" s="18" t="s">
        <v>23</v>
      </c>
      <c r="E89" s="75">
        <v>18060705101</v>
      </c>
      <c r="F89" s="48" t="s">
        <v>89</v>
      </c>
      <c r="G89" s="70">
        <v>16</v>
      </c>
      <c r="H89" s="70">
        <v>23</v>
      </c>
      <c r="I89" s="60">
        <f t="shared" si="1"/>
        <v>39</v>
      </c>
      <c r="J89" s="84" t="s">
        <v>640</v>
      </c>
      <c r="K89" s="18" t="s">
        <v>291</v>
      </c>
      <c r="L89" s="18" t="s">
        <v>292</v>
      </c>
      <c r="M89" s="18">
        <v>9957214908</v>
      </c>
      <c r="N89" s="68" t="s">
        <v>295</v>
      </c>
      <c r="O89" s="69">
        <v>7399490038</v>
      </c>
      <c r="P89" s="24" t="s">
        <v>191</v>
      </c>
      <c r="Q89" s="18" t="s">
        <v>159</v>
      </c>
      <c r="R89" s="18"/>
      <c r="S89" s="18" t="s">
        <v>97</v>
      </c>
      <c r="T89" s="18"/>
    </row>
    <row r="90" spans="1:20" ht="36">
      <c r="A90" s="4">
        <v>86</v>
      </c>
      <c r="B90" s="17" t="s">
        <v>63</v>
      </c>
      <c r="C90" s="65" t="s">
        <v>283</v>
      </c>
      <c r="D90" s="18" t="s">
        <v>23</v>
      </c>
      <c r="E90" s="75">
        <v>18060705201</v>
      </c>
      <c r="F90" s="48" t="s">
        <v>89</v>
      </c>
      <c r="G90" s="70">
        <v>18</v>
      </c>
      <c r="H90" s="70">
        <v>21</v>
      </c>
      <c r="I90" s="60">
        <f t="shared" si="1"/>
        <v>39</v>
      </c>
      <c r="J90" s="84" t="s">
        <v>641</v>
      </c>
      <c r="K90" s="18" t="s">
        <v>291</v>
      </c>
      <c r="L90" s="18" t="s">
        <v>292</v>
      </c>
      <c r="M90" s="18">
        <v>9957214908</v>
      </c>
      <c r="N90" s="68" t="s">
        <v>296</v>
      </c>
      <c r="O90" s="69">
        <v>9854833067</v>
      </c>
      <c r="P90" s="24" t="s">
        <v>191</v>
      </c>
      <c r="Q90" s="18" t="s">
        <v>159</v>
      </c>
      <c r="R90" s="18"/>
      <c r="S90" s="18" t="s">
        <v>97</v>
      </c>
      <c r="T90" s="18"/>
    </row>
    <row r="91" spans="1:20" ht="36">
      <c r="A91" s="4">
        <v>87</v>
      </c>
      <c r="B91" s="17" t="s">
        <v>63</v>
      </c>
      <c r="C91" s="65" t="s">
        <v>284</v>
      </c>
      <c r="D91" s="18" t="s">
        <v>23</v>
      </c>
      <c r="E91" s="75">
        <v>18060705301</v>
      </c>
      <c r="F91" s="48" t="s">
        <v>89</v>
      </c>
      <c r="G91" s="67">
        <v>15</v>
      </c>
      <c r="H91" s="67">
        <v>11</v>
      </c>
      <c r="I91" s="60">
        <f t="shared" si="1"/>
        <v>26</v>
      </c>
      <c r="J91" s="84" t="s">
        <v>642</v>
      </c>
      <c r="K91" s="18" t="s">
        <v>291</v>
      </c>
      <c r="L91" s="18" t="s">
        <v>292</v>
      </c>
      <c r="M91" s="18">
        <v>9957214908</v>
      </c>
      <c r="N91" s="68" t="s">
        <v>297</v>
      </c>
      <c r="O91" s="69">
        <v>7399123818</v>
      </c>
      <c r="P91" s="24" t="s">
        <v>192</v>
      </c>
      <c r="Q91" s="18" t="s">
        <v>161</v>
      </c>
      <c r="R91" s="18"/>
      <c r="S91" s="18" t="s">
        <v>97</v>
      </c>
      <c r="T91" s="18"/>
    </row>
    <row r="92" spans="1:20" ht="36">
      <c r="A92" s="4">
        <v>88</v>
      </c>
      <c r="B92" s="17" t="s">
        <v>63</v>
      </c>
      <c r="C92" s="65" t="s">
        <v>285</v>
      </c>
      <c r="D92" s="18" t="s">
        <v>23</v>
      </c>
      <c r="E92" s="75">
        <v>18060705302</v>
      </c>
      <c r="F92" s="48" t="s">
        <v>89</v>
      </c>
      <c r="G92" s="70">
        <v>10</v>
      </c>
      <c r="H92" s="70">
        <v>9</v>
      </c>
      <c r="I92" s="60">
        <f t="shared" si="1"/>
        <v>19</v>
      </c>
      <c r="J92" s="84" t="s">
        <v>643</v>
      </c>
      <c r="K92" s="18" t="s">
        <v>291</v>
      </c>
      <c r="L92" s="18" t="s">
        <v>292</v>
      </c>
      <c r="M92" s="18">
        <v>9957214908</v>
      </c>
      <c r="N92" s="68" t="s">
        <v>298</v>
      </c>
      <c r="O92" s="69">
        <v>9954262794</v>
      </c>
      <c r="P92" s="24" t="s">
        <v>192</v>
      </c>
      <c r="Q92" s="18" t="s">
        <v>161</v>
      </c>
      <c r="R92" s="18"/>
      <c r="S92" s="18" t="s">
        <v>97</v>
      </c>
      <c r="T92" s="18"/>
    </row>
    <row r="93" spans="1:20" ht="36">
      <c r="A93" s="4">
        <v>89</v>
      </c>
      <c r="B93" s="17" t="s">
        <v>63</v>
      </c>
      <c r="C93" s="65" t="s">
        <v>286</v>
      </c>
      <c r="D93" s="18" t="s">
        <v>23</v>
      </c>
      <c r="E93" s="75">
        <v>18060705306</v>
      </c>
      <c r="F93" s="48" t="s">
        <v>89</v>
      </c>
      <c r="G93" s="67">
        <v>2</v>
      </c>
      <c r="H93" s="67">
        <v>2</v>
      </c>
      <c r="I93" s="60">
        <f t="shared" si="1"/>
        <v>4</v>
      </c>
      <c r="J93" s="91" t="s">
        <v>644</v>
      </c>
      <c r="K93" s="18" t="s">
        <v>291</v>
      </c>
      <c r="L93" s="18" t="s">
        <v>292</v>
      </c>
      <c r="M93" s="18">
        <v>9957214908</v>
      </c>
      <c r="N93" s="68" t="s">
        <v>299</v>
      </c>
      <c r="O93" s="69">
        <v>9957882078</v>
      </c>
      <c r="P93" s="24" t="s">
        <v>192</v>
      </c>
      <c r="Q93" s="18" t="s">
        <v>161</v>
      </c>
      <c r="R93" s="18"/>
      <c r="S93" s="18" t="s">
        <v>97</v>
      </c>
      <c r="T93" s="18"/>
    </row>
    <row r="94" spans="1:20" ht="36">
      <c r="A94" s="4">
        <v>90</v>
      </c>
      <c r="B94" s="17" t="s">
        <v>63</v>
      </c>
      <c r="C94" s="65" t="s">
        <v>287</v>
      </c>
      <c r="D94" s="18" t="s">
        <v>23</v>
      </c>
      <c r="E94" s="75">
        <v>18060705501</v>
      </c>
      <c r="F94" s="48" t="s">
        <v>89</v>
      </c>
      <c r="G94" s="67">
        <v>9</v>
      </c>
      <c r="H94" s="67">
        <v>4</v>
      </c>
      <c r="I94" s="60">
        <f t="shared" si="1"/>
        <v>13</v>
      </c>
      <c r="J94" s="91" t="s">
        <v>645</v>
      </c>
      <c r="K94" s="18" t="s">
        <v>291</v>
      </c>
      <c r="L94" s="18" t="s">
        <v>292</v>
      </c>
      <c r="M94" s="18">
        <v>9957214908</v>
      </c>
      <c r="N94" s="68" t="s">
        <v>300</v>
      </c>
      <c r="O94" s="69">
        <v>7896925209</v>
      </c>
      <c r="P94" s="24" t="s">
        <v>205</v>
      </c>
      <c r="Q94" s="18" t="s">
        <v>164</v>
      </c>
      <c r="R94" s="18"/>
      <c r="S94" s="18" t="s">
        <v>97</v>
      </c>
      <c r="T94" s="18"/>
    </row>
    <row r="95" spans="1:20" ht="36">
      <c r="A95" s="4">
        <v>91</v>
      </c>
      <c r="B95" s="17" t="s">
        <v>63</v>
      </c>
      <c r="C95" s="66" t="s">
        <v>288</v>
      </c>
      <c r="D95" s="18" t="s">
        <v>23</v>
      </c>
      <c r="E95" s="75">
        <v>18060705502</v>
      </c>
      <c r="F95" s="48" t="s">
        <v>89</v>
      </c>
      <c r="G95" s="67">
        <v>15</v>
      </c>
      <c r="H95" s="67">
        <v>9</v>
      </c>
      <c r="I95" s="60">
        <f t="shared" si="1"/>
        <v>24</v>
      </c>
      <c r="J95" s="91" t="s">
        <v>646</v>
      </c>
      <c r="K95" s="18" t="s">
        <v>291</v>
      </c>
      <c r="L95" s="18" t="s">
        <v>292</v>
      </c>
      <c r="M95" s="18">
        <v>9957214908</v>
      </c>
      <c r="N95" s="68" t="s">
        <v>293</v>
      </c>
      <c r="O95" s="69">
        <v>8486886578</v>
      </c>
      <c r="P95" s="24" t="s">
        <v>205</v>
      </c>
      <c r="Q95" s="18" t="s">
        <v>164</v>
      </c>
      <c r="R95" s="18"/>
      <c r="S95" s="18" t="s">
        <v>97</v>
      </c>
      <c r="T95" s="18"/>
    </row>
    <row r="96" spans="1:20" ht="36">
      <c r="A96" s="4">
        <v>92</v>
      </c>
      <c r="B96" s="17" t="s">
        <v>63</v>
      </c>
      <c r="C96" s="65" t="s">
        <v>289</v>
      </c>
      <c r="D96" s="18" t="s">
        <v>23</v>
      </c>
      <c r="E96" s="75">
        <v>18060705601</v>
      </c>
      <c r="F96" s="48" t="s">
        <v>89</v>
      </c>
      <c r="G96" s="70">
        <v>16</v>
      </c>
      <c r="H96" s="70">
        <v>9</v>
      </c>
      <c r="I96" s="60">
        <f t="shared" si="1"/>
        <v>25</v>
      </c>
      <c r="J96" s="91" t="s">
        <v>647</v>
      </c>
      <c r="K96" s="18" t="s">
        <v>291</v>
      </c>
      <c r="L96" s="18" t="s">
        <v>292</v>
      </c>
      <c r="M96" s="18">
        <v>9957214908</v>
      </c>
      <c r="N96" s="68" t="s">
        <v>294</v>
      </c>
      <c r="O96" s="69">
        <v>9859069163</v>
      </c>
      <c r="P96" s="24" t="s">
        <v>206</v>
      </c>
      <c r="Q96" s="18" t="s">
        <v>163</v>
      </c>
      <c r="R96" s="18"/>
      <c r="S96" s="18" t="s">
        <v>97</v>
      </c>
      <c r="T96" s="18"/>
    </row>
    <row r="97" spans="1:20" ht="36">
      <c r="A97" s="4">
        <v>93</v>
      </c>
      <c r="B97" s="17" t="s">
        <v>63</v>
      </c>
      <c r="C97" s="65" t="s">
        <v>290</v>
      </c>
      <c r="D97" s="18" t="s">
        <v>23</v>
      </c>
      <c r="E97" s="75">
        <v>18060705602</v>
      </c>
      <c r="F97" s="48" t="s">
        <v>89</v>
      </c>
      <c r="G97" s="67">
        <v>17</v>
      </c>
      <c r="H97" s="67">
        <v>20</v>
      </c>
      <c r="I97" s="60">
        <f t="shared" si="1"/>
        <v>37</v>
      </c>
      <c r="J97" s="91" t="s">
        <v>648</v>
      </c>
      <c r="K97" s="18" t="s">
        <v>291</v>
      </c>
      <c r="L97" s="18" t="s">
        <v>292</v>
      </c>
      <c r="M97" s="18">
        <v>9957214908</v>
      </c>
      <c r="N97" s="68" t="s">
        <v>295</v>
      </c>
      <c r="O97" s="69">
        <v>7399490038</v>
      </c>
      <c r="P97" s="24" t="s">
        <v>206</v>
      </c>
      <c r="Q97" s="18" t="s">
        <v>163</v>
      </c>
      <c r="R97" s="18"/>
      <c r="S97" s="18" t="s">
        <v>97</v>
      </c>
      <c r="T97" s="18"/>
    </row>
    <row r="98" spans="1:20" ht="36">
      <c r="A98" s="4">
        <v>94</v>
      </c>
      <c r="B98" s="17" t="s">
        <v>63</v>
      </c>
      <c r="C98" s="65" t="s">
        <v>301</v>
      </c>
      <c r="D98" s="18" t="s">
        <v>23</v>
      </c>
      <c r="E98" s="75">
        <v>18060705603</v>
      </c>
      <c r="F98" s="48" t="s">
        <v>89</v>
      </c>
      <c r="G98" s="67">
        <v>38</v>
      </c>
      <c r="H98" s="67">
        <v>32</v>
      </c>
      <c r="I98" s="60">
        <f t="shared" si="1"/>
        <v>70</v>
      </c>
      <c r="J98" s="91" t="s">
        <v>649</v>
      </c>
      <c r="K98" s="18" t="s">
        <v>307</v>
      </c>
      <c r="L98" s="18" t="s">
        <v>308</v>
      </c>
      <c r="M98" s="18">
        <v>9577273156</v>
      </c>
      <c r="N98" s="68" t="s">
        <v>309</v>
      </c>
      <c r="O98" s="69">
        <v>9508915619</v>
      </c>
      <c r="P98" s="24" t="s">
        <v>207</v>
      </c>
      <c r="Q98" s="18" t="s">
        <v>155</v>
      </c>
      <c r="R98" s="18"/>
      <c r="S98" s="18" t="s">
        <v>97</v>
      </c>
      <c r="T98" s="18"/>
    </row>
    <row r="99" spans="1:20" ht="36">
      <c r="A99" s="4">
        <v>95</v>
      </c>
      <c r="B99" s="17" t="s">
        <v>63</v>
      </c>
      <c r="C99" s="65" t="s">
        <v>302</v>
      </c>
      <c r="D99" s="18" t="s">
        <v>23</v>
      </c>
      <c r="E99" s="75">
        <v>18060705605</v>
      </c>
      <c r="F99" s="48" t="s">
        <v>89</v>
      </c>
      <c r="G99" s="67">
        <v>21</v>
      </c>
      <c r="H99" s="67">
        <v>21</v>
      </c>
      <c r="I99" s="60">
        <f t="shared" si="1"/>
        <v>42</v>
      </c>
      <c r="J99" s="91" t="s">
        <v>650</v>
      </c>
      <c r="K99" s="18" t="s">
        <v>307</v>
      </c>
      <c r="L99" s="18" t="s">
        <v>308</v>
      </c>
      <c r="M99" s="18">
        <v>9577273156</v>
      </c>
      <c r="N99" s="68" t="s">
        <v>310</v>
      </c>
      <c r="O99" s="69">
        <v>9706724076</v>
      </c>
      <c r="P99" s="24" t="s">
        <v>207</v>
      </c>
      <c r="Q99" s="18" t="s">
        <v>155</v>
      </c>
      <c r="R99" s="18"/>
      <c r="S99" s="18" t="s">
        <v>97</v>
      </c>
      <c r="T99" s="18"/>
    </row>
    <row r="100" spans="1:20" ht="36">
      <c r="A100" s="4">
        <v>96</v>
      </c>
      <c r="B100" s="17" t="s">
        <v>63</v>
      </c>
      <c r="C100" s="65" t="s">
        <v>303</v>
      </c>
      <c r="D100" s="18" t="s">
        <v>23</v>
      </c>
      <c r="E100" s="75">
        <v>18060705801</v>
      </c>
      <c r="F100" s="48" t="s">
        <v>89</v>
      </c>
      <c r="G100" s="70">
        <v>36</v>
      </c>
      <c r="H100" s="70">
        <v>20</v>
      </c>
      <c r="I100" s="60">
        <f t="shared" si="1"/>
        <v>56</v>
      </c>
      <c r="J100" s="91" t="s">
        <v>651</v>
      </c>
      <c r="K100" s="18" t="s">
        <v>307</v>
      </c>
      <c r="L100" s="18" t="s">
        <v>308</v>
      </c>
      <c r="M100" s="18">
        <v>9577273156</v>
      </c>
      <c r="N100" s="68" t="s">
        <v>311</v>
      </c>
      <c r="O100" s="69">
        <v>9508135500</v>
      </c>
      <c r="P100" s="24" t="s">
        <v>208</v>
      </c>
      <c r="Q100" s="18" t="s">
        <v>157</v>
      </c>
      <c r="R100" s="18"/>
      <c r="S100" s="18" t="s">
        <v>97</v>
      </c>
      <c r="T100" s="18"/>
    </row>
    <row r="101" spans="1:20" ht="36">
      <c r="A101" s="4">
        <v>97</v>
      </c>
      <c r="B101" s="17" t="s">
        <v>63</v>
      </c>
      <c r="C101" s="65" t="s">
        <v>304</v>
      </c>
      <c r="D101" s="18" t="s">
        <v>23</v>
      </c>
      <c r="E101" s="75">
        <v>18060705802</v>
      </c>
      <c r="F101" s="48" t="s">
        <v>89</v>
      </c>
      <c r="G101" s="70">
        <v>13</v>
      </c>
      <c r="H101" s="70">
        <v>14</v>
      </c>
      <c r="I101" s="60">
        <f t="shared" si="1"/>
        <v>27</v>
      </c>
      <c r="J101" s="91" t="s">
        <v>652</v>
      </c>
      <c r="K101" s="18" t="s">
        <v>307</v>
      </c>
      <c r="L101" s="18" t="s">
        <v>308</v>
      </c>
      <c r="M101" s="18">
        <v>9577273156</v>
      </c>
      <c r="N101" s="68" t="s">
        <v>312</v>
      </c>
      <c r="O101" s="69">
        <v>9508556578</v>
      </c>
      <c r="P101" s="24" t="s">
        <v>208</v>
      </c>
      <c r="Q101" s="18" t="s">
        <v>157</v>
      </c>
      <c r="R101" s="18"/>
      <c r="S101" s="18" t="s">
        <v>97</v>
      </c>
      <c r="T101" s="18"/>
    </row>
    <row r="102" spans="1:20" ht="36">
      <c r="A102" s="4">
        <v>98</v>
      </c>
      <c r="B102" s="17" t="s">
        <v>63</v>
      </c>
      <c r="C102" s="65" t="s">
        <v>305</v>
      </c>
      <c r="D102" s="18" t="s">
        <v>23</v>
      </c>
      <c r="E102" s="75">
        <v>18060705901</v>
      </c>
      <c r="F102" s="48" t="s">
        <v>89</v>
      </c>
      <c r="G102" s="70">
        <v>31</v>
      </c>
      <c r="H102" s="70">
        <v>28</v>
      </c>
      <c r="I102" s="60">
        <f t="shared" si="1"/>
        <v>59</v>
      </c>
      <c r="J102" s="91" t="s">
        <v>653</v>
      </c>
      <c r="K102" s="18" t="s">
        <v>307</v>
      </c>
      <c r="L102" s="18" t="s">
        <v>308</v>
      </c>
      <c r="M102" s="18">
        <v>9577273156</v>
      </c>
      <c r="N102" s="68" t="s">
        <v>313</v>
      </c>
      <c r="O102" s="69">
        <v>9864721840</v>
      </c>
      <c r="P102" s="24" t="s">
        <v>221</v>
      </c>
      <c r="Q102" s="18" t="s">
        <v>159</v>
      </c>
      <c r="R102" s="18"/>
      <c r="S102" s="18" t="s">
        <v>97</v>
      </c>
      <c r="T102" s="18"/>
    </row>
    <row r="103" spans="1:20" ht="36">
      <c r="A103" s="4">
        <v>99</v>
      </c>
      <c r="B103" s="17" t="s">
        <v>63</v>
      </c>
      <c r="C103" s="65" t="s">
        <v>306</v>
      </c>
      <c r="D103" s="18" t="s">
        <v>23</v>
      </c>
      <c r="E103" s="75">
        <v>18060706003</v>
      </c>
      <c r="F103" s="48" t="s">
        <v>89</v>
      </c>
      <c r="G103" s="67">
        <v>25</v>
      </c>
      <c r="H103" s="67">
        <v>31</v>
      </c>
      <c r="I103" s="60">
        <f t="shared" si="1"/>
        <v>56</v>
      </c>
      <c r="J103" s="91" t="s">
        <v>654</v>
      </c>
      <c r="K103" s="18" t="s">
        <v>307</v>
      </c>
      <c r="L103" s="18" t="s">
        <v>308</v>
      </c>
      <c r="M103" s="18">
        <v>9577273156</v>
      </c>
      <c r="N103" s="68" t="s">
        <v>309</v>
      </c>
      <c r="O103" s="69">
        <v>9508915619</v>
      </c>
      <c r="P103" s="24" t="s">
        <v>221</v>
      </c>
      <c r="Q103" s="18" t="s">
        <v>159</v>
      </c>
      <c r="R103" s="18"/>
      <c r="S103" s="18" t="s">
        <v>97</v>
      </c>
      <c r="T103" s="18"/>
    </row>
    <row r="104" spans="1:20" ht="36">
      <c r="A104" s="4">
        <v>100</v>
      </c>
      <c r="B104" s="17" t="s">
        <v>63</v>
      </c>
      <c r="C104" s="65" t="s">
        <v>314</v>
      </c>
      <c r="D104" s="18" t="s">
        <v>23</v>
      </c>
      <c r="E104" s="75">
        <v>18060706101</v>
      </c>
      <c r="F104" s="48" t="s">
        <v>89</v>
      </c>
      <c r="G104" s="67">
        <v>36</v>
      </c>
      <c r="H104" s="67">
        <v>24</v>
      </c>
      <c r="I104" s="60">
        <f t="shared" si="1"/>
        <v>60</v>
      </c>
      <c r="J104" s="91" t="s">
        <v>655</v>
      </c>
      <c r="K104" s="18" t="s">
        <v>318</v>
      </c>
      <c r="L104" s="18" t="s">
        <v>319</v>
      </c>
      <c r="M104" s="18">
        <v>9859710231</v>
      </c>
      <c r="N104" s="68" t="s">
        <v>320</v>
      </c>
      <c r="O104" s="69">
        <v>9957051837</v>
      </c>
      <c r="P104" s="24" t="s">
        <v>222</v>
      </c>
      <c r="Q104" s="18" t="s">
        <v>161</v>
      </c>
      <c r="R104" s="18"/>
      <c r="S104" s="18" t="s">
        <v>97</v>
      </c>
      <c r="T104" s="18"/>
    </row>
    <row r="105" spans="1:20" ht="36">
      <c r="A105" s="4">
        <v>101</v>
      </c>
      <c r="B105" s="17" t="s">
        <v>62</v>
      </c>
      <c r="C105" s="65" t="s">
        <v>315</v>
      </c>
      <c r="D105" s="18" t="s">
        <v>23</v>
      </c>
      <c r="E105" s="75">
        <v>18060706103</v>
      </c>
      <c r="F105" s="48" t="s">
        <v>89</v>
      </c>
      <c r="G105" s="70">
        <v>20</v>
      </c>
      <c r="H105" s="70">
        <v>24</v>
      </c>
      <c r="I105" s="60">
        <f t="shared" si="1"/>
        <v>44</v>
      </c>
      <c r="J105" s="91" t="s">
        <v>656</v>
      </c>
      <c r="K105" s="18" t="s">
        <v>318</v>
      </c>
      <c r="L105" s="18" t="s">
        <v>319</v>
      </c>
      <c r="M105" s="18">
        <v>9859710231</v>
      </c>
      <c r="N105" s="68" t="s">
        <v>321</v>
      </c>
      <c r="O105" s="69">
        <v>9577537080</v>
      </c>
      <c r="P105" s="24" t="s">
        <v>222</v>
      </c>
      <c r="Q105" s="18" t="s">
        <v>161</v>
      </c>
      <c r="R105" s="18"/>
      <c r="S105" s="18" t="s">
        <v>97</v>
      </c>
      <c r="T105" s="18"/>
    </row>
    <row r="106" spans="1:20" ht="36">
      <c r="A106" s="4">
        <v>102</v>
      </c>
      <c r="B106" s="17" t="s">
        <v>63</v>
      </c>
      <c r="C106" s="65" t="s">
        <v>316</v>
      </c>
      <c r="D106" s="18" t="s">
        <v>23</v>
      </c>
      <c r="E106" s="75">
        <v>18060706104</v>
      </c>
      <c r="F106" s="48" t="s">
        <v>89</v>
      </c>
      <c r="G106" s="67">
        <v>7</v>
      </c>
      <c r="H106" s="67">
        <v>19</v>
      </c>
      <c r="I106" s="60">
        <f t="shared" si="1"/>
        <v>26</v>
      </c>
      <c r="J106" s="91" t="s">
        <v>647</v>
      </c>
      <c r="K106" s="18" t="s">
        <v>318</v>
      </c>
      <c r="L106" s="18" t="s">
        <v>319</v>
      </c>
      <c r="M106" s="18">
        <v>9859710231</v>
      </c>
      <c r="N106" s="68" t="s">
        <v>322</v>
      </c>
      <c r="O106" s="69">
        <v>9859294621</v>
      </c>
      <c r="P106" s="24" t="s">
        <v>223</v>
      </c>
      <c r="Q106" s="18" t="s">
        <v>164</v>
      </c>
      <c r="R106" s="18"/>
      <c r="S106" s="18" t="s">
        <v>97</v>
      </c>
      <c r="T106" s="18"/>
    </row>
    <row r="107" spans="1:20" ht="36">
      <c r="A107" s="4">
        <v>103</v>
      </c>
      <c r="B107" s="17" t="s">
        <v>63</v>
      </c>
      <c r="C107" s="65" t="s">
        <v>317</v>
      </c>
      <c r="D107" s="18" t="s">
        <v>23</v>
      </c>
      <c r="E107" s="75">
        <v>18060706203</v>
      </c>
      <c r="F107" s="48" t="s">
        <v>89</v>
      </c>
      <c r="G107" s="67">
        <v>12</v>
      </c>
      <c r="H107" s="67">
        <v>10</v>
      </c>
      <c r="I107" s="60">
        <f t="shared" si="1"/>
        <v>22</v>
      </c>
      <c r="J107" s="91" t="s">
        <v>657</v>
      </c>
      <c r="K107" s="18" t="s">
        <v>318</v>
      </c>
      <c r="L107" s="18" t="s">
        <v>319</v>
      </c>
      <c r="M107" s="18">
        <v>9859710231</v>
      </c>
      <c r="N107" s="73" t="s">
        <v>323</v>
      </c>
      <c r="O107" s="74">
        <v>9864406683</v>
      </c>
      <c r="P107" s="24" t="s">
        <v>223</v>
      </c>
      <c r="Q107" s="18" t="s">
        <v>164</v>
      </c>
      <c r="R107" s="18"/>
      <c r="S107" s="18" t="s">
        <v>97</v>
      </c>
      <c r="T107" s="18"/>
    </row>
    <row r="108" spans="1:20" ht="18">
      <c r="A108" s="4">
        <v>104</v>
      </c>
      <c r="B108" s="17"/>
      <c r="C108" s="18"/>
      <c r="D108" s="18"/>
      <c r="E108" s="75"/>
      <c r="F108" s="48"/>
      <c r="G108" s="19"/>
      <c r="H108" s="19"/>
      <c r="I108" s="60">
        <f t="shared" si="1"/>
        <v>0</v>
      </c>
      <c r="J108" s="91"/>
      <c r="K108" s="18"/>
      <c r="L108" s="18"/>
      <c r="M108" s="18"/>
      <c r="N108" s="18"/>
      <c r="O108" s="18"/>
      <c r="P108" s="24"/>
      <c r="Q108" s="18"/>
      <c r="R108" s="18"/>
      <c r="S108" s="18"/>
      <c r="T108" s="18"/>
    </row>
    <row r="109" spans="1:20" ht="18">
      <c r="A109" s="4">
        <v>105</v>
      </c>
      <c r="B109" s="17"/>
      <c r="C109" s="18"/>
      <c r="D109" s="18"/>
      <c r="E109" s="75"/>
      <c r="F109" s="18"/>
      <c r="G109" s="19"/>
      <c r="H109" s="19"/>
      <c r="I109" s="60">
        <f t="shared" si="1"/>
        <v>0</v>
      </c>
      <c r="J109" s="84"/>
      <c r="K109" s="18"/>
      <c r="L109" s="18"/>
      <c r="M109" s="18"/>
      <c r="N109" s="18"/>
      <c r="O109" s="18"/>
      <c r="P109" s="24"/>
      <c r="Q109" s="18"/>
      <c r="R109" s="18"/>
      <c r="S109" s="18"/>
      <c r="T109" s="18"/>
    </row>
    <row r="110" spans="1:20" ht="18">
      <c r="A110" s="4">
        <v>106</v>
      </c>
      <c r="B110" s="17"/>
      <c r="C110" s="18"/>
      <c r="D110" s="18"/>
      <c r="E110" s="75"/>
      <c r="F110" s="18"/>
      <c r="G110" s="19"/>
      <c r="H110" s="19"/>
      <c r="I110" s="60">
        <f t="shared" si="1"/>
        <v>0</v>
      </c>
      <c r="J110" s="84"/>
      <c r="K110" s="18"/>
      <c r="L110" s="18"/>
      <c r="M110" s="18"/>
      <c r="N110" s="18"/>
      <c r="O110" s="18"/>
      <c r="P110" s="24"/>
      <c r="Q110" s="18"/>
      <c r="R110" s="18"/>
      <c r="S110" s="18"/>
      <c r="T110" s="18"/>
    </row>
    <row r="111" spans="1:20" ht="18">
      <c r="A111" s="4">
        <v>107</v>
      </c>
      <c r="B111" s="17"/>
      <c r="C111" s="18"/>
      <c r="D111" s="18"/>
      <c r="E111" s="75"/>
      <c r="F111" s="18"/>
      <c r="G111" s="19"/>
      <c r="H111" s="19"/>
      <c r="I111" s="60">
        <f t="shared" si="1"/>
        <v>0</v>
      </c>
      <c r="J111" s="84"/>
      <c r="K111" s="18"/>
      <c r="L111" s="18"/>
      <c r="M111" s="18"/>
      <c r="N111" s="18"/>
      <c r="O111" s="18"/>
      <c r="P111" s="24"/>
      <c r="Q111" s="18"/>
      <c r="R111" s="18"/>
      <c r="S111" s="18"/>
      <c r="T111" s="18"/>
    </row>
    <row r="112" spans="1:20" ht="18">
      <c r="A112" s="4">
        <v>108</v>
      </c>
      <c r="B112" s="17"/>
      <c r="C112" s="18"/>
      <c r="D112" s="18"/>
      <c r="E112" s="75"/>
      <c r="F112" s="18"/>
      <c r="G112" s="19"/>
      <c r="H112" s="19"/>
      <c r="I112" s="60">
        <f t="shared" si="1"/>
        <v>0</v>
      </c>
      <c r="J112" s="84"/>
      <c r="K112" s="18"/>
      <c r="L112" s="18"/>
      <c r="M112" s="18"/>
      <c r="N112" s="18"/>
      <c r="O112" s="18"/>
      <c r="P112" s="24"/>
      <c r="Q112" s="18"/>
      <c r="R112" s="18"/>
      <c r="S112" s="18"/>
      <c r="T112" s="18"/>
    </row>
    <row r="113" spans="1:20" ht="18">
      <c r="A113" s="4">
        <v>109</v>
      </c>
      <c r="B113" s="17"/>
      <c r="C113" s="18"/>
      <c r="D113" s="18"/>
      <c r="E113" s="75"/>
      <c r="F113" s="18"/>
      <c r="G113" s="19"/>
      <c r="H113" s="19"/>
      <c r="I113" s="60">
        <f t="shared" si="1"/>
        <v>0</v>
      </c>
      <c r="J113" s="84"/>
      <c r="K113" s="18"/>
      <c r="L113" s="18"/>
      <c r="M113" s="18"/>
      <c r="N113" s="18"/>
      <c r="O113" s="18"/>
      <c r="P113" s="24"/>
      <c r="Q113" s="18"/>
      <c r="R113" s="18"/>
      <c r="S113" s="18"/>
      <c r="T113" s="18"/>
    </row>
    <row r="114" spans="1:20" ht="18">
      <c r="A114" s="4">
        <v>110</v>
      </c>
      <c r="B114" s="17"/>
      <c r="C114" s="18"/>
      <c r="D114" s="18"/>
      <c r="E114" s="75"/>
      <c r="F114" s="18"/>
      <c r="G114" s="19"/>
      <c r="H114" s="19"/>
      <c r="I114" s="60">
        <f t="shared" si="1"/>
        <v>0</v>
      </c>
      <c r="J114" s="84"/>
      <c r="K114" s="18"/>
      <c r="L114" s="18"/>
      <c r="M114" s="18"/>
      <c r="N114" s="18"/>
      <c r="O114" s="18"/>
      <c r="P114" s="24"/>
      <c r="Q114" s="18"/>
      <c r="R114" s="18"/>
      <c r="S114" s="18"/>
      <c r="T114" s="18"/>
    </row>
    <row r="115" spans="1:20" ht="18">
      <c r="A115" s="4">
        <v>111</v>
      </c>
      <c r="B115" s="17"/>
      <c r="C115" s="18"/>
      <c r="D115" s="18"/>
      <c r="E115" s="75"/>
      <c r="F115" s="18"/>
      <c r="G115" s="19"/>
      <c r="H115" s="19"/>
      <c r="I115" s="60">
        <f t="shared" si="1"/>
        <v>0</v>
      </c>
      <c r="J115" s="84"/>
      <c r="K115" s="18"/>
      <c r="L115" s="18"/>
      <c r="M115" s="18"/>
      <c r="N115" s="18"/>
      <c r="O115" s="18"/>
      <c r="P115" s="24"/>
      <c r="Q115" s="18"/>
      <c r="R115" s="18"/>
      <c r="S115" s="18"/>
      <c r="T115" s="18"/>
    </row>
    <row r="116" spans="1:20" ht="18">
      <c r="A116" s="4">
        <v>112</v>
      </c>
      <c r="B116" s="17"/>
      <c r="C116" s="18"/>
      <c r="D116" s="18"/>
      <c r="E116" s="75"/>
      <c r="F116" s="18"/>
      <c r="G116" s="19"/>
      <c r="H116" s="19"/>
      <c r="I116" s="60">
        <f t="shared" si="1"/>
        <v>0</v>
      </c>
      <c r="J116" s="84"/>
      <c r="K116" s="18"/>
      <c r="L116" s="18"/>
      <c r="M116" s="18"/>
      <c r="N116" s="18"/>
      <c r="O116" s="18"/>
      <c r="P116" s="24"/>
      <c r="Q116" s="18"/>
      <c r="R116" s="18"/>
      <c r="S116" s="18"/>
      <c r="T116" s="18"/>
    </row>
    <row r="117" spans="1:20" ht="18">
      <c r="A117" s="4">
        <v>113</v>
      </c>
      <c r="B117" s="17"/>
      <c r="C117" s="18"/>
      <c r="D117" s="18"/>
      <c r="E117" s="75"/>
      <c r="F117" s="18"/>
      <c r="G117" s="19"/>
      <c r="H117" s="19"/>
      <c r="I117" s="60">
        <f t="shared" si="1"/>
        <v>0</v>
      </c>
      <c r="J117" s="84"/>
      <c r="K117" s="18"/>
      <c r="L117" s="18"/>
      <c r="M117" s="18"/>
      <c r="N117" s="18"/>
      <c r="O117" s="18"/>
      <c r="P117" s="24"/>
      <c r="Q117" s="18"/>
      <c r="R117" s="18"/>
      <c r="S117" s="18"/>
      <c r="T117" s="18"/>
    </row>
    <row r="118" spans="1:20" ht="18">
      <c r="A118" s="4">
        <v>114</v>
      </c>
      <c r="B118" s="17"/>
      <c r="C118" s="18"/>
      <c r="D118" s="18"/>
      <c r="E118" s="75"/>
      <c r="F118" s="18"/>
      <c r="G118" s="19"/>
      <c r="H118" s="19"/>
      <c r="I118" s="60">
        <f t="shared" si="1"/>
        <v>0</v>
      </c>
      <c r="J118" s="84"/>
      <c r="K118" s="18"/>
      <c r="L118" s="18"/>
      <c r="M118" s="18"/>
      <c r="N118" s="18"/>
      <c r="O118" s="18"/>
      <c r="P118" s="24"/>
      <c r="Q118" s="18"/>
      <c r="R118" s="18"/>
      <c r="S118" s="18"/>
      <c r="T118" s="18"/>
    </row>
    <row r="119" spans="1:20" ht="18">
      <c r="A119" s="4">
        <v>115</v>
      </c>
      <c r="B119" s="17"/>
      <c r="C119" s="18"/>
      <c r="D119" s="18"/>
      <c r="E119" s="75"/>
      <c r="F119" s="18"/>
      <c r="G119" s="19"/>
      <c r="H119" s="19"/>
      <c r="I119" s="60">
        <f t="shared" si="1"/>
        <v>0</v>
      </c>
      <c r="J119" s="84"/>
      <c r="K119" s="18"/>
      <c r="L119" s="18"/>
      <c r="M119" s="18"/>
      <c r="N119" s="18"/>
      <c r="O119" s="18"/>
      <c r="P119" s="24"/>
      <c r="Q119" s="18"/>
      <c r="R119" s="18"/>
      <c r="S119" s="18"/>
      <c r="T119" s="18"/>
    </row>
    <row r="120" spans="1:20" ht="18">
      <c r="A120" s="4">
        <v>116</v>
      </c>
      <c r="B120" s="17"/>
      <c r="C120" s="18"/>
      <c r="D120" s="18"/>
      <c r="E120" s="75"/>
      <c r="F120" s="18"/>
      <c r="G120" s="19"/>
      <c r="H120" s="19"/>
      <c r="I120" s="60">
        <f t="shared" si="1"/>
        <v>0</v>
      </c>
      <c r="J120" s="84"/>
      <c r="K120" s="18"/>
      <c r="L120" s="18"/>
      <c r="M120" s="18"/>
      <c r="N120" s="18"/>
      <c r="O120" s="18"/>
      <c r="P120" s="24"/>
      <c r="Q120" s="18"/>
      <c r="R120" s="18"/>
      <c r="S120" s="18"/>
      <c r="T120" s="18"/>
    </row>
    <row r="121" spans="1:20" ht="18">
      <c r="A121" s="4">
        <v>117</v>
      </c>
      <c r="B121" s="17"/>
      <c r="C121" s="18"/>
      <c r="D121" s="18"/>
      <c r="E121" s="19"/>
      <c r="F121" s="18"/>
      <c r="G121" s="19"/>
      <c r="H121" s="19"/>
      <c r="I121" s="60">
        <f t="shared" si="1"/>
        <v>0</v>
      </c>
      <c r="J121" s="84"/>
      <c r="K121" s="18"/>
      <c r="L121" s="18"/>
      <c r="M121" s="18"/>
      <c r="N121" s="18"/>
      <c r="O121" s="18"/>
      <c r="P121" s="24"/>
      <c r="Q121" s="18"/>
      <c r="R121" s="18"/>
      <c r="S121" s="18"/>
      <c r="T121" s="18"/>
    </row>
    <row r="122" spans="1:20" ht="18">
      <c r="A122" s="4">
        <v>118</v>
      </c>
      <c r="B122" s="17"/>
      <c r="C122" s="18"/>
      <c r="D122" s="18"/>
      <c r="E122" s="19"/>
      <c r="F122" s="18"/>
      <c r="G122" s="19"/>
      <c r="H122" s="19"/>
      <c r="I122" s="60">
        <f t="shared" si="1"/>
        <v>0</v>
      </c>
      <c r="J122" s="84"/>
      <c r="K122" s="18"/>
      <c r="L122" s="18"/>
      <c r="M122" s="18"/>
      <c r="N122" s="18"/>
      <c r="O122" s="18"/>
      <c r="P122" s="24"/>
      <c r="Q122" s="18"/>
      <c r="R122" s="18"/>
      <c r="S122" s="18"/>
      <c r="T122" s="18"/>
    </row>
    <row r="123" spans="1:20" ht="18">
      <c r="A123" s="4">
        <v>119</v>
      </c>
      <c r="B123" s="17"/>
      <c r="C123" s="18"/>
      <c r="D123" s="18"/>
      <c r="E123" s="19"/>
      <c r="F123" s="18"/>
      <c r="G123" s="19"/>
      <c r="H123" s="19"/>
      <c r="I123" s="60">
        <f t="shared" si="1"/>
        <v>0</v>
      </c>
      <c r="J123" s="84"/>
      <c r="K123" s="18"/>
      <c r="L123" s="18"/>
      <c r="M123" s="18"/>
      <c r="N123" s="18"/>
      <c r="O123" s="18"/>
      <c r="P123" s="24"/>
      <c r="Q123" s="18"/>
      <c r="R123" s="18"/>
      <c r="S123" s="18"/>
      <c r="T123" s="18"/>
    </row>
    <row r="124" spans="1:20" ht="18">
      <c r="A124" s="4">
        <v>120</v>
      </c>
      <c r="B124" s="17"/>
      <c r="C124" s="18"/>
      <c r="D124" s="18"/>
      <c r="E124" s="19"/>
      <c r="F124" s="18"/>
      <c r="G124" s="19"/>
      <c r="H124" s="19"/>
      <c r="I124" s="60">
        <f t="shared" si="1"/>
        <v>0</v>
      </c>
      <c r="J124" s="84"/>
      <c r="K124" s="18"/>
      <c r="L124" s="18"/>
      <c r="M124" s="18"/>
      <c r="N124" s="18"/>
      <c r="O124" s="18"/>
      <c r="P124" s="24"/>
      <c r="Q124" s="18"/>
      <c r="R124" s="18"/>
      <c r="S124" s="18"/>
      <c r="T124" s="18"/>
    </row>
    <row r="125" spans="1:20" ht="18">
      <c r="A125" s="4">
        <v>121</v>
      </c>
      <c r="B125" s="17"/>
      <c r="C125" s="18"/>
      <c r="D125" s="18"/>
      <c r="E125" s="19"/>
      <c r="F125" s="18"/>
      <c r="G125" s="19"/>
      <c r="H125" s="19"/>
      <c r="I125" s="60">
        <f t="shared" si="1"/>
        <v>0</v>
      </c>
      <c r="J125" s="84"/>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103</v>
      </c>
      <c r="D165" s="21"/>
      <c r="E165" s="13"/>
      <c r="F165" s="21"/>
      <c r="G165" s="61">
        <f>SUM(G5:G164)</f>
        <v>2209</v>
      </c>
      <c r="H165" s="61">
        <f>SUM(H5:H164)</f>
        <v>2148</v>
      </c>
      <c r="I165" s="61">
        <f>SUM(I5:I164)</f>
        <v>4357</v>
      </c>
      <c r="J165" s="21"/>
      <c r="K165" s="21"/>
      <c r="L165" s="21"/>
      <c r="M165" s="21"/>
      <c r="N165" s="21"/>
      <c r="O165" s="21"/>
      <c r="P165" s="14"/>
      <c r="Q165" s="21"/>
      <c r="R165" s="21"/>
      <c r="S165" s="21"/>
      <c r="T165" s="12"/>
    </row>
    <row r="166" spans="1:20">
      <c r="A166" s="44" t="s">
        <v>62</v>
      </c>
      <c r="B166" s="10">
        <f>COUNTIF(B$5:B$164,"Team 1")</f>
        <v>53</v>
      </c>
      <c r="C166" s="44" t="s">
        <v>25</v>
      </c>
      <c r="D166" s="10">
        <f>COUNTIF(D5:D164,"Anganwadi")</f>
        <v>0</v>
      </c>
    </row>
    <row r="167" spans="1:20">
      <c r="A167" s="44" t="s">
        <v>63</v>
      </c>
      <c r="B167" s="10">
        <f>COUNTIF(B$6:B$164,"Team 2")</f>
        <v>50</v>
      </c>
      <c r="C167" s="44" t="s">
        <v>23</v>
      </c>
      <c r="D167" s="10">
        <f>COUNTIF(D5:D164,"School")</f>
        <v>103</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142" activePane="bottomRight" state="frozen"/>
      <selection pane="topRight" activeCell="C1" sqref="C1"/>
      <selection pane="bottomLeft" activeCell="A5" sqref="A5"/>
      <selection pane="bottomRight" activeCell="J48" sqref="J48:J49"/>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52" t="s">
        <v>70</v>
      </c>
      <c r="B1" s="152"/>
      <c r="C1" s="152"/>
      <c r="D1" s="56"/>
      <c r="E1" s="56"/>
      <c r="F1" s="56"/>
      <c r="G1" s="56"/>
      <c r="H1" s="56"/>
      <c r="I1" s="56"/>
      <c r="J1" s="56"/>
      <c r="K1" s="56"/>
      <c r="L1" s="56"/>
      <c r="M1" s="153"/>
      <c r="N1" s="153"/>
      <c r="O1" s="153"/>
      <c r="P1" s="153"/>
      <c r="Q1" s="153"/>
      <c r="R1" s="153"/>
      <c r="S1" s="153"/>
      <c r="T1" s="153"/>
    </row>
    <row r="2" spans="1:20">
      <c r="A2" s="148" t="s">
        <v>59</v>
      </c>
      <c r="B2" s="149"/>
      <c r="C2" s="149"/>
      <c r="D2" s="25">
        <v>43617</v>
      </c>
      <c r="E2" s="22"/>
      <c r="F2" s="22"/>
      <c r="G2" s="22"/>
      <c r="H2" s="22"/>
      <c r="I2" s="22"/>
      <c r="J2" s="22"/>
      <c r="K2" s="22"/>
      <c r="L2" s="22"/>
      <c r="M2" s="22"/>
      <c r="N2" s="22"/>
      <c r="O2" s="22"/>
      <c r="P2" s="22"/>
      <c r="Q2" s="22"/>
      <c r="R2" s="22"/>
      <c r="S2" s="22"/>
    </row>
    <row r="3" spans="1:20" ht="24" customHeight="1">
      <c r="A3" s="144" t="s">
        <v>14</v>
      </c>
      <c r="B3" s="146" t="s">
        <v>61</v>
      </c>
      <c r="C3" s="143" t="s">
        <v>7</v>
      </c>
      <c r="D3" s="143" t="s">
        <v>55</v>
      </c>
      <c r="E3" s="143" t="s">
        <v>16</v>
      </c>
      <c r="F3" s="150" t="s">
        <v>17</v>
      </c>
      <c r="G3" s="143" t="s">
        <v>8</v>
      </c>
      <c r="H3" s="143"/>
      <c r="I3" s="143"/>
      <c r="J3" s="143" t="s">
        <v>31</v>
      </c>
      <c r="K3" s="146" t="s">
        <v>33</v>
      </c>
      <c r="L3" s="146" t="s">
        <v>50</v>
      </c>
      <c r="M3" s="146" t="s">
        <v>51</v>
      </c>
      <c r="N3" s="146" t="s">
        <v>34</v>
      </c>
      <c r="O3" s="146" t="s">
        <v>35</v>
      </c>
      <c r="P3" s="144" t="s">
        <v>54</v>
      </c>
      <c r="Q3" s="143" t="s">
        <v>52</v>
      </c>
      <c r="R3" s="143" t="s">
        <v>32</v>
      </c>
      <c r="S3" s="143" t="s">
        <v>53</v>
      </c>
      <c r="T3" s="143" t="s">
        <v>13</v>
      </c>
    </row>
    <row r="4" spans="1:20" ht="25.5" customHeight="1">
      <c r="A4" s="144"/>
      <c r="B4" s="151"/>
      <c r="C4" s="143"/>
      <c r="D4" s="143"/>
      <c r="E4" s="143"/>
      <c r="F4" s="150"/>
      <c r="G4" s="23" t="s">
        <v>9</v>
      </c>
      <c r="H4" s="23" t="s">
        <v>10</v>
      </c>
      <c r="I4" s="23" t="s">
        <v>11</v>
      </c>
      <c r="J4" s="143"/>
      <c r="K4" s="147"/>
      <c r="L4" s="147"/>
      <c r="M4" s="147"/>
      <c r="N4" s="147"/>
      <c r="O4" s="147"/>
      <c r="P4" s="144"/>
      <c r="Q4" s="144"/>
      <c r="R4" s="143"/>
      <c r="S4" s="143"/>
      <c r="T4" s="143"/>
    </row>
    <row r="5" spans="1:20" ht="18">
      <c r="A5" s="4">
        <v>1</v>
      </c>
      <c r="B5" s="17" t="s">
        <v>62</v>
      </c>
      <c r="C5" s="65" t="s">
        <v>317</v>
      </c>
      <c r="D5" s="48" t="s">
        <v>23</v>
      </c>
      <c r="E5" s="75">
        <v>18060700101</v>
      </c>
      <c r="F5" s="48" t="s">
        <v>335</v>
      </c>
      <c r="G5" s="67">
        <v>12</v>
      </c>
      <c r="H5" s="67">
        <v>10</v>
      </c>
      <c r="I5" s="60">
        <f>SUM(G5:H5)</f>
        <v>22</v>
      </c>
      <c r="J5" s="82">
        <v>9706210470</v>
      </c>
      <c r="K5" s="48" t="s">
        <v>347</v>
      </c>
      <c r="L5" s="48" t="s">
        <v>348</v>
      </c>
      <c r="M5" s="48">
        <v>9613116117</v>
      </c>
      <c r="N5" s="68" t="s">
        <v>345</v>
      </c>
      <c r="O5" s="69">
        <v>9706246939</v>
      </c>
      <c r="P5" s="24" t="s">
        <v>349</v>
      </c>
      <c r="Q5" s="18" t="s">
        <v>163</v>
      </c>
      <c r="R5" s="48"/>
      <c r="S5" s="18" t="s">
        <v>97</v>
      </c>
      <c r="T5" s="18"/>
    </row>
    <row r="6" spans="1:20" ht="18">
      <c r="A6" s="4">
        <v>2</v>
      </c>
      <c r="B6" s="17" t="s">
        <v>62</v>
      </c>
      <c r="C6" s="65" t="s">
        <v>324</v>
      </c>
      <c r="D6" s="58" t="s">
        <v>23</v>
      </c>
      <c r="E6" s="75">
        <v>18060700102</v>
      </c>
      <c r="F6" s="48" t="s">
        <v>335</v>
      </c>
      <c r="G6" s="67">
        <v>25</v>
      </c>
      <c r="H6" s="67">
        <v>36</v>
      </c>
      <c r="I6" s="60">
        <f t="shared" ref="I6:I58" si="0">SUM(G6:H6)</f>
        <v>61</v>
      </c>
      <c r="J6" s="82">
        <v>9954340334</v>
      </c>
      <c r="K6" s="48" t="s">
        <v>347</v>
      </c>
      <c r="L6" s="48" t="s">
        <v>348</v>
      </c>
      <c r="M6" s="48">
        <v>9613116117</v>
      </c>
      <c r="N6" s="68" t="s">
        <v>346</v>
      </c>
      <c r="O6" s="69">
        <v>8876075382</v>
      </c>
      <c r="P6" s="24" t="s">
        <v>349</v>
      </c>
      <c r="Q6" s="18" t="s">
        <v>163</v>
      </c>
      <c r="R6" s="48"/>
      <c r="S6" s="18" t="s">
        <v>97</v>
      </c>
      <c r="T6" s="18"/>
    </row>
    <row r="7" spans="1:20" ht="18">
      <c r="A7" s="4">
        <v>3</v>
      </c>
      <c r="B7" s="17" t="s">
        <v>62</v>
      </c>
      <c r="C7" s="65" t="s">
        <v>325</v>
      </c>
      <c r="D7" s="48" t="s">
        <v>23</v>
      </c>
      <c r="E7" s="75">
        <v>18060700104</v>
      </c>
      <c r="F7" s="48" t="s">
        <v>335</v>
      </c>
      <c r="G7" s="67">
        <v>33</v>
      </c>
      <c r="H7" s="67">
        <v>25</v>
      </c>
      <c r="I7" s="60">
        <f t="shared" si="0"/>
        <v>58</v>
      </c>
      <c r="J7" s="82">
        <v>9854805988</v>
      </c>
      <c r="K7" s="48" t="s">
        <v>347</v>
      </c>
      <c r="L7" s="48" t="s">
        <v>348</v>
      </c>
      <c r="M7" s="48">
        <v>9613116117</v>
      </c>
      <c r="N7" s="68" t="s">
        <v>345</v>
      </c>
      <c r="O7" s="69">
        <v>9706246939</v>
      </c>
      <c r="P7" s="24" t="s">
        <v>350</v>
      </c>
      <c r="Q7" s="18" t="s">
        <v>155</v>
      </c>
      <c r="R7" s="48"/>
      <c r="S7" s="18" t="s">
        <v>97</v>
      </c>
      <c r="T7" s="18"/>
    </row>
    <row r="8" spans="1:20" ht="18">
      <c r="A8" s="4">
        <v>4</v>
      </c>
      <c r="B8" s="17" t="s">
        <v>62</v>
      </c>
      <c r="C8" s="76" t="s">
        <v>336</v>
      </c>
      <c r="D8" s="48" t="s">
        <v>23</v>
      </c>
      <c r="E8" s="75">
        <v>18060700105</v>
      </c>
      <c r="F8" s="48" t="s">
        <v>335</v>
      </c>
      <c r="G8" s="19">
        <v>33</v>
      </c>
      <c r="H8" s="19">
        <v>23</v>
      </c>
      <c r="I8" s="60">
        <f t="shared" si="0"/>
        <v>56</v>
      </c>
      <c r="J8" s="82">
        <v>9859090841</v>
      </c>
      <c r="K8" s="48" t="s">
        <v>343</v>
      </c>
      <c r="L8" s="48" t="s">
        <v>344</v>
      </c>
      <c r="M8" s="48">
        <v>7578059742</v>
      </c>
      <c r="N8" s="68" t="s">
        <v>264</v>
      </c>
      <c r="O8" s="69">
        <v>8812831990</v>
      </c>
      <c r="P8" s="24" t="s">
        <v>350</v>
      </c>
      <c r="Q8" s="18" t="s">
        <v>155</v>
      </c>
      <c r="R8" s="48"/>
      <c r="S8" s="18" t="s">
        <v>97</v>
      </c>
      <c r="T8" s="18"/>
    </row>
    <row r="9" spans="1:20" ht="18">
      <c r="A9" s="4">
        <v>5</v>
      </c>
      <c r="B9" s="17" t="s">
        <v>62</v>
      </c>
      <c r="C9" s="65" t="s">
        <v>327</v>
      </c>
      <c r="D9" s="48" t="s">
        <v>23</v>
      </c>
      <c r="E9" s="75">
        <v>18060700402</v>
      </c>
      <c r="F9" s="48" t="s">
        <v>335</v>
      </c>
      <c r="G9" s="67">
        <v>8</v>
      </c>
      <c r="H9" s="67">
        <v>12</v>
      </c>
      <c r="I9" s="60">
        <f t="shared" si="0"/>
        <v>20</v>
      </c>
      <c r="J9" s="82">
        <v>7399873447</v>
      </c>
      <c r="K9" s="48" t="s">
        <v>341</v>
      </c>
      <c r="L9" s="48" t="s">
        <v>342</v>
      </c>
      <c r="M9" s="48">
        <v>9678984597</v>
      </c>
      <c r="N9" s="68" t="s">
        <v>337</v>
      </c>
      <c r="O9" s="69">
        <v>8473062072</v>
      </c>
      <c r="P9" s="24" t="s">
        <v>351</v>
      </c>
      <c r="Q9" s="18" t="s">
        <v>157</v>
      </c>
      <c r="R9" s="48"/>
      <c r="S9" s="18" t="s">
        <v>97</v>
      </c>
      <c r="T9" s="18"/>
    </row>
    <row r="10" spans="1:20" ht="18">
      <c r="A10" s="4">
        <v>6</v>
      </c>
      <c r="B10" s="17" t="s">
        <v>62</v>
      </c>
      <c r="C10" s="65" t="s">
        <v>328</v>
      </c>
      <c r="D10" s="48" t="s">
        <v>23</v>
      </c>
      <c r="E10" s="75">
        <v>18060700403</v>
      </c>
      <c r="F10" s="48" t="s">
        <v>335</v>
      </c>
      <c r="G10" s="70">
        <v>26</v>
      </c>
      <c r="H10" s="70">
        <v>34</v>
      </c>
      <c r="I10" s="60">
        <f t="shared" si="0"/>
        <v>60</v>
      </c>
      <c r="J10" s="82">
        <v>9859053547</v>
      </c>
      <c r="K10" s="48" t="s">
        <v>341</v>
      </c>
      <c r="L10" s="48" t="s">
        <v>342</v>
      </c>
      <c r="M10" s="48">
        <v>9678984597</v>
      </c>
      <c r="N10" s="68" t="s">
        <v>338</v>
      </c>
      <c r="O10" s="69">
        <v>9577478906</v>
      </c>
      <c r="P10" s="24" t="s">
        <v>351</v>
      </c>
      <c r="Q10" s="18" t="s">
        <v>157</v>
      </c>
      <c r="R10" s="48"/>
      <c r="S10" s="18" t="s">
        <v>97</v>
      </c>
      <c r="T10" s="18"/>
    </row>
    <row r="11" spans="1:20" ht="18">
      <c r="A11" s="4">
        <v>7</v>
      </c>
      <c r="B11" s="17" t="s">
        <v>62</v>
      </c>
      <c r="C11" s="65" t="s">
        <v>329</v>
      </c>
      <c r="D11" s="48" t="s">
        <v>23</v>
      </c>
      <c r="E11" s="75">
        <v>18060700601</v>
      </c>
      <c r="F11" s="48" t="s">
        <v>335</v>
      </c>
      <c r="G11" s="67">
        <v>19</v>
      </c>
      <c r="H11" s="67">
        <v>16</v>
      </c>
      <c r="I11" s="60">
        <f t="shared" si="0"/>
        <v>35</v>
      </c>
      <c r="J11" s="82">
        <v>9577821743</v>
      </c>
      <c r="K11" s="48" t="s">
        <v>341</v>
      </c>
      <c r="L11" s="48" t="s">
        <v>342</v>
      </c>
      <c r="M11" s="48">
        <v>9678984597</v>
      </c>
      <c r="N11" s="68" t="s">
        <v>339</v>
      </c>
      <c r="O11" s="69">
        <v>8876239795</v>
      </c>
      <c r="P11" s="24" t="s">
        <v>352</v>
      </c>
      <c r="Q11" s="18" t="s">
        <v>161</v>
      </c>
      <c r="R11" s="48"/>
      <c r="S11" s="18" t="s">
        <v>97</v>
      </c>
      <c r="T11" s="18"/>
    </row>
    <row r="12" spans="1:20" ht="18">
      <c r="A12" s="4">
        <v>8</v>
      </c>
      <c r="B12" s="17" t="s">
        <v>62</v>
      </c>
      <c r="C12" s="65" t="s">
        <v>330</v>
      </c>
      <c r="D12" s="48" t="s">
        <v>23</v>
      </c>
      <c r="E12" s="75">
        <v>18060700604</v>
      </c>
      <c r="F12" s="48" t="s">
        <v>335</v>
      </c>
      <c r="G12" s="67">
        <v>44</v>
      </c>
      <c r="H12" s="67">
        <v>33</v>
      </c>
      <c r="I12" s="60">
        <f t="shared" si="0"/>
        <v>77</v>
      </c>
      <c r="J12" s="82">
        <v>9957363792</v>
      </c>
      <c r="K12" s="48" t="s">
        <v>341</v>
      </c>
      <c r="L12" s="48" t="s">
        <v>342</v>
      </c>
      <c r="M12" s="48">
        <v>9678984597</v>
      </c>
      <c r="N12" s="68" t="s">
        <v>271</v>
      </c>
      <c r="O12" s="69">
        <v>9678441466</v>
      </c>
      <c r="P12" s="24" t="s">
        <v>352</v>
      </c>
      <c r="Q12" s="18" t="s">
        <v>161</v>
      </c>
      <c r="R12" s="48"/>
      <c r="S12" s="18" t="s">
        <v>97</v>
      </c>
      <c r="T12" s="18"/>
    </row>
    <row r="13" spans="1:20" ht="18">
      <c r="A13" s="4">
        <v>9</v>
      </c>
      <c r="B13" s="17" t="s">
        <v>62</v>
      </c>
      <c r="C13" s="65" t="s">
        <v>331</v>
      </c>
      <c r="D13" s="58" t="s">
        <v>23</v>
      </c>
      <c r="E13" s="75">
        <v>18060700701</v>
      </c>
      <c r="F13" s="48" t="s">
        <v>335</v>
      </c>
      <c r="G13" s="67">
        <v>9</v>
      </c>
      <c r="H13" s="67">
        <v>11</v>
      </c>
      <c r="I13" s="60">
        <f t="shared" si="0"/>
        <v>20</v>
      </c>
      <c r="J13" s="82">
        <v>9854913070</v>
      </c>
      <c r="K13" s="48" t="s">
        <v>341</v>
      </c>
      <c r="L13" s="48" t="s">
        <v>342</v>
      </c>
      <c r="M13" s="48">
        <v>9678984597</v>
      </c>
      <c r="N13" s="68" t="s">
        <v>340</v>
      </c>
      <c r="O13" s="69">
        <v>8011687677</v>
      </c>
      <c r="P13" s="24" t="s">
        <v>353</v>
      </c>
      <c r="Q13" s="18" t="s">
        <v>164</v>
      </c>
      <c r="R13" s="48"/>
      <c r="S13" s="18" t="s">
        <v>97</v>
      </c>
      <c r="T13" s="18"/>
    </row>
    <row r="14" spans="1:20" ht="18">
      <c r="A14" s="4">
        <v>10</v>
      </c>
      <c r="B14" s="17" t="s">
        <v>62</v>
      </c>
      <c r="C14" s="65" t="s">
        <v>332</v>
      </c>
      <c r="D14" s="48" t="s">
        <v>23</v>
      </c>
      <c r="E14" s="75">
        <v>18060700801</v>
      </c>
      <c r="F14" s="48" t="s">
        <v>335</v>
      </c>
      <c r="G14" s="67">
        <v>16</v>
      </c>
      <c r="H14" s="67">
        <v>14</v>
      </c>
      <c r="I14" s="60">
        <f t="shared" si="0"/>
        <v>30</v>
      </c>
      <c r="J14" s="82">
        <v>9577204306</v>
      </c>
      <c r="K14" s="48" t="s">
        <v>341</v>
      </c>
      <c r="L14" s="48" t="s">
        <v>342</v>
      </c>
      <c r="M14" s="48">
        <v>9678984597</v>
      </c>
      <c r="N14" s="68" t="s">
        <v>337</v>
      </c>
      <c r="O14" s="69">
        <v>8473062072</v>
      </c>
      <c r="P14" s="24" t="s">
        <v>353</v>
      </c>
      <c r="Q14" s="18" t="s">
        <v>164</v>
      </c>
      <c r="R14" s="48"/>
      <c r="S14" s="18" t="s">
        <v>97</v>
      </c>
      <c r="T14" s="18"/>
    </row>
    <row r="15" spans="1:20" ht="18">
      <c r="A15" s="4">
        <v>11</v>
      </c>
      <c r="B15" s="17" t="s">
        <v>62</v>
      </c>
      <c r="C15" s="65" t="s">
        <v>333</v>
      </c>
      <c r="D15" s="48" t="s">
        <v>23</v>
      </c>
      <c r="E15" s="75">
        <v>18060700803</v>
      </c>
      <c r="F15" s="48" t="s">
        <v>335</v>
      </c>
      <c r="G15" s="70">
        <v>12</v>
      </c>
      <c r="H15" s="70">
        <v>14</v>
      </c>
      <c r="I15" s="60">
        <f t="shared" si="0"/>
        <v>26</v>
      </c>
      <c r="J15" s="82">
        <v>9859475665</v>
      </c>
      <c r="K15" s="48" t="s">
        <v>341</v>
      </c>
      <c r="L15" s="48" t="s">
        <v>342</v>
      </c>
      <c r="M15" s="48">
        <v>9678984597</v>
      </c>
      <c r="N15" s="68" t="s">
        <v>338</v>
      </c>
      <c r="O15" s="69">
        <v>9577478906</v>
      </c>
      <c r="P15" s="24" t="s">
        <v>354</v>
      </c>
      <c r="Q15" s="18" t="s">
        <v>163</v>
      </c>
      <c r="R15" s="48"/>
      <c r="S15" s="18" t="s">
        <v>97</v>
      </c>
      <c r="T15" s="18"/>
    </row>
    <row r="16" spans="1:20" ht="18">
      <c r="A16" s="4">
        <v>12</v>
      </c>
      <c r="B16" s="17" t="s">
        <v>62</v>
      </c>
      <c r="C16" s="65" t="s">
        <v>334</v>
      </c>
      <c r="D16" s="48" t="s">
        <v>23</v>
      </c>
      <c r="E16" s="75">
        <v>18060700901</v>
      </c>
      <c r="F16" s="48" t="s">
        <v>335</v>
      </c>
      <c r="G16" s="67">
        <v>13</v>
      </c>
      <c r="H16" s="67">
        <v>7</v>
      </c>
      <c r="I16" s="60">
        <f t="shared" si="0"/>
        <v>20</v>
      </c>
      <c r="J16" s="82">
        <v>9613449753</v>
      </c>
      <c r="K16" s="48" t="s">
        <v>341</v>
      </c>
      <c r="L16" s="48" t="s">
        <v>342</v>
      </c>
      <c r="M16" s="48">
        <v>9678984597</v>
      </c>
      <c r="N16" s="68" t="s">
        <v>339</v>
      </c>
      <c r="O16" s="69">
        <v>8876239795</v>
      </c>
      <c r="P16" s="24" t="s">
        <v>354</v>
      </c>
      <c r="Q16" s="18" t="s">
        <v>163</v>
      </c>
      <c r="R16" s="48"/>
      <c r="S16" s="18" t="s">
        <v>97</v>
      </c>
      <c r="T16" s="18"/>
    </row>
    <row r="17" spans="1:20" ht="18">
      <c r="A17" s="4">
        <v>13</v>
      </c>
      <c r="B17" s="17" t="s">
        <v>62</v>
      </c>
      <c r="C17" s="65" t="s">
        <v>326</v>
      </c>
      <c r="D17" s="48" t="s">
        <v>23</v>
      </c>
      <c r="E17" s="75">
        <v>18060700902</v>
      </c>
      <c r="F17" s="48" t="s">
        <v>335</v>
      </c>
      <c r="G17" s="70">
        <v>10</v>
      </c>
      <c r="H17" s="70">
        <v>6</v>
      </c>
      <c r="I17" s="60">
        <f t="shared" si="0"/>
        <v>16</v>
      </c>
      <c r="J17" s="82">
        <v>9957110528</v>
      </c>
      <c r="K17" s="48" t="s">
        <v>341</v>
      </c>
      <c r="L17" s="48" t="s">
        <v>342</v>
      </c>
      <c r="M17" s="48">
        <v>9678984597</v>
      </c>
      <c r="N17" s="68" t="s">
        <v>271</v>
      </c>
      <c r="O17" s="69">
        <v>9678441466</v>
      </c>
      <c r="P17" s="24" t="s">
        <v>354</v>
      </c>
      <c r="Q17" s="18" t="s">
        <v>163</v>
      </c>
      <c r="R17" s="48"/>
      <c r="S17" s="18" t="s">
        <v>97</v>
      </c>
      <c r="T17" s="18"/>
    </row>
    <row r="18" spans="1:20" ht="18">
      <c r="A18" s="4">
        <v>14</v>
      </c>
      <c r="B18" s="17" t="s">
        <v>62</v>
      </c>
      <c r="C18" s="80" t="s">
        <v>587</v>
      </c>
      <c r="D18" s="48" t="s">
        <v>25</v>
      </c>
      <c r="E18" s="75">
        <v>18060700101</v>
      </c>
      <c r="F18" s="48"/>
      <c r="G18" s="19"/>
      <c r="H18" s="19"/>
      <c r="I18" s="60">
        <f t="shared" si="0"/>
        <v>0</v>
      </c>
      <c r="J18" s="82">
        <v>8011124048</v>
      </c>
      <c r="K18" s="18" t="s">
        <v>200</v>
      </c>
      <c r="L18" s="18" t="s">
        <v>201</v>
      </c>
      <c r="M18" s="18">
        <v>8011808323</v>
      </c>
      <c r="N18" s="68" t="s">
        <v>150</v>
      </c>
      <c r="O18" s="69">
        <v>9864895204</v>
      </c>
      <c r="P18" s="24" t="s">
        <v>605</v>
      </c>
      <c r="Q18" s="18" t="s">
        <v>155</v>
      </c>
      <c r="R18" s="48"/>
      <c r="S18" s="18" t="s">
        <v>97</v>
      </c>
      <c r="T18" s="18"/>
    </row>
    <row r="19" spans="1:20" ht="18">
      <c r="A19" s="4">
        <v>15</v>
      </c>
      <c r="B19" s="17" t="s">
        <v>62</v>
      </c>
      <c r="C19" s="80" t="s">
        <v>588</v>
      </c>
      <c r="D19" s="48" t="s">
        <v>25</v>
      </c>
      <c r="E19" s="75">
        <v>18060700102</v>
      </c>
      <c r="F19" s="48"/>
      <c r="G19" s="19"/>
      <c r="H19" s="19"/>
      <c r="I19" s="60">
        <f t="shared" si="0"/>
        <v>0</v>
      </c>
      <c r="J19" s="82"/>
      <c r="K19" s="18" t="s">
        <v>200</v>
      </c>
      <c r="L19" s="18" t="s">
        <v>201</v>
      </c>
      <c r="M19" s="18">
        <v>8011808323</v>
      </c>
      <c r="N19" s="68" t="s">
        <v>203</v>
      </c>
      <c r="O19" s="69">
        <v>7896732209</v>
      </c>
      <c r="P19" s="24" t="s">
        <v>605</v>
      </c>
      <c r="Q19" s="18" t="s">
        <v>155</v>
      </c>
      <c r="R19" s="48"/>
      <c r="S19" s="18" t="s">
        <v>97</v>
      </c>
      <c r="T19" s="18"/>
    </row>
    <row r="20" spans="1:20" ht="18">
      <c r="A20" s="4">
        <v>16</v>
      </c>
      <c r="B20" s="17" t="s">
        <v>62</v>
      </c>
      <c r="C20" s="80" t="s">
        <v>589</v>
      </c>
      <c r="D20" s="48" t="s">
        <v>25</v>
      </c>
      <c r="E20" s="75">
        <v>18060700104</v>
      </c>
      <c r="F20" s="48"/>
      <c r="G20" s="19"/>
      <c r="H20" s="19"/>
      <c r="I20" s="60">
        <f t="shared" si="0"/>
        <v>0</v>
      </c>
      <c r="J20" s="82">
        <v>9508757409</v>
      </c>
      <c r="K20" s="18" t="s">
        <v>200</v>
      </c>
      <c r="L20" s="18" t="s">
        <v>201</v>
      </c>
      <c r="M20" s="18">
        <v>8011808323</v>
      </c>
      <c r="N20" s="68" t="s">
        <v>204</v>
      </c>
      <c r="O20" s="69">
        <v>8822959312</v>
      </c>
      <c r="P20" s="24" t="s">
        <v>606</v>
      </c>
      <c r="Q20" s="18" t="s">
        <v>157</v>
      </c>
      <c r="R20" s="48"/>
      <c r="S20" s="18" t="s">
        <v>97</v>
      </c>
      <c r="T20" s="18"/>
    </row>
    <row r="21" spans="1:20" ht="18">
      <c r="A21" s="4">
        <v>17</v>
      </c>
      <c r="B21" s="17" t="s">
        <v>62</v>
      </c>
      <c r="C21" s="80" t="s">
        <v>590</v>
      </c>
      <c r="D21" s="48" t="s">
        <v>25</v>
      </c>
      <c r="E21" s="75">
        <v>18060700105</v>
      </c>
      <c r="F21" s="48"/>
      <c r="G21" s="19"/>
      <c r="H21" s="19"/>
      <c r="I21" s="60">
        <f t="shared" si="0"/>
        <v>0</v>
      </c>
      <c r="J21" s="82">
        <v>9678331936</v>
      </c>
      <c r="K21" s="18" t="s">
        <v>200</v>
      </c>
      <c r="L21" s="18" t="s">
        <v>201</v>
      </c>
      <c r="M21" s="18">
        <v>8011808323</v>
      </c>
      <c r="N21" s="68" t="s">
        <v>202</v>
      </c>
      <c r="O21" s="69">
        <v>9864595112</v>
      </c>
      <c r="P21" s="24" t="s">
        <v>606</v>
      </c>
      <c r="Q21" s="18" t="s">
        <v>157</v>
      </c>
      <c r="R21" s="48"/>
      <c r="S21" s="18" t="s">
        <v>97</v>
      </c>
      <c r="T21" s="18"/>
    </row>
    <row r="22" spans="1:20" ht="18">
      <c r="A22" s="4">
        <v>18</v>
      </c>
      <c r="B22" s="17" t="s">
        <v>62</v>
      </c>
      <c r="C22" s="80" t="s">
        <v>591</v>
      </c>
      <c r="D22" s="48" t="s">
        <v>25</v>
      </c>
      <c r="E22" s="75">
        <v>18060700402</v>
      </c>
      <c r="F22" s="48"/>
      <c r="G22" s="19"/>
      <c r="H22" s="19"/>
      <c r="I22" s="60">
        <f t="shared" si="0"/>
        <v>0</v>
      </c>
      <c r="J22" s="82">
        <v>9508655393</v>
      </c>
      <c r="K22" s="18" t="s">
        <v>200</v>
      </c>
      <c r="L22" s="18" t="s">
        <v>201</v>
      </c>
      <c r="M22" s="18">
        <v>8011808323</v>
      </c>
      <c r="N22" s="68" t="s">
        <v>150</v>
      </c>
      <c r="O22" s="69">
        <v>9864895204</v>
      </c>
      <c r="P22" s="24" t="s">
        <v>606</v>
      </c>
      <c r="Q22" s="18" t="s">
        <v>157</v>
      </c>
      <c r="R22" s="48"/>
      <c r="S22" s="18" t="s">
        <v>97</v>
      </c>
      <c r="T22" s="18"/>
    </row>
    <row r="23" spans="1:20" ht="18">
      <c r="A23" s="4">
        <v>19</v>
      </c>
      <c r="B23" s="17" t="s">
        <v>62</v>
      </c>
      <c r="C23" s="80" t="s">
        <v>592</v>
      </c>
      <c r="D23" s="48" t="s">
        <v>25</v>
      </c>
      <c r="E23" s="75">
        <v>18060700403</v>
      </c>
      <c r="F23" s="48"/>
      <c r="G23" s="19"/>
      <c r="H23" s="19"/>
      <c r="I23" s="60">
        <f t="shared" si="0"/>
        <v>0</v>
      </c>
      <c r="J23" s="82">
        <v>9854460683</v>
      </c>
      <c r="K23" s="18" t="s">
        <v>291</v>
      </c>
      <c r="L23" s="18" t="s">
        <v>292</v>
      </c>
      <c r="M23" s="18">
        <v>9957214908</v>
      </c>
      <c r="N23" s="68" t="s">
        <v>293</v>
      </c>
      <c r="O23" s="69">
        <v>8486886578</v>
      </c>
      <c r="P23" s="24" t="s">
        <v>607</v>
      </c>
      <c r="Q23" s="18" t="s">
        <v>159</v>
      </c>
      <c r="R23" s="48"/>
      <c r="S23" s="18" t="s">
        <v>97</v>
      </c>
      <c r="T23" s="18"/>
    </row>
    <row r="24" spans="1:20" ht="18">
      <c r="A24" s="4">
        <v>20</v>
      </c>
      <c r="B24" s="17" t="s">
        <v>62</v>
      </c>
      <c r="C24" s="80" t="s">
        <v>593</v>
      </c>
      <c r="D24" s="48" t="s">
        <v>25</v>
      </c>
      <c r="E24" s="75">
        <v>18060700601</v>
      </c>
      <c r="F24" s="48"/>
      <c r="G24" s="19"/>
      <c r="H24" s="19"/>
      <c r="I24" s="60">
        <f t="shared" si="0"/>
        <v>0</v>
      </c>
      <c r="J24" s="83">
        <v>9854457347</v>
      </c>
      <c r="K24" s="18" t="s">
        <v>291</v>
      </c>
      <c r="L24" s="18" t="s">
        <v>292</v>
      </c>
      <c r="M24" s="18">
        <v>9957214908</v>
      </c>
      <c r="N24" s="68" t="s">
        <v>294</v>
      </c>
      <c r="O24" s="69">
        <v>9859069163</v>
      </c>
      <c r="P24" s="24" t="s">
        <v>607</v>
      </c>
      <c r="Q24" s="18" t="s">
        <v>159</v>
      </c>
      <c r="R24" s="48"/>
      <c r="S24" s="18" t="s">
        <v>97</v>
      </c>
      <c r="T24" s="18"/>
    </row>
    <row r="25" spans="1:20" ht="18">
      <c r="A25" s="4">
        <v>21</v>
      </c>
      <c r="B25" s="17" t="s">
        <v>62</v>
      </c>
      <c r="C25" s="80" t="s">
        <v>594</v>
      </c>
      <c r="D25" s="48" t="s">
        <v>25</v>
      </c>
      <c r="E25" s="75">
        <v>18060700604</v>
      </c>
      <c r="F25" s="48"/>
      <c r="G25" s="19"/>
      <c r="H25" s="19"/>
      <c r="I25" s="60">
        <f t="shared" si="0"/>
        <v>0</v>
      </c>
      <c r="J25" s="83">
        <v>985164981</v>
      </c>
      <c r="K25" s="18" t="s">
        <v>291</v>
      </c>
      <c r="L25" s="18" t="s">
        <v>292</v>
      </c>
      <c r="M25" s="18">
        <v>9957214908</v>
      </c>
      <c r="N25" s="68" t="s">
        <v>293</v>
      </c>
      <c r="O25" s="69">
        <v>8486886578</v>
      </c>
      <c r="P25" s="24" t="s">
        <v>608</v>
      </c>
      <c r="Q25" s="18" t="s">
        <v>161</v>
      </c>
      <c r="R25" s="48"/>
      <c r="S25" s="18" t="s">
        <v>97</v>
      </c>
      <c r="T25" s="18"/>
    </row>
    <row r="26" spans="1:20" ht="18">
      <c r="A26" s="4">
        <v>22</v>
      </c>
      <c r="B26" s="17" t="s">
        <v>62</v>
      </c>
      <c r="C26" s="80" t="s">
        <v>595</v>
      </c>
      <c r="D26" s="48" t="s">
        <v>25</v>
      </c>
      <c r="E26" s="75">
        <v>18060700701</v>
      </c>
      <c r="F26" s="48"/>
      <c r="G26" s="19"/>
      <c r="H26" s="19"/>
      <c r="I26" s="60">
        <f t="shared" si="0"/>
        <v>0</v>
      </c>
      <c r="J26" s="83">
        <v>8822940920</v>
      </c>
      <c r="K26" s="18" t="s">
        <v>291</v>
      </c>
      <c r="L26" s="18" t="s">
        <v>292</v>
      </c>
      <c r="M26" s="18">
        <v>9957214908</v>
      </c>
      <c r="N26" s="68" t="s">
        <v>294</v>
      </c>
      <c r="O26" s="69">
        <v>9859069163</v>
      </c>
      <c r="P26" s="24" t="s">
        <v>608</v>
      </c>
      <c r="Q26" s="18" t="s">
        <v>161</v>
      </c>
      <c r="R26" s="48"/>
      <c r="S26" s="18" t="s">
        <v>97</v>
      </c>
      <c r="T26" s="18"/>
    </row>
    <row r="27" spans="1:20" ht="18">
      <c r="A27" s="4">
        <v>23</v>
      </c>
      <c r="B27" s="17" t="s">
        <v>62</v>
      </c>
      <c r="C27" s="80" t="s">
        <v>596</v>
      </c>
      <c r="D27" s="48" t="s">
        <v>25</v>
      </c>
      <c r="E27" s="75">
        <v>18060700801</v>
      </c>
      <c r="F27" s="48"/>
      <c r="G27" s="19"/>
      <c r="H27" s="19"/>
      <c r="I27" s="60">
        <f t="shared" si="0"/>
        <v>0</v>
      </c>
      <c r="J27" s="84">
        <v>7399595825</v>
      </c>
      <c r="K27" s="18" t="s">
        <v>291</v>
      </c>
      <c r="L27" s="18" t="s">
        <v>292</v>
      </c>
      <c r="M27" s="18">
        <v>9957214908</v>
      </c>
      <c r="N27" s="68" t="s">
        <v>295</v>
      </c>
      <c r="O27" s="69">
        <v>7399490038</v>
      </c>
      <c r="P27" s="24" t="s">
        <v>609</v>
      </c>
      <c r="Q27" s="18" t="s">
        <v>164</v>
      </c>
      <c r="R27" s="48"/>
      <c r="S27" s="18" t="s">
        <v>97</v>
      </c>
      <c r="T27" s="18"/>
    </row>
    <row r="28" spans="1:20" ht="18">
      <c r="A28" s="4">
        <v>24</v>
      </c>
      <c r="B28" s="17" t="s">
        <v>62</v>
      </c>
      <c r="C28" s="80" t="s">
        <v>597</v>
      </c>
      <c r="D28" s="18" t="s">
        <v>25</v>
      </c>
      <c r="E28" s="75">
        <v>18060700803</v>
      </c>
      <c r="F28" s="18"/>
      <c r="G28" s="19"/>
      <c r="H28" s="19"/>
      <c r="I28" s="60">
        <f t="shared" si="0"/>
        <v>0</v>
      </c>
      <c r="J28" s="82">
        <v>9707757598</v>
      </c>
      <c r="K28" s="18" t="s">
        <v>291</v>
      </c>
      <c r="L28" s="18" t="s">
        <v>292</v>
      </c>
      <c r="M28" s="18">
        <v>9957214908</v>
      </c>
      <c r="N28" s="68" t="s">
        <v>296</v>
      </c>
      <c r="O28" s="69">
        <v>9854833067</v>
      </c>
      <c r="P28" s="24" t="s">
        <v>609</v>
      </c>
      <c r="Q28" s="18" t="s">
        <v>164</v>
      </c>
      <c r="R28" s="48"/>
      <c r="S28" s="18" t="s">
        <v>97</v>
      </c>
      <c r="T28" s="18"/>
    </row>
    <row r="29" spans="1:20" ht="18">
      <c r="A29" s="4">
        <v>25</v>
      </c>
      <c r="B29" s="17" t="s">
        <v>62</v>
      </c>
      <c r="C29" s="80" t="s">
        <v>598</v>
      </c>
      <c r="D29" s="48" t="s">
        <v>25</v>
      </c>
      <c r="E29" s="75">
        <v>18060700901</v>
      </c>
      <c r="F29" s="48"/>
      <c r="G29" s="19"/>
      <c r="H29" s="19"/>
      <c r="I29" s="60">
        <f t="shared" si="0"/>
        <v>0</v>
      </c>
      <c r="J29" s="84">
        <v>8822264918</v>
      </c>
      <c r="K29" s="18" t="s">
        <v>291</v>
      </c>
      <c r="L29" s="18" t="s">
        <v>292</v>
      </c>
      <c r="M29" s="18">
        <v>9957214908</v>
      </c>
      <c r="N29" s="68" t="s">
        <v>297</v>
      </c>
      <c r="O29" s="69">
        <v>7399123818</v>
      </c>
      <c r="P29" s="24" t="s">
        <v>610</v>
      </c>
      <c r="Q29" s="18" t="s">
        <v>163</v>
      </c>
      <c r="R29" s="48"/>
      <c r="S29" s="18" t="s">
        <v>97</v>
      </c>
      <c r="T29" s="18"/>
    </row>
    <row r="30" spans="1:20" ht="18">
      <c r="A30" s="4">
        <v>26</v>
      </c>
      <c r="B30" s="17" t="s">
        <v>62</v>
      </c>
      <c r="C30" s="80" t="s">
        <v>599</v>
      </c>
      <c r="D30" s="18" t="s">
        <v>25</v>
      </c>
      <c r="E30" s="75">
        <v>18060700902</v>
      </c>
      <c r="F30" s="18"/>
      <c r="G30" s="19"/>
      <c r="H30" s="19"/>
      <c r="I30" s="60">
        <f t="shared" si="0"/>
        <v>0</v>
      </c>
      <c r="J30" s="84">
        <v>8011719005</v>
      </c>
      <c r="K30" s="18" t="s">
        <v>291</v>
      </c>
      <c r="L30" s="18" t="s">
        <v>292</v>
      </c>
      <c r="M30" s="18">
        <v>9957214908</v>
      </c>
      <c r="N30" s="68" t="s">
        <v>298</v>
      </c>
      <c r="O30" s="69">
        <v>9954262794</v>
      </c>
      <c r="P30" s="24" t="s">
        <v>610</v>
      </c>
      <c r="Q30" s="18" t="s">
        <v>163</v>
      </c>
      <c r="R30" s="48"/>
      <c r="S30" s="18" t="s">
        <v>97</v>
      </c>
      <c r="T30" s="18"/>
    </row>
    <row r="31" spans="1:20" ht="18">
      <c r="A31" s="4">
        <v>27</v>
      </c>
      <c r="B31" s="17" t="s">
        <v>62</v>
      </c>
      <c r="C31" s="80" t="s">
        <v>600</v>
      </c>
      <c r="D31" s="18" t="s">
        <v>25</v>
      </c>
      <c r="E31" s="75">
        <v>18060700902</v>
      </c>
      <c r="F31" s="18"/>
      <c r="G31" s="19"/>
      <c r="H31" s="19"/>
      <c r="I31" s="60">
        <f t="shared" si="0"/>
        <v>0</v>
      </c>
      <c r="J31" s="84">
        <v>9854972259</v>
      </c>
      <c r="K31" s="18" t="s">
        <v>291</v>
      </c>
      <c r="L31" s="18" t="s">
        <v>292</v>
      </c>
      <c r="M31" s="18">
        <v>9957214908</v>
      </c>
      <c r="N31" s="68" t="s">
        <v>299</v>
      </c>
      <c r="O31" s="69">
        <v>9957882078</v>
      </c>
      <c r="P31" s="24" t="s">
        <v>611</v>
      </c>
      <c r="Q31" s="18" t="s">
        <v>155</v>
      </c>
      <c r="R31" s="48"/>
      <c r="S31" s="18" t="s">
        <v>97</v>
      </c>
      <c r="T31" s="18"/>
    </row>
    <row r="32" spans="1:20" ht="18">
      <c r="A32" s="4">
        <v>28</v>
      </c>
      <c r="B32" s="17" t="s">
        <v>62</v>
      </c>
      <c r="C32" s="80" t="s">
        <v>601</v>
      </c>
      <c r="D32" s="18" t="s">
        <v>25</v>
      </c>
      <c r="E32" s="75">
        <v>18060700902</v>
      </c>
      <c r="F32" s="18"/>
      <c r="G32" s="19"/>
      <c r="H32" s="19"/>
      <c r="I32" s="60">
        <f t="shared" si="0"/>
        <v>0</v>
      </c>
      <c r="J32" s="85">
        <v>9707765753</v>
      </c>
      <c r="K32" s="18" t="s">
        <v>291</v>
      </c>
      <c r="L32" s="18" t="s">
        <v>292</v>
      </c>
      <c r="M32" s="18">
        <v>9957214908</v>
      </c>
      <c r="N32" s="68" t="s">
        <v>300</v>
      </c>
      <c r="O32" s="69">
        <v>7896925209</v>
      </c>
      <c r="P32" s="24" t="s">
        <v>611</v>
      </c>
      <c r="Q32" s="18" t="s">
        <v>155</v>
      </c>
      <c r="R32" s="48"/>
      <c r="S32" s="18" t="s">
        <v>97</v>
      </c>
      <c r="T32" s="18"/>
    </row>
    <row r="33" spans="1:20" ht="18">
      <c r="A33" s="4">
        <v>29</v>
      </c>
      <c r="B33" s="17" t="s">
        <v>62</v>
      </c>
      <c r="C33" s="80" t="s">
        <v>602</v>
      </c>
      <c r="D33" s="18" t="s">
        <v>25</v>
      </c>
      <c r="E33" s="75">
        <v>18060700902</v>
      </c>
      <c r="F33" s="18"/>
      <c r="G33" s="19"/>
      <c r="H33" s="19"/>
      <c r="I33" s="60">
        <f t="shared" si="0"/>
        <v>0</v>
      </c>
      <c r="J33" s="85">
        <v>9864748105</v>
      </c>
      <c r="K33" s="18" t="s">
        <v>291</v>
      </c>
      <c r="L33" s="18" t="s">
        <v>292</v>
      </c>
      <c r="M33" s="18">
        <v>9957214908</v>
      </c>
      <c r="N33" s="68" t="s">
        <v>293</v>
      </c>
      <c r="O33" s="69">
        <v>8486886578</v>
      </c>
      <c r="P33" s="24" t="s">
        <v>658</v>
      </c>
      <c r="Q33" s="18" t="s">
        <v>157</v>
      </c>
      <c r="R33" s="48"/>
      <c r="S33" s="18" t="s">
        <v>97</v>
      </c>
      <c r="T33" s="18"/>
    </row>
    <row r="34" spans="1:20" ht="18">
      <c r="A34" s="4">
        <v>30</v>
      </c>
      <c r="B34" s="17" t="s">
        <v>62</v>
      </c>
      <c r="C34" s="80" t="s">
        <v>603</v>
      </c>
      <c r="D34" s="18" t="s">
        <v>25</v>
      </c>
      <c r="E34" s="75">
        <v>18060700902</v>
      </c>
      <c r="F34" s="18"/>
      <c r="G34" s="19"/>
      <c r="H34" s="19"/>
      <c r="I34" s="60">
        <f t="shared" si="0"/>
        <v>0</v>
      </c>
      <c r="J34" s="86">
        <v>8876396612</v>
      </c>
      <c r="K34" s="18" t="s">
        <v>291</v>
      </c>
      <c r="L34" s="18" t="s">
        <v>292</v>
      </c>
      <c r="M34" s="18">
        <v>9957214908</v>
      </c>
      <c r="N34" s="68" t="s">
        <v>294</v>
      </c>
      <c r="O34" s="69">
        <v>9859069163</v>
      </c>
      <c r="P34" s="24" t="s">
        <v>658</v>
      </c>
      <c r="Q34" s="18" t="s">
        <v>157</v>
      </c>
      <c r="R34" s="18"/>
      <c r="S34" s="18" t="s">
        <v>97</v>
      </c>
      <c r="T34" s="18"/>
    </row>
    <row r="35" spans="1:20" ht="18">
      <c r="A35" s="4">
        <v>31</v>
      </c>
      <c r="B35" s="17" t="s">
        <v>62</v>
      </c>
      <c r="C35" s="80" t="s">
        <v>604</v>
      </c>
      <c r="D35" s="18" t="s">
        <v>23</v>
      </c>
      <c r="E35" s="75">
        <v>18060701502</v>
      </c>
      <c r="F35" s="18" t="s">
        <v>394</v>
      </c>
      <c r="G35" s="67">
        <v>20</v>
      </c>
      <c r="H35" s="67">
        <v>24</v>
      </c>
      <c r="I35" s="60">
        <f t="shared" si="0"/>
        <v>44</v>
      </c>
      <c r="J35" s="86">
        <v>8135011143</v>
      </c>
      <c r="K35" s="18" t="s">
        <v>291</v>
      </c>
      <c r="L35" s="18" t="s">
        <v>292</v>
      </c>
      <c r="M35" s="18">
        <v>9957214908</v>
      </c>
      <c r="N35" s="68" t="s">
        <v>295</v>
      </c>
      <c r="O35" s="69">
        <v>7399490038</v>
      </c>
      <c r="P35" s="24" t="s">
        <v>395</v>
      </c>
      <c r="Q35" s="18" t="s">
        <v>159</v>
      </c>
      <c r="R35" s="18"/>
      <c r="S35" s="18" t="s">
        <v>97</v>
      </c>
      <c r="T35" s="18"/>
    </row>
    <row r="36" spans="1:20" ht="18">
      <c r="A36" s="4">
        <v>32</v>
      </c>
      <c r="B36" s="17" t="s">
        <v>62</v>
      </c>
      <c r="C36" s="65" t="s">
        <v>355</v>
      </c>
      <c r="D36" s="58" t="s">
        <v>23</v>
      </c>
      <c r="E36" s="75">
        <v>18060701503</v>
      </c>
      <c r="F36" s="18" t="s">
        <v>394</v>
      </c>
      <c r="G36" s="67">
        <v>32</v>
      </c>
      <c r="H36" s="67">
        <v>44</v>
      </c>
      <c r="I36" s="60">
        <f t="shared" si="0"/>
        <v>76</v>
      </c>
      <c r="J36" s="86">
        <v>8011975308</v>
      </c>
      <c r="K36" s="48" t="s">
        <v>90</v>
      </c>
      <c r="L36" s="48" t="s">
        <v>91</v>
      </c>
      <c r="M36" s="48">
        <v>7638868127</v>
      </c>
      <c r="N36" s="68" t="s">
        <v>92</v>
      </c>
      <c r="O36" s="69">
        <v>8011118376</v>
      </c>
      <c r="P36" s="24" t="s">
        <v>396</v>
      </c>
      <c r="Q36" s="18" t="s">
        <v>161</v>
      </c>
      <c r="R36" s="18"/>
      <c r="S36" s="18" t="s">
        <v>97</v>
      </c>
      <c r="T36" s="18"/>
    </row>
    <row r="37" spans="1:20" ht="18">
      <c r="A37" s="4">
        <v>33</v>
      </c>
      <c r="B37" s="17" t="s">
        <v>62</v>
      </c>
      <c r="C37" s="65" t="s">
        <v>356</v>
      </c>
      <c r="D37" s="18" t="s">
        <v>23</v>
      </c>
      <c r="E37" s="75">
        <v>18060701601</v>
      </c>
      <c r="F37" s="18" t="s">
        <v>394</v>
      </c>
      <c r="G37" s="67">
        <v>35</v>
      </c>
      <c r="H37" s="67">
        <v>45</v>
      </c>
      <c r="I37" s="60">
        <f t="shared" si="0"/>
        <v>80</v>
      </c>
      <c r="J37" s="87">
        <v>9127170059</v>
      </c>
      <c r="K37" s="48" t="s">
        <v>90</v>
      </c>
      <c r="L37" s="48" t="s">
        <v>91</v>
      </c>
      <c r="M37" s="48">
        <v>7638868127</v>
      </c>
      <c r="N37" s="68" t="s">
        <v>93</v>
      </c>
      <c r="O37" s="69">
        <v>8011850949</v>
      </c>
      <c r="P37" s="24" t="s">
        <v>397</v>
      </c>
      <c r="Q37" s="18" t="s">
        <v>164</v>
      </c>
      <c r="R37" s="18"/>
      <c r="S37" s="18" t="s">
        <v>97</v>
      </c>
      <c r="T37" s="18"/>
    </row>
    <row r="38" spans="1:20" ht="18">
      <c r="A38" s="4">
        <v>34</v>
      </c>
      <c r="B38" s="17" t="s">
        <v>62</v>
      </c>
      <c r="C38" s="66" t="s">
        <v>357</v>
      </c>
      <c r="D38" s="18" t="s">
        <v>23</v>
      </c>
      <c r="E38" s="75">
        <v>18060701603</v>
      </c>
      <c r="F38" s="18" t="s">
        <v>394</v>
      </c>
      <c r="G38" s="67">
        <v>26</v>
      </c>
      <c r="H38" s="67">
        <v>20</v>
      </c>
      <c r="I38" s="60">
        <f t="shared" si="0"/>
        <v>46</v>
      </c>
      <c r="J38" s="87">
        <v>8474022585</v>
      </c>
      <c r="K38" s="48" t="s">
        <v>90</v>
      </c>
      <c r="L38" s="48" t="s">
        <v>91</v>
      </c>
      <c r="M38" s="48">
        <v>7638868127</v>
      </c>
      <c r="N38" s="68" t="s">
        <v>94</v>
      </c>
      <c r="O38" s="69">
        <v>8011140277</v>
      </c>
      <c r="P38" s="24" t="s">
        <v>398</v>
      </c>
      <c r="Q38" s="18" t="s">
        <v>163</v>
      </c>
      <c r="R38" s="18"/>
      <c r="S38" s="18" t="s">
        <v>97</v>
      </c>
      <c r="T38" s="18"/>
    </row>
    <row r="39" spans="1:20" ht="18">
      <c r="A39" s="4">
        <v>35</v>
      </c>
      <c r="B39" s="17" t="s">
        <v>62</v>
      </c>
      <c r="C39" s="65" t="s">
        <v>358</v>
      </c>
      <c r="D39" s="18" t="s">
        <v>23</v>
      </c>
      <c r="E39" s="75">
        <v>18060701604</v>
      </c>
      <c r="F39" s="18" t="s">
        <v>394</v>
      </c>
      <c r="G39" s="67">
        <v>0</v>
      </c>
      <c r="H39" s="67">
        <v>35</v>
      </c>
      <c r="I39" s="60">
        <f t="shared" si="0"/>
        <v>35</v>
      </c>
      <c r="J39" s="87">
        <v>9854412020</v>
      </c>
      <c r="K39" s="48" t="s">
        <v>90</v>
      </c>
      <c r="L39" s="48" t="s">
        <v>91</v>
      </c>
      <c r="M39" s="48">
        <v>7638868127</v>
      </c>
      <c r="N39" s="68" t="s">
        <v>95</v>
      </c>
      <c r="O39" s="69">
        <v>8876136748</v>
      </c>
      <c r="P39" s="24" t="s">
        <v>398</v>
      </c>
      <c r="Q39" s="18" t="s">
        <v>163</v>
      </c>
      <c r="R39" s="18"/>
      <c r="S39" s="18" t="s">
        <v>97</v>
      </c>
      <c r="T39" s="18"/>
    </row>
    <row r="40" spans="1:20" ht="18">
      <c r="A40" s="4">
        <v>36</v>
      </c>
      <c r="B40" s="17" t="s">
        <v>62</v>
      </c>
      <c r="C40" s="65" t="s">
        <v>359</v>
      </c>
      <c r="D40" s="18" t="s">
        <v>23</v>
      </c>
      <c r="E40" s="75">
        <v>18060701701</v>
      </c>
      <c r="F40" s="18" t="s">
        <v>394</v>
      </c>
      <c r="G40" s="67">
        <v>38</v>
      </c>
      <c r="H40" s="67">
        <v>59</v>
      </c>
      <c r="I40" s="60">
        <f t="shared" si="0"/>
        <v>97</v>
      </c>
      <c r="J40" s="88">
        <v>7578962003</v>
      </c>
      <c r="K40" s="48" t="s">
        <v>106</v>
      </c>
      <c r="L40" s="48" t="s">
        <v>107</v>
      </c>
      <c r="M40" s="48">
        <v>9864243431</v>
      </c>
      <c r="N40" s="68" t="s">
        <v>108</v>
      </c>
      <c r="O40" s="69">
        <v>9508658624</v>
      </c>
      <c r="P40" s="24" t="s">
        <v>399</v>
      </c>
      <c r="Q40" s="18" t="s">
        <v>155</v>
      </c>
      <c r="R40" s="18"/>
      <c r="S40" s="18" t="s">
        <v>97</v>
      </c>
      <c r="T40" s="18"/>
    </row>
    <row r="41" spans="1:20" ht="18">
      <c r="A41" s="4">
        <v>37</v>
      </c>
      <c r="B41" s="17" t="s">
        <v>62</v>
      </c>
      <c r="C41" s="65" t="s">
        <v>360</v>
      </c>
      <c r="D41" s="18" t="s">
        <v>23</v>
      </c>
      <c r="E41" s="75">
        <v>18060701702</v>
      </c>
      <c r="F41" s="18" t="s">
        <v>394</v>
      </c>
      <c r="G41" s="70">
        <v>13</v>
      </c>
      <c r="H41" s="70">
        <v>11</v>
      </c>
      <c r="I41" s="60">
        <f t="shared" si="0"/>
        <v>24</v>
      </c>
      <c r="J41" s="88">
        <v>9577821818</v>
      </c>
      <c r="K41" s="48" t="s">
        <v>124</v>
      </c>
      <c r="L41" s="48" t="s">
        <v>123</v>
      </c>
      <c r="M41" s="48">
        <v>8724957058</v>
      </c>
      <c r="N41" s="71" t="s">
        <v>125</v>
      </c>
      <c r="O41" s="72">
        <v>9854634675</v>
      </c>
      <c r="P41" s="24" t="s">
        <v>400</v>
      </c>
      <c r="Q41" s="18" t="s">
        <v>157</v>
      </c>
      <c r="R41" s="18"/>
      <c r="S41" s="18" t="s">
        <v>97</v>
      </c>
      <c r="T41" s="18"/>
    </row>
    <row r="42" spans="1:20" ht="18">
      <c r="A42" s="4">
        <v>38</v>
      </c>
      <c r="B42" s="17" t="s">
        <v>62</v>
      </c>
      <c r="C42" s="65" t="s">
        <v>361</v>
      </c>
      <c r="D42" s="18" t="s">
        <v>23</v>
      </c>
      <c r="E42" s="75">
        <v>18060701803</v>
      </c>
      <c r="F42" s="18" t="s">
        <v>394</v>
      </c>
      <c r="G42" s="77">
        <v>18</v>
      </c>
      <c r="H42" s="77">
        <v>16</v>
      </c>
      <c r="I42" s="60">
        <f t="shared" si="0"/>
        <v>34</v>
      </c>
      <c r="J42" s="87">
        <v>9864122290</v>
      </c>
      <c r="K42" s="48" t="s">
        <v>124</v>
      </c>
      <c r="L42" s="48" t="s">
        <v>123</v>
      </c>
      <c r="M42" s="48">
        <v>8724957058</v>
      </c>
      <c r="N42" s="68" t="s">
        <v>126</v>
      </c>
      <c r="O42" s="69">
        <v>9859038791</v>
      </c>
      <c r="P42" s="24" t="s">
        <v>400</v>
      </c>
      <c r="Q42" s="18" t="s">
        <v>157</v>
      </c>
      <c r="R42" s="18"/>
      <c r="S42" s="18" t="s">
        <v>97</v>
      </c>
      <c r="T42" s="18"/>
    </row>
    <row r="43" spans="1:20" ht="18">
      <c r="A43" s="4">
        <v>39</v>
      </c>
      <c r="B43" s="17" t="s">
        <v>62</v>
      </c>
      <c r="C43" s="65" t="s">
        <v>362</v>
      </c>
      <c r="D43" s="58" t="s">
        <v>23</v>
      </c>
      <c r="E43" s="75">
        <v>18060701804</v>
      </c>
      <c r="F43" s="18" t="s">
        <v>394</v>
      </c>
      <c r="G43" s="67">
        <v>32</v>
      </c>
      <c r="H43" s="67">
        <v>32</v>
      </c>
      <c r="I43" s="60">
        <f t="shared" si="0"/>
        <v>64</v>
      </c>
      <c r="J43" s="87">
        <v>9706184020</v>
      </c>
      <c r="K43" s="48" t="s">
        <v>124</v>
      </c>
      <c r="L43" s="48" t="s">
        <v>123</v>
      </c>
      <c r="M43" s="48">
        <v>8724957058</v>
      </c>
      <c r="N43" s="68" t="s">
        <v>127</v>
      </c>
      <c r="O43" s="69">
        <v>8486038762</v>
      </c>
      <c r="P43" s="24" t="s">
        <v>401</v>
      </c>
      <c r="Q43" s="18" t="s">
        <v>159</v>
      </c>
      <c r="R43" s="18"/>
      <c r="S43" s="18" t="s">
        <v>97</v>
      </c>
      <c r="T43" s="18"/>
    </row>
    <row r="44" spans="1:20" ht="18">
      <c r="A44" s="4">
        <v>40</v>
      </c>
      <c r="B44" s="17" t="s">
        <v>62</v>
      </c>
      <c r="C44" s="65" t="s">
        <v>363</v>
      </c>
      <c r="D44" s="18" t="s">
        <v>23</v>
      </c>
      <c r="E44" s="75">
        <v>18060701901</v>
      </c>
      <c r="F44" s="18" t="s">
        <v>394</v>
      </c>
      <c r="G44" s="70">
        <v>0</v>
      </c>
      <c r="H44" s="70">
        <v>81</v>
      </c>
      <c r="I44" s="60">
        <f t="shared" si="0"/>
        <v>81</v>
      </c>
      <c r="J44" s="87">
        <v>8822264865</v>
      </c>
      <c r="K44" s="48" t="s">
        <v>137</v>
      </c>
      <c r="L44" s="48" t="s">
        <v>138</v>
      </c>
      <c r="M44" s="48">
        <v>8135999491</v>
      </c>
      <c r="N44" s="68" t="s">
        <v>139</v>
      </c>
      <c r="O44" s="69">
        <v>9707551018</v>
      </c>
      <c r="P44" s="24" t="s">
        <v>402</v>
      </c>
      <c r="Q44" s="18" t="s">
        <v>161</v>
      </c>
      <c r="R44" s="18"/>
      <c r="S44" s="18" t="s">
        <v>97</v>
      </c>
      <c r="T44" s="18"/>
    </row>
    <row r="45" spans="1:20" ht="18.75">
      <c r="A45" s="4">
        <v>41</v>
      </c>
      <c r="B45" s="17" t="s">
        <v>62</v>
      </c>
      <c r="C45" s="65" t="s">
        <v>364</v>
      </c>
      <c r="D45" s="18" t="s">
        <v>23</v>
      </c>
      <c r="E45" s="75">
        <v>18060701903</v>
      </c>
      <c r="F45" s="18" t="s">
        <v>394</v>
      </c>
      <c r="G45" s="67">
        <v>19</v>
      </c>
      <c r="H45" s="67">
        <v>10</v>
      </c>
      <c r="I45" s="60">
        <f t="shared" si="0"/>
        <v>29</v>
      </c>
      <c r="J45" s="89">
        <v>8256047622</v>
      </c>
      <c r="K45" s="48" t="s">
        <v>137</v>
      </c>
      <c r="L45" s="48" t="s">
        <v>138</v>
      </c>
      <c r="M45" s="48">
        <v>8135999491</v>
      </c>
      <c r="N45" s="68" t="s">
        <v>140</v>
      </c>
      <c r="O45" s="69">
        <v>9508640965</v>
      </c>
      <c r="P45" s="24" t="s">
        <v>403</v>
      </c>
      <c r="Q45" s="18" t="s">
        <v>164</v>
      </c>
      <c r="R45" s="18"/>
      <c r="S45" s="18" t="s">
        <v>97</v>
      </c>
      <c r="T45" s="18"/>
    </row>
    <row r="46" spans="1:20" ht="18">
      <c r="A46" s="4">
        <v>42</v>
      </c>
      <c r="B46" s="17" t="s">
        <v>62</v>
      </c>
      <c r="C46" s="65" t="s">
        <v>130</v>
      </c>
      <c r="D46" s="18" t="s">
        <v>23</v>
      </c>
      <c r="E46" s="75">
        <v>18060702001</v>
      </c>
      <c r="F46" s="18" t="s">
        <v>394</v>
      </c>
      <c r="G46" s="67">
        <v>42</v>
      </c>
      <c r="H46" s="67">
        <v>49</v>
      </c>
      <c r="I46" s="60">
        <f t="shared" si="0"/>
        <v>91</v>
      </c>
      <c r="J46" s="87">
        <v>9859233360</v>
      </c>
      <c r="K46" s="48" t="s">
        <v>137</v>
      </c>
      <c r="L46" s="48" t="s">
        <v>138</v>
      </c>
      <c r="M46" s="48">
        <v>8135999491</v>
      </c>
      <c r="N46" s="68" t="s">
        <v>141</v>
      </c>
      <c r="O46" s="69">
        <v>7896804254</v>
      </c>
      <c r="P46" s="24" t="s">
        <v>403</v>
      </c>
      <c r="Q46" s="18" t="s">
        <v>164</v>
      </c>
      <c r="R46" s="18"/>
      <c r="S46" s="18" t="s">
        <v>97</v>
      </c>
      <c r="T46" s="18"/>
    </row>
    <row r="47" spans="1:20" ht="18">
      <c r="A47" s="4">
        <v>43</v>
      </c>
      <c r="B47" s="17" t="s">
        <v>62</v>
      </c>
      <c r="C47" s="65" t="s">
        <v>365</v>
      </c>
      <c r="D47" s="18" t="s">
        <v>23</v>
      </c>
      <c r="E47" s="75">
        <v>18060702003</v>
      </c>
      <c r="F47" s="18" t="s">
        <v>394</v>
      </c>
      <c r="G47" s="67">
        <v>0</v>
      </c>
      <c r="H47" s="67">
        <v>60</v>
      </c>
      <c r="I47" s="60">
        <f t="shared" si="0"/>
        <v>60</v>
      </c>
      <c r="J47" s="87">
        <v>789651123</v>
      </c>
      <c r="K47" s="48" t="s">
        <v>137</v>
      </c>
      <c r="L47" s="48" t="s">
        <v>138</v>
      </c>
      <c r="M47" s="48">
        <v>8135999491</v>
      </c>
      <c r="N47" s="68" t="s">
        <v>142</v>
      </c>
      <c r="O47" s="69">
        <v>9957417781</v>
      </c>
      <c r="P47" s="24" t="s">
        <v>404</v>
      </c>
      <c r="Q47" s="18" t="s">
        <v>163</v>
      </c>
      <c r="R47" s="18"/>
      <c r="S47" s="18" t="s">
        <v>97</v>
      </c>
      <c r="T47" s="18"/>
    </row>
    <row r="48" spans="1:20" ht="18">
      <c r="A48" s="4">
        <v>44</v>
      </c>
      <c r="B48" s="17"/>
      <c r="C48" s="65"/>
      <c r="D48" s="18"/>
      <c r="E48" s="75"/>
      <c r="F48" s="18"/>
      <c r="G48" s="67"/>
      <c r="H48" s="67"/>
      <c r="I48" s="60">
        <f t="shared" si="0"/>
        <v>0</v>
      </c>
      <c r="J48" s="87"/>
      <c r="K48" s="48"/>
      <c r="L48" s="48"/>
      <c r="M48" s="48"/>
      <c r="N48" s="69"/>
      <c r="O48" s="69"/>
      <c r="P48" s="24"/>
      <c r="Q48" s="18"/>
      <c r="R48" s="18"/>
      <c r="S48" s="18"/>
      <c r="T48" s="18"/>
    </row>
    <row r="49" spans="1:20" ht="18">
      <c r="A49" s="4">
        <v>45</v>
      </c>
      <c r="B49" s="17"/>
      <c r="C49" s="65"/>
      <c r="D49" s="18"/>
      <c r="E49" s="75"/>
      <c r="F49" s="18"/>
      <c r="G49" s="70"/>
      <c r="H49" s="70"/>
      <c r="I49" s="60">
        <f t="shared" si="0"/>
        <v>0</v>
      </c>
      <c r="J49" s="87"/>
      <c r="K49" s="48"/>
      <c r="L49" s="48"/>
      <c r="M49" s="48"/>
      <c r="N49" s="68"/>
      <c r="O49" s="69"/>
      <c r="P49" s="24"/>
      <c r="Q49" s="18"/>
      <c r="R49" s="18"/>
      <c r="S49" s="18"/>
      <c r="T49" s="18"/>
    </row>
    <row r="50" spans="1:20" ht="18">
      <c r="A50" s="4">
        <v>46</v>
      </c>
      <c r="B50" s="17" t="s">
        <v>63</v>
      </c>
      <c r="C50" s="65" t="s">
        <v>366</v>
      </c>
      <c r="D50" s="58" t="s">
        <v>23</v>
      </c>
      <c r="E50" s="75">
        <v>18060702201</v>
      </c>
      <c r="F50" s="18" t="s">
        <v>394</v>
      </c>
      <c r="G50" s="67">
        <v>40</v>
      </c>
      <c r="H50" s="67">
        <v>30</v>
      </c>
      <c r="I50" s="60">
        <f t="shared" si="0"/>
        <v>70</v>
      </c>
      <c r="J50" s="87">
        <v>8011265351</v>
      </c>
      <c r="K50" s="18" t="s">
        <v>182</v>
      </c>
      <c r="L50" s="18" t="s">
        <v>183</v>
      </c>
      <c r="M50" s="18">
        <v>9954233042</v>
      </c>
      <c r="N50" s="68" t="s">
        <v>184</v>
      </c>
      <c r="O50" s="69">
        <v>8822960381</v>
      </c>
      <c r="P50" s="24" t="s">
        <v>349</v>
      </c>
      <c r="Q50" s="18" t="s">
        <v>163</v>
      </c>
      <c r="R50" s="18"/>
      <c r="S50" s="18" t="s">
        <v>97</v>
      </c>
      <c r="T50" s="18"/>
    </row>
    <row r="51" spans="1:20" ht="18">
      <c r="A51" s="4">
        <v>47</v>
      </c>
      <c r="B51" s="17" t="s">
        <v>63</v>
      </c>
      <c r="C51" s="65" t="s">
        <v>367</v>
      </c>
      <c r="D51" s="18" t="s">
        <v>23</v>
      </c>
      <c r="E51" s="75">
        <v>18060702202</v>
      </c>
      <c r="F51" s="18" t="s">
        <v>394</v>
      </c>
      <c r="G51" s="67">
        <v>45</v>
      </c>
      <c r="H51" s="67">
        <v>36</v>
      </c>
      <c r="I51" s="60">
        <f t="shared" si="0"/>
        <v>81</v>
      </c>
      <c r="J51" s="87">
        <v>7086759346</v>
      </c>
      <c r="K51" s="18" t="s">
        <v>182</v>
      </c>
      <c r="L51" s="18" t="s">
        <v>183</v>
      </c>
      <c r="M51" s="18">
        <v>9954233042</v>
      </c>
      <c r="N51" s="68" t="s">
        <v>185</v>
      </c>
      <c r="O51" s="69">
        <v>9613285138</v>
      </c>
      <c r="P51" s="24" t="s">
        <v>349</v>
      </c>
      <c r="Q51" s="18" t="s">
        <v>163</v>
      </c>
      <c r="R51" s="18"/>
      <c r="S51" s="18" t="s">
        <v>97</v>
      </c>
      <c r="T51" s="18"/>
    </row>
    <row r="52" spans="1:20" ht="18">
      <c r="A52" s="4">
        <v>48</v>
      </c>
      <c r="B52" s="17" t="s">
        <v>63</v>
      </c>
      <c r="C52" s="65" t="s">
        <v>199</v>
      </c>
      <c r="D52" s="18" t="s">
        <v>23</v>
      </c>
      <c r="E52" s="75">
        <v>18060702302</v>
      </c>
      <c r="F52" s="18" t="s">
        <v>394</v>
      </c>
      <c r="G52" s="70">
        <v>50</v>
      </c>
      <c r="H52" s="70">
        <v>39</v>
      </c>
      <c r="I52" s="60">
        <f t="shared" si="0"/>
        <v>89</v>
      </c>
      <c r="J52" s="87">
        <v>9678229773</v>
      </c>
      <c r="K52" s="18" t="s">
        <v>200</v>
      </c>
      <c r="L52" s="18" t="s">
        <v>201</v>
      </c>
      <c r="M52" s="18">
        <v>8011808323</v>
      </c>
      <c r="N52" s="68" t="s">
        <v>202</v>
      </c>
      <c r="O52" s="69">
        <v>9864595112</v>
      </c>
      <c r="P52" s="24" t="s">
        <v>350</v>
      </c>
      <c r="Q52" s="18" t="s">
        <v>155</v>
      </c>
      <c r="R52" s="18"/>
      <c r="S52" s="18" t="s">
        <v>97</v>
      </c>
      <c r="T52" s="18"/>
    </row>
    <row r="53" spans="1:20" ht="18">
      <c r="A53" s="4">
        <v>49</v>
      </c>
      <c r="B53" s="17" t="s">
        <v>63</v>
      </c>
      <c r="C53" s="65" t="s">
        <v>197</v>
      </c>
      <c r="D53" s="18" t="s">
        <v>23</v>
      </c>
      <c r="E53" s="75">
        <v>18060702401</v>
      </c>
      <c r="F53" s="18" t="s">
        <v>394</v>
      </c>
      <c r="G53" s="67">
        <v>12</v>
      </c>
      <c r="H53" s="67">
        <v>17</v>
      </c>
      <c r="I53" s="60">
        <f t="shared" si="0"/>
        <v>29</v>
      </c>
      <c r="J53" s="87">
        <v>9954682084</v>
      </c>
      <c r="K53" s="18" t="s">
        <v>200</v>
      </c>
      <c r="L53" s="18" t="s">
        <v>201</v>
      </c>
      <c r="M53" s="18">
        <v>8011808323</v>
      </c>
      <c r="N53" s="68" t="s">
        <v>150</v>
      </c>
      <c r="O53" s="69">
        <v>9864895204</v>
      </c>
      <c r="P53" s="24" t="s">
        <v>351</v>
      </c>
      <c r="Q53" s="18" t="s">
        <v>157</v>
      </c>
      <c r="R53" s="18"/>
      <c r="S53" s="18" t="s">
        <v>97</v>
      </c>
      <c r="T53" s="18"/>
    </row>
    <row r="54" spans="1:20" ht="18">
      <c r="A54" s="4">
        <v>50</v>
      </c>
      <c r="B54" s="17" t="s">
        <v>63</v>
      </c>
      <c r="C54" s="65" t="s">
        <v>368</v>
      </c>
      <c r="D54" s="18" t="s">
        <v>23</v>
      </c>
      <c r="E54" s="75">
        <v>18060702601</v>
      </c>
      <c r="F54" s="18" t="s">
        <v>394</v>
      </c>
      <c r="G54" s="67">
        <v>15</v>
      </c>
      <c r="H54" s="67">
        <v>15</v>
      </c>
      <c r="I54" s="60">
        <f t="shared" si="0"/>
        <v>30</v>
      </c>
      <c r="J54" s="87">
        <v>9706200448</v>
      </c>
      <c r="K54" s="18" t="s">
        <v>200</v>
      </c>
      <c r="L54" s="18" t="s">
        <v>201</v>
      </c>
      <c r="M54" s="18">
        <v>8011808323</v>
      </c>
      <c r="N54" s="68" t="s">
        <v>203</v>
      </c>
      <c r="O54" s="69">
        <v>7896732209</v>
      </c>
      <c r="P54" s="24" t="s">
        <v>351</v>
      </c>
      <c r="Q54" s="18" t="s">
        <v>157</v>
      </c>
      <c r="R54" s="18"/>
      <c r="S54" s="18" t="s">
        <v>97</v>
      </c>
      <c r="T54" s="18"/>
    </row>
    <row r="55" spans="1:20" ht="18">
      <c r="A55" s="4">
        <v>51</v>
      </c>
      <c r="B55" s="17" t="s">
        <v>63</v>
      </c>
      <c r="C55" s="65" t="s">
        <v>369</v>
      </c>
      <c r="D55" s="18" t="s">
        <v>23</v>
      </c>
      <c r="E55" s="75">
        <v>18060702602</v>
      </c>
      <c r="F55" s="18" t="s">
        <v>394</v>
      </c>
      <c r="G55" s="70">
        <v>44</v>
      </c>
      <c r="H55" s="70">
        <v>63</v>
      </c>
      <c r="I55" s="60">
        <f t="shared" si="0"/>
        <v>107</v>
      </c>
      <c r="J55" s="87">
        <v>8486039664</v>
      </c>
      <c r="K55" s="18" t="s">
        <v>200</v>
      </c>
      <c r="L55" s="18" t="s">
        <v>201</v>
      </c>
      <c r="M55" s="18">
        <v>8011808323</v>
      </c>
      <c r="N55" s="68" t="s">
        <v>203</v>
      </c>
      <c r="O55" s="69">
        <v>7896732209</v>
      </c>
      <c r="P55" s="24" t="s">
        <v>352</v>
      </c>
      <c r="Q55" s="18" t="s">
        <v>161</v>
      </c>
      <c r="R55" s="18"/>
      <c r="S55" s="18" t="s">
        <v>97</v>
      </c>
      <c r="T55" s="18"/>
    </row>
    <row r="56" spans="1:20" ht="18">
      <c r="A56" s="4">
        <v>52</v>
      </c>
      <c r="B56" s="17" t="s">
        <v>63</v>
      </c>
      <c r="C56" s="65" t="s">
        <v>370</v>
      </c>
      <c r="D56" s="18" t="s">
        <v>23</v>
      </c>
      <c r="E56" s="75">
        <v>18060702801</v>
      </c>
      <c r="F56" s="18" t="s">
        <v>394</v>
      </c>
      <c r="G56" s="67">
        <v>47</v>
      </c>
      <c r="H56" s="67">
        <v>35</v>
      </c>
      <c r="I56" s="60">
        <f t="shared" si="0"/>
        <v>82</v>
      </c>
      <c r="J56" s="87">
        <v>8134992048</v>
      </c>
      <c r="K56" s="18" t="s">
        <v>200</v>
      </c>
      <c r="L56" s="18" t="s">
        <v>201</v>
      </c>
      <c r="M56" s="18">
        <v>8011808323</v>
      </c>
      <c r="N56" s="68" t="s">
        <v>150</v>
      </c>
      <c r="O56" s="69">
        <v>9864895204</v>
      </c>
      <c r="P56" s="24" t="s">
        <v>353</v>
      </c>
      <c r="Q56" s="18" t="s">
        <v>164</v>
      </c>
      <c r="R56" s="18"/>
      <c r="S56" s="18" t="s">
        <v>97</v>
      </c>
      <c r="T56" s="18"/>
    </row>
    <row r="57" spans="1:20" ht="18">
      <c r="A57" s="4">
        <v>53</v>
      </c>
      <c r="B57" s="17" t="s">
        <v>63</v>
      </c>
      <c r="C57" s="65" t="s">
        <v>371</v>
      </c>
      <c r="D57" s="58" t="s">
        <v>23</v>
      </c>
      <c r="E57" s="75">
        <v>18060702802</v>
      </c>
      <c r="F57" s="18" t="s">
        <v>394</v>
      </c>
      <c r="G57" s="70">
        <v>21</v>
      </c>
      <c r="H57" s="70">
        <v>33</v>
      </c>
      <c r="I57" s="60">
        <f t="shared" si="0"/>
        <v>54</v>
      </c>
      <c r="J57" s="87">
        <v>99544661199</v>
      </c>
      <c r="K57" s="18" t="s">
        <v>216</v>
      </c>
      <c r="L57" s="18" t="s">
        <v>217</v>
      </c>
      <c r="M57" s="18">
        <v>9954594313</v>
      </c>
      <c r="N57" s="68" t="s">
        <v>218</v>
      </c>
      <c r="O57" s="69">
        <v>9613284804</v>
      </c>
      <c r="P57" s="24" t="s">
        <v>354</v>
      </c>
      <c r="Q57" s="18" t="s">
        <v>163</v>
      </c>
      <c r="R57" s="18"/>
      <c r="S57" s="18" t="s">
        <v>97</v>
      </c>
      <c r="T57" s="18"/>
    </row>
    <row r="58" spans="1:20" ht="18">
      <c r="A58" s="4">
        <v>54</v>
      </c>
      <c r="B58" s="17" t="s">
        <v>63</v>
      </c>
      <c r="C58" s="65" t="s">
        <v>372</v>
      </c>
      <c r="D58" s="18" t="s">
        <v>23</v>
      </c>
      <c r="E58" s="75">
        <v>18060702803</v>
      </c>
      <c r="F58" s="18" t="s">
        <v>394</v>
      </c>
      <c r="G58" s="70">
        <v>31</v>
      </c>
      <c r="H58" s="70">
        <v>39</v>
      </c>
      <c r="I58" s="60">
        <f t="shared" si="0"/>
        <v>70</v>
      </c>
      <c r="J58" s="87">
        <v>8473840096</v>
      </c>
      <c r="K58" s="18" t="s">
        <v>216</v>
      </c>
      <c r="L58" s="18" t="s">
        <v>217</v>
      </c>
      <c r="M58" s="18">
        <v>9954594313</v>
      </c>
      <c r="N58" s="68" t="s">
        <v>219</v>
      </c>
      <c r="O58" s="69">
        <v>9613417499</v>
      </c>
      <c r="P58" s="24" t="s">
        <v>354</v>
      </c>
      <c r="Q58" s="18" t="s">
        <v>163</v>
      </c>
      <c r="R58" s="18"/>
      <c r="S58" s="18" t="s">
        <v>97</v>
      </c>
      <c r="T58" s="18"/>
    </row>
    <row r="59" spans="1:20" ht="18">
      <c r="A59" s="4">
        <v>55</v>
      </c>
      <c r="B59" s="17" t="s">
        <v>63</v>
      </c>
      <c r="C59" s="80" t="s">
        <v>612</v>
      </c>
      <c r="D59" s="76" t="s">
        <v>25</v>
      </c>
      <c r="E59" s="75">
        <v>18060702201</v>
      </c>
      <c r="F59" s="76"/>
      <c r="G59" s="79"/>
      <c r="H59" s="79"/>
      <c r="I59" s="60">
        <f t="shared" ref="I59:I84" si="1">SUM(G85:H85)</f>
        <v>11</v>
      </c>
      <c r="J59" s="87">
        <v>9401260340</v>
      </c>
      <c r="K59" s="18" t="s">
        <v>291</v>
      </c>
      <c r="L59" s="18" t="s">
        <v>292</v>
      </c>
      <c r="M59" s="18">
        <v>9957214908</v>
      </c>
      <c r="N59" s="68" t="s">
        <v>294</v>
      </c>
      <c r="O59" s="69">
        <v>9859069163</v>
      </c>
      <c r="P59" s="24" t="s">
        <v>605</v>
      </c>
      <c r="Q59" s="18" t="s">
        <v>155</v>
      </c>
      <c r="R59" s="18"/>
      <c r="S59" s="18" t="s">
        <v>97</v>
      </c>
      <c r="T59" s="18"/>
    </row>
    <row r="60" spans="1:20" ht="18">
      <c r="A60" s="4">
        <v>56</v>
      </c>
      <c r="B60" s="17" t="s">
        <v>63</v>
      </c>
      <c r="C60" s="80" t="s">
        <v>613</v>
      </c>
      <c r="D60" s="76" t="s">
        <v>25</v>
      </c>
      <c r="E60" s="75">
        <v>18060702202</v>
      </c>
      <c r="F60" s="76"/>
      <c r="G60" s="79"/>
      <c r="H60" s="79"/>
      <c r="I60" s="60">
        <f t="shared" si="1"/>
        <v>36</v>
      </c>
      <c r="J60" s="87">
        <v>8255049372</v>
      </c>
      <c r="K60" s="18" t="s">
        <v>291</v>
      </c>
      <c r="L60" s="18" t="s">
        <v>292</v>
      </c>
      <c r="M60" s="18">
        <v>9957214908</v>
      </c>
      <c r="N60" s="68" t="s">
        <v>295</v>
      </c>
      <c r="O60" s="69">
        <v>7399490038</v>
      </c>
      <c r="P60" s="24" t="s">
        <v>605</v>
      </c>
      <c r="Q60" s="18" t="s">
        <v>155</v>
      </c>
      <c r="R60" s="18"/>
      <c r="S60" s="18" t="s">
        <v>97</v>
      </c>
      <c r="T60" s="18"/>
    </row>
    <row r="61" spans="1:20" ht="18">
      <c r="A61" s="4">
        <v>57</v>
      </c>
      <c r="B61" s="17" t="s">
        <v>63</v>
      </c>
      <c r="C61" s="80" t="s">
        <v>614</v>
      </c>
      <c r="D61" s="76" t="s">
        <v>25</v>
      </c>
      <c r="E61" s="75">
        <v>18060702302</v>
      </c>
      <c r="F61" s="76"/>
      <c r="G61" s="79"/>
      <c r="H61" s="79"/>
      <c r="I61" s="60">
        <f t="shared" si="1"/>
        <v>8</v>
      </c>
      <c r="J61" s="88">
        <v>6900712826</v>
      </c>
      <c r="K61" s="18" t="s">
        <v>268</v>
      </c>
      <c r="L61" s="18" t="s">
        <v>269</v>
      </c>
      <c r="M61" s="18">
        <v>7896062863</v>
      </c>
      <c r="N61" s="68" t="s">
        <v>270</v>
      </c>
      <c r="O61" s="69">
        <v>9613564002</v>
      </c>
      <c r="P61" s="24" t="s">
        <v>606</v>
      </c>
      <c r="Q61" s="18" t="s">
        <v>157</v>
      </c>
      <c r="R61" s="18"/>
      <c r="S61" s="18" t="s">
        <v>97</v>
      </c>
      <c r="T61" s="18"/>
    </row>
    <row r="62" spans="1:20" ht="18">
      <c r="A62" s="4">
        <v>58</v>
      </c>
      <c r="B62" s="17" t="s">
        <v>63</v>
      </c>
      <c r="C62" s="80" t="s">
        <v>615</v>
      </c>
      <c r="D62" s="76" t="s">
        <v>25</v>
      </c>
      <c r="E62" s="75">
        <v>18060702401</v>
      </c>
      <c r="F62" s="76"/>
      <c r="G62" s="79"/>
      <c r="H62" s="79"/>
      <c r="I62" s="60">
        <f t="shared" si="1"/>
        <v>115</v>
      </c>
      <c r="J62" s="88"/>
      <c r="K62" s="18" t="s">
        <v>268</v>
      </c>
      <c r="L62" s="18" t="s">
        <v>269</v>
      </c>
      <c r="M62" s="18">
        <v>7896062863</v>
      </c>
      <c r="N62" s="68" t="s">
        <v>271</v>
      </c>
      <c r="O62" s="69">
        <v>9864447576</v>
      </c>
      <c r="P62" s="24" t="s">
        <v>606</v>
      </c>
      <c r="Q62" s="18" t="s">
        <v>157</v>
      </c>
      <c r="R62" s="18"/>
      <c r="S62" s="18" t="s">
        <v>97</v>
      </c>
      <c r="T62" s="18"/>
    </row>
    <row r="63" spans="1:20" ht="18">
      <c r="A63" s="4">
        <v>59</v>
      </c>
      <c r="B63" s="17" t="s">
        <v>63</v>
      </c>
      <c r="C63" s="80" t="s">
        <v>616</v>
      </c>
      <c r="D63" s="76" t="s">
        <v>25</v>
      </c>
      <c r="E63" s="75">
        <v>18060702601</v>
      </c>
      <c r="F63" s="76"/>
      <c r="G63" s="79"/>
      <c r="H63" s="79"/>
      <c r="I63" s="60">
        <f t="shared" si="1"/>
        <v>14</v>
      </c>
      <c r="J63" s="90">
        <v>9664405093</v>
      </c>
      <c r="K63" s="18" t="s">
        <v>268</v>
      </c>
      <c r="L63" s="18" t="s">
        <v>269</v>
      </c>
      <c r="M63" s="18">
        <v>7896062863</v>
      </c>
      <c r="N63" s="68" t="s">
        <v>270</v>
      </c>
      <c r="O63" s="69">
        <v>9613564002</v>
      </c>
      <c r="P63" s="24" t="s">
        <v>607</v>
      </c>
      <c r="Q63" s="18" t="s">
        <v>159</v>
      </c>
      <c r="R63" s="18"/>
      <c r="S63" s="18" t="s">
        <v>97</v>
      </c>
      <c r="T63" s="18"/>
    </row>
    <row r="64" spans="1:20" ht="18">
      <c r="A64" s="4">
        <v>60</v>
      </c>
      <c r="B64" s="17" t="s">
        <v>63</v>
      </c>
      <c r="C64" s="80" t="s">
        <v>617</v>
      </c>
      <c r="D64" s="76" t="s">
        <v>25</v>
      </c>
      <c r="E64" s="75">
        <v>18060702602</v>
      </c>
      <c r="F64" s="76"/>
      <c r="G64" s="79"/>
      <c r="H64" s="79"/>
      <c r="I64" s="60">
        <f t="shared" si="1"/>
        <v>38</v>
      </c>
      <c r="J64" s="90">
        <v>8011129259</v>
      </c>
      <c r="K64" s="18" t="s">
        <v>268</v>
      </c>
      <c r="L64" s="18" t="s">
        <v>269</v>
      </c>
      <c r="M64" s="18">
        <v>7896062863</v>
      </c>
      <c r="N64" s="68" t="s">
        <v>271</v>
      </c>
      <c r="O64" s="69">
        <v>9864447576</v>
      </c>
      <c r="P64" s="24" t="s">
        <v>607</v>
      </c>
      <c r="Q64" s="18" t="s">
        <v>159</v>
      </c>
      <c r="R64" s="18"/>
      <c r="S64" s="18" t="s">
        <v>97</v>
      </c>
      <c r="T64" s="18"/>
    </row>
    <row r="65" spans="1:20" ht="18">
      <c r="A65" s="4">
        <v>61</v>
      </c>
      <c r="B65" s="17" t="s">
        <v>63</v>
      </c>
      <c r="C65" s="80" t="s">
        <v>618</v>
      </c>
      <c r="D65" s="76" t="s">
        <v>25</v>
      </c>
      <c r="E65" s="75">
        <v>18060702801</v>
      </c>
      <c r="F65" s="76"/>
      <c r="G65" s="79"/>
      <c r="H65" s="79"/>
      <c r="I65" s="60">
        <f t="shared" si="1"/>
        <v>206</v>
      </c>
      <c r="J65" s="90">
        <v>8254024004</v>
      </c>
      <c r="K65" s="18" t="s">
        <v>268</v>
      </c>
      <c r="L65" s="18" t="s">
        <v>269</v>
      </c>
      <c r="M65" s="18">
        <v>7896062863</v>
      </c>
      <c r="N65" s="68" t="s">
        <v>270</v>
      </c>
      <c r="O65" s="69">
        <v>9613564002</v>
      </c>
      <c r="P65" s="24" t="s">
        <v>608</v>
      </c>
      <c r="Q65" s="18" t="s">
        <v>161</v>
      </c>
      <c r="R65" s="18"/>
      <c r="S65" s="18" t="s">
        <v>97</v>
      </c>
      <c r="T65" s="18"/>
    </row>
    <row r="66" spans="1:20" ht="18">
      <c r="A66" s="4">
        <v>62</v>
      </c>
      <c r="B66" s="17" t="s">
        <v>63</v>
      </c>
      <c r="C66" s="80" t="s">
        <v>619</v>
      </c>
      <c r="D66" s="76" t="s">
        <v>25</v>
      </c>
      <c r="E66" s="75">
        <v>18060702802</v>
      </c>
      <c r="F66" s="76"/>
      <c r="G66" s="79"/>
      <c r="H66" s="79"/>
      <c r="I66" s="60">
        <f t="shared" si="1"/>
        <v>26</v>
      </c>
      <c r="J66" s="90">
        <v>8254024004</v>
      </c>
      <c r="K66" s="18" t="s">
        <v>268</v>
      </c>
      <c r="L66" s="18" t="s">
        <v>269</v>
      </c>
      <c r="M66" s="18">
        <v>7896062863</v>
      </c>
      <c r="N66" s="68" t="s">
        <v>271</v>
      </c>
      <c r="O66" s="69">
        <v>9864447576</v>
      </c>
      <c r="P66" s="24" t="s">
        <v>608</v>
      </c>
      <c r="Q66" s="18" t="s">
        <v>161</v>
      </c>
      <c r="R66" s="18"/>
      <c r="S66" s="18" t="s">
        <v>97</v>
      </c>
      <c r="T66" s="18"/>
    </row>
    <row r="67" spans="1:20" ht="18">
      <c r="A67" s="4">
        <v>63</v>
      </c>
      <c r="B67" s="17" t="s">
        <v>63</v>
      </c>
      <c r="C67" s="80" t="s">
        <v>620</v>
      </c>
      <c r="D67" s="76" t="s">
        <v>25</v>
      </c>
      <c r="E67" s="75">
        <v>18060702803</v>
      </c>
      <c r="F67" s="76"/>
      <c r="G67" s="79"/>
      <c r="H67" s="79"/>
      <c r="I67" s="60">
        <f t="shared" si="1"/>
        <v>29</v>
      </c>
      <c r="J67" s="90">
        <v>8822264880</v>
      </c>
      <c r="K67" s="18" t="s">
        <v>268</v>
      </c>
      <c r="L67" s="18" t="s">
        <v>269</v>
      </c>
      <c r="M67" s="18">
        <v>7896062863</v>
      </c>
      <c r="N67" s="68" t="s">
        <v>270</v>
      </c>
      <c r="O67" s="69">
        <v>9613564002</v>
      </c>
      <c r="P67" s="24" t="s">
        <v>609</v>
      </c>
      <c r="Q67" s="18" t="s">
        <v>164</v>
      </c>
      <c r="R67" s="18"/>
      <c r="S67" s="18" t="s">
        <v>97</v>
      </c>
      <c r="T67" s="18"/>
    </row>
    <row r="68" spans="1:20" ht="18">
      <c r="A68" s="4">
        <v>64</v>
      </c>
      <c r="B68" s="17" t="s">
        <v>63</v>
      </c>
      <c r="C68" s="80" t="s">
        <v>621</v>
      </c>
      <c r="D68" s="76" t="s">
        <v>25</v>
      </c>
      <c r="E68" s="75">
        <v>18060702201</v>
      </c>
      <c r="F68" s="76"/>
      <c r="G68" s="79"/>
      <c r="H68" s="79"/>
      <c r="I68" s="60">
        <f t="shared" si="1"/>
        <v>20</v>
      </c>
      <c r="J68" s="90">
        <v>9707613504</v>
      </c>
      <c r="K68" s="18" t="s">
        <v>268</v>
      </c>
      <c r="L68" s="18" t="s">
        <v>269</v>
      </c>
      <c r="M68" s="18">
        <v>7896062863</v>
      </c>
      <c r="N68" s="68" t="s">
        <v>271</v>
      </c>
      <c r="O68" s="69">
        <v>9864447576</v>
      </c>
      <c r="P68" s="24" t="s">
        <v>609</v>
      </c>
      <c r="Q68" s="18" t="s">
        <v>164</v>
      </c>
      <c r="R68" s="18"/>
      <c r="S68" s="18" t="s">
        <v>97</v>
      </c>
      <c r="T68" s="18"/>
    </row>
    <row r="69" spans="1:20" ht="18">
      <c r="A69" s="4">
        <v>65</v>
      </c>
      <c r="B69" s="17" t="s">
        <v>63</v>
      </c>
      <c r="C69" s="80" t="s">
        <v>622</v>
      </c>
      <c r="D69" s="76" t="s">
        <v>25</v>
      </c>
      <c r="E69" s="75">
        <v>18060702202</v>
      </c>
      <c r="F69" s="76"/>
      <c r="G69" s="79"/>
      <c r="H69" s="79"/>
      <c r="I69" s="60">
        <f t="shared" si="1"/>
        <v>11</v>
      </c>
      <c r="J69" s="90">
        <v>8876272029</v>
      </c>
      <c r="K69" s="18" t="s">
        <v>268</v>
      </c>
      <c r="L69" s="18" t="s">
        <v>269</v>
      </c>
      <c r="M69" s="18">
        <v>7896062863</v>
      </c>
      <c r="N69" s="68" t="s">
        <v>270</v>
      </c>
      <c r="O69" s="69">
        <v>9613564002</v>
      </c>
      <c r="P69" s="24" t="s">
        <v>609</v>
      </c>
      <c r="Q69" s="18" t="s">
        <v>164</v>
      </c>
      <c r="R69" s="18"/>
      <c r="S69" s="18" t="s">
        <v>97</v>
      </c>
      <c r="T69" s="18"/>
    </row>
    <row r="70" spans="1:20" ht="18">
      <c r="A70" s="4">
        <v>66</v>
      </c>
      <c r="B70" s="17" t="s">
        <v>63</v>
      </c>
      <c r="C70" s="80" t="s">
        <v>623</v>
      </c>
      <c r="D70" s="76" t="s">
        <v>25</v>
      </c>
      <c r="E70" s="75">
        <v>18060702302</v>
      </c>
      <c r="F70" s="76"/>
      <c r="G70" s="79"/>
      <c r="H70" s="79"/>
      <c r="I70" s="60">
        <f t="shared" si="1"/>
        <v>36</v>
      </c>
      <c r="J70" s="90">
        <v>9678874141</v>
      </c>
      <c r="K70" s="18" t="s">
        <v>268</v>
      </c>
      <c r="L70" s="18" t="s">
        <v>269</v>
      </c>
      <c r="M70" s="18">
        <v>7896062863</v>
      </c>
      <c r="N70" s="68" t="s">
        <v>271</v>
      </c>
      <c r="O70" s="69">
        <v>9864447576</v>
      </c>
      <c r="P70" s="24" t="s">
        <v>610</v>
      </c>
      <c r="Q70" s="18" t="s">
        <v>163</v>
      </c>
      <c r="R70" s="18"/>
      <c r="S70" s="18" t="s">
        <v>97</v>
      </c>
      <c r="T70" s="18"/>
    </row>
    <row r="71" spans="1:20" ht="18">
      <c r="A71" s="4">
        <v>67</v>
      </c>
      <c r="B71" s="17" t="s">
        <v>63</v>
      </c>
      <c r="C71" s="80" t="s">
        <v>624</v>
      </c>
      <c r="D71" s="76" t="s">
        <v>25</v>
      </c>
      <c r="E71" s="75">
        <v>18060702401</v>
      </c>
      <c r="F71" s="76"/>
      <c r="G71" s="79"/>
      <c r="H71" s="79"/>
      <c r="I71" s="60">
        <f t="shared" si="1"/>
        <v>8</v>
      </c>
      <c r="J71" s="90">
        <v>8011175273</v>
      </c>
      <c r="K71" s="18" t="s">
        <v>268</v>
      </c>
      <c r="L71" s="18" t="s">
        <v>269</v>
      </c>
      <c r="M71" s="18">
        <v>7896062863</v>
      </c>
      <c r="N71" s="68" t="s">
        <v>270</v>
      </c>
      <c r="O71" s="69">
        <v>9613564002</v>
      </c>
      <c r="P71" s="24" t="s">
        <v>610</v>
      </c>
      <c r="Q71" s="18" t="s">
        <v>163</v>
      </c>
      <c r="R71" s="18"/>
      <c r="S71" s="18" t="s">
        <v>97</v>
      </c>
      <c r="T71" s="18"/>
    </row>
    <row r="72" spans="1:20" ht="18">
      <c r="A72" s="4">
        <v>68</v>
      </c>
      <c r="B72" s="17" t="s">
        <v>63</v>
      </c>
      <c r="C72" s="80" t="s">
        <v>625</v>
      </c>
      <c r="D72" s="76" t="s">
        <v>25</v>
      </c>
      <c r="E72" s="75">
        <v>18060702601</v>
      </c>
      <c r="F72" s="76"/>
      <c r="G72" s="79"/>
      <c r="H72" s="79"/>
      <c r="I72" s="60">
        <f t="shared" si="1"/>
        <v>0</v>
      </c>
      <c r="J72" s="84">
        <v>9706578549</v>
      </c>
      <c r="K72" s="18" t="s">
        <v>268</v>
      </c>
      <c r="L72" s="18" t="s">
        <v>269</v>
      </c>
      <c r="M72" s="18">
        <v>7896062863</v>
      </c>
      <c r="N72" s="68" t="s">
        <v>271</v>
      </c>
      <c r="O72" s="69">
        <v>9864447576</v>
      </c>
      <c r="P72" s="24" t="s">
        <v>611</v>
      </c>
      <c r="Q72" s="18" t="s">
        <v>155</v>
      </c>
      <c r="R72" s="18"/>
      <c r="S72" s="18" t="s">
        <v>97</v>
      </c>
      <c r="T72" s="18"/>
    </row>
    <row r="73" spans="1:20" ht="18">
      <c r="A73" s="4">
        <v>69</v>
      </c>
      <c r="B73" s="17" t="s">
        <v>63</v>
      </c>
      <c r="C73" s="80" t="s">
        <v>626</v>
      </c>
      <c r="D73" s="76" t="s">
        <v>25</v>
      </c>
      <c r="E73" s="75">
        <v>18060702602</v>
      </c>
      <c r="F73" s="76"/>
      <c r="G73" s="79"/>
      <c r="H73" s="79"/>
      <c r="I73" s="60">
        <f t="shared" si="1"/>
        <v>0</v>
      </c>
      <c r="J73" s="90">
        <v>9508748029</v>
      </c>
      <c r="K73" s="48" t="s">
        <v>90</v>
      </c>
      <c r="L73" s="48" t="s">
        <v>91</v>
      </c>
      <c r="M73" s="48">
        <v>7638868127</v>
      </c>
      <c r="N73" s="68" t="s">
        <v>92</v>
      </c>
      <c r="O73" s="69">
        <v>8011118376</v>
      </c>
      <c r="P73" s="24" t="s">
        <v>611</v>
      </c>
      <c r="Q73" s="18" t="s">
        <v>155</v>
      </c>
      <c r="R73" s="18"/>
      <c r="S73" s="18" t="s">
        <v>97</v>
      </c>
      <c r="T73" s="18"/>
    </row>
    <row r="74" spans="1:20" ht="18">
      <c r="A74" s="4">
        <v>70</v>
      </c>
      <c r="B74" s="17" t="s">
        <v>63</v>
      </c>
      <c r="C74" s="80" t="s">
        <v>627</v>
      </c>
      <c r="D74" s="76" t="s">
        <v>25</v>
      </c>
      <c r="E74" s="75">
        <v>18060702801</v>
      </c>
      <c r="F74" s="76"/>
      <c r="G74" s="79"/>
      <c r="H74" s="79"/>
      <c r="I74" s="60">
        <f t="shared" si="1"/>
        <v>0</v>
      </c>
      <c r="J74" s="90">
        <v>9957896459</v>
      </c>
      <c r="K74" s="48" t="s">
        <v>90</v>
      </c>
      <c r="L74" s="48" t="s">
        <v>91</v>
      </c>
      <c r="M74" s="48">
        <v>7638868127</v>
      </c>
      <c r="N74" s="68" t="s">
        <v>93</v>
      </c>
      <c r="O74" s="69">
        <v>8011850949</v>
      </c>
      <c r="P74" s="24" t="s">
        <v>611</v>
      </c>
      <c r="Q74" s="18" t="s">
        <v>155</v>
      </c>
      <c r="R74" s="18"/>
      <c r="S74" s="18" t="s">
        <v>97</v>
      </c>
      <c r="T74" s="18"/>
    </row>
    <row r="75" spans="1:20" ht="18">
      <c r="A75" s="4">
        <v>71</v>
      </c>
      <c r="B75" s="17" t="s">
        <v>63</v>
      </c>
      <c r="C75" s="65" t="s">
        <v>373</v>
      </c>
      <c r="D75" s="76" t="s">
        <v>23</v>
      </c>
      <c r="E75" s="75">
        <v>18060702802</v>
      </c>
      <c r="F75" s="76" t="s">
        <v>394</v>
      </c>
      <c r="G75" s="67">
        <v>44</v>
      </c>
      <c r="H75" s="67">
        <v>48</v>
      </c>
      <c r="I75" s="60">
        <f t="shared" si="1"/>
        <v>0</v>
      </c>
      <c r="J75" s="90">
        <v>9613417229</v>
      </c>
      <c r="K75" s="18" t="s">
        <v>235</v>
      </c>
      <c r="L75" s="68" t="s">
        <v>244</v>
      </c>
      <c r="M75" s="18">
        <v>9854553502</v>
      </c>
      <c r="N75" s="68" t="s">
        <v>245</v>
      </c>
      <c r="O75" s="69">
        <v>8753860136</v>
      </c>
      <c r="P75" s="24" t="s">
        <v>395</v>
      </c>
      <c r="Q75" s="18" t="s">
        <v>159</v>
      </c>
      <c r="R75" s="18"/>
      <c r="S75" s="18" t="s">
        <v>97</v>
      </c>
      <c r="T75" s="18"/>
    </row>
    <row r="76" spans="1:20" ht="18">
      <c r="A76" s="4">
        <v>72</v>
      </c>
      <c r="B76" s="17" t="s">
        <v>63</v>
      </c>
      <c r="C76" s="65" t="s">
        <v>374</v>
      </c>
      <c r="D76" s="76" t="s">
        <v>23</v>
      </c>
      <c r="E76" s="75">
        <v>18060702803</v>
      </c>
      <c r="F76" s="76" t="s">
        <v>394</v>
      </c>
      <c r="G76" s="70">
        <v>55</v>
      </c>
      <c r="H76" s="70">
        <v>36</v>
      </c>
      <c r="I76" s="60">
        <f t="shared" si="1"/>
        <v>0</v>
      </c>
      <c r="J76" s="90">
        <v>9864224755</v>
      </c>
      <c r="K76" s="18" t="s">
        <v>234</v>
      </c>
      <c r="L76" s="68" t="s">
        <v>243</v>
      </c>
      <c r="M76" s="69">
        <v>9954005739</v>
      </c>
      <c r="N76" s="68" t="s">
        <v>237</v>
      </c>
      <c r="O76" s="69">
        <v>9859394365</v>
      </c>
      <c r="P76" s="24" t="s">
        <v>396</v>
      </c>
      <c r="Q76" s="18" t="s">
        <v>161</v>
      </c>
      <c r="R76" s="18"/>
      <c r="S76" s="18" t="s">
        <v>97</v>
      </c>
      <c r="T76" s="18"/>
    </row>
    <row r="77" spans="1:20" ht="36">
      <c r="A77" s="4">
        <v>73</v>
      </c>
      <c r="B77" s="17" t="s">
        <v>63</v>
      </c>
      <c r="C77" s="65" t="s">
        <v>375</v>
      </c>
      <c r="D77" s="76" t="s">
        <v>23</v>
      </c>
      <c r="E77" s="75">
        <v>18060704402</v>
      </c>
      <c r="F77" s="76" t="s">
        <v>394</v>
      </c>
      <c r="G77" s="70">
        <v>11</v>
      </c>
      <c r="H77" s="70">
        <v>14</v>
      </c>
      <c r="I77" s="60">
        <f t="shared" si="1"/>
        <v>0</v>
      </c>
      <c r="J77" s="84" t="s">
        <v>628</v>
      </c>
      <c r="K77" s="18" t="s">
        <v>234</v>
      </c>
      <c r="L77" s="68" t="s">
        <v>243</v>
      </c>
      <c r="M77" s="69">
        <v>9954005739</v>
      </c>
      <c r="N77" s="68" t="s">
        <v>238</v>
      </c>
      <c r="O77" s="69">
        <v>9678406740</v>
      </c>
      <c r="P77" s="24" t="s">
        <v>396</v>
      </c>
      <c r="Q77" s="18" t="s">
        <v>161</v>
      </c>
      <c r="R77" s="18"/>
      <c r="S77" s="18" t="s">
        <v>97</v>
      </c>
      <c r="T77" s="18"/>
    </row>
    <row r="78" spans="1:20" ht="36">
      <c r="A78" s="4">
        <v>74</v>
      </c>
      <c r="B78" s="17" t="s">
        <v>63</v>
      </c>
      <c r="C78" s="65" t="s">
        <v>376</v>
      </c>
      <c r="D78" s="76" t="s">
        <v>23</v>
      </c>
      <c r="E78" s="75">
        <v>18060704403</v>
      </c>
      <c r="F78" s="76" t="s">
        <v>394</v>
      </c>
      <c r="G78" s="67">
        <v>0</v>
      </c>
      <c r="H78" s="67">
        <v>16</v>
      </c>
      <c r="I78" s="60">
        <f t="shared" si="1"/>
        <v>0</v>
      </c>
      <c r="J78" s="84" t="s">
        <v>629</v>
      </c>
      <c r="K78" s="18" t="s">
        <v>234</v>
      </c>
      <c r="L78" s="68" t="s">
        <v>243</v>
      </c>
      <c r="M78" s="69">
        <v>9954005739</v>
      </c>
      <c r="N78" s="68" t="s">
        <v>239</v>
      </c>
      <c r="O78" s="69">
        <v>8822265007</v>
      </c>
      <c r="P78" s="24" t="s">
        <v>397</v>
      </c>
      <c r="Q78" s="18" t="s">
        <v>164</v>
      </c>
      <c r="R78" s="18"/>
      <c r="S78" s="18" t="s">
        <v>97</v>
      </c>
      <c r="T78" s="18"/>
    </row>
    <row r="79" spans="1:20" ht="36">
      <c r="A79" s="4">
        <v>75</v>
      </c>
      <c r="B79" s="17" t="s">
        <v>63</v>
      </c>
      <c r="C79" s="65" t="s">
        <v>377</v>
      </c>
      <c r="D79" s="76" t="s">
        <v>23</v>
      </c>
      <c r="E79" s="75">
        <v>18060704501</v>
      </c>
      <c r="F79" s="76" t="s">
        <v>394</v>
      </c>
      <c r="G79" s="67">
        <v>12</v>
      </c>
      <c r="H79" s="67">
        <v>13</v>
      </c>
      <c r="I79" s="60">
        <f t="shared" si="1"/>
        <v>0</v>
      </c>
      <c r="J79" s="84" t="s">
        <v>630</v>
      </c>
      <c r="K79" s="58" t="s">
        <v>234</v>
      </c>
      <c r="L79" s="68" t="s">
        <v>243</v>
      </c>
      <c r="M79" s="69">
        <v>9954005739</v>
      </c>
      <c r="N79" s="68" t="s">
        <v>240</v>
      </c>
      <c r="O79" s="69">
        <v>9577222731</v>
      </c>
      <c r="P79" s="24" t="s">
        <v>397</v>
      </c>
      <c r="Q79" s="18" t="s">
        <v>164</v>
      </c>
      <c r="R79" s="18"/>
      <c r="S79" s="18" t="s">
        <v>97</v>
      </c>
      <c r="T79" s="18"/>
    </row>
    <row r="80" spans="1:20" ht="36">
      <c r="A80" s="4">
        <v>76</v>
      </c>
      <c r="B80" s="17" t="s">
        <v>63</v>
      </c>
      <c r="C80" s="65" t="s">
        <v>377</v>
      </c>
      <c r="D80" s="76" t="s">
        <v>23</v>
      </c>
      <c r="E80" s="75">
        <v>18060704502</v>
      </c>
      <c r="F80" s="76" t="s">
        <v>394</v>
      </c>
      <c r="G80" s="67">
        <v>12</v>
      </c>
      <c r="H80" s="67">
        <v>13</v>
      </c>
      <c r="I80" s="60">
        <f t="shared" si="1"/>
        <v>0</v>
      </c>
      <c r="J80" s="84" t="s">
        <v>631</v>
      </c>
      <c r="K80" s="18" t="s">
        <v>234</v>
      </c>
      <c r="L80" s="68" t="s">
        <v>243</v>
      </c>
      <c r="M80" s="69">
        <v>9954005739</v>
      </c>
      <c r="N80" s="68" t="s">
        <v>241</v>
      </c>
      <c r="O80" s="69">
        <v>9864979738</v>
      </c>
      <c r="P80" s="24" t="s">
        <v>397</v>
      </c>
      <c r="Q80" s="18" t="s">
        <v>164</v>
      </c>
      <c r="R80" s="18"/>
      <c r="S80" s="18" t="s">
        <v>97</v>
      </c>
      <c r="T80" s="18"/>
    </row>
    <row r="81" spans="1:20" ht="36">
      <c r="A81" s="4">
        <v>77</v>
      </c>
      <c r="B81" s="17" t="s">
        <v>63</v>
      </c>
      <c r="C81" s="65" t="s">
        <v>378</v>
      </c>
      <c r="D81" s="76" t="s">
        <v>23</v>
      </c>
      <c r="E81" s="75">
        <v>18060704601</v>
      </c>
      <c r="F81" s="76" t="s">
        <v>394</v>
      </c>
      <c r="G81" s="67">
        <v>104</v>
      </c>
      <c r="H81" s="67">
        <v>102</v>
      </c>
      <c r="I81" s="60">
        <f t="shared" si="1"/>
        <v>0</v>
      </c>
      <c r="J81" s="84" t="s">
        <v>632</v>
      </c>
      <c r="K81" s="18" t="s">
        <v>258</v>
      </c>
      <c r="L81" s="18" t="s">
        <v>259</v>
      </c>
      <c r="M81" s="18">
        <v>8724963895</v>
      </c>
      <c r="N81" s="68" t="s">
        <v>260</v>
      </c>
      <c r="O81" s="69">
        <v>9508270811</v>
      </c>
      <c r="P81" s="24" t="s">
        <v>398</v>
      </c>
      <c r="Q81" s="18" t="s">
        <v>163</v>
      </c>
      <c r="R81" s="18"/>
      <c r="S81" s="18" t="s">
        <v>97</v>
      </c>
      <c r="T81" s="18"/>
    </row>
    <row r="82" spans="1:20" ht="36">
      <c r="A82" s="4">
        <v>78</v>
      </c>
      <c r="B82" s="17" t="s">
        <v>63</v>
      </c>
      <c r="C82" s="65" t="s">
        <v>379</v>
      </c>
      <c r="D82" s="76" t="s">
        <v>23</v>
      </c>
      <c r="E82" s="75">
        <v>18060704701</v>
      </c>
      <c r="F82" s="76" t="s">
        <v>394</v>
      </c>
      <c r="G82" s="70">
        <v>10</v>
      </c>
      <c r="H82" s="70">
        <v>16</v>
      </c>
      <c r="I82" s="60">
        <f t="shared" si="1"/>
        <v>0</v>
      </c>
      <c r="J82" s="84" t="s">
        <v>633</v>
      </c>
      <c r="K82" s="18" t="s">
        <v>258</v>
      </c>
      <c r="L82" s="18" t="s">
        <v>259</v>
      </c>
      <c r="M82" s="18">
        <v>8724963895</v>
      </c>
      <c r="N82" s="68" t="s">
        <v>261</v>
      </c>
      <c r="O82" s="69">
        <v>9706702076</v>
      </c>
      <c r="P82" s="24" t="s">
        <v>399</v>
      </c>
      <c r="Q82" s="18" t="s">
        <v>155</v>
      </c>
      <c r="R82" s="18"/>
      <c r="S82" s="18" t="s">
        <v>97</v>
      </c>
      <c r="T82" s="18"/>
    </row>
    <row r="83" spans="1:20" ht="36">
      <c r="A83" s="4">
        <v>79</v>
      </c>
      <c r="B83" s="17" t="s">
        <v>63</v>
      </c>
      <c r="C83" s="65" t="s">
        <v>380</v>
      </c>
      <c r="D83" s="76" t="s">
        <v>23</v>
      </c>
      <c r="E83" s="75">
        <v>18060704802</v>
      </c>
      <c r="F83" s="76" t="s">
        <v>394</v>
      </c>
      <c r="G83" s="70">
        <v>12</v>
      </c>
      <c r="H83" s="70">
        <v>17</v>
      </c>
      <c r="I83" s="60">
        <f t="shared" si="1"/>
        <v>0</v>
      </c>
      <c r="J83" s="84" t="s">
        <v>634</v>
      </c>
      <c r="K83" s="18" t="s">
        <v>258</v>
      </c>
      <c r="L83" s="18" t="s">
        <v>259</v>
      </c>
      <c r="M83" s="18">
        <v>8724963895</v>
      </c>
      <c r="N83" s="68" t="s">
        <v>262</v>
      </c>
      <c r="O83" s="69">
        <v>9854669076</v>
      </c>
      <c r="P83" s="24" t="s">
        <v>399</v>
      </c>
      <c r="Q83" s="18" t="s">
        <v>155</v>
      </c>
      <c r="R83" s="18"/>
      <c r="S83" s="18" t="s">
        <v>97</v>
      </c>
      <c r="T83" s="18"/>
    </row>
    <row r="84" spans="1:20" ht="36">
      <c r="A84" s="4">
        <v>80</v>
      </c>
      <c r="B84" s="17" t="s">
        <v>63</v>
      </c>
      <c r="C84" s="65" t="s">
        <v>381</v>
      </c>
      <c r="D84" s="76" t="s">
        <v>23</v>
      </c>
      <c r="E84" s="75">
        <v>18060704806</v>
      </c>
      <c r="F84" s="76" t="s">
        <v>394</v>
      </c>
      <c r="G84" s="67">
        <v>12</v>
      </c>
      <c r="H84" s="67">
        <v>8</v>
      </c>
      <c r="I84" s="60">
        <f t="shared" si="1"/>
        <v>0</v>
      </c>
      <c r="J84" s="84" t="s">
        <v>635</v>
      </c>
      <c r="K84" s="18" t="s">
        <v>258</v>
      </c>
      <c r="L84" s="18" t="s">
        <v>259</v>
      </c>
      <c r="M84" s="18">
        <v>8724963895</v>
      </c>
      <c r="N84" s="68" t="s">
        <v>263</v>
      </c>
      <c r="O84" s="69">
        <v>9707050948</v>
      </c>
      <c r="P84" s="24" t="s">
        <v>399</v>
      </c>
      <c r="Q84" s="18" t="s">
        <v>155</v>
      </c>
      <c r="R84" s="18"/>
      <c r="S84" s="18" t="s">
        <v>97</v>
      </c>
      <c r="T84" s="18"/>
    </row>
    <row r="85" spans="1:20" ht="36">
      <c r="A85" s="4">
        <v>81</v>
      </c>
      <c r="B85" s="17" t="s">
        <v>63</v>
      </c>
      <c r="C85" s="65" t="s">
        <v>382</v>
      </c>
      <c r="D85" s="18" t="s">
        <v>23</v>
      </c>
      <c r="E85" s="75">
        <v>18060704903</v>
      </c>
      <c r="F85" s="18" t="s">
        <v>394</v>
      </c>
      <c r="G85" s="70">
        <v>0</v>
      </c>
      <c r="H85" s="70">
        <v>11</v>
      </c>
      <c r="I85" s="60" t="e">
        <f>SUM(#REF!)</f>
        <v>#REF!</v>
      </c>
      <c r="J85" s="84" t="s">
        <v>636</v>
      </c>
      <c r="K85" s="18" t="s">
        <v>258</v>
      </c>
      <c r="L85" s="18" t="s">
        <v>259</v>
      </c>
      <c r="M85" s="18">
        <v>8724963895</v>
      </c>
      <c r="N85" s="68" t="s">
        <v>264</v>
      </c>
      <c r="O85" s="69">
        <v>9707234544</v>
      </c>
      <c r="P85" s="24" t="s">
        <v>400</v>
      </c>
      <c r="Q85" s="18" t="s">
        <v>157</v>
      </c>
      <c r="R85" s="18"/>
      <c r="S85" s="18" t="s">
        <v>97</v>
      </c>
      <c r="T85" s="18"/>
    </row>
    <row r="86" spans="1:20" ht="36">
      <c r="A86" s="4">
        <v>82</v>
      </c>
      <c r="B86" s="17" t="s">
        <v>63</v>
      </c>
      <c r="C86" s="65" t="s">
        <v>383</v>
      </c>
      <c r="D86" s="18" t="s">
        <v>23</v>
      </c>
      <c r="E86" s="75">
        <v>18060704904</v>
      </c>
      <c r="F86" s="18" t="s">
        <v>394</v>
      </c>
      <c r="G86" s="78">
        <v>0</v>
      </c>
      <c r="H86" s="78">
        <v>36</v>
      </c>
      <c r="I86" s="60" t="e">
        <f>SUM(#REF!)</f>
        <v>#REF!</v>
      </c>
      <c r="J86" s="84" t="s">
        <v>637</v>
      </c>
      <c r="K86" s="18" t="s">
        <v>258</v>
      </c>
      <c r="L86" s="18" t="s">
        <v>259</v>
      </c>
      <c r="M86" s="18">
        <v>8724963895</v>
      </c>
      <c r="N86" s="68" t="s">
        <v>265</v>
      </c>
      <c r="O86" s="69">
        <v>9508574040</v>
      </c>
      <c r="P86" s="24" t="s">
        <v>400</v>
      </c>
      <c r="Q86" s="18" t="s">
        <v>157</v>
      </c>
      <c r="R86" s="18"/>
      <c r="S86" s="18" t="s">
        <v>97</v>
      </c>
      <c r="T86" s="18"/>
    </row>
    <row r="87" spans="1:20" ht="36">
      <c r="A87" s="4">
        <v>83</v>
      </c>
      <c r="B87" s="17" t="s">
        <v>63</v>
      </c>
      <c r="C87" s="65" t="s">
        <v>384</v>
      </c>
      <c r="D87" s="18" t="s">
        <v>23</v>
      </c>
      <c r="E87" s="75">
        <v>18060704905</v>
      </c>
      <c r="F87" s="18" t="s">
        <v>394</v>
      </c>
      <c r="G87" s="67">
        <v>6</v>
      </c>
      <c r="H87" s="67">
        <v>2</v>
      </c>
      <c r="I87" s="60" t="e">
        <f>SUM(#REF!)</f>
        <v>#REF!</v>
      </c>
      <c r="J87" s="84" t="s">
        <v>638</v>
      </c>
      <c r="K87" s="18" t="s">
        <v>268</v>
      </c>
      <c r="L87" s="18" t="s">
        <v>269</v>
      </c>
      <c r="M87" s="18">
        <v>7896062863</v>
      </c>
      <c r="N87" s="68" t="s">
        <v>270</v>
      </c>
      <c r="O87" s="69">
        <v>9613564002</v>
      </c>
      <c r="P87" s="24" t="s">
        <v>400</v>
      </c>
      <c r="Q87" s="18" t="s">
        <v>157</v>
      </c>
      <c r="R87" s="18"/>
      <c r="S87" s="18" t="s">
        <v>97</v>
      </c>
      <c r="T87" s="18"/>
    </row>
    <row r="88" spans="1:20" ht="36">
      <c r="A88" s="4">
        <v>84</v>
      </c>
      <c r="B88" s="17" t="s">
        <v>63</v>
      </c>
      <c r="C88" s="65" t="s">
        <v>385</v>
      </c>
      <c r="D88" s="18" t="s">
        <v>23</v>
      </c>
      <c r="E88" s="75">
        <v>18060705001</v>
      </c>
      <c r="F88" s="18" t="s">
        <v>394</v>
      </c>
      <c r="G88" s="70">
        <v>55</v>
      </c>
      <c r="H88" s="70">
        <v>60</v>
      </c>
      <c r="I88" s="60" t="e">
        <f>SUM(#REF!)</f>
        <v>#REF!</v>
      </c>
      <c r="J88" s="84" t="s">
        <v>639</v>
      </c>
      <c r="K88" s="18" t="s">
        <v>291</v>
      </c>
      <c r="L88" s="18" t="s">
        <v>292</v>
      </c>
      <c r="M88" s="18">
        <v>9957214908</v>
      </c>
      <c r="N88" s="68" t="s">
        <v>293</v>
      </c>
      <c r="O88" s="69">
        <v>8486886578</v>
      </c>
      <c r="P88" s="24" t="s">
        <v>401</v>
      </c>
      <c r="Q88" s="18" t="s">
        <v>159</v>
      </c>
      <c r="R88" s="18"/>
      <c r="S88" s="18" t="s">
        <v>97</v>
      </c>
      <c r="T88" s="18"/>
    </row>
    <row r="89" spans="1:20" ht="36">
      <c r="A89" s="4">
        <v>85</v>
      </c>
      <c r="B89" s="17" t="s">
        <v>63</v>
      </c>
      <c r="C89" s="65" t="s">
        <v>386</v>
      </c>
      <c r="D89" s="18" t="s">
        <v>23</v>
      </c>
      <c r="E89" s="75">
        <v>18060705101</v>
      </c>
      <c r="F89" s="18" t="s">
        <v>394</v>
      </c>
      <c r="G89" s="67">
        <v>7</v>
      </c>
      <c r="H89" s="67">
        <v>7</v>
      </c>
      <c r="I89" s="60" t="e">
        <f>SUM(#REF!)</f>
        <v>#REF!</v>
      </c>
      <c r="J89" s="84" t="s">
        <v>640</v>
      </c>
      <c r="K89" s="18" t="s">
        <v>291</v>
      </c>
      <c r="L89" s="18" t="s">
        <v>292</v>
      </c>
      <c r="M89" s="18">
        <v>9957214908</v>
      </c>
      <c r="N89" s="68" t="s">
        <v>294</v>
      </c>
      <c r="O89" s="69">
        <v>9859069163</v>
      </c>
      <c r="P89" s="24" t="s">
        <v>401</v>
      </c>
      <c r="Q89" s="18" t="s">
        <v>159</v>
      </c>
      <c r="R89" s="18"/>
      <c r="S89" s="18" t="s">
        <v>97</v>
      </c>
      <c r="T89" s="18"/>
    </row>
    <row r="90" spans="1:20" ht="36">
      <c r="A90" s="4">
        <v>86</v>
      </c>
      <c r="B90" s="17" t="s">
        <v>63</v>
      </c>
      <c r="C90" s="65" t="s">
        <v>387</v>
      </c>
      <c r="D90" s="18" t="s">
        <v>23</v>
      </c>
      <c r="E90" s="75">
        <v>18060705201</v>
      </c>
      <c r="F90" s="18" t="s">
        <v>394</v>
      </c>
      <c r="G90" s="67">
        <v>0</v>
      </c>
      <c r="H90" s="67">
        <v>38</v>
      </c>
      <c r="I90" s="60" t="e">
        <f>SUM(#REF!)</f>
        <v>#REF!</v>
      </c>
      <c r="J90" s="84" t="s">
        <v>641</v>
      </c>
      <c r="K90" s="18" t="s">
        <v>291</v>
      </c>
      <c r="L90" s="18" t="s">
        <v>292</v>
      </c>
      <c r="M90" s="18">
        <v>9957214908</v>
      </c>
      <c r="N90" s="68" t="s">
        <v>295</v>
      </c>
      <c r="O90" s="69">
        <v>7399490038</v>
      </c>
      <c r="P90" s="24" t="s">
        <v>401</v>
      </c>
      <c r="Q90" s="18" t="s">
        <v>159</v>
      </c>
      <c r="R90" s="18"/>
      <c r="S90" s="18" t="s">
        <v>97</v>
      </c>
      <c r="T90" s="18"/>
    </row>
    <row r="91" spans="1:20" ht="36">
      <c r="A91" s="4">
        <v>87</v>
      </c>
      <c r="B91" s="17" t="s">
        <v>63</v>
      </c>
      <c r="C91" s="65" t="s">
        <v>290</v>
      </c>
      <c r="D91" s="18" t="s">
        <v>23</v>
      </c>
      <c r="E91" s="75">
        <v>18060705301</v>
      </c>
      <c r="F91" s="18" t="s">
        <v>394</v>
      </c>
      <c r="G91" s="67">
        <v>104</v>
      </c>
      <c r="H91" s="67">
        <v>102</v>
      </c>
      <c r="I91" s="60" t="e">
        <f>SUM(#REF!)</f>
        <v>#REF!</v>
      </c>
      <c r="J91" s="84" t="s">
        <v>642</v>
      </c>
      <c r="K91" s="18" t="s">
        <v>291</v>
      </c>
      <c r="L91" s="18" t="s">
        <v>292</v>
      </c>
      <c r="M91" s="18">
        <v>9957214908</v>
      </c>
      <c r="N91" s="68" t="s">
        <v>296</v>
      </c>
      <c r="O91" s="69">
        <v>9854833067</v>
      </c>
      <c r="P91" s="24" t="s">
        <v>402</v>
      </c>
      <c r="Q91" s="18" t="s">
        <v>161</v>
      </c>
      <c r="R91" s="18"/>
      <c r="S91" s="18" t="s">
        <v>97</v>
      </c>
      <c r="T91" s="18"/>
    </row>
    <row r="92" spans="1:20" ht="36">
      <c r="A92" s="4">
        <v>88</v>
      </c>
      <c r="B92" s="17" t="s">
        <v>63</v>
      </c>
      <c r="C92" s="65" t="s">
        <v>388</v>
      </c>
      <c r="D92" s="18" t="s">
        <v>23</v>
      </c>
      <c r="E92" s="75">
        <v>18060705302</v>
      </c>
      <c r="F92" s="18" t="s">
        <v>394</v>
      </c>
      <c r="G92" s="70">
        <v>10</v>
      </c>
      <c r="H92" s="70">
        <v>16</v>
      </c>
      <c r="I92" s="60" t="e">
        <f>SUM(#REF!)</f>
        <v>#REF!</v>
      </c>
      <c r="J92" s="84" t="s">
        <v>643</v>
      </c>
      <c r="K92" s="18" t="s">
        <v>291</v>
      </c>
      <c r="L92" s="18" t="s">
        <v>292</v>
      </c>
      <c r="M92" s="18">
        <v>9957214908</v>
      </c>
      <c r="N92" s="68" t="s">
        <v>297</v>
      </c>
      <c r="O92" s="69">
        <v>7399123818</v>
      </c>
      <c r="P92" s="24" t="s">
        <v>402</v>
      </c>
      <c r="Q92" s="18" t="s">
        <v>161</v>
      </c>
      <c r="R92" s="18"/>
      <c r="S92" s="18" t="s">
        <v>97</v>
      </c>
      <c r="T92" s="18"/>
    </row>
    <row r="93" spans="1:20" ht="36">
      <c r="A93" s="4">
        <v>89</v>
      </c>
      <c r="B93" s="17" t="s">
        <v>63</v>
      </c>
      <c r="C93" s="66" t="s">
        <v>389</v>
      </c>
      <c r="D93" s="18" t="s">
        <v>23</v>
      </c>
      <c r="E93" s="75">
        <v>18060705306</v>
      </c>
      <c r="F93" s="18" t="s">
        <v>394</v>
      </c>
      <c r="G93" s="70">
        <v>12</v>
      </c>
      <c r="H93" s="70">
        <v>17</v>
      </c>
      <c r="I93" s="60" t="e">
        <f>SUM(#REF!)</f>
        <v>#REF!</v>
      </c>
      <c r="J93" s="91" t="s">
        <v>644</v>
      </c>
      <c r="K93" s="18" t="s">
        <v>307</v>
      </c>
      <c r="L93" s="18" t="s">
        <v>308</v>
      </c>
      <c r="M93" s="18">
        <v>9577273156</v>
      </c>
      <c r="N93" s="68" t="s">
        <v>309</v>
      </c>
      <c r="O93" s="69">
        <v>9508915619</v>
      </c>
      <c r="P93" s="24" t="s">
        <v>403</v>
      </c>
      <c r="Q93" s="18" t="s">
        <v>164</v>
      </c>
      <c r="R93" s="18"/>
      <c r="S93" s="18" t="s">
        <v>97</v>
      </c>
      <c r="T93" s="18"/>
    </row>
    <row r="94" spans="1:20" ht="36">
      <c r="A94" s="4">
        <v>90</v>
      </c>
      <c r="B94" s="17" t="s">
        <v>63</v>
      </c>
      <c r="C94" s="65" t="s">
        <v>390</v>
      </c>
      <c r="D94" s="18" t="s">
        <v>23</v>
      </c>
      <c r="E94" s="75">
        <v>18060705501</v>
      </c>
      <c r="F94" s="18" t="s">
        <v>394</v>
      </c>
      <c r="G94" s="67">
        <v>12</v>
      </c>
      <c r="H94" s="67">
        <v>8</v>
      </c>
      <c r="I94" s="60" t="e">
        <f>SUM(#REF!)</f>
        <v>#REF!</v>
      </c>
      <c r="J94" s="91" t="s">
        <v>645</v>
      </c>
      <c r="K94" s="18" t="s">
        <v>307</v>
      </c>
      <c r="L94" s="18" t="s">
        <v>308</v>
      </c>
      <c r="M94" s="18">
        <v>9577273156</v>
      </c>
      <c r="N94" s="68" t="s">
        <v>310</v>
      </c>
      <c r="O94" s="69">
        <v>9706724076</v>
      </c>
      <c r="P94" s="24" t="s">
        <v>403</v>
      </c>
      <c r="Q94" s="18" t="s">
        <v>164</v>
      </c>
      <c r="R94" s="18"/>
      <c r="S94" s="18" t="s">
        <v>97</v>
      </c>
      <c r="T94" s="18"/>
    </row>
    <row r="95" spans="1:20" ht="36">
      <c r="A95" s="4">
        <v>91</v>
      </c>
      <c r="B95" s="17" t="s">
        <v>63</v>
      </c>
      <c r="C95" s="65" t="s">
        <v>391</v>
      </c>
      <c r="D95" s="18" t="s">
        <v>23</v>
      </c>
      <c r="E95" s="75">
        <v>18060705502</v>
      </c>
      <c r="F95" s="18" t="s">
        <v>394</v>
      </c>
      <c r="G95" s="70">
        <v>0</v>
      </c>
      <c r="H95" s="70">
        <v>11</v>
      </c>
      <c r="I95" s="60" t="e">
        <f>SUM(#REF!)</f>
        <v>#REF!</v>
      </c>
      <c r="J95" s="91" t="s">
        <v>646</v>
      </c>
      <c r="K95" s="48" t="s">
        <v>341</v>
      </c>
      <c r="L95" s="48" t="s">
        <v>342</v>
      </c>
      <c r="M95" s="48">
        <v>9678984597</v>
      </c>
      <c r="N95" s="68" t="s">
        <v>337</v>
      </c>
      <c r="O95" s="69">
        <v>8473062072</v>
      </c>
      <c r="P95" s="24" t="s">
        <v>404</v>
      </c>
      <c r="Q95" s="18" t="s">
        <v>163</v>
      </c>
      <c r="R95" s="18"/>
      <c r="S95" s="18" t="s">
        <v>97</v>
      </c>
      <c r="T95" s="18"/>
    </row>
    <row r="96" spans="1:20" ht="36">
      <c r="A96" s="4">
        <v>92</v>
      </c>
      <c r="B96" s="17" t="s">
        <v>63</v>
      </c>
      <c r="C96" s="65" t="s">
        <v>392</v>
      </c>
      <c r="D96" s="18" t="s">
        <v>23</v>
      </c>
      <c r="E96" s="75">
        <v>18060705601</v>
      </c>
      <c r="F96" s="18" t="s">
        <v>394</v>
      </c>
      <c r="G96" s="78">
        <v>0</v>
      </c>
      <c r="H96" s="78">
        <v>36</v>
      </c>
      <c r="I96" s="60" t="e">
        <f>SUM(#REF!)</f>
        <v>#REF!</v>
      </c>
      <c r="J96" s="91" t="s">
        <v>647</v>
      </c>
      <c r="K96" s="48" t="s">
        <v>341</v>
      </c>
      <c r="L96" s="48" t="s">
        <v>342</v>
      </c>
      <c r="M96" s="48">
        <v>9678984597</v>
      </c>
      <c r="N96" s="68" t="s">
        <v>338</v>
      </c>
      <c r="O96" s="69">
        <v>9577478906</v>
      </c>
      <c r="P96" s="24" t="s">
        <v>404</v>
      </c>
      <c r="Q96" s="18" t="s">
        <v>163</v>
      </c>
      <c r="R96" s="18"/>
      <c r="S96" s="18" t="s">
        <v>97</v>
      </c>
      <c r="T96" s="18"/>
    </row>
    <row r="97" spans="1:20" ht="36">
      <c r="A97" s="4">
        <v>93</v>
      </c>
      <c r="B97" s="17" t="s">
        <v>63</v>
      </c>
      <c r="C97" s="65" t="s">
        <v>393</v>
      </c>
      <c r="D97" s="18" t="s">
        <v>23</v>
      </c>
      <c r="E97" s="75">
        <v>18060705602</v>
      </c>
      <c r="F97" s="18" t="s">
        <v>394</v>
      </c>
      <c r="G97" s="67">
        <v>6</v>
      </c>
      <c r="H97" s="67">
        <v>2</v>
      </c>
      <c r="I97" s="60" t="e">
        <f>SUM(#REF!)</f>
        <v>#REF!</v>
      </c>
      <c r="J97" s="91" t="s">
        <v>648</v>
      </c>
      <c r="K97" s="48" t="s">
        <v>341</v>
      </c>
      <c r="L97" s="48" t="s">
        <v>342</v>
      </c>
      <c r="M97" s="48">
        <v>9678984597</v>
      </c>
      <c r="N97" s="68" t="s">
        <v>339</v>
      </c>
      <c r="O97" s="69">
        <v>8876239795</v>
      </c>
      <c r="P97" s="24" t="s">
        <v>404</v>
      </c>
      <c r="Q97" s="18" t="s">
        <v>163</v>
      </c>
      <c r="R97" s="18"/>
      <c r="S97" s="18" t="s">
        <v>97</v>
      </c>
      <c r="T97" s="18"/>
    </row>
    <row r="98" spans="1:20" ht="18">
      <c r="A98" s="4">
        <v>94</v>
      </c>
      <c r="B98" s="17"/>
      <c r="C98" s="65"/>
      <c r="D98" s="18"/>
      <c r="E98" s="75"/>
      <c r="F98" s="18"/>
      <c r="G98" s="70"/>
      <c r="H98" s="70"/>
      <c r="I98" s="60" t="e">
        <f>SUM(#REF!)</f>
        <v>#REF!</v>
      </c>
      <c r="J98" s="91"/>
      <c r="K98" s="18"/>
      <c r="L98" s="18"/>
      <c r="M98" s="18"/>
      <c r="N98" s="68"/>
      <c r="O98" s="69"/>
      <c r="P98" s="24"/>
      <c r="Q98" s="18"/>
      <c r="R98" s="18"/>
      <c r="S98" s="18"/>
      <c r="T98" s="18"/>
    </row>
    <row r="99" spans="1:20" ht="18">
      <c r="A99" s="4">
        <v>95</v>
      </c>
      <c r="B99" s="17"/>
      <c r="C99" s="65"/>
      <c r="D99" s="18"/>
      <c r="E99" s="75"/>
      <c r="F99" s="18"/>
      <c r="G99" s="67"/>
      <c r="H99" s="67"/>
      <c r="I99" s="60" t="e">
        <f>SUM(#REF!)</f>
        <v>#REF!</v>
      </c>
      <c r="J99" s="91"/>
      <c r="K99" s="18"/>
      <c r="L99" s="18"/>
      <c r="M99" s="18"/>
      <c r="N99" s="68"/>
      <c r="O99" s="69"/>
      <c r="P99" s="24"/>
      <c r="Q99" s="18"/>
      <c r="R99" s="18"/>
      <c r="S99" s="18"/>
      <c r="T99" s="18"/>
    </row>
    <row r="100" spans="1:20" ht="18">
      <c r="A100" s="4">
        <v>96</v>
      </c>
      <c r="B100" s="17"/>
      <c r="C100" s="65"/>
      <c r="D100" s="18"/>
      <c r="E100" s="75"/>
      <c r="F100" s="18"/>
      <c r="G100" s="67">
        <v>0</v>
      </c>
      <c r="H100" s="67"/>
      <c r="I100" s="60" t="e">
        <f>SUM(#REF!)</f>
        <v>#REF!</v>
      </c>
      <c r="J100" s="91"/>
      <c r="K100" s="18"/>
      <c r="L100" s="18"/>
      <c r="M100" s="18"/>
      <c r="N100" s="68"/>
      <c r="O100" s="69"/>
      <c r="P100" s="24"/>
      <c r="Q100" s="18"/>
      <c r="R100" s="18"/>
      <c r="S100" s="18"/>
      <c r="T100" s="18"/>
    </row>
    <row r="101" spans="1:20" ht="18">
      <c r="A101" s="4">
        <v>97</v>
      </c>
      <c r="B101" s="17"/>
      <c r="C101" s="76"/>
      <c r="D101" s="18"/>
      <c r="E101" s="75"/>
      <c r="F101" s="18"/>
      <c r="G101" s="67"/>
      <c r="H101" s="67"/>
      <c r="I101" s="60" t="e">
        <f>SUM(#REF!)</f>
        <v>#REF!</v>
      </c>
      <c r="J101" s="91"/>
      <c r="K101" s="18"/>
      <c r="L101" s="18"/>
      <c r="M101" s="18"/>
      <c r="N101" s="18"/>
      <c r="O101" s="18"/>
      <c r="P101" s="24"/>
      <c r="Q101" s="18"/>
      <c r="R101" s="18"/>
      <c r="S101" s="18"/>
      <c r="T101" s="18"/>
    </row>
    <row r="102" spans="1:20" ht="18">
      <c r="A102" s="4">
        <v>98</v>
      </c>
      <c r="B102" s="17"/>
      <c r="C102" s="76"/>
      <c r="D102" s="18"/>
      <c r="E102" s="75"/>
      <c r="F102" s="18"/>
      <c r="G102" s="70"/>
      <c r="H102" s="70"/>
      <c r="I102" s="60" t="e">
        <f>SUM(#REF!)</f>
        <v>#REF!</v>
      </c>
      <c r="J102" s="91"/>
      <c r="K102" s="18"/>
      <c r="L102" s="18"/>
      <c r="M102" s="18"/>
      <c r="N102" s="18"/>
      <c r="O102" s="18"/>
      <c r="P102" s="24"/>
      <c r="Q102" s="18"/>
      <c r="R102" s="18"/>
      <c r="S102" s="18"/>
      <c r="T102" s="18"/>
    </row>
    <row r="103" spans="1:20" ht="18">
      <c r="A103" s="4">
        <v>99</v>
      </c>
      <c r="B103" s="17"/>
      <c r="C103" s="76"/>
      <c r="D103" s="18"/>
      <c r="E103" s="75"/>
      <c r="F103" s="18"/>
      <c r="G103" s="67"/>
      <c r="H103" s="67"/>
      <c r="I103" s="60" t="e">
        <f>SUM(#REF!)</f>
        <v>#REF!</v>
      </c>
      <c r="J103" s="91"/>
      <c r="K103" s="18"/>
      <c r="L103" s="18"/>
      <c r="M103" s="18"/>
      <c r="N103" s="18"/>
      <c r="O103" s="18"/>
      <c r="P103" s="24"/>
      <c r="Q103" s="18"/>
      <c r="R103" s="18"/>
      <c r="S103" s="18"/>
      <c r="T103" s="18"/>
    </row>
    <row r="104" spans="1:20" ht="18">
      <c r="A104" s="4">
        <v>100</v>
      </c>
      <c r="B104" s="17"/>
      <c r="C104" s="76"/>
      <c r="D104" s="18"/>
      <c r="E104" s="75"/>
      <c r="F104" s="18"/>
      <c r="G104" s="70"/>
      <c r="H104" s="70"/>
      <c r="I104" s="60" t="e">
        <f>SUM(#REF!)</f>
        <v>#REF!</v>
      </c>
      <c r="J104" s="91"/>
      <c r="K104" s="18"/>
      <c r="L104" s="18"/>
      <c r="M104" s="18"/>
      <c r="N104" s="18"/>
      <c r="O104" s="18"/>
      <c r="P104" s="24"/>
      <c r="Q104" s="18"/>
      <c r="R104" s="18"/>
      <c r="S104" s="18"/>
      <c r="T104" s="18"/>
    </row>
    <row r="105" spans="1:20" ht="18">
      <c r="A105" s="4">
        <v>101</v>
      </c>
      <c r="B105" s="17"/>
      <c r="C105" s="76"/>
      <c r="D105" s="18"/>
      <c r="E105" s="75"/>
      <c r="F105" s="18"/>
      <c r="G105" s="67"/>
      <c r="H105" s="67"/>
      <c r="I105" s="60" t="e">
        <f>SUM(#REF!)</f>
        <v>#REF!</v>
      </c>
      <c r="J105" s="91"/>
      <c r="K105" s="18"/>
      <c r="L105" s="18"/>
      <c r="M105" s="18"/>
      <c r="N105" s="18"/>
      <c r="O105" s="18"/>
      <c r="P105" s="24"/>
      <c r="Q105" s="18"/>
      <c r="R105" s="18"/>
      <c r="S105" s="18"/>
      <c r="T105" s="18"/>
    </row>
    <row r="106" spans="1:20" ht="18">
      <c r="A106" s="4">
        <v>102</v>
      </c>
      <c r="B106" s="17"/>
      <c r="C106" s="76"/>
      <c r="D106" s="18"/>
      <c r="E106" s="75"/>
      <c r="F106" s="18"/>
      <c r="G106" s="70"/>
      <c r="H106" s="70"/>
      <c r="I106" s="60" t="e">
        <f>SUM(#REF!)</f>
        <v>#REF!</v>
      </c>
      <c r="J106" s="91"/>
      <c r="K106" s="18"/>
      <c r="L106" s="18"/>
      <c r="M106" s="18"/>
      <c r="N106" s="18"/>
      <c r="O106" s="18"/>
      <c r="P106" s="24"/>
      <c r="Q106" s="18"/>
      <c r="R106" s="18"/>
      <c r="S106" s="18"/>
      <c r="T106" s="18"/>
    </row>
    <row r="107" spans="1:20" ht="18">
      <c r="A107" s="4">
        <v>103</v>
      </c>
      <c r="B107" s="17"/>
      <c r="C107" s="76"/>
      <c r="D107" s="18"/>
      <c r="E107" s="75"/>
      <c r="F107" s="18"/>
      <c r="G107" s="67"/>
      <c r="H107" s="67"/>
      <c r="I107" s="60" t="e">
        <f>SUM(#REF!)</f>
        <v>#REF!</v>
      </c>
      <c r="J107" s="91"/>
      <c r="K107" s="18"/>
      <c r="L107" s="18"/>
      <c r="M107" s="18"/>
      <c r="N107" s="18"/>
      <c r="O107" s="18"/>
      <c r="P107" s="24"/>
      <c r="Q107" s="18"/>
      <c r="R107" s="18"/>
      <c r="S107" s="18"/>
      <c r="T107" s="18"/>
    </row>
    <row r="108" spans="1:20" ht="18">
      <c r="A108" s="4">
        <v>104</v>
      </c>
      <c r="B108" s="17"/>
      <c r="C108" s="76"/>
      <c r="D108" s="18"/>
      <c r="E108" s="19"/>
      <c r="F108" s="18"/>
      <c r="G108" s="67"/>
      <c r="H108" s="67"/>
      <c r="I108" s="60" t="e">
        <f>SUM(#REF!)</f>
        <v>#REF!</v>
      </c>
      <c r="J108" s="91"/>
      <c r="K108" s="18"/>
      <c r="L108" s="18"/>
      <c r="M108" s="18"/>
      <c r="N108" s="18"/>
      <c r="O108" s="18"/>
      <c r="P108" s="24"/>
      <c r="Q108" s="18"/>
      <c r="R108" s="18"/>
      <c r="S108" s="18"/>
      <c r="T108" s="18"/>
    </row>
    <row r="109" spans="1:20" ht="18">
      <c r="A109" s="4">
        <v>105</v>
      </c>
      <c r="B109" s="17"/>
      <c r="C109" s="76"/>
      <c r="D109" s="18"/>
      <c r="E109" s="19"/>
      <c r="F109" s="18"/>
      <c r="G109" s="70"/>
      <c r="H109" s="70"/>
      <c r="I109" s="60" t="e">
        <f>SUM(#REF!)</f>
        <v>#REF!</v>
      </c>
      <c r="J109" s="84"/>
      <c r="K109" s="18"/>
      <c r="L109" s="18"/>
      <c r="M109" s="18"/>
      <c r="N109" s="18"/>
      <c r="O109" s="18"/>
      <c r="P109" s="24"/>
      <c r="Q109" s="18"/>
      <c r="R109" s="18"/>
      <c r="S109" s="18"/>
      <c r="T109" s="18"/>
    </row>
    <row r="110" spans="1:20" ht="18">
      <c r="A110" s="4">
        <v>106</v>
      </c>
      <c r="B110" s="17"/>
      <c r="C110" s="76"/>
      <c r="D110" s="18"/>
      <c r="E110" s="19"/>
      <c r="F110" s="18"/>
      <c r="G110" s="67"/>
      <c r="H110" s="67"/>
      <c r="I110" s="60" t="e">
        <f>SUM(#REF!)</f>
        <v>#REF!</v>
      </c>
      <c r="J110" s="84"/>
      <c r="K110" s="18"/>
      <c r="L110" s="18"/>
      <c r="M110" s="18"/>
      <c r="N110" s="18"/>
      <c r="O110" s="18"/>
      <c r="P110" s="24"/>
      <c r="Q110" s="18"/>
      <c r="R110" s="18"/>
      <c r="S110" s="18"/>
      <c r="T110" s="18"/>
    </row>
    <row r="111" spans="1:20" ht="18">
      <c r="A111" s="4">
        <v>107</v>
      </c>
      <c r="B111" s="17"/>
      <c r="C111" s="18"/>
      <c r="D111" s="18"/>
      <c r="E111" s="19"/>
      <c r="F111" s="18"/>
      <c r="G111" s="19"/>
      <c r="H111" s="19"/>
      <c r="I111" s="60">
        <f t="shared" ref="I111:I133" si="2">SUM(G111:H111)</f>
        <v>0</v>
      </c>
      <c r="J111" s="84"/>
      <c r="K111" s="18"/>
      <c r="L111" s="18"/>
      <c r="M111" s="18"/>
      <c r="N111" s="18"/>
      <c r="O111" s="18"/>
      <c r="P111" s="24"/>
      <c r="Q111" s="18"/>
      <c r="R111" s="18"/>
      <c r="S111" s="18"/>
      <c r="T111" s="18"/>
    </row>
    <row r="112" spans="1:20" ht="18">
      <c r="A112" s="4">
        <v>108</v>
      </c>
      <c r="B112" s="17"/>
      <c r="C112" s="18"/>
      <c r="D112" s="18"/>
      <c r="E112" s="19"/>
      <c r="F112" s="18"/>
      <c r="G112" s="19"/>
      <c r="H112" s="19"/>
      <c r="I112" s="60">
        <f t="shared" si="2"/>
        <v>0</v>
      </c>
      <c r="J112" s="84"/>
      <c r="K112" s="18"/>
      <c r="L112" s="18"/>
      <c r="M112" s="18"/>
      <c r="N112" s="18"/>
      <c r="O112" s="18"/>
      <c r="P112" s="24"/>
      <c r="Q112" s="18"/>
      <c r="R112" s="18"/>
      <c r="S112" s="18"/>
      <c r="T112" s="18"/>
    </row>
    <row r="113" spans="1:20" ht="18">
      <c r="A113" s="4">
        <v>109</v>
      </c>
      <c r="B113" s="17"/>
      <c r="C113" s="18"/>
      <c r="D113" s="18"/>
      <c r="E113" s="19"/>
      <c r="F113" s="18"/>
      <c r="G113" s="19"/>
      <c r="H113" s="19"/>
      <c r="I113" s="60">
        <f t="shared" si="2"/>
        <v>0</v>
      </c>
      <c r="J113" s="84"/>
      <c r="K113" s="18"/>
      <c r="L113" s="18"/>
      <c r="M113" s="18"/>
      <c r="N113" s="18"/>
      <c r="O113" s="18"/>
      <c r="P113" s="24"/>
      <c r="Q113" s="18"/>
      <c r="R113" s="18"/>
      <c r="S113" s="18"/>
      <c r="T113" s="18"/>
    </row>
    <row r="114" spans="1:20" ht="18">
      <c r="A114" s="4">
        <v>110</v>
      </c>
      <c r="B114" s="17"/>
      <c r="C114" s="18"/>
      <c r="D114" s="18"/>
      <c r="E114" s="19"/>
      <c r="F114" s="18"/>
      <c r="G114" s="19"/>
      <c r="H114" s="19"/>
      <c r="I114" s="60">
        <f t="shared" si="2"/>
        <v>0</v>
      </c>
      <c r="J114" s="84"/>
      <c r="K114" s="18"/>
      <c r="L114" s="18"/>
      <c r="M114" s="18"/>
      <c r="N114" s="18"/>
      <c r="O114" s="18"/>
      <c r="P114" s="24"/>
      <c r="Q114" s="18"/>
      <c r="R114" s="18"/>
      <c r="S114" s="18"/>
      <c r="T114" s="18"/>
    </row>
    <row r="115" spans="1:20" ht="18">
      <c r="A115" s="4">
        <v>111</v>
      </c>
      <c r="B115" s="17"/>
      <c r="C115" s="18"/>
      <c r="D115" s="18"/>
      <c r="E115" s="19"/>
      <c r="F115" s="18"/>
      <c r="G115" s="19"/>
      <c r="H115" s="19"/>
      <c r="I115" s="60">
        <f t="shared" si="2"/>
        <v>0</v>
      </c>
      <c r="J115" s="84"/>
      <c r="K115" s="18"/>
      <c r="L115" s="18"/>
      <c r="M115" s="18"/>
      <c r="N115" s="18"/>
      <c r="O115" s="18"/>
      <c r="P115" s="24"/>
      <c r="Q115" s="18"/>
      <c r="R115" s="18"/>
      <c r="S115" s="18"/>
      <c r="T115" s="18"/>
    </row>
    <row r="116" spans="1:20" ht="18">
      <c r="A116" s="4">
        <v>112</v>
      </c>
      <c r="B116" s="17"/>
      <c r="C116" s="18"/>
      <c r="D116" s="18"/>
      <c r="E116" s="19"/>
      <c r="F116" s="18"/>
      <c r="G116" s="19"/>
      <c r="H116" s="19"/>
      <c r="I116" s="60">
        <f t="shared" si="2"/>
        <v>0</v>
      </c>
      <c r="J116" s="84"/>
      <c r="K116" s="18"/>
      <c r="L116" s="18"/>
      <c r="M116" s="18"/>
      <c r="N116" s="18"/>
      <c r="O116" s="18"/>
      <c r="P116" s="24"/>
      <c r="Q116" s="18"/>
      <c r="R116" s="18"/>
      <c r="S116" s="18"/>
      <c r="T116" s="18"/>
    </row>
    <row r="117" spans="1:20" ht="18">
      <c r="A117" s="4">
        <v>113</v>
      </c>
      <c r="B117" s="17"/>
      <c r="C117" s="18"/>
      <c r="D117" s="18"/>
      <c r="E117" s="19"/>
      <c r="F117" s="18"/>
      <c r="G117" s="19"/>
      <c r="H117" s="19"/>
      <c r="I117" s="60">
        <f t="shared" si="2"/>
        <v>0</v>
      </c>
      <c r="J117" s="84"/>
      <c r="K117" s="18"/>
      <c r="L117" s="18"/>
      <c r="M117" s="18"/>
      <c r="N117" s="18"/>
      <c r="O117" s="18"/>
      <c r="P117" s="24"/>
      <c r="Q117" s="18"/>
      <c r="R117" s="18"/>
      <c r="S117" s="18"/>
      <c r="T117" s="18"/>
    </row>
    <row r="118" spans="1:20" ht="18">
      <c r="A118" s="4">
        <v>114</v>
      </c>
      <c r="B118" s="17"/>
      <c r="C118" s="18"/>
      <c r="D118" s="18"/>
      <c r="E118" s="19"/>
      <c r="F118" s="18"/>
      <c r="G118" s="19"/>
      <c r="H118" s="19"/>
      <c r="I118" s="60">
        <f t="shared" si="2"/>
        <v>0</v>
      </c>
      <c r="J118" s="84"/>
      <c r="K118" s="18"/>
      <c r="L118" s="18"/>
      <c r="M118" s="18"/>
      <c r="N118" s="18"/>
      <c r="O118" s="18"/>
      <c r="P118" s="24"/>
      <c r="Q118" s="18"/>
      <c r="R118" s="18"/>
      <c r="S118" s="18"/>
      <c r="T118" s="18"/>
    </row>
    <row r="119" spans="1:20" ht="18">
      <c r="A119" s="4">
        <v>115</v>
      </c>
      <c r="B119" s="17"/>
      <c r="C119" s="18"/>
      <c r="D119" s="18"/>
      <c r="E119" s="19"/>
      <c r="F119" s="18"/>
      <c r="G119" s="19"/>
      <c r="H119" s="19"/>
      <c r="I119" s="60">
        <f t="shared" si="2"/>
        <v>0</v>
      </c>
      <c r="J119" s="84"/>
      <c r="K119" s="18"/>
      <c r="L119" s="18"/>
      <c r="M119" s="18"/>
      <c r="N119" s="18"/>
      <c r="O119" s="18"/>
      <c r="P119" s="24"/>
      <c r="Q119" s="18"/>
      <c r="R119" s="18"/>
      <c r="S119" s="18"/>
      <c r="T119" s="18"/>
    </row>
    <row r="120" spans="1:20" ht="18">
      <c r="A120" s="4">
        <v>116</v>
      </c>
      <c r="B120" s="17"/>
      <c r="C120" s="18"/>
      <c r="D120" s="18"/>
      <c r="E120" s="19"/>
      <c r="F120" s="18"/>
      <c r="G120" s="19"/>
      <c r="H120" s="19"/>
      <c r="I120" s="60">
        <f t="shared" si="2"/>
        <v>0</v>
      </c>
      <c r="J120" s="84"/>
      <c r="K120" s="18"/>
      <c r="L120" s="18"/>
      <c r="M120" s="18"/>
      <c r="N120" s="18"/>
      <c r="O120" s="18"/>
      <c r="P120" s="24"/>
      <c r="Q120" s="18"/>
      <c r="R120" s="18"/>
      <c r="S120" s="18"/>
      <c r="T120" s="18"/>
    </row>
    <row r="121" spans="1:20" ht="18">
      <c r="A121" s="4">
        <v>117</v>
      </c>
      <c r="B121" s="17"/>
      <c r="C121" s="18"/>
      <c r="D121" s="18"/>
      <c r="E121" s="19"/>
      <c r="F121" s="18"/>
      <c r="G121" s="19"/>
      <c r="H121" s="19"/>
      <c r="I121" s="60">
        <f t="shared" si="2"/>
        <v>0</v>
      </c>
      <c r="J121" s="84"/>
      <c r="K121" s="18"/>
      <c r="L121" s="18"/>
      <c r="M121" s="18"/>
      <c r="N121" s="18"/>
      <c r="O121" s="18"/>
      <c r="P121" s="24"/>
      <c r="Q121" s="18"/>
      <c r="R121" s="18"/>
      <c r="S121" s="18"/>
      <c r="T121" s="18"/>
    </row>
    <row r="122" spans="1:20" ht="18">
      <c r="A122" s="4">
        <v>118</v>
      </c>
      <c r="B122" s="17"/>
      <c r="C122" s="18"/>
      <c r="D122" s="18"/>
      <c r="E122" s="19"/>
      <c r="F122" s="18"/>
      <c r="G122" s="19"/>
      <c r="H122" s="19"/>
      <c r="I122" s="60">
        <f t="shared" si="2"/>
        <v>0</v>
      </c>
      <c r="J122" s="84"/>
      <c r="K122" s="18"/>
      <c r="L122" s="18"/>
      <c r="M122" s="18"/>
      <c r="N122" s="18"/>
      <c r="O122" s="18"/>
      <c r="P122" s="24"/>
      <c r="Q122" s="18"/>
      <c r="R122" s="18"/>
      <c r="S122" s="18"/>
      <c r="T122" s="18"/>
    </row>
    <row r="123" spans="1:20" ht="18">
      <c r="A123" s="4">
        <v>119</v>
      </c>
      <c r="B123" s="17"/>
      <c r="C123" s="18"/>
      <c r="D123" s="18"/>
      <c r="E123" s="19"/>
      <c r="F123" s="18"/>
      <c r="G123" s="19"/>
      <c r="H123" s="19"/>
      <c r="I123" s="60">
        <f t="shared" si="2"/>
        <v>0</v>
      </c>
      <c r="J123" s="84"/>
      <c r="K123" s="18"/>
      <c r="L123" s="18"/>
      <c r="M123" s="18"/>
      <c r="N123" s="18"/>
      <c r="O123" s="18"/>
      <c r="P123" s="24"/>
      <c r="Q123" s="18"/>
      <c r="R123" s="18"/>
      <c r="S123" s="18"/>
      <c r="T123" s="18"/>
    </row>
    <row r="124" spans="1:20" ht="18">
      <c r="A124" s="4">
        <v>120</v>
      </c>
      <c r="B124" s="17"/>
      <c r="C124" s="18"/>
      <c r="D124" s="18"/>
      <c r="E124" s="19"/>
      <c r="F124" s="18"/>
      <c r="G124" s="19"/>
      <c r="H124" s="19"/>
      <c r="I124" s="60">
        <f t="shared" si="2"/>
        <v>0</v>
      </c>
      <c r="J124" s="84"/>
      <c r="K124" s="18"/>
      <c r="L124" s="18"/>
      <c r="M124" s="18"/>
      <c r="N124" s="18"/>
      <c r="O124" s="18"/>
      <c r="P124" s="24"/>
      <c r="Q124" s="18"/>
      <c r="R124" s="18"/>
      <c r="S124" s="18"/>
      <c r="T124" s="18"/>
    </row>
    <row r="125" spans="1:20" ht="18">
      <c r="A125" s="4">
        <v>121</v>
      </c>
      <c r="B125" s="17"/>
      <c r="C125" s="18"/>
      <c r="D125" s="18"/>
      <c r="E125" s="19"/>
      <c r="F125" s="18"/>
      <c r="G125" s="19"/>
      <c r="H125" s="19"/>
      <c r="I125" s="60">
        <f t="shared" si="2"/>
        <v>0</v>
      </c>
      <c r="J125" s="84"/>
      <c r="K125" s="18"/>
      <c r="L125" s="18"/>
      <c r="M125" s="18"/>
      <c r="N125" s="18"/>
      <c r="O125" s="18"/>
      <c r="P125" s="24"/>
      <c r="Q125" s="18"/>
      <c r="R125" s="18"/>
      <c r="S125" s="18"/>
      <c r="T125" s="18"/>
    </row>
    <row r="126" spans="1:20">
      <c r="A126" s="4">
        <v>122</v>
      </c>
      <c r="B126" s="17"/>
      <c r="C126" s="18"/>
      <c r="D126" s="18"/>
      <c r="E126" s="19"/>
      <c r="F126" s="18"/>
      <c r="G126" s="19"/>
      <c r="H126" s="19"/>
      <c r="I126" s="60">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3">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3"/>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3"/>
        <v>0</v>
      </c>
      <c r="J164" s="18"/>
      <c r="K164" s="18"/>
      <c r="L164" s="18"/>
      <c r="M164" s="18"/>
      <c r="N164" s="18"/>
      <c r="O164" s="18"/>
      <c r="P164" s="24"/>
      <c r="Q164" s="18"/>
      <c r="R164" s="18"/>
      <c r="S164" s="18"/>
      <c r="T164" s="18"/>
    </row>
    <row r="165" spans="1:20">
      <c r="A165" s="21" t="s">
        <v>11</v>
      </c>
      <c r="B165" s="39"/>
      <c r="C165" s="21">
        <f>COUNTIFS(C5:C164,"*")</f>
        <v>91</v>
      </c>
      <c r="D165" s="21"/>
      <c r="E165" s="13"/>
      <c r="F165" s="21"/>
      <c r="G165" s="61">
        <f>SUM(G5:G164)</f>
        <v>1324</v>
      </c>
      <c r="H165" s="61">
        <f>SUM(H5:H164)</f>
        <v>1663</v>
      </c>
      <c r="I165" s="61" t="e">
        <f>SUM(I5:I164)</f>
        <v>#REF!</v>
      </c>
      <c r="J165" s="21"/>
      <c r="K165" s="21"/>
      <c r="L165" s="21"/>
      <c r="M165" s="21"/>
      <c r="N165" s="21"/>
      <c r="O165" s="21"/>
      <c r="P165" s="14"/>
      <c r="Q165" s="21"/>
      <c r="R165" s="21"/>
      <c r="S165" s="21"/>
      <c r="T165" s="12"/>
    </row>
    <row r="166" spans="1:20">
      <c r="A166" s="44" t="s">
        <v>62</v>
      </c>
      <c r="B166" s="10">
        <f>COUNTIF(B$5:B$164,"Team 1")</f>
        <v>43</v>
      </c>
      <c r="C166" s="44" t="s">
        <v>25</v>
      </c>
      <c r="D166" s="10">
        <f>COUNTIF(D5:D164,"Anganwadi")</f>
        <v>33</v>
      </c>
    </row>
    <row r="167" spans="1:20">
      <c r="A167" s="44" t="s">
        <v>63</v>
      </c>
      <c r="B167" s="10">
        <f>COUNTIF(B$6:B$164,"Team 2")</f>
        <v>48</v>
      </c>
      <c r="C167" s="44" t="s">
        <v>23</v>
      </c>
      <c r="D167" s="10">
        <f>COUNTIF(D5:D164,"School")</f>
        <v>58</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44:D49 D37:D42 D14:D35 D7:D12 D51:D56 D58 D8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I5" activePane="bottomRight" state="frozen"/>
      <selection pane="topRight" activeCell="C1" sqref="C1"/>
      <selection pane="bottomLeft" activeCell="A5" sqref="A5"/>
      <selection pane="bottomRight" activeCell="N119" sqref="N119"/>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52" t="s">
        <v>70</v>
      </c>
      <c r="B1" s="152"/>
      <c r="C1" s="152"/>
      <c r="D1" s="56"/>
      <c r="E1" s="56"/>
      <c r="F1" s="56"/>
      <c r="G1" s="56"/>
      <c r="H1" s="56"/>
      <c r="I1" s="56"/>
      <c r="J1" s="56"/>
      <c r="K1" s="56"/>
      <c r="L1" s="56"/>
      <c r="M1" s="154"/>
      <c r="N1" s="154"/>
      <c r="O1" s="154"/>
      <c r="P1" s="154"/>
      <c r="Q1" s="154"/>
      <c r="R1" s="154"/>
      <c r="S1" s="154"/>
      <c r="T1" s="154"/>
    </row>
    <row r="2" spans="1:20">
      <c r="A2" s="148" t="s">
        <v>59</v>
      </c>
      <c r="B2" s="149"/>
      <c r="C2" s="149"/>
      <c r="D2" s="25">
        <v>43647</v>
      </c>
      <c r="E2" s="22"/>
      <c r="F2" s="22"/>
      <c r="G2" s="22"/>
      <c r="H2" s="22"/>
      <c r="I2" s="22"/>
      <c r="J2" s="22"/>
      <c r="K2" s="22"/>
      <c r="L2" s="22"/>
      <c r="M2" s="22"/>
      <c r="N2" s="22"/>
      <c r="O2" s="22"/>
      <c r="P2" s="22"/>
      <c r="Q2" s="22"/>
      <c r="R2" s="22"/>
      <c r="S2" s="22"/>
    </row>
    <row r="3" spans="1:20" ht="24" customHeight="1">
      <c r="A3" s="144" t="s">
        <v>14</v>
      </c>
      <c r="B3" s="146" t="s">
        <v>61</v>
      </c>
      <c r="C3" s="143" t="s">
        <v>7</v>
      </c>
      <c r="D3" s="143" t="s">
        <v>55</v>
      </c>
      <c r="E3" s="143" t="s">
        <v>16</v>
      </c>
      <c r="F3" s="150" t="s">
        <v>17</v>
      </c>
      <c r="G3" s="143" t="s">
        <v>8</v>
      </c>
      <c r="H3" s="143"/>
      <c r="I3" s="143"/>
      <c r="J3" s="143" t="s">
        <v>31</v>
      </c>
      <c r="K3" s="146" t="s">
        <v>33</v>
      </c>
      <c r="L3" s="146" t="s">
        <v>50</v>
      </c>
      <c r="M3" s="146" t="s">
        <v>51</v>
      </c>
      <c r="N3" s="146" t="s">
        <v>34</v>
      </c>
      <c r="O3" s="146" t="s">
        <v>35</v>
      </c>
      <c r="P3" s="144" t="s">
        <v>54</v>
      </c>
      <c r="Q3" s="143" t="s">
        <v>52</v>
      </c>
      <c r="R3" s="143" t="s">
        <v>32</v>
      </c>
      <c r="S3" s="143" t="s">
        <v>53</v>
      </c>
      <c r="T3" s="143" t="s">
        <v>13</v>
      </c>
    </row>
    <row r="4" spans="1:20" ht="25.5" customHeight="1">
      <c r="A4" s="144"/>
      <c r="B4" s="151"/>
      <c r="C4" s="143"/>
      <c r="D4" s="143"/>
      <c r="E4" s="143"/>
      <c r="F4" s="150"/>
      <c r="G4" s="23" t="s">
        <v>9</v>
      </c>
      <c r="H4" s="23" t="s">
        <v>10</v>
      </c>
      <c r="I4" s="23" t="s">
        <v>11</v>
      </c>
      <c r="J4" s="143"/>
      <c r="K4" s="147"/>
      <c r="L4" s="147"/>
      <c r="M4" s="147"/>
      <c r="N4" s="147"/>
      <c r="O4" s="147"/>
      <c r="P4" s="144"/>
      <c r="Q4" s="144"/>
      <c r="R4" s="143"/>
      <c r="S4" s="143"/>
      <c r="T4" s="143"/>
    </row>
    <row r="5" spans="1:20" ht="18">
      <c r="A5" s="4">
        <v>1</v>
      </c>
      <c r="B5" s="17" t="s">
        <v>62</v>
      </c>
      <c r="C5" s="18" t="s">
        <v>475</v>
      </c>
      <c r="D5" s="18" t="s">
        <v>25</v>
      </c>
      <c r="E5" s="81">
        <v>18321140103</v>
      </c>
      <c r="F5" s="18"/>
      <c r="G5" s="70">
        <v>24</v>
      </c>
      <c r="H5" s="70">
        <v>26</v>
      </c>
      <c r="I5" s="60">
        <f>SUM(G5:H5)</f>
        <v>50</v>
      </c>
      <c r="J5" s="82">
        <v>9706210470</v>
      </c>
      <c r="K5" s="48" t="s">
        <v>149</v>
      </c>
      <c r="L5" s="48" t="s">
        <v>150</v>
      </c>
      <c r="M5" s="48">
        <v>8721923120</v>
      </c>
      <c r="N5" s="69" t="s">
        <v>151</v>
      </c>
      <c r="O5" s="69">
        <v>9864651887</v>
      </c>
      <c r="P5" s="69" t="s">
        <v>659</v>
      </c>
      <c r="Q5" s="48" t="s">
        <v>155</v>
      </c>
      <c r="R5" s="48"/>
      <c r="S5" s="18"/>
      <c r="T5" s="18"/>
    </row>
    <row r="6" spans="1:20" ht="18">
      <c r="A6" s="4">
        <v>2</v>
      </c>
      <c r="B6" s="17" t="s">
        <v>62</v>
      </c>
      <c r="C6" s="18" t="s">
        <v>477</v>
      </c>
      <c r="D6" s="18" t="s">
        <v>25</v>
      </c>
      <c r="E6" s="81">
        <v>18321140104</v>
      </c>
      <c r="F6" s="18"/>
      <c r="G6" s="70">
        <v>29</v>
      </c>
      <c r="H6" s="70">
        <v>30</v>
      </c>
      <c r="I6" s="60">
        <f t="shared" ref="I6:I69" si="0">SUM(G6:H6)</f>
        <v>59</v>
      </c>
      <c r="J6" s="82">
        <v>9954340334</v>
      </c>
      <c r="K6" s="18" t="s">
        <v>216</v>
      </c>
      <c r="L6" s="18" t="s">
        <v>217</v>
      </c>
      <c r="M6" s="18">
        <v>9954594313</v>
      </c>
      <c r="N6" s="68" t="s">
        <v>220</v>
      </c>
      <c r="O6" s="69">
        <v>9508168188</v>
      </c>
      <c r="P6" s="69" t="s">
        <v>659</v>
      </c>
      <c r="Q6" s="48" t="s">
        <v>155</v>
      </c>
      <c r="R6" s="48"/>
      <c r="S6" s="18"/>
      <c r="T6" s="18"/>
    </row>
    <row r="7" spans="1:20" ht="18">
      <c r="A7" s="4">
        <v>3</v>
      </c>
      <c r="B7" s="17" t="s">
        <v>62</v>
      </c>
      <c r="C7" s="18" t="s">
        <v>478</v>
      </c>
      <c r="D7" s="18" t="s">
        <v>25</v>
      </c>
      <c r="E7" s="81">
        <v>18321140105</v>
      </c>
      <c r="F7" s="18"/>
      <c r="G7" s="70">
        <v>28</v>
      </c>
      <c r="H7" s="70">
        <v>28</v>
      </c>
      <c r="I7" s="60">
        <f t="shared" si="0"/>
        <v>56</v>
      </c>
      <c r="J7" s="82">
        <v>9854805988</v>
      </c>
      <c r="K7" s="48" t="s">
        <v>106</v>
      </c>
      <c r="L7" s="48" t="s">
        <v>107</v>
      </c>
      <c r="M7" s="48">
        <v>9864243431</v>
      </c>
      <c r="N7" s="68" t="s">
        <v>108</v>
      </c>
      <c r="O7" s="69">
        <v>9508658624</v>
      </c>
      <c r="P7" s="69" t="s">
        <v>660</v>
      </c>
      <c r="Q7" s="48" t="s">
        <v>157</v>
      </c>
      <c r="R7" s="48"/>
      <c r="S7" s="18"/>
      <c r="T7" s="18"/>
    </row>
    <row r="8" spans="1:20" ht="18">
      <c r="A8" s="4">
        <v>4</v>
      </c>
      <c r="B8" s="17" t="s">
        <v>62</v>
      </c>
      <c r="C8" s="18" t="s">
        <v>480</v>
      </c>
      <c r="D8" s="18" t="s">
        <v>25</v>
      </c>
      <c r="E8" s="81">
        <v>18321140106</v>
      </c>
      <c r="F8" s="18"/>
      <c r="G8" s="70">
        <v>26</v>
      </c>
      <c r="H8" s="70">
        <v>16</v>
      </c>
      <c r="I8" s="60">
        <f t="shared" si="0"/>
        <v>42</v>
      </c>
      <c r="J8" s="82">
        <v>9859090841</v>
      </c>
      <c r="K8" s="48" t="s">
        <v>106</v>
      </c>
      <c r="L8" s="48" t="s">
        <v>107</v>
      </c>
      <c r="M8" s="48">
        <v>9864243431</v>
      </c>
      <c r="N8" s="68" t="s">
        <v>109</v>
      </c>
      <c r="O8" s="69">
        <v>7399568600</v>
      </c>
      <c r="P8" s="69" t="s">
        <v>660</v>
      </c>
      <c r="Q8" s="48" t="s">
        <v>157</v>
      </c>
      <c r="R8" s="48"/>
      <c r="S8" s="18"/>
      <c r="T8" s="18"/>
    </row>
    <row r="9" spans="1:20" ht="18">
      <c r="A9" s="4">
        <v>5</v>
      </c>
      <c r="B9" s="17" t="s">
        <v>62</v>
      </c>
      <c r="C9" s="18" t="s">
        <v>481</v>
      </c>
      <c r="D9" s="18" t="s">
        <v>25</v>
      </c>
      <c r="E9" s="81">
        <v>18321140107</v>
      </c>
      <c r="F9" s="18"/>
      <c r="G9" s="70">
        <v>10</v>
      </c>
      <c r="H9" s="70">
        <v>16</v>
      </c>
      <c r="I9" s="60">
        <f t="shared" si="0"/>
        <v>26</v>
      </c>
      <c r="J9" s="82">
        <v>7399873447</v>
      </c>
      <c r="K9" s="48" t="s">
        <v>106</v>
      </c>
      <c r="L9" s="48" t="s">
        <v>107</v>
      </c>
      <c r="M9" s="48">
        <v>9864243431</v>
      </c>
      <c r="N9" s="68" t="s">
        <v>110</v>
      </c>
      <c r="O9" s="69">
        <v>9678362952</v>
      </c>
      <c r="P9" s="69" t="s">
        <v>661</v>
      </c>
      <c r="Q9" s="48" t="s">
        <v>159</v>
      </c>
      <c r="R9" s="48"/>
      <c r="S9" s="18"/>
      <c r="T9" s="18"/>
    </row>
    <row r="10" spans="1:20" ht="18">
      <c r="A10" s="4">
        <v>6</v>
      </c>
      <c r="B10" s="17" t="s">
        <v>62</v>
      </c>
      <c r="C10" s="51" t="s">
        <v>483</v>
      </c>
      <c r="D10" s="51" t="s">
        <v>25</v>
      </c>
      <c r="E10" s="81">
        <v>18321140108</v>
      </c>
      <c r="F10" s="51"/>
      <c r="G10" s="70">
        <v>19</v>
      </c>
      <c r="H10" s="70">
        <v>15</v>
      </c>
      <c r="I10" s="60">
        <f t="shared" si="0"/>
        <v>34</v>
      </c>
      <c r="J10" s="82">
        <v>9859053547</v>
      </c>
      <c r="K10" s="48" t="s">
        <v>106</v>
      </c>
      <c r="L10" s="48" t="s">
        <v>107</v>
      </c>
      <c r="M10" s="48">
        <v>9864243431</v>
      </c>
      <c r="N10" s="68" t="s">
        <v>111</v>
      </c>
      <c r="O10" s="69">
        <v>9577920048</v>
      </c>
      <c r="P10" s="69" t="s">
        <v>661</v>
      </c>
      <c r="Q10" s="48" t="s">
        <v>159</v>
      </c>
      <c r="R10" s="48"/>
      <c r="S10" s="18"/>
      <c r="T10" s="18"/>
    </row>
    <row r="11" spans="1:20" ht="18">
      <c r="A11" s="4">
        <v>7</v>
      </c>
      <c r="B11" s="17" t="s">
        <v>62</v>
      </c>
      <c r="C11" s="18" t="s">
        <v>484</v>
      </c>
      <c r="D11" s="18" t="s">
        <v>25</v>
      </c>
      <c r="E11" s="81">
        <v>18321140109</v>
      </c>
      <c r="F11" s="18"/>
      <c r="G11" s="70">
        <v>17</v>
      </c>
      <c r="H11" s="70">
        <v>20</v>
      </c>
      <c r="I11" s="60">
        <f t="shared" si="0"/>
        <v>37</v>
      </c>
      <c r="J11" s="82">
        <v>9577821743</v>
      </c>
      <c r="K11" s="48" t="s">
        <v>106</v>
      </c>
      <c r="L11" s="48" t="s">
        <v>107</v>
      </c>
      <c r="M11" s="48">
        <v>9864243431</v>
      </c>
      <c r="N11" s="68" t="s">
        <v>112</v>
      </c>
      <c r="O11" s="69">
        <v>9085980782</v>
      </c>
      <c r="P11" s="69" t="s">
        <v>662</v>
      </c>
      <c r="Q11" s="48" t="s">
        <v>161</v>
      </c>
      <c r="R11" s="48"/>
      <c r="S11" s="18"/>
      <c r="T11" s="18"/>
    </row>
    <row r="12" spans="1:20" ht="18">
      <c r="A12" s="4">
        <v>8</v>
      </c>
      <c r="B12" s="17" t="s">
        <v>62</v>
      </c>
      <c r="C12" s="18" t="s">
        <v>486</v>
      </c>
      <c r="D12" s="18" t="s">
        <v>25</v>
      </c>
      <c r="E12" s="81">
        <v>18321140110</v>
      </c>
      <c r="F12" s="18"/>
      <c r="G12" s="70">
        <v>17</v>
      </c>
      <c r="H12" s="70">
        <v>25</v>
      </c>
      <c r="I12" s="60">
        <f t="shared" si="0"/>
        <v>42</v>
      </c>
      <c r="J12" s="82">
        <v>9957363792</v>
      </c>
      <c r="K12" s="48" t="s">
        <v>106</v>
      </c>
      <c r="L12" s="48" t="s">
        <v>107</v>
      </c>
      <c r="M12" s="48">
        <v>9864243431</v>
      </c>
      <c r="N12" s="68" t="s">
        <v>113</v>
      </c>
      <c r="O12" s="69">
        <v>9613674234</v>
      </c>
      <c r="P12" s="69" t="s">
        <v>662</v>
      </c>
      <c r="Q12" s="48" t="s">
        <v>161</v>
      </c>
      <c r="R12" s="48"/>
      <c r="S12" s="18"/>
      <c r="T12" s="18"/>
    </row>
    <row r="13" spans="1:20" ht="18">
      <c r="A13" s="4">
        <v>9</v>
      </c>
      <c r="B13" s="17" t="s">
        <v>62</v>
      </c>
      <c r="C13" s="18" t="s">
        <v>487</v>
      </c>
      <c r="D13" s="18" t="s">
        <v>25</v>
      </c>
      <c r="E13" s="81">
        <v>18321140111</v>
      </c>
      <c r="F13" s="18"/>
      <c r="G13" s="70">
        <v>48</v>
      </c>
      <c r="H13" s="70">
        <v>48</v>
      </c>
      <c r="I13" s="60">
        <f t="shared" si="0"/>
        <v>96</v>
      </c>
      <c r="J13" s="82">
        <v>9854913070</v>
      </c>
      <c r="K13" s="48" t="s">
        <v>149</v>
      </c>
      <c r="L13" s="48" t="s">
        <v>150</v>
      </c>
      <c r="M13" s="48">
        <v>8721923120</v>
      </c>
      <c r="N13" s="69" t="s">
        <v>151</v>
      </c>
      <c r="O13" s="69">
        <v>9864651887</v>
      </c>
      <c r="P13" s="69" t="s">
        <v>663</v>
      </c>
      <c r="Q13" s="48" t="s">
        <v>164</v>
      </c>
      <c r="R13" s="48"/>
      <c r="S13" s="18"/>
      <c r="T13" s="18"/>
    </row>
    <row r="14" spans="1:20" ht="18">
      <c r="A14" s="4">
        <v>10</v>
      </c>
      <c r="B14" s="17" t="s">
        <v>62</v>
      </c>
      <c r="C14" s="18" t="s">
        <v>489</v>
      </c>
      <c r="D14" s="18" t="s">
        <v>25</v>
      </c>
      <c r="E14" s="81">
        <v>18321140112</v>
      </c>
      <c r="F14" s="18"/>
      <c r="G14" s="70">
        <v>28</v>
      </c>
      <c r="H14" s="70">
        <v>32</v>
      </c>
      <c r="I14" s="60">
        <f t="shared" si="0"/>
        <v>60</v>
      </c>
      <c r="J14" s="82">
        <v>9577204306</v>
      </c>
      <c r="K14" s="48" t="s">
        <v>149</v>
      </c>
      <c r="L14" s="48" t="s">
        <v>150</v>
      </c>
      <c r="M14" s="48">
        <v>8721923120</v>
      </c>
      <c r="N14" s="68" t="s">
        <v>152</v>
      </c>
      <c r="O14" s="69">
        <v>9613333991</v>
      </c>
      <c r="P14" s="69" t="s">
        <v>663</v>
      </c>
      <c r="Q14" s="48" t="s">
        <v>164</v>
      </c>
      <c r="R14" s="48"/>
      <c r="S14" s="18"/>
      <c r="T14" s="18"/>
    </row>
    <row r="15" spans="1:20" ht="18">
      <c r="A15" s="4">
        <v>11</v>
      </c>
      <c r="B15" s="17" t="s">
        <v>62</v>
      </c>
      <c r="C15" s="18" t="s">
        <v>490</v>
      </c>
      <c r="D15" s="18" t="s">
        <v>25</v>
      </c>
      <c r="E15" s="81">
        <v>18321140113</v>
      </c>
      <c r="F15" s="18"/>
      <c r="G15" s="70">
        <v>22</v>
      </c>
      <c r="H15" s="70">
        <v>18</v>
      </c>
      <c r="I15" s="60">
        <f t="shared" si="0"/>
        <v>40</v>
      </c>
      <c r="J15" s="82">
        <v>9859475665</v>
      </c>
      <c r="K15" s="48" t="s">
        <v>149</v>
      </c>
      <c r="L15" s="48" t="s">
        <v>150</v>
      </c>
      <c r="M15" s="48">
        <v>8721923120</v>
      </c>
      <c r="N15" s="68" t="s">
        <v>153</v>
      </c>
      <c r="O15" s="69">
        <v>9864121862</v>
      </c>
      <c r="P15" s="69" t="s">
        <v>664</v>
      </c>
      <c r="Q15" s="48" t="s">
        <v>163</v>
      </c>
      <c r="R15" s="48"/>
      <c r="S15" s="18"/>
      <c r="T15" s="18"/>
    </row>
    <row r="16" spans="1:20" ht="18">
      <c r="A16" s="4">
        <v>12</v>
      </c>
      <c r="B16" s="17" t="s">
        <v>62</v>
      </c>
      <c r="C16" s="18" t="s">
        <v>492</v>
      </c>
      <c r="D16" s="18" t="s">
        <v>25</v>
      </c>
      <c r="E16" s="81">
        <v>18321140114</v>
      </c>
      <c r="F16" s="18"/>
      <c r="G16" s="70">
        <v>24</v>
      </c>
      <c r="H16" s="70">
        <v>24</v>
      </c>
      <c r="I16" s="60">
        <f t="shared" si="0"/>
        <v>48</v>
      </c>
      <c r="J16" s="82">
        <v>9613449753</v>
      </c>
      <c r="K16" s="18" t="s">
        <v>182</v>
      </c>
      <c r="L16" s="18" t="s">
        <v>183</v>
      </c>
      <c r="M16" s="18">
        <v>9954233042</v>
      </c>
      <c r="N16" s="68" t="s">
        <v>184</v>
      </c>
      <c r="O16" s="69">
        <v>8822960381</v>
      </c>
      <c r="P16" s="69" t="s">
        <v>664</v>
      </c>
      <c r="Q16" s="48" t="s">
        <v>163</v>
      </c>
      <c r="R16" s="48"/>
      <c r="S16" s="18"/>
      <c r="T16" s="18"/>
    </row>
    <row r="17" spans="1:20" ht="18">
      <c r="A17" s="4">
        <v>13</v>
      </c>
      <c r="B17" s="17" t="s">
        <v>62</v>
      </c>
      <c r="C17" s="18" t="s">
        <v>493</v>
      </c>
      <c r="D17" s="18" t="s">
        <v>25</v>
      </c>
      <c r="E17" s="81">
        <v>18321140115</v>
      </c>
      <c r="F17" s="18"/>
      <c r="G17" s="70">
        <v>10</v>
      </c>
      <c r="H17" s="70">
        <v>20</v>
      </c>
      <c r="I17" s="60">
        <f t="shared" si="0"/>
        <v>30</v>
      </c>
      <c r="J17" s="82">
        <v>9957110528</v>
      </c>
      <c r="K17" s="18" t="s">
        <v>182</v>
      </c>
      <c r="L17" s="18" t="s">
        <v>183</v>
      </c>
      <c r="M17" s="18">
        <v>9954233042</v>
      </c>
      <c r="N17" s="68" t="s">
        <v>185</v>
      </c>
      <c r="O17" s="69">
        <v>9613285138</v>
      </c>
      <c r="P17" s="69" t="s">
        <v>665</v>
      </c>
      <c r="Q17" s="48" t="s">
        <v>155</v>
      </c>
      <c r="R17" s="48"/>
      <c r="S17" s="18"/>
      <c r="T17" s="18"/>
    </row>
    <row r="18" spans="1:20" ht="33">
      <c r="A18" s="4">
        <v>14</v>
      </c>
      <c r="B18" s="17" t="s">
        <v>62</v>
      </c>
      <c r="C18" s="18" t="s">
        <v>495</v>
      </c>
      <c r="D18" s="18" t="s">
        <v>25</v>
      </c>
      <c r="E18" s="81">
        <v>18321140116</v>
      </c>
      <c r="F18" s="18"/>
      <c r="G18" s="70">
        <v>27</v>
      </c>
      <c r="H18" s="70">
        <v>20</v>
      </c>
      <c r="I18" s="60">
        <f t="shared" si="0"/>
        <v>47</v>
      </c>
      <c r="J18" s="82">
        <v>8011124048</v>
      </c>
      <c r="K18" s="18" t="s">
        <v>182</v>
      </c>
      <c r="L18" s="18" t="s">
        <v>183</v>
      </c>
      <c r="M18" s="18">
        <v>9954233042</v>
      </c>
      <c r="N18" s="68" t="s">
        <v>186</v>
      </c>
      <c r="O18" s="69">
        <v>7896821477</v>
      </c>
      <c r="P18" s="69" t="s">
        <v>665</v>
      </c>
      <c r="Q18" s="48" t="s">
        <v>155</v>
      </c>
      <c r="R18" s="48"/>
      <c r="S18" s="18"/>
      <c r="T18" s="18"/>
    </row>
    <row r="19" spans="1:20" ht="18">
      <c r="A19" s="4">
        <v>15</v>
      </c>
      <c r="B19" s="17" t="s">
        <v>62</v>
      </c>
      <c r="C19" s="18" t="s">
        <v>512</v>
      </c>
      <c r="D19" s="18" t="s">
        <v>25</v>
      </c>
      <c r="E19" s="81">
        <v>18321140117</v>
      </c>
      <c r="F19" s="18"/>
      <c r="G19" s="70">
        <v>23</v>
      </c>
      <c r="H19" s="70">
        <v>18</v>
      </c>
      <c r="I19" s="60">
        <f t="shared" si="0"/>
        <v>41</v>
      </c>
      <c r="J19" s="82"/>
      <c r="K19" s="18" t="s">
        <v>182</v>
      </c>
      <c r="L19" s="18" t="s">
        <v>183</v>
      </c>
      <c r="M19" s="18">
        <v>9954233042</v>
      </c>
      <c r="N19" s="68" t="s">
        <v>187</v>
      </c>
      <c r="O19" s="69">
        <v>9957037282</v>
      </c>
      <c r="P19" s="69" t="s">
        <v>666</v>
      </c>
      <c r="Q19" s="48" t="s">
        <v>157</v>
      </c>
      <c r="R19" s="48"/>
      <c r="S19" s="18"/>
      <c r="T19" s="18"/>
    </row>
    <row r="20" spans="1:20" ht="18">
      <c r="A20" s="4">
        <v>16</v>
      </c>
      <c r="B20" s="17" t="s">
        <v>62</v>
      </c>
      <c r="C20" s="58" t="s">
        <v>513</v>
      </c>
      <c r="D20" s="58" t="s">
        <v>25</v>
      </c>
      <c r="E20" s="81">
        <v>18321140118</v>
      </c>
      <c r="F20" s="58"/>
      <c r="G20" s="70">
        <v>36</v>
      </c>
      <c r="H20" s="70">
        <v>54</v>
      </c>
      <c r="I20" s="60">
        <f t="shared" si="0"/>
        <v>90</v>
      </c>
      <c r="J20" s="82">
        <v>9508757409</v>
      </c>
      <c r="K20" s="18" t="s">
        <v>258</v>
      </c>
      <c r="L20" s="18" t="s">
        <v>259</v>
      </c>
      <c r="M20" s="18">
        <v>8724963895</v>
      </c>
      <c r="N20" s="68" t="s">
        <v>260</v>
      </c>
      <c r="O20" s="69">
        <v>9508270811</v>
      </c>
      <c r="P20" s="69" t="s">
        <v>666</v>
      </c>
      <c r="Q20" s="48" t="s">
        <v>157</v>
      </c>
      <c r="R20" s="48"/>
      <c r="S20" s="18"/>
      <c r="T20" s="18"/>
    </row>
    <row r="21" spans="1:20" ht="18">
      <c r="A21" s="4">
        <v>17</v>
      </c>
      <c r="B21" s="17" t="s">
        <v>62</v>
      </c>
      <c r="C21" s="18" t="s">
        <v>514</v>
      </c>
      <c r="D21" s="18" t="s">
        <v>25</v>
      </c>
      <c r="E21" s="81">
        <v>18321140119</v>
      </c>
      <c r="F21" s="18"/>
      <c r="G21" s="70">
        <v>34</v>
      </c>
      <c r="H21" s="70">
        <v>33</v>
      </c>
      <c r="I21" s="60">
        <f t="shared" si="0"/>
        <v>67</v>
      </c>
      <c r="J21" s="82">
        <v>9678331936</v>
      </c>
      <c r="K21" s="18" t="s">
        <v>258</v>
      </c>
      <c r="L21" s="18" t="s">
        <v>259</v>
      </c>
      <c r="M21" s="18">
        <v>8724963895</v>
      </c>
      <c r="N21" s="68" t="s">
        <v>261</v>
      </c>
      <c r="O21" s="69">
        <v>9706702076</v>
      </c>
      <c r="P21" s="69" t="s">
        <v>667</v>
      </c>
      <c r="Q21" s="48" t="s">
        <v>159</v>
      </c>
      <c r="R21" s="48"/>
      <c r="S21" s="18"/>
      <c r="T21" s="18"/>
    </row>
    <row r="22" spans="1:20" ht="18">
      <c r="A22" s="4">
        <v>18</v>
      </c>
      <c r="B22" s="17" t="s">
        <v>62</v>
      </c>
      <c r="C22" s="18" t="s">
        <v>515</v>
      </c>
      <c r="D22" s="18" t="s">
        <v>25</v>
      </c>
      <c r="E22" s="81">
        <v>18321140120</v>
      </c>
      <c r="F22" s="18"/>
      <c r="G22" s="70">
        <v>39</v>
      </c>
      <c r="H22" s="70">
        <v>49</v>
      </c>
      <c r="I22" s="60">
        <f t="shared" si="0"/>
        <v>88</v>
      </c>
      <c r="J22" s="82">
        <v>9508655393</v>
      </c>
      <c r="K22" s="18" t="s">
        <v>258</v>
      </c>
      <c r="L22" s="18" t="s">
        <v>259</v>
      </c>
      <c r="M22" s="18">
        <v>8724963895</v>
      </c>
      <c r="N22" s="68" t="s">
        <v>262</v>
      </c>
      <c r="O22" s="69">
        <v>9854669076</v>
      </c>
      <c r="P22" s="69" t="s">
        <v>667</v>
      </c>
      <c r="Q22" s="48" t="s">
        <v>159</v>
      </c>
      <c r="R22" s="48"/>
      <c r="S22" s="18"/>
      <c r="T22" s="18"/>
    </row>
    <row r="23" spans="1:20" ht="18">
      <c r="A23" s="4">
        <v>19</v>
      </c>
      <c r="B23" s="17" t="s">
        <v>62</v>
      </c>
      <c r="C23" s="18" t="s">
        <v>516</v>
      </c>
      <c r="D23" s="18" t="s">
        <v>25</v>
      </c>
      <c r="E23" s="81">
        <v>18321140121</v>
      </c>
      <c r="F23" s="18"/>
      <c r="G23" s="70">
        <v>43</v>
      </c>
      <c r="H23" s="70">
        <v>41</v>
      </c>
      <c r="I23" s="60">
        <f t="shared" si="0"/>
        <v>84</v>
      </c>
      <c r="J23" s="82">
        <v>9854460683</v>
      </c>
      <c r="K23" s="18" t="s">
        <v>216</v>
      </c>
      <c r="L23" s="18" t="s">
        <v>217</v>
      </c>
      <c r="M23" s="18">
        <v>9954594313</v>
      </c>
      <c r="N23" s="68" t="s">
        <v>220</v>
      </c>
      <c r="O23" s="69">
        <v>9508168188</v>
      </c>
      <c r="P23" s="69" t="s">
        <v>668</v>
      </c>
      <c r="Q23" s="48" t="s">
        <v>161</v>
      </c>
      <c r="R23" s="48"/>
      <c r="S23" s="18"/>
      <c r="T23" s="18"/>
    </row>
    <row r="24" spans="1:20" ht="18">
      <c r="A24" s="4">
        <v>20</v>
      </c>
      <c r="B24" s="17" t="s">
        <v>62</v>
      </c>
      <c r="C24" s="80" t="s">
        <v>526</v>
      </c>
      <c r="D24" s="18" t="s">
        <v>25</v>
      </c>
      <c r="E24" s="81">
        <v>18321140122</v>
      </c>
      <c r="F24" s="18"/>
      <c r="G24" s="70">
        <v>21</v>
      </c>
      <c r="H24" s="70">
        <v>36</v>
      </c>
      <c r="I24" s="60">
        <f t="shared" si="0"/>
        <v>57</v>
      </c>
      <c r="J24" s="83">
        <v>9854457347</v>
      </c>
      <c r="K24" s="18" t="s">
        <v>216</v>
      </c>
      <c r="L24" s="18" t="s">
        <v>217</v>
      </c>
      <c r="M24" s="18">
        <v>9954594313</v>
      </c>
      <c r="N24" s="68" t="s">
        <v>218</v>
      </c>
      <c r="O24" s="69">
        <v>9613284804</v>
      </c>
      <c r="P24" s="69" t="s">
        <v>669</v>
      </c>
      <c r="Q24" s="48" t="s">
        <v>164</v>
      </c>
      <c r="R24" s="48"/>
      <c r="S24" s="18"/>
      <c r="T24" s="18"/>
    </row>
    <row r="25" spans="1:20" ht="18">
      <c r="A25" s="4">
        <v>21</v>
      </c>
      <c r="B25" s="17" t="s">
        <v>62</v>
      </c>
      <c r="C25" s="80" t="s">
        <v>527</v>
      </c>
      <c r="D25" s="18" t="s">
        <v>25</v>
      </c>
      <c r="E25" s="81">
        <v>18321140123</v>
      </c>
      <c r="F25" s="18"/>
      <c r="G25" s="70">
        <v>18</v>
      </c>
      <c r="H25" s="70">
        <v>15</v>
      </c>
      <c r="I25" s="60">
        <f t="shared" si="0"/>
        <v>33</v>
      </c>
      <c r="J25" s="83">
        <v>985164981</v>
      </c>
      <c r="K25" s="18" t="s">
        <v>258</v>
      </c>
      <c r="L25" s="18" t="s">
        <v>259</v>
      </c>
      <c r="M25" s="18">
        <v>8724963895</v>
      </c>
      <c r="N25" s="68" t="s">
        <v>262</v>
      </c>
      <c r="O25" s="69">
        <v>9854669076</v>
      </c>
      <c r="P25" s="69" t="s">
        <v>669</v>
      </c>
      <c r="Q25" s="48" t="s">
        <v>164</v>
      </c>
      <c r="R25" s="48"/>
      <c r="S25" s="18"/>
      <c r="T25" s="18"/>
    </row>
    <row r="26" spans="1:20" ht="18">
      <c r="A26" s="4">
        <v>22</v>
      </c>
      <c r="B26" s="17" t="s">
        <v>62</v>
      </c>
      <c r="C26" s="80" t="s">
        <v>528</v>
      </c>
      <c r="D26" s="18" t="s">
        <v>25</v>
      </c>
      <c r="E26" s="81">
        <v>18321140124</v>
      </c>
      <c r="F26" s="18"/>
      <c r="G26" s="70">
        <v>16</v>
      </c>
      <c r="H26" s="70">
        <v>13</v>
      </c>
      <c r="I26" s="60">
        <f t="shared" si="0"/>
        <v>29</v>
      </c>
      <c r="J26" s="83">
        <v>8822940920</v>
      </c>
      <c r="K26" s="18" t="s">
        <v>258</v>
      </c>
      <c r="L26" s="18" t="s">
        <v>259</v>
      </c>
      <c r="M26" s="18">
        <v>8724963895</v>
      </c>
      <c r="N26" s="68" t="s">
        <v>260</v>
      </c>
      <c r="O26" s="69">
        <v>9508270811</v>
      </c>
      <c r="P26" s="69" t="s">
        <v>670</v>
      </c>
      <c r="Q26" s="48" t="s">
        <v>163</v>
      </c>
      <c r="R26" s="48"/>
      <c r="S26" s="18"/>
      <c r="T26" s="18"/>
    </row>
    <row r="27" spans="1:20" ht="18">
      <c r="A27" s="4">
        <v>23</v>
      </c>
      <c r="B27" s="17" t="s">
        <v>62</v>
      </c>
      <c r="C27" s="80" t="s">
        <v>529</v>
      </c>
      <c r="D27" s="18" t="s">
        <v>25</v>
      </c>
      <c r="E27" s="81">
        <v>18321140125</v>
      </c>
      <c r="F27" s="18"/>
      <c r="G27" s="70">
        <v>18</v>
      </c>
      <c r="H27" s="70">
        <v>17</v>
      </c>
      <c r="I27" s="60">
        <f t="shared" si="0"/>
        <v>35</v>
      </c>
      <c r="J27" s="84">
        <v>7399595825</v>
      </c>
      <c r="K27" s="18" t="s">
        <v>258</v>
      </c>
      <c r="L27" s="18" t="s">
        <v>259</v>
      </c>
      <c r="M27" s="18">
        <v>8724963895</v>
      </c>
      <c r="N27" s="68" t="s">
        <v>261</v>
      </c>
      <c r="O27" s="69">
        <v>9706702076</v>
      </c>
      <c r="P27" s="69" t="s">
        <v>670</v>
      </c>
      <c r="Q27" s="48" t="s">
        <v>163</v>
      </c>
      <c r="R27" s="48"/>
      <c r="S27" s="18"/>
      <c r="T27" s="18"/>
    </row>
    <row r="28" spans="1:20" ht="18">
      <c r="A28" s="4">
        <v>24</v>
      </c>
      <c r="B28" s="17" t="s">
        <v>62</v>
      </c>
      <c r="C28" s="80" t="s">
        <v>530</v>
      </c>
      <c r="D28" s="18" t="s">
        <v>25</v>
      </c>
      <c r="E28" s="81">
        <v>18321140126</v>
      </c>
      <c r="F28" s="18"/>
      <c r="G28" s="70">
        <v>16</v>
      </c>
      <c r="H28" s="70">
        <v>25</v>
      </c>
      <c r="I28" s="60">
        <f t="shared" si="0"/>
        <v>41</v>
      </c>
      <c r="J28" s="82">
        <v>9707757598</v>
      </c>
      <c r="K28" s="18" t="s">
        <v>182</v>
      </c>
      <c r="L28" s="18" t="s">
        <v>183</v>
      </c>
      <c r="M28" s="18">
        <v>9954233042</v>
      </c>
      <c r="N28" s="68" t="s">
        <v>184</v>
      </c>
      <c r="O28" s="69">
        <v>8822960381</v>
      </c>
      <c r="P28" s="69" t="s">
        <v>671</v>
      </c>
      <c r="Q28" s="48" t="s">
        <v>155</v>
      </c>
      <c r="R28" s="48"/>
      <c r="S28" s="18"/>
      <c r="T28" s="18"/>
    </row>
    <row r="29" spans="1:20" ht="18">
      <c r="A29" s="4">
        <v>25</v>
      </c>
      <c r="B29" s="17" t="s">
        <v>62</v>
      </c>
      <c r="C29" s="80" t="s">
        <v>531</v>
      </c>
      <c r="D29" s="18" t="s">
        <v>25</v>
      </c>
      <c r="E29" s="81">
        <v>18321140127</v>
      </c>
      <c r="F29" s="18"/>
      <c r="G29" s="70">
        <v>36</v>
      </c>
      <c r="H29" s="70">
        <v>31</v>
      </c>
      <c r="I29" s="60">
        <f t="shared" si="0"/>
        <v>67</v>
      </c>
      <c r="J29" s="84">
        <v>8822264918</v>
      </c>
      <c r="K29" s="18" t="s">
        <v>182</v>
      </c>
      <c r="L29" s="18" t="s">
        <v>183</v>
      </c>
      <c r="M29" s="18">
        <v>9954233042</v>
      </c>
      <c r="N29" s="68" t="s">
        <v>185</v>
      </c>
      <c r="O29" s="69">
        <v>9613285138</v>
      </c>
      <c r="P29" s="69" t="s">
        <v>671</v>
      </c>
      <c r="Q29" s="48" t="s">
        <v>155</v>
      </c>
      <c r="R29" s="48"/>
      <c r="S29" s="18"/>
      <c r="T29" s="18"/>
    </row>
    <row r="30" spans="1:20" ht="18">
      <c r="A30" s="4">
        <v>26</v>
      </c>
      <c r="B30" s="17" t="s">
        <v>62</v>
      </c>
      <c r="C30" s="80" t="s">
        <v>532</v>
      </c>
      <c r="D30" s="18" t="s">
        <v>25</v>
      </c>
      <c r="E30" s="81">
        <v>18321140128</v>
      </c>
      <c r="F30" s="18"/>
      <c r="G30" s="70">
        <v>29</v>
      </c>
      <c r="H30" s="70">
        <v>27</v>
      </c>
      <c r="I30" s="60">
        <f t="shared" si="0"/>
        <v>56</v>
      </c>
      <c r="J30" s="84">
        <v>8011719005</v>
      </c>
      <c r="K30" s="18" t="s">
        <v>182</v>
      </c>
      <c r="L30" s="18" t="s">
        <v>183</v>
      </c>
      <c r="M30" s="18">
        <v>9954233042</v>
      </c>
      <c r="N30" s="68" t="s">
        <v>186</v>
      </c>
      <c r="O30" s="69">
        <v>7896821477</v>
      </c>
      <c r="P30" s="69" t="s">
        <v>672</v>
      </c>
      <c r="Q30" s="48" t="s">
        <v>157</v>
      </c>
      <c r="R30" s="48"/>
      <c r="S30" s="18"/>
      <c r="T30" s="18"/>
    </row>
    <row r="31" spans="1:20" ht="18">
      <c r="A31" s="4">
        <v>27</v>
      </c>
      <c r="B31" s="17" t="s">
        <v>62</v>
      </c>
      <c r="C31" s="80" t="s">
        <v>533</v>
      </c>
      <c r="D31" s="18" t="s">
        <v>25</v>
      </c>
      <c r="E31" s="81">
        <v>18321140129</v>
      </c>
      <c r="F31" s="18"/>
      <c r="G31" s="70">
        <v>30</v>
      </c>
      <c r="H31" s="70">
        <v>27</v>
      </c>
      <c r="I31" s="60">
        <f t="shared" si="0"/>
        <v>57</v>
      </c>
      <c r="J31" s="84">
        <v>9854972259</v>
      </c>
      <c r="K31" s="18" t="s">
        <v>182</v>
      </c>
      <c r="L31" s="18" t="s">
        <v>183</v>
      </c>
      <c r="M31" s="18">
        <v>9954233042</v>
      </c>
      <c r="N31" s="68" t="s">
        <v>187</v>
      </c>
      <c r="O31" s="69">
        <v>9957037282</v>
      </c>
      <c r="P31" s="69" t="s">
        <v>672</v>
      </c>
      <c r="Q31" s="48" t="s">
        <v>157</v>
      </c>
      <c r="R31" s="48"/>
      <c r="S31" s="18"/>
      <c r="T31" s="18"/>
    </row>
    <row r="32" spans="1:20" ht="18">
      <c r="A32" s="4">
        <v>28</v>
      </c>
      <c r="B32" s="17" t="s">
        <v>62</v>
      </c>
      <c r="C32" s="80" t="s">
        <v>534</v>
      </c>
      <c r="D32" s="18" t="s">
        <v>25</v>
      </c>
      <c r="E32" s="81">
        <v>18321140201</v>
      </c>
      <c r="F32" s="18"/>
      <c r="G32" s="70">
        <v>24</v>
      </c>
      <c r="H32" s="70">
        <v>21</v>
      </c>
      <c r="I32" s="60">
        <f t="shared" si="0"/>
        <v>45</v>
      </c>
      <c r="J32" s="85">
        <v>9707765753</v>
      </c>
      <c r="K32" s="48" t="s">
        <v>137</v>
      </c>
      <c r="L32" s="48" t="s">
        <v>138</v>
      </c>
      <c r="M32" s="48">
        <v>8135999491</v>
      </c>
      <c r="N32" s="68" t="s">
        <v>139</v>
      </c>
      <c r="O32" s="69">
        <v>9707551018</v>
      </c>
      <c r="P32" s="69" t="s">
        <v>673</v>
      </c>
      <c r="Q32" s="48" t="s">
        <v>159</v>
      </c>
      <c r="R32" s="48"/>
      <c r="S32" s="18"/>
      <c r="T32" s="18"/>
    </row>
    <row r="33" spans="1:20" ht="18">
      <c r="A33" s="4">
        <v>29</v>
      </c>
      <c r="B33" s="17" t="s">
        <v>62</v>
      </c>
      <c r="C33" s="80" t="s">
        <v>535</v>
      </c>
      <c r="D33" s="18" t="s">
        <v>25</v>
      </c>
      <c r="E33" s="81">
        <v>18321140202</v>
      </c>
      <c r="F33" s="18"/>
      <c r="G33" s="70">
        <v>23</v>
      </c>
      <c r="H33" s="70">
        <v>30</v>
      </c>
      <c r="I33" s="60">
        <f t="shared" si="0"/>
        <v>53</v>
      </c>
      <c r="J33" s="85">
        <v>9864748105</v>
      </c>
      <c r="K33" s="48" t="s">
        <v>137</v>
      </c>
      <c r="L33" s="48" t="s">
        <v>138</v>
      </c>
      <c r="M33" s="48">
        <v>8135999491</v>
      </c>
      <c r="N33" s="68" t="s">
        <v>140</v>
      </c>
      <c r="O33" s="69">
        <v>9508640965</v>
      </c>
      <c r="P33" s="69" t="s">
        <v>673</v>
      </c>
      <c r="Q33" s="48" t="s">
        <v>159</v>
      </c>
      <c r="R33" s="48"/>
      <c r="S33" s="18"/>
      <c r="T33" s="18"/>
    </row>
    <row r="34" spans="1:20" ht="18">
      <c r="A34" s="4">
        <v>30</v>
      </c>
      <c r="B34" s="17" t="s">
        <v>62</v>
      </c>
      <c r="C34" s="80" t="s">
        <v>536</v>
      </c>
      <c r="D34" s="18" t="s">
        <v>25</v>
      </c>
      <c r="E34" s="81">
        <v>18321140203</v>
      </c>
      <c r="F34" s="18"/>
      <c r="G34" s="70">
        <v>30</v>
      </c>
      <c r="H34" s="70">
        <v>33</v>
      </c>
      <c r="I34" s="60">
        <f t="shared" si="0"/>
        <v>63</v>
      </c>
      <c r="J34" s="86">
        <v>8876396612</v>
      </c>
      <c r="K34" s="48" t="s">
        <v>137</v>
      </c>
      <c r="L34" s="48" t="s">
        <v>138</v>
      </c>
      <c r="M34" s="48">
        <v>8135999491</v>
      </c>
      <c r="N34" s="68" t="s">
        <v>141</v>
      </c>
      <c r="O34" s="69">
        <v>7896804254</v>
      </c>
      <c r="P34" s="69" t="s">
        <v>674</v>
      </c>
      <c r="Q34" s="48" t="s">
        <v>161</v>
      </c>
      <c r="R34" s="48"/>
      <c r="S34" s="18"/>
      <c r="T34" s="18"/>
    </row>
    <row r="35" spans="1:20" ht="18">
      <c r="A35" s="4">
        <v>31</v>
      </c>
      <c r="B35" s="17" t="s">
        <v>62</v>
      </c>
      <c r="C35" s="80" t="s">
        <v>537</v>
      </c>
      <c r="D35" s="18" t="s">
        <v>25</v>
      </c>
      <c r="E35" s="81">
        <v>18321140204</v>
      </c>
      <c r="F35" s="18"/>
      <c r="G35" s="70">
        <v>15</v>
      </c>
      <c r="H35" s="70">
        <v>12</v>
      </c>
      <c r="I35" s="60">
        <f t="shared" si="0"/>
        <v>27</v>
      </c>
      <c r="J35" s="86">
        <v>8135011143</v>
      </c>
      <c r="K35" s="48" t="s">
        <v>137</v>
      </c>
      <c r="L35" s="48" t="s">
        <v>138</v>
      </c>
      <c r="M35" s="48">
        <v>8135999491</v>
      </c>
      <c r="N35" s="68" t="s">
        <v>142</v>
      </c>
      <c r="O35" s="69">
        <v>9957417781</v>
      </c>
      <c r="P35" s="69" t="s">
        <v>674</v>
      </c>
      <c r="Q35" s="48" t="s">
        <v>161</v>
      </c>
      <c r="R35" s="48"/>
      <c r="S35" s="18"/>
      <c r="T35" s="18"/>
    </row>
    <row r="36" spans="1:20" ht="18">
      <c r="A36" s="4">
        <v>32</v>
      </c>
      <c r="B36" s="17" t="s">
        <v>62</v>
      </c>
      <c r="C36" s="80" t="s">
        <v>538</v>
      </c>
      <c r="D36" s="18" t="s">
        <v>25</v>
      </c>
      <c r="E36" s="81">
        <v>18321140205</v>
      </c>
      <c r="F36" s="18"/>
      <c r="G36" s="70">
        <v>15</v>
      </c>
      <c r="H36" s="70">
        <v>15</v>
      </c>
      <c r="I36" s="60">
        <f t="shared" si="0"/>
        <v>30</v>
      </c>
      <c r="J36" s="86">
        <v>8011975308</v>
      </c>
      <c r="K36" s="48" t="s">
        <v>137</v>
      </c>
      <c r="L36" s="48" t="s">
        <v>138</v>
      </c>
      <c r="M36" s="48">
        <v>8135999491</v>
      </c>
      <c r="N36" s="68" t="s">
        <v>143</v>
      </c>
      <c r="O36" s="69">
        <v>9707020986</v>
      </c>
      <c r="P36" s="69" t="s">
        <v>675</v>
      </c>
      <c r="Q36" s="48" t="s">
        <v>164</v>
      </c>
      <c r="R36" s="48"/>
      <c r="S36" s="18"/>
      <c r="T36" s="18"/>
    </row>
    <row r="37" spans="1:20" ht="18">
      <c r="A37" s="4">
        <v>33</v>
      </c>
      <c r="B37" s="17" t="s">
        <v>62</v>
      </c>
      <c r="C37" s="80" t="s">
        <v>539</v>
      </c>
      <c r="D37" s="18" t="s">
        <v>25</v>
      </c>
      <c r="E37" s="81">
        <v>18321140206</v>
      </c>
      <c r="F37" s="18"/>
      <c r="G37" s="70">
        <v>42</v>
      </c>
      <c r="H37" s="70">
        <v>49</v>
      </c>
      <c r="I37" s="60">
        <f t="shared" si="0"/>
        <v>91</v>
      </c>
      <c r="J37" s="87">
        <v>9127170059</v>
      </c>
      <c r="K37" s="48" t="s">
        <v>137</v>
      </c>
      <c r="L37" s="48" t="s">
        <v>138</v>
      </c>
      <c r="M37" s="48">
        <v>8135999491</v>
      </c>
      <c r="N37" s="68" t="s">
        <v>144</v>
      </c>
      <c r="O37" s="69">
        <v>9508683414</v>
      </c>
      <c r="P37" s="69" t="s">
        <v>675</v>
      </c>
      <c r="Q37" s="48" t="s">
        <v>164</v>
      </c>
      <c r="R37" s="48"/>
      <c r="S37" s="18"/>
      <c r="T37" s="18"/>
    </row>
    <row r="38" spans="1:20" ht="18">
      <c r="A38" s="4">
        <v>34</v>
      </c>
      <c r="B38" s="17" t="s">
        <v>62</v>
      </c>
      <c r="C38" s="80" t="s">
        <v>540</v>
      </c>
      <c r="D38" s="18" t="s">
        <v>25</v>
      </c>
      <c r="E38" s="81">
        <v>18321140207</v>
      </c>
      <c r="F38" s="18"/>
      <c r="G38" s="70">
        <v>15</v>
      </c>
      <c r="H38" s="70">
        <v>8</v>
      </c>
      <c r="I38" s="60">
        <f t="shared" si="0"/>
        <v>23</v>
      </c>
      <c r="J38" s="87">
        <v>8474022585</v>
      </c>
      <c r="K38" s="48" t="s">
        <v>137</v>
      </c>
      <c r="L38" s="48" t="s">
        <v>138</v>
      </c>
      <c r="M38" s="48">
        <v>8135999491</v>
      </c>
      <c r="N38" s="68" t="s">
        <v>145</v>
      </c>
      <c r="O38" s="69">
        <v>9484824507</v>
      </c>
      <c r="P38" s="69" t="s">
        <v>676</v>
      </c>
      <c r="Q38" s="48" t="s">
        <v>163</v>
      </c>
      <c r="R38" s="48"/>
      <c r="S38" s="18"/>
      <c r="T38" s="18"/>
    </row>
    <row r="39" spans="1:20" ht="18">
      <c r="A39" s="4">
        <v>35</v>
      </c>
      <c r="B39" s="17" t="s">
        <v>62</v>
      </c>
      <c r="C39" s="80" t="s">
        <v>541</v>
      </c>
      <c r="D39" s="18" t="s">
        <v>25</v>
      </c>
      <c r="E39" s="81">
        <v>18321140208</v>
      </c>
      <c r="F39" s="18"/>
      <c r="G39" s="70">
        <v>19</v>
      </c>
      <c r="H39" s="70">
        <v>13</v>
      </c>
      <c r="I39" s="60">
        <f t="shared" si="0"/>
        <v>32</v>
      </c>
      <c r="J39" s="87">
        <v>9854412020</v>
      </c>
      <c r="K39" s="48" t="s">
        <v>137</v>
      </c>
      <c r="L39" s="48" t="s">
        <v>138</v>
      </c>
      <c r="M39" s="48">
        <v>8135999491</v>
      </c>
      <c r="N39" s="68" t="s">
        <v>139</v>
      </c>
      <c r="O39" s="69">
        <v>9707551018</v>
      </c>
      <c r="P39" s="69" t="s">
        <v>676</v>
      </c>
      <c r="Q39" s="48" t="s">
        <v>163</v>
      </c>
      <c r="R39" s="48"/>
      <c r="S39" s="18"/>
      <c r="T39" s="18"/>
    </row>
    <row r="40" spans="1:20" ht="18">
      <c r="A40" s="4">
        <v>36</v>
      </c>
      <c r="B40" s="17" t="s">
        <v>62</v>
      </c>
      <c r="C40" s="80" t="s">
        <v>542</v>
      </c>
      <c r="D40" s="18" t="s">
        <v>25</v>
      </c>
      <c r="E40" s="81">
        <v>18321140209</v>
      </c>
      <c r="F40" s="18"/>
      <c r="G40" s="70">
        <v>15</v>
      </c>
      <c r="H40" s="70">
        <v>20</v>
      </c>
      <c r="I40" s="60">
        <f t="shared" si="0"/>
        <v>35</v>
      </c>
      <c r="J40" s="88">
        <v>7578962003</v>
      </c>
      <c r="K40" s="48" t="s">
        <v>137</v>
      </c>
      <c r="L40" s="48" t="s">
        <v>138</v>
      </c>
      <c r="M40" s="48">
        <v>8135999491</v>
      </c>
      <c r="N40" s="68" t="s">
        <v>140</v>
      </c>
      <c r="O40" s="69">
        <v>9508640965</v>
      </c>
      <c r="P40" s="69" t="s">
        <v>677</v>
      </c>
      <c r="Q40" s="48" t="s">
        <v>155</v>
      </c>
      <c r="R40" s="48"/>
      <c r="S40" s="18"/>
      <c r="T40" s="18"/>
    </row>
    <row r="41" spans="1:20" ht="18">
      <c r="A41" s="4">
        <v>37</v>
      </c>
      <c r="B41" s="17" t="s">
        <v>62</v>
      </c>
      <c r="C41" s="80" t="s">
        <v>543</v>
      </c>
      <c r="D41" s="18" t="s">
        <v>25</v>
      </c>
      <c r="E41" s="81">
        <v>18321140210</v>
      </c>
      <c r="F41" s="18"/>
      <c r="G41" s="70">
        <v>25</v>
      </c>
      <c r="H41" s="70">
        <v>22</v>
      </c>
      <c r="I41" s="60">
        <f t="shared" si="0"/>
        <v>47</v>
      </c>
      <c r="J41" s="88">
        <v>9577821818</v>
      </c>
      <c r="K41" s="48" t="s">
        <v>137</v>
      </c>
      <c r="L41" s="48" t="s">
        <v>138</v>
      </c>
      <c r="M41" s="48">
        <v>8135999491</v>
      </c>
      <c r="N41" s="68" t="s">
        <v>139</v>
      </c>
      <c r="O41" s="69">
        <v>9707551018</v>
      </c>
      <c r="P41" s="69" t="s">
        <v>678</v>
      </c>
      <c r="Q41" s="48" t="s">
        <v>157</v>
      </c>
      <c r="R41" s="48"/>
      <c r="S41" s="18"/>
      <c r="T41" s="18"/>
    </row>
    <row r="42" spans="1:20" ht="18">
      <c r="A42" s="4">
        <v>38</v>
      </c>
      <c r="B42" s="17" t="s">
        <v>62</v>
      </c>
      <c r="C42" s="80" t="s">
        <v>544</v>
      </c>
      <c r="D42" s="18" t="s">
        <v>25</v>
      </c>
      <c r="E42" s="81">
        <v>18321140211</v>
      </c>
      <c r="F42" s="18"/>
      <c r="G42" s="70">
        <v>18</v>
      </c>
      <c r="H42" s="70">
        <v>12</v>
      </c>
      <c r="I42" s="60">
        <f t="shared" si="0"/>
        <v>30</v>
      </c>
      <c r="J42" s="87">
        <v>9864122290</v>
      </c>
      <c r="K42" s="48" t="s">
        <v>341</v>
      </c>
      <c r="L42" s="48" t="s">
        <v>342</v>
      </c>
      <c r="M42" s="48">
        <v>9678984597</v>
      </c>
      <c r="N42" s="68" t="s">
        <v>337</v>
      </c>
      <c r="O42" s="69">
        <v>8473062072</v>
      </c>
      <c r="P42" s="69" t="s">
        <v>678</v>
      </c>
      <c r="Q42" s="48" t="s">
        <v>157</v>
      </c>
      <c r="R42" s="48"/>
      <c r="S42" s="18"/>
      <c r="T42" s="18"/>
    </row>
    <row r="43" spans="1:20" ht="18">
      <c r="A43" s="4">
        <v>39</v>
      </c>
      <c r="B43" s="17" t="s">
        <v>62</v>
      </c>
      <c r="C43" s="80" t="s">
        <v>545</v>
      </c>
      <c r="D43" s="18" t="s">
        <v>25</v>
      </c>
      <c r="E43" s="81">
        <v>18321140212</v>
      </c>
      <c r="F43" s="18"/>
      <c r="G43" s="70">
        <v>28</v>
      </c>
      <c r="H43" s="70">
        <v>32</v>
      </c>
      <c r="I43" s="60">
        <f t="shared" si="0"/>
        <v>60</v>
      </c>
      <c r="J43" s="87">
        <v>9706184020</v>
      </c>
      <c r="K43" s="48" t="s">
        <v>341</v>
      </c>
      <c r="L43" s="48" t="s">
        <v>342</v>
      </c>
      <c r="M43" s="48">
        <v>9678984597</v>
      </c>
      <c r="N43" s="68" t="s">
        <v>338</v>
      </c>
      <c r="O43" s="69">
        <v>9577478906</v>
      </c>
      <c r="P43" s="69" t="s">
        <v>679</v>
      </c>
      <c r="Q43" s="48" t="s">
        <v>159</v>
      </c>
      <c r="R43" s="48"/>
      <c r="S43" s="18"/>
      <c r="T43" s="18"/>
    </row>
    <row r="44" spans="1:20" ht="18">
      <c r="A44" s="4">
        <v>40</v>
      </c>
      <c r="B44" s="17" t="s">
        <v>62</v>
      </c>
      <c r="C44" s="80" t="s">
        <v>546</v>
      </c>
      <c r="D44" s="18" t="s">
        <v>25</v>
      </c>
      <c r="E44" s="81">
        <v>18321140213</v>
      </c>
      <c r="F44" s="18"/>
      <c r="G44" s="70">
        <v>25</v>
      </c>
      <c r="H44" s="70">
        <v>34</v>
      </c>
      <c r="I44" s="60">
        <f t="shared" si="0"/>
        <v>59</v>
      </c>
      <c r="J44" s="87">
        <v>8822264865</v>
      </c>
      <c r="K44" s="48" t="s">
        <v>341</v>
      </c>
      <c r="L44" s="48" t="s">
        <v>342</v>
      </c>
      <c r="M44" s="48">
        <v>9678984597</v>
      </c>
      <c r="N44" s="68" t="s">
        <v>339</v>
      </c>
      <c r="O44" s="69">
        <v>8876239795</v>
      </c>
      <c r="P44" s="69" t="s">
        <v>679</v>
      </c>
      <c r="Q44" s="48" t="s">
        <v>159</v>
      </c>
      <c r="R44" s="48"/>
      <c r="S44" s="18"/>
      <c r="T44" s="18"/>
    </row>
    <row r="45" spans="1:20" ht="18.75">
      <c r="A45" s="4">
        <v>41</v>
      </c>
      <c r="B45" s="17" t="s">
        <v>62</v>
      </c>
      <c r="C45" s="80" t="s">
        <v>547</v>
      </c>
      <c r="D45" s="18" t="s">
        <v>25</v>
      </c>
      <c r="E45" s="81">
        <v>18321140214</v>
      </c>
      <c r="F45" s="18"/>
      <c r="G45" s="70">
        <v>24</v>
      </c>
      <c r="H45" s="70">
        <v>18</v>
      </c>
      <c r="I45" s="60">
        <f t="shared" si="0"/>
        <v>42</v>
      </c>
      <c r="J45" s="89">
        <v>8256047622</v>
      </c>
      <c r="K45" s="48" t="s">
        <v>341</v>
      </c>
      <c r="L45" s="48" t="s">
        <v>342</v>
      </c>
      <c r="M45" s="48">
        <v>9678984597</v>
      </c>
      <c r="N45" s="68" t="s">
        <v>271</v>
      </c>
      <c r="O45" s="69">
        <v>9678441466</v>
      </c>
      <c r="P45" s="69" t="s">
        <v>680</v>
      </c>
      <c r="Q45" s="48" t="s">
        <v>161</v>
      </c>
      <c r="R45" s="48"/>
      <c r="S45" s="18"/>
      <c r="T45" s="18"/>
    </row>
    <row r="46" spans="1:20" ht="18">
      <c r="A46" s="4">
        <v>42</v>
      </c>
      <c r="B46" s="17" t="s">
        <v>62</v>
      </c>
      <c r="C46" s="80" t="s">
        <v>548</v>
      </c>
      <c r="D46" s="18" t="s">
        <v>25</v>
      </c>
      <c r="E46" s="81">
        <v>18321140215</v>
      </c>
      <c r="F46" s="18"/>
      <c r="G46" s="70">
        <v>38</v>
      </c>
      <c r="H46" s="70">
        <v>29</v>
      </c>
      <c r="I46" s="60">
        <f t="shared" si="0"/>
        <v>67</v>
      </c>
      <c r="J46" s="87">
        <v>9859233360</v>
      </c>
      <c r="K46" s="48" t="s">
        <v>341</v>
      </c>
      <c r="L46" s="48" t="s">
        <v>342</v>
      </c>
      <c r="M46" s="48">
        <v>9678984597</v>
      </c>
      <c r="N46" s="68" t="s">
        <v>340</v>
      </c>
      <c r="O46" s="69">
        <v>8011687677</v>
      </c>
      <c r="P46" s="69" t="s">
        <v>680</v>
      </c>
      <c r="Q46" s="18" t="s">
        <v>161</v>
      </c>
      <c r="R46" s="18"/>
      <c r="S46" s="18"/>
      <c r="T46" s="18"/>
    </row>
    <row r="47" spans="1:20" ht="18">
      <c r="A47" s="4">
        <v>43</v>
      </c>
      <c r="B47" s="17" t="s">
        <v>62</v>
      </c>
      <c r="C47" s="80" t="s">
        <v>549</v>
      </c>
      <c r="D47" s="18" t="s">
        <v>25</v>
      </c>
      <c r="E47" s="81">
        <v>18321140216</v>
      </c>
      <c r="F47" s="18"/>
      <c r="G47" s="70">
        <v>15</v>
      </c>
      <c r="H47" s="70">
        <v>20</v>
      </c>
      <c r="I47" s="60">
        <f t="shared" si="0"/>
        <v>35</v>
      </c>
      <c r="J47" s="87">
        <v>789651123</v>
      </c>
      <c r="K47" s="48" t="s">
        <v>341</v>
      </c>
      <c r="L47" s="48" t="s">
        <v>342</v>
      </c>
      <c r="M47" s="48">
        <v>9678984597</v>
      </c>
      <c r="N47" s="68" t="s">
        <v>337</v>
      </c>
      <c r="O47" s="69">
        <v>8473062072</v>
      </c>
      <c r="P47" s="69" t="s">
        <v>681</v>
      </c>
      <c r="Q47" s="18" t="s">
        <v>164</v>
      </c>
      <c r="R47" s="18"/>
      <c r="S47" s="18"/>
      <c r="T47" s="18"/>
    </row>
    <row r="48" spans="1:20" ht="18">
      <c r="A48" s="4">
        <v>44</v>
      </c>
      <c r="B48" s="17" t="s">
        <v>62</v>
      </c>
      <c r="C48" s="80" t="s">
        <v>550</v>
      </c>
      <c r="D48" s="18" t="s">
        <v>25</v>
      </c>
      <c r="E48" s="81">
        <v>18321140217</v>
      </c>
      <c r="F48" s="18"/>
      <c r="G48" s="70">
        <v>17</v>
      </c>
      <c r="H48" s="70">
        <v>18</v>
      </c>
      <c r="I48" s="60">
        <f t="shared" si="0"/>
        <v>35</v>
      </c>
      <c r="J48" s="87">
        <v>7896883219</v>
      </c>
      <c r="K48" s="48" t="s">
        <v>341</v>
      </c>
      <c r="L48" s="48" t="s">
        <v>342</v>
      </c>
      <c r="M48" s="48">
        <v>9678984597</v>
      </c>
      <c r="N48" s="68" t="s">
        <v>338</v>
      </c>
      <c r="O48" s="69">
        <v>9577478906</v>
      </c>
      <c r="P48" s="69" t="s">
        <v>681</v>
      </c>
      <c r="Q48" s="18" t="s">
        <v>164</v>
      </c>
      <c r="R48" s="18"/>
      <c r="S48" s="18"/>
      <c r="T48" s="18"/>
    </row>
    <row r="49" spans="1:20" ht="33">
      <c r="A49" s="4">
        <v>45</v>
      </c>
      <c r="B49" s="17" t="s">
        <v>62</v>
      </c>
      <c r="C49" s="18" t="s">
        <v>500</v>
      </c>
      <c r="D49" s="18" t="s">
        <v>25</v>
      </c>
      <c r="E49" s="81">
        <v>18321140218</v>
      </c>
      <c r="F49" s="18" t="s">
        <v>394</v>
      </c>
      <c r="G49" s="70">
        <v>31</v>
      </c>
      <c r="H49" s="70">
        <v>17</v>
      </c>
      <c r="I49" s="60">
        <f t="shared" si="0"/>
        <v>48</v>
      </c>
      <c r="J49" s="87">
        <v>9957374974</v>
      </c>
      <c r="K49" s="48" t="s">
        <v>341</v>
      </c>
      <c r="L49" s="48" t="s">
        <v>342</v>
      </c>
      <c r="M49" s="48">
        <v>9678984597</v>
      </c>
      <c r="N49" s="68" t="s">
        <v>339</v>
      </c>
      <c r="O49" s="69">
        <v>8876239795</v>
      </c>
      <c r="P49" s="69" t="s">
        <v>682</v>
      </c>
      <c r="Q49" s="18" t="s">
        <v>163</v>
      </c>
      <c r="R49" s="18"/>
      <c r="S49" s="18"/>
      <c r="T49" s="18"/>
    </row>
    <row r="50" spans="1:20" ht="18">
      <c r="A50" s="4">
        <v>46</v>
      </c>
      <c r="B50" s="17" t="s">
        <v>62</v>
      </c>
      <c r="C50" s="18" t="s">
        <v>501</v>
      </c>
      <c r="D50" s="18" t="s">
        <v>25</v>
      </c>
      <c r="E50" s="81">
        <v>18321140219</v>
      </c>
      <c r="F50" s="18" t="s">
        <v>394</v>
      </c>
      <c r="G50" s="70">
        <v>22</v>
      </c>
      <c r="H50" s="70">
        <v>23</v>
      </c>
      <c r="I50" s="60">
        <f t="shared" si="0"/>
        <v>45</v>
      </c>
      <c r="J50" s="87">
        <v>8011265351</v>
      </c>
      <c r="K50" s="48" t="s">
        <v>341</v>
      </c>
      <c r="L50" s="48" t="s">
        <v>342</v>
      </c>
      <c r="M50" s="48">
        <v>9678984597</v>
      </c>
      <c r="N50" s="68" t="s">
        <v>271</v>
      </c>
      <c r="O50" s="69">
        <v>9678441466</v>
      </c>
      <c r="P50" s="69" t="s">
        <v>682</v>
      </c>
      <c r="Q50" s="18" t="s">
        <v>163</v>
      </c>
      <c r="R50" s="18"/>
      <c r="S50" s="18"/>
      <c r="T50" s="18"/>
    </row>
    <row r="51" spans="1:20" ht="18">
      <c r="A51" s="4">
        <v>47</v>
      </c>
      <c r="B51" s="17" t="s">
        <v>62</v>
      </c>
      <c r="C51" s="18" t="s">
        <v>502</v>
      </c>
      <c r="D51" s="18" t="s">
        <v>25</v>
      </c>
      <c r="E51" s="81">
        <v>18321140220</v>
      </c>
      <c r="F51" s="18"/>
      <c r="G51" s="70">
        <v>35</v>
      </c>
      <c r="H51" s="70">
        <v>18</v>
      </c>
      <c r="I51" s="60">
        <f t="shared" si="0"/>
        <v>53</v>
      </c>
      <c r="J51" s="87">
        <v>7086759346</v>
      </c>
      <c r="K51" s="48" t="s">
        <v>90</v>
      </c>
      <c r="L51" s="48" t="s">
        <v>91</v>
      </c>
      <c r="M51" s="48">
        <v>7638868127</v>
      </c>
      <c r="N51" s="68" t="s">
        <v>92</v>
      </c>
      <c r="O51" s="69">
        <v>8011118376</v>
      </c>
      <c r="P51" s="69" t="s">
        <v>683</v>
      </c>
      <c r="Q51" s="18" t="s">
        <v>155</v>
      </c>
      <c r="R51" s="18"/>
      <c r="S51" s="18"/>
      <c r="T51" s="18"/>
    </row>
    <row r="52" spans="1:20" ht="18">
      <c r="A52" s="4">
        <v>48</v>
      </c>
      <c r="B52" s="17" t="s">
        <v>62</v>
      </c>
      <c r="C52" s="18" t="s">
        <v>503</v>
      </c>
      <c r="D52" s="18" t="s">
        <v>25</v>
      </c>
      <c r="E52" s="81">
        <v>18321140221</v>
      </c>
      <c r="F52" s="18"/>
      <c r="G52" s="70">
        <v>24</v>
      </c>
      <c r="H52" s="70">
        <v>22</v>
      </c>
      <c r="I52" s="60">
        <f t="shared" si="0"/>
        <v>46</v>
      </c>
      <c r="J52" s="87">
        <v>9678229773</v>
      </c>
      <c r="K52" s="18" t="s">
        <v>258</v>
      </c>
      <c r="L52" s="18" t="s">
        <v>259</v>
      </c>
      <c r="M52" s="18">
        <v>8724963895</v>
      </c>
      <c r="N52" s="68" t="s">
        <v>261</v>
      </c>
      <c r="O52" s="69">
        <v>9706702076</v>
      </c>
      <c r="P52" s="69" t="s">
        <v>683</v>
      </c>
      <c r="Q52" s="18" t="s">
        <v>155</v>
      </c>
      <c r="R52" s="18"/>
      <c r="S52" s="18"/>
      <c r="T52" s="18"/>
    </row>
    <row r="53" spans="1:20" ht="18">
      <c r="A53" s="4">
        <v>49</v>
      </c>
      <c r="B53" s="17" t="s">
        <v>62</v>
      </c>
      <c r="C53" s="18" t="s">
        <v>504</v>
      </c>
      <c r="D53" s="18" t="s">
        <v>25</v>
      </c>
      <c r="E53" s="81">
        <v>18321140222</v>
      </c>
      <c r="F53" s="18"/>
      <c r="G53" s="70">
        <v>32</v>
      </c>
      <c r="H53" s="70">
        <v>28</v>
      </c>
      <c r="I53" s="60">
        <f t="shared" si="0"/>
        <v>60</v>
      </c>
      <c r="J53" s="87">
        <v>9954682084</v>
      </c>
      <c r="K53" s="18" t="s">
        <v>258</v>
      </c>
      <c r="L53" s="18" t="s">
        <v>259</v>
      </c>
      <c r="M53" s="18">
        <v>8724963895</v>
      </c>
      <c r="N53" s="68" t="s">
        <v>262</v>
      </c>
      <c r="O53" s="69">
        <v>9854669076</v>
      </c>
      <c r="P53" s="69" t="s">
        <v>684</v>
      </c>
      <c r="Q53" s="18" t="s">
        <v>157</v>
      </c>
      <c r="R53" s="18"/>
      <c r="S53" s="18"/>
      <c r="T53" s="18"/>
    </row>
    <row r="54" spans="1:20" ht="18">
      <c r="A54" s="4">
        <v>50</v>
      </c>
      <c r="B54" s="17" t="s">
        <v>62</v>
      </c>
      <c r="C54" s="18" t="s">
        <v>505</v>
      </c>
      <c r="D54" s="18" t="s">
        <v>25</v>
      </c>
      <c r="E54" s="81">
        <v>18321140223</v>
      </c>
      <c r="F54" s="18"/>
      <c r="G54" s="70">
        <v>19</v>
      </c>
      <c r="H54" s="70">
        <v>25</v>
      </c>
      <c r="I54" s="60">
        <f t="shared" si="0"/>
        <v>44</v>
      </c>
      <c r="J54" s="87">
        <v>9706200448</v>
      </c>
      <c r="K54" s="48" t="s">
        <v>106</v>
      </c>
      <c r="L54" s="48" t="s">
        <v>107</v>
      </c>
      <c r="M54" s="48">
        <v>9864243431</v>
      </c>
      <c r="N54" s="68" t="s">
        <v>108</v>
      </c>
      <c r="O54" s="69">
        <v>9508658624</v>
      </c>
      <c r="P54" s="69" t="s">
        <v>684</v>
      </c>
      <c r="Q54" s="18" t="s">
        <v>157</v>
      </c>
      <c r="R54" s="18"/>
      <c r="S54" s="18"/>
      <c r="T54" s="18"/>
    </row>
    <row r="55" spans="1:20" ht="18">
      <c r="A55" s="4">
        <v>51</v>
      </c>
      <c r="B55" s="17" t="s">
        <v>62</v>
      </c>
      <c r="C55" s="18" t="s">
        <v>506</v>
      </c>
      <c r="D55" s="18" t="s">
        <v>25</v>
      </c>
      <c r="E55" s="81">
        <v>18321140224</v>
      </c>
      <c r="F55" s="18"/>
      <c r="G55" s="70">
        <v>38</v>
      </c>
      <c r="H55" s="70">
        <v>35</v>
      </c>
      <c r="I55" s="60">
        <f t="shared" si="0"/>
        <v>73</v>
      </c>
      <c r="J55" s="87">
        <v>8486039664</v>
      </c>
      <c r="K55" s="48" t="s">
        <v>106</v>
      </c>
      <c r="L55" s="48" t="s">
        <v>107</v>
      </c>
      <c r="M55" s="48">
        <v>9864243431</v>
      </c>
      <c r="N55" s="68" t="s">
        <v>109</v>
      </c>
      <c r="O55" s="69">
        <v>7399568600</v>
      </c>
      <c r="P55" s="69" t="s">
        <v>685</v>
      </c>
      <c r="Q55" s="18" t="s">
        <v>159</v>
      </c>
      <c r="R55" s="18"/>
      <c r="S55" s="18"/>
      <c r="T55" s="18"/>
    </row>
    <row r="56" spans="1:20" ht="18">
      <c r="A56" s="4">
        <v>52</v>
      </c>
      <c r="B56" s="17" t="s">
        <v>62</v>
      </c>
      <c r="C56" s="18" t="s">
        <v>507</v>
      </c>
      <c r="D56" s="18" t="s">
        <v>25</v>
      </c>
      <c r="E56" s="81">
        <v>18321140225</v>
      </c>
      <c r="F56" s="18"/>
      <c r="G56" s="70">
        <v>21</v>
      </c>
      <c r="H56" s="70">
        <v>19</v>
      </c>
      <c r="I56" s="60">
        <f t="shared" si="0"/>
        <v>40</v>
      </c>
      <c r="J56" s="87">
        <v>8134992048</v>
      </c>
      <c r="K56" s="48" t="s">
        <v>106</v>
      </c>
      <c r="L56" s="48" t="s">
        <v>107</v>
      </c>
      <c r="M56" s="48">
        <v>9864243431</v>
      </c>
      <c r="N56" s="68" t="s">
        <v>110</v>
      </c>
      <c r="O56" s="69">
        <v>9678362952</v>
      </c>
      <c r="P56" s="69" t="s">
        <v>685</v>
      </c>
      <c r="Q56" s="18" t="s">
        <v>159</v>
      </c>
      <c r="R56" s="18"/>
      <c r="S56" s="18"/>
      <c r="T56" s="18"/>
    </row>
    <row r="57" spans="1:20" ht="18">
      <c r="A57" s="4">
        <v>53</v>
      </c>
      <c r="B57" s="17" t="s">
        <v>63</v>
      </c>
      <c r="C57" s="18" t="s">
        <v>508</v>
      </c>
      <c r="D57" s="18" t="s">
        <v>25</v>
      </c>
      <c r="E57" s="81">
        <v>18321140226</v>
      </c>
      <c r="F57" s="18"/>
      <c r="G57" s="70">
        <v>18</v>
      </c>
      <c r="H57" s="70">
        <v>16</v>
      </c>
      <c r="I57" s="60">
        <f t="shared" si="0"/>
        <v>34</v>
      </c>
      <c r="J57" s="87">
        <v>99544661199</v>
      </c>
      <c r="K57" s="48" t="s">
        <v>90</v>
      </c>
      <c r="L57" s="48" t="s">
        <v>91</v>
      </c>
      <c r="M57" s="48">
        <v>7638868127</v>
      </c>
      <c r="N57" s="68" t="s">
        <v>92</v>
      </c>
      <c r="O57" s="69">
        <v>8011118376</v>
      </c>
      <c r="P57" s="69" t="s">
        <v>685</v>
      </c>
      <c r="Q57" s="18" t="s">
        <v>159</v>
      </c>
      <c r="R57" s="18"/>
      <c r="S57" s="18"/>
      <c r="T57" s="18"/>
    </row>
    <row r="58" spans="1:20" ht="18">
      <c r="A58" s="4">
        <v>54</v>
      </c>
      <c r="B58" s="17" t="s">
        <v>63</v>
      </c>
      <c r="C58" s="18" t="s">
        <v>509</v>
      </c>
      <c r="D58" s="18" t="s">
        <v>25</v>
      </c>
      <c r="E58" s="81">
        <v>18321140227</v>
      </c>
      <c r="F58" s="18"/>
      <c r="G58" s="70">
        <v>34</v>
      </c>
      <c r="H58" s="70">
        <v>26</v>
      </c>
      <c r="I58" s="60">
        <f t="shared" si="0"/>
        <v>60</v>
      </c>
      <c r="J58" s="87">
        <v>8473840096</v>
      </c>
      <c r="K58" s="48" t="s">
        <v>90</v>
      </c>
      <c r="L58" s="48" t="s">
        <v>91</v>
      </c>
      <c r="M58" s="48">
        <v>7638868127</v>
      </c>
      <c r="N58" s="68" t="s">
        <v>93</v>
      </c>
      <c r="O58" s="69">
        <v>8011850949</v>
      </c>
      <c r="P58" s="69" t="s">
        <v>659</v>
      </c>
      <c r="Q58" s="18" t="s">
        <v>155</v>
      </c>
      <c r="R58" s="18"/>
      <c r="S58" s="18"/>
      <c r="T58" s="18"/>
    </row>
    <row r="59" spans="1:20" ht="18">
      <c r="A59" s="4">
        <v>55</v>
      </c>
      <c r="B59" s="17" t="s">
        <v>63</v>
      </c>
      <c r="C59" s="18" t="s">
        <v>510</v>
      </c>
      <c r="D59" s="18" t="s">
        <v>25</v>
      </c>
      <c r="E59" s="81">
        <v>18321140228</v>
      </c>
      <c r="F59" s="18"/>
      <c r="G59" s="70">
        <v>29</v>
      </c>
      <c r="H59" s="70">
        <v>34</v>
      </c>
      <c r="I59" s="60">
        <f t="shared" si="0"/>
        <v>63</v>
      </c>
      <c r="J59" s="87">
        <v>9401260340</v>
      </c>
      <c r="K59" s="48" t="s">
        <v>149</v>
      </c>
      <c r="L59" s="48" t="s">
        <v>150</v>
      </c>
      <c r="M59" s="48">
        <v>8721923120</v>
      </c>
      <c r="N59" s="69" t="s">
        <v>151</v>
      </c>
      <c r="O59" s="69">
        <v>9864651887</v>
      </c>
      <c r="P59" s="69" t="s">
        <v>659</v>
      </c>
      <c r="Q59" s="18" t="s">
        <v>155</v>
      </c>
      <c r="R59" s="18"/>
      <c r="S59" s="18"/>
      <c r="T59" s="18"/>
    </row>
    <row r="60" spans="1:20" ht="33">
      <c r="A60" s="4">
        <v>56</v>
      </c>
      <c r="B60" s="17" t="s">
        <v>63</v>
      </c>
      <c r="C60" s="18" t="s">
        <v>517</v>
      </c>
      <c r="D60" s="18" t="s">
        <v>25</v>
      </c>
      <c r="E60" s="81">
        <v>18321140229</v>
      </c>
      <c r="F60" s="18"/>
      <c r="G60" s="70">
        <v>29</v>
      </c>
      <c r="H60" s="70">
        <v>22</v>
      </c>
      <c r="I60" s="60">
        <f t="shared" si="0"/>
        <v>51</v>
      </c>
      <c r="J60" s="87">
        <v>8255049372</v>
      </c>
      <c r="K60" s="48" t="s">
        <v>149</v>
      </c>
      <c r="L60" s="48" t="s">
        <v>150</v>
      </c>
      <c r="M60" s="48">
        <v>8721923120</v>
      </c>
      <c r="N60" s="68" t="s">
        <v>152</v>
      </c>
      <c r="O60" s="69">
        <v>9613333991</v>
      </c>
      <c r="P60" s="69" t="s">
        <v>660</v>
      </c>
      <c r="Q60" s="18" t="s">
        <v>157</v>
      </c>
      <c r="R60" s="18"/>
      <c r="S60" s="18"/>
      <c r="T60" s="18"/>
    </row>
    <row r="61" spans="1:20" ht="33">
      <c r="A61" s="4">
        <v>57</v>
      </c>
      <c r="B61" s="17" t="s">
        <v>63</v>
      </c>
      <c r="C61" s="18" t="s">
        <v>518</v>
      </c>
      <c r="D61" s="18" t="s">
        <v>25</v>
      </c>
      <c r="E61" s="81">
        <v>18321140301</v>
      </c>
      <c r="F61" s="18"/>
      <c r="G61" s="70">
        <v>16</v>
      </c>
      <c r="H61" s="70">
        <v>22</v>
      </c>
      <c r="I61" s="60">
        <f t="shared" si="0"/>
        <v>38</v>
      </c>
      <c r="J61" s="88">
        <v>6900712826</v>
      </c>
      <c r="K61" s="18" t="s">
        <v>182</v>
      </c>
      <c r="L61" s="18" t="s">
        <v>183</v>
      </c>
      <c r="M61" s="18">
        <v>9954233042</v>
      </c>
      <c r="N61" s="68" t="s">
        <v>184</v>
      </c>
      <c r="O61" s="69">
        <v>8822960381</v>
      </c>
      <c r="P61" s="69" t="s">
        <v>660</v>
      </c>
      <c r="Q61" s="18" t="s">
        <v>157</v>
      </c>
      <c r="R61" s="18"/>
      <c r="S61" s="18"/>
      <c r="T61" s="18"/>
    </row>
    <row r="62" spans="1:20" ht="18">
      <c r="A62" s="4">
        <v>58</v>
      </c>
      <c r="B62" s="17" t="s">
        <v>63</v>
      </c>
      <c r="C62" s="18" t="s">
        <v>519</v>
      </c>
      <c r="D62" s="18" t="s">
        <v>25</v>
      </c>
      <c r="E62" s="81">
        <v>18321140302</v>
      </c>
      <c r="F62" s="18"/>
      <c r="G62" s="70">
        <v>38</v>
      </c>
      <c r="H62" s="70">
        <v>31</v>
      </c>
      <c r="I62" s="60">
        <f t="shared" si="0"/>
        <v>69</v>
      </c>
      <c r="J62" s="88"/>
      <c r="K62" s="18" t="s">
        <v>182</v>
      </c>
      <c r="L62" s="18" t="s">
        <v>183</v>
      </c>
      <c r="M62" s="18">
        <v>9954233042</v>
      </c>
      <c r="N62" s="68" t="s">
        <v>185</v>
      </c>
      <c r="O62" s="69">
        <v>9613285138</v>
      </c>
      <c r="P62" s="69" t="s">
        <v>661</v>
      </c>
      <c r="Q62" s="18" t="s">
        <v>159</v>
      </c>
      <c r="R62" s="18"/>
      <c r="S62" s="18"/>
      <c r="T62" s="18"/>
    </row>
    <row r="63" spans="1:20" ht="18">
      <c r="A63" s="4">
        <v>59</v>
      </c>
      <c r="B63" s="17" t="s">
        <v>63</v>
      </c>
      <c r="C63" s="18" t="s">
        <v>520</v>
      </c>
      <c r="D63" s="18" t="s">
        <v>25</v>
      </c>
      <c r="E63" s="81">
        <v>18321140303</v>
      </c>
      <c r="F63" s="18"/>
      <c r="G63" s="70">
        <v>28</v>
      </c>
      <c r="H63" s="70">
        <v>27</v>
      </c>
      <c r="I63" s="60">
        <f t="shared" si="0"/>
        <v>55</v>
      </c>
      <c r="J63" s="90">
        <v>9664405093</v>
      </c>
      <c r="K63" s="48" t="s">
        <v>149</v>
      </c>
      <c r="L63" s="48" t="s">
        <v>150</v>
      </c>
      <c r="M63" s="48">
        <v>8721923120</v>
      </c>
      <c r="N63" s="69" t="s">
        <v>151</v>
      </c>
      <c r="O63" s="69">
        <v>9864651887</v>
      </c>
      <c r="P63" s="69" t="s">
        <v>661</v>
      </c>
      <c r="Q63" s="18" t="s">
        <v>159</v>
      </c>
      <c r="R63" s="18"/>
      <c r="S63" s="18"/>
      <c r="T63" s="18"/>
    </row>
    <row r="64" spans="1:20" ht="18">
      <c r="A64" s="4">
        <v>60</v>
      </c>
      <c r="B64" s="17" t="s">
        <v>63</v>
      </c>
      <c r="C64" s="18" t="s">
        <v>521</v>
      </c>
      <c r="D64" s="18" t="s">
        <v>25</v>
      </c>
      <c r="E64" s="81">
        <v>18321140304</v>
      </c>
      <c r="F64" s="18"/>
      <c r="G64" s="70">
        <v>25</v>
      </c>
      <c r="H64" s="70">
        <v>20</v>
      </c>
      <c r="I64" s="60">
        <f t="shared" si="0"/>
        <v>45</v>
      </c>
      <c r="J64" s="90">
        <v>8011129259</v>
      </c>
      <c r="K64" s="18" t="s">
        <v>216</v>
      </c>
      <c r="L64" s="18" t="s">
        <v>217</v>
      </c>
      <c r="M64" s="18">
        <v>9954594313</v>
      </c>
      <c r="N64" s="68" t="s">
        <v>220</v>
      </c>
      <c r="O64" s="69">
        <v>9508168188</v>
      </c>
      <c r="P64" s="69" t="s">
        <v>662</v>
      </c>
      <c r="Q64" s="18" t="s">
        <v>161</v>
      </c>
      <c r="R64" s="18"/>
      <c r="S64" s="18"/>
      <c r="T64" s="18"/>
    </row>
    <row r="65" spans="1:20" ht="18">
      <c r="A65" s="4">
        <v>61</v>
      </c>
      <c r="B65" s="17" t="s">
        <v>63</v>
      </c>
      <c r="C65" s="18" t="s">
        <v>522</v>
      </c>
      <c r="D65" s="18" t="s">
        <v>25</v>
      </c>
      <c r="E65" s="81">
        <v>18321140305</v>
      </c>
      <c r="F65" s="18"/>
      <c r="G65" s="70">
        <v>24</v>
      </c>
      <c r="H65" s="70">
        <v>16</v>
      </c>
      <c r="I65" s="60">
        <f t="shared" si="0"/>
        <v>40</v>
      </c>
      <c r="J65" s="90">
        <v>8254024004</v>
      </c>
      <c r="K65" s="18" t="s">
        <v>216</v>
      </c>
      <c r="L65" s="18" t="s">
        <v>217</v>
      </c>
      <c r="M65" s="18">
        <v>9954594313</v>
      </c>
      <c r="N65" s="68" t="s">
        <v>218</v>
      </c>
      <c r="O65" s="69">
        <v>9613284804</v>
      </c>
      <c r="P65" s="69" t="s">
        <v>662</v>
      </c>
      <c r="Q65" s="18" t="s">
        <v>161</v>
      </c>
      <c r="R65" s="18"/>
      <c r="S65" s="18"/>
      <c r="T65" s="18"/>
    </row>
    <row r="66" spans="1:20" ht="18">
      <c r="A66" s="4">
        <v>62</v>
      </c>
      <c r="B66" s="17" t="s">
        <v>63</v>
      </c>
      <c r="C66" s="80" t="s">
        <v>562</v>
      </c>
      <c r="D66" s="18" t="s">
        <v>25</v>
      </c>
      <c r="E66" s="81">
        <v>18321140306</v>
      </c>
      <c r="F66" s="18"/>
      <c r="G66" s="70">
        <v>27</v>
      </c>
      <c r="H66" s="70">
        <v>26</v>
      </c>
      <c r="I66" s="60">
        <f t="shared" si="0"/>
        <v>53</v>
      </c>
      <c r="J66" s="90">
        <v>8254024004</v>
      </c>
      <c r="K66" s="18" t="s">
        <v>258</v>
      </c>
      <c r="L66" s="18" t="s">
        <v>259</v>
      </c>
      <c r="M66" s="18">
        <v>8724963895</v>
      </c>
      <c r="N66" s="68" t="s">
        <v>262</v>
      </c>
      <c r="O66" s="69">
        <v>9854669076</v>
      </c>
      <c r="P66" s="69" t="s">
        <v>663</v>
      </c>
      <c r="Q66" s="18" t="s">
        <v>164</v>
      </c>
      <c r="R66" s="18"/>
      <c r="S66" s="18"/>
      <c r="T66" s="18"/>
    </row>
    <row r="67" spans="1:20" ht="18">
      <c r="A67" s="4">
        <v>63</v>
      </c>
      <c r="B67" s="17" t="s">
        <v>63</v>
      </c>
      <c r="C67" s="80" t="s">
        <v>563</v>
      </c>
      <c r="D67" s="18" t="s">
        <v>25</v>
      </c>
      <c r="E67" s="81">
        <v>18321140307</v>
      </c>
      <c r="F67" s="18"/>
      <c r="G67" s="70">
        <v>15</v>
      </c>
      <c r="H67" s="70">
        <v>14</v>
      </c>
      <c r="I67" s="60">
        <f t="shared" si="0"/>
        <v>29</v>
      </c>
      <c r="J67" s="90">
        <v>8822264880</v>
      </c>
      <c r="K67" s="18" t="s">
        <v>258</v>
      </c>
      <c r="L67" s="18" t="s">
        <v>259</v>
      </c>
      <c r="M67" s="18">
        <v>8724963895</v>
      </c>
      <c r="N67" s="68" t="s">
        <v>260</v>
      </c>
      <c r="O67" s="69">
        <v>9508270811</v>
      </c>
      <c r="P67" s="69" t="s">
        <v>663</v>
      </c>
      <c r="Q67" s="18" t="s">
        <v>164</v>
      </c>
      <c r="R67" s="18"/>
      <c r="S67" s="18"/>
      <c r="T67" s="18"/>
    </row>
    <row r="68" spans="1:20" ht="18">
      <c r="A68" s="4">
        <v>64</v>
      </c>
      <c r="B68" s="17" t="s">
        <v>63</v>
      </c>
      <c r="C68" s="80" t="s">
        <v>564</v>
      </c>
      <c r="D68" s="58" t="s">
        <v>25</v>
      </c>
      <c r="E68" s="81">
        <v>18321140308</v>
      </c>
      <c r="F68" s="18"/>
      <c r="G68" s="70">
        <v>16</v>
      </c>
      <c r="H68" s="70">
        <v>14</v>
      </c>
      <c r="I68" s="60">
        <f t="shared" si="0"/>
        <v>30</v>
      </c>
      <c r="J68" s="90">
        <v>9707613504</v>
      </c>
      <c r="K68" s="18" t="s">
        <v>258</v>
      </c>
      <c r="L68" s="18" t="s">
        <v>259</v>
      </c>
      <c r="M68" s="18">
        <v>8724963895</v>
      </c>
      <c r="N68" s="68" t="s">
        <v>261</v>
      </c>
      <c r="O68" s="69">
        <v>9706702076</v>
      </c>
      <c r="P68" s="69" t="s">
        <v>664</v>
      </c>
      <c r="Q68" s="18" t="s">
        <v>163</v>
      </c>
      <c r="R68" s="18"/>
      <c r="S68" s="18"/>
      <c r="T68" s="18"/>
    </row>
    <row r="69" spans="1:20" ht="18">
      <c r="A69" s="4">
        <v>65</v>
      </c>
      <c r="B69" s="17" t="s">
        <v>63</v>
      </c>
      <c r="C69" s="80" t="s">
        <v>565</v>
      </c>
      <c r="D69" s="18" t="s">
        <v>25</v>
      </c>
      <c r="E69" s="81">
        <v>18321140309</v>
      </c>
      <c r="F69" s="18"/>
      <c r="G69" s="70">
        <v>19</v>
      </c>
      <c r="H69" s="70">
        <v>22</v>
      </c>
      <c r="I69" s="60">
        <f t="shared" si="0"/>
        <v>41</v>
      </c>
      <c r="J69" s="90">
        <v>8876272029</v>
      </c>
      <c r="K69" s="18" t="s">
        <v>258</v>
      </c>
      <c r="L69" s="18" t="s">
        <v>259</v>
      </c>
      <c r="M69" s="18">
        <v>8724963895</v>
      </c>
      <c r="N69" s="68" t="s">
        <v>262</v>
      </c>
      <c r="O69" s="69">
        <v>9854669076</v>
      </c>
      <c r="P69" s="69" t="s">
        <v>664</v>
      </c>
      <c r="Q69" s="18" t="s">
        <v>163</v>
      </c>
      <c r="R69" s="18"/>
      <c r="S69" s="18"/>
      <c r="T69" s="18"/>
    </row>
    <row r="70" spans="1:20" ht="18">
      <c r="A70" s="4">
        <v>66</v>
      </c>
      <c r="B70" s="17" t="s">
        <v>63</v>
      </c>
      <c r="C70" s="80" t="s">
        <v>566</v>
      </c>
      <c r="D70" s="18" t="s">
        <v>25</v>
      </c>
      <c r="E70" s="81">
        <v>18321140310</v>
      </c>
      <c r="F70" s="18"/>
      <c r="G70" s="70">
        <v>17</v>
      </c>
      <c r="H70" s="70">
        <v>17</v>
      </c>
      <c r="I70" s="60">
        <f t="shared" ref="I70:I133" si="1">SUM(G70:H70)</f>
        <v>34</v>
      </c>
      <c r="J70" s="90">
        <v>9678874141</v>
      </c>
      <c r="K70" s="18" t="s">
        <v>258</v>
      </c>
      <c r="L70" s="18" t="s">
        <v>259</v>
      </c>
      <c r="M70" s="18">
        <v>8724963895</v>
      </c>
      <c r="N70" s="68" t="s">
        <v>260</v>
      </c>
      <c r="O70" s="69">
        <v>9508270811</v>
      </c>
      <c r="P70" s="69" t="s">
        <v>664</v>
      </c>
      <c r="Q70" s="18" t="s">
        <v>163</v>
      </c>
      <c r="R70" s="18"/>
      <c r="S70" s="18"/>
      <c r="T70" s="18"/>
    </row>
    <row r="71" spans="1:20" ht="18">
      <c r="A71" s="4">
        <v>67</v>
      </c>
      <c r="B71" s="17" t="s">
        <v>63</v>
      </c>
      <c r="C71" s="80" t="s">
        <v>567</v>
      </c>
      <c r="D71" s="18" t="s">
        <v>25</v>
      </c>
      <c r="E71" s="81">
        <v>18321140311</v>
      </c>
      <c r="F71" s="18"/>
      <c r="G71" s="70">
        <v>35</v>
      </c>
      <c r="H71" s="70">
        <v>35</v>
      </c>
      <c r="I71" s="60">
        <f t="shared" si="1"/>
        <v>70</v>
      </c>
      <c r="J71" s="90">
        <v>8011175273</v>
      </c>
      <c r="K71" s="18" t="s">
        <v>258</v>
      </c>
      <c r="L71" s="18" t="s">
        <v>259</v>
      </c>
      <c r="M71" s="18">
        <v>8724963895</v>
      </c>
      <c r="N71" s="68" t="s">
        <v>261</v>
      </c>
      <c r="O71" s="69">
        <v>9706702076</v>
      </c>
      <c r="P71" s="69" t="s">
        <v>665</v>
      </c>
      <c r="Q71" s="18" t="s">
        <v>155</v>
      </c>
      <c r="R71" s="18"/>
      <c r="S71" s="18"/>
      <c r="T71" s="18"/>
    </row>
    <row r="72" spans="1:20" ht="18">
      <c r="A72" s="4">
        <v>68</v>
      </c>
      <c r="B72" s="17" t="s">
        <v>63</v>
      </c>
      <c r="C72" s="80" t="s">
        <v>568</v>
      </c>
      <c r="D72" s="18" t="s">
        <v>25</v>
      </c>
      <c r="E72" s="81">
        <v>18321140312</v>
      </c>
      <c r="F72" s="58"/>
      <c r="G72" s="70">
        <v>19</v>
      </c>
      <c r="H72" s="70">
        <v>18</v>
      </c>
      <c r="I72" s="60">
        <f t="shared" si="1"/>
        <v>37</v>
      </c>
      <c r="J72" s="84">
        <v>9706578549</v>
      </c>
      <c r="K72" s="18" t="s">
        <v>234</v>
      </c>
      <c r="L72" s="68" t="s">
        <v>243</v>
      </c>
      <c r="M72" s="69">
        <v>9954005739</v>
      </c>
      <c r="N72" s="68" t="s">
        <v>237</v>
      </c>
      <c r="O72" s="69">
        <v>9859394365</v>
      </c>
      <c r="P72" s="69" t="s">
        <v>665</v>
      </c>
      <c r="Q72" s="18" t="s">
        <v>155</v>
      </c>
      <c r="R72" s="18"/>
      <c r="S72" s="18"/>
      <c r="T72" s="18"/>
    </row>
    <row r="73" spans="1:20" ht="18">
      <c r="A73" s="4">
        <v>69</v>
      </c>
      <c r="B73" s="17" t="s">
        <v>63</v>
      </c>
      <c r="C73" s="80" t="s">
        <v>569</v>
      </c>
      <c r="D73" s="18" t="s">
        <v>25</v>
      </c>
      <c r="E73" s="81">
        <v>18321140313</v>
      </c>
      <c r="F73" s="18"/>
      <c r="G73" s="70">
        <v>25</v>
      </c>
      <c r="H73" s="70">
        <v>20</v>
      </c>
      <c r="I73" s="60">
        <f t="shared" si="1"/>
        <v>45</v>
      </c>
      <c r="J73" s="90">
        <v>9508748029</v>
      </c>
      <c r="K73" s="18" t="s">
        <v>234</v>
      </c>
      <c r="L73" s="68" t="s">
        <v>243</v>
      </c>
      <c r="M73" s="69">
        <v>9954005739</v>
      </c>
      <c r="N73" s="68" t="s">
        <v>238</v>
      </c>
      <c r="O73" s="69">
        <v>9678406740</v>
      </c>
      <c r="P73" s="69" t="s">
        <v>666</v>
      </c>
      <c r="Q73" s="18" t="s">
        <v>157</v>
      </c>
      <c r="R73" s="18"/>
      <c r="S73" s="18"/>
      <c r="T73" s="18"/>
    </row>
    <row r="74" spans="1:20" ht="18">
      <c r="A74" s="4">
        <v>70</v>
      </c>
      <c r="B74" s="17" t="s">
        <v>63</v>
      </c>
      <c r="C74" s="80" t="s">
        <v>570</v>
      </c>
      <c r="D74" s="18" t="s">
        <v>25</v>
      </c>
      <c r="E74" s="81">
        <v>18321140314</v>
      </c>
      <c r="F74" s="18"/>
      <c r="G74" s="70">
        <v>26</v>
      </c>
      <c r="H74" s="70">
        <v>26</v>
      </c>
      <c r="I74" s="60">
        <f t="shared" si="1"/>
        <v>52</v>
      </c>
      <c r="J74" s="90">
        <v>9957896459</v>
      </c>
      <c r="K74" s="18" t="s">
        <v>234</v>
      </c>
      <c r="L74" s="68" t="s">
        <v>243</v>
      </c>
      <c r="M74" s="69">
        <v>9954005739</v>
      </c>
      <c r="N74" s="68" t="s">
        <v>239</v>
      </c>
      <c r="O74" s="69">
        <v>8822265007</v>
      </c>
      <c r="P74" s="69" t="s">
        <v>666</v>
      </c>
      <c r="Q74" s="18" t="s">
        <v>157</v>
      </c>
      <c r="R74" s="18"/>
      <c r="S74" s="18"/>
      <c r="T74" s="18"/>
    </row>
    <row r="75" spans="1:20" ht="18">
      <c r="A75" s="4">
        <v>71</v>
      </c>
      <c r="B75" s="17" t="s">
        <v>63</v>
      </c>
      <c r="C75" s="80" t="s">
        <v>571</v>
      </c>
      <c r="D75" s="18" t="s">
        <v>25</v>
      </c>
      <c r="E75" s="81">
        <v>18321140401</v>
      </c>
      <c r="F75" s="18"/>
      <c r="G75" s="70">
        <v>45</v>
      </c>
      <c r="H75" s="70">
        <v>44</v>
      </c>
      <c r="I75" s="60">
        <f t="shared" si="1"/>
        <v>89</v>
      </c>
      <c r="J75" s="90">
        <v>9613417229</v>
      </c>
      <c r="K75" s="58" t="s">
        <v>234</v>
      </c>
      <c r="L75" s="68" t="s">
        <v>243</v>
      </c>
      <c r="M75" s="69">
        <v>9954005739</v>
      </c>
      <c r="N75" s="68" t="s">
        <v>240</v>
      </c>
      <c r="O75" s="69">
        <v>9577222731</v>
      </c>
      <c r="P75" s="69" t="s">
        <v>667</v>
      </c>
      <c r="Q75" s="18" t="s">
        <v>159</v>
      </c>
      <c r="R75" s="18"/>
      <c r="S75" s="18"/>
      <c r="T75" s="18"/>
    </row>
    <row r="76" spans="1:20" ht="18">
      <c r="A76" s="4">
        <v>72</v>
      </c>
      <c r="B76" s="17" t="s">
        <v>63</v>
      </c>
      <c r="C76" s="80" t="s">
        <v>572</v>
      </c>
      <c r="D76" s="18" t="s">
        <v>25</v>
      </c>
      <c r="E76" s="81">
        <v>18321140402</v>
      </c>
      <c r="F76" s="18"/>
      <c r="G76" s="70">
        <v>17</v>
      </c>
      <c r="H76" s="70">
        <v>24</v>
      </c>
      <c r="I76" s="60">
        <f t="shared" si="1"/>
        <v>41</v>
      </c>
      <c r="J76" s="90">
        <v>9864224755</v>
      </c>
      <c r="K76" s="18" t="s">
        <v>234</v>
      </c>
      <c r="L76" s="68" t="s">
        <v>243</v>
      </c>
      <c r="M76" s="69">
        <v>9954005739</v>
      </c>
      <c r="N76" s="68" t="s">
        <v>241</v>
      </c>
      <c r="O76" s="69">
        <v>9864979738</v>
      </c>
      <c r="P76" s="69" t="s">
        <v>667</v>
      </c>
      <c r="Q76" s="18" t="s">
        <v>159</v>
      </c>
      <c r="R76" s="18"/>
      <c r="S76" s="18"/>
      <c r="T76" s="18"/>
    </row>
    <row r="77" spans="1:20" ht="36">
      <c r="A77" s="4">
        <v>73</v>
      </c>
      <c r="B77" s="17" t="s">
        <v>63</v>
      </c>
      <c r="C77" s="80" t="s">
        <v>573</v>
      </c>
      <c r="D77" s="18" t="s">
        <v>25</v>
      </c>
      <c r="E77" s="81">
        <v>18321140403</v>
      </c>
      <c r="F77" s="18"/>
      <c r="G77" s="70">
        <v>14</v>
      </c>
      <c r="H77" s="70">
        <v>22</v>
      </c>
      <c r="I77" s="60">
        <f t="shared" si="1"/>
        <v>36</v>
      </c>
      <c r="J77" s="84" t="s">
        <v>628</v>
      </c>
      <c r="K77" s="18" t="s">
        <v>234</v>
      </c>
      <c r="L77" s="68" t="s">
        <v>243</v>
      </c>
      <c r="M77" s="69">
        <v>9954005739</v>
      </c>
      <c r="N77" s="68" t="s">
        <v>242</v>
      </c>
      <c r="O77" s="69">
        <v>9864979738</v>
      </c>
      <c r="P77" s="69" t="s">
        <v>667</v>
      </c>
      <c r="Q77" s="18" t="s">
        <v>159</v>
      </c>
      <c r="R77" s="18"/>
      <c r="S77" s="18"/>
      <c r="T77" s="18"/>
    </row>
    <row r="78" spans="1:20" ht="36">
      <c r="A78" s="4">
        <v>74</v>
      </c>
      <c r="B78" s="17" t="s">
        <v>63</v>
      </c>
      <c r="C78" s="80" t="s">
        <v>574</v>
      </c>
      <c r="D78" s="18" t="s">
        <v>25</v>
      </c>
      <c r="E78" s="81">
        <v>18321140404</v>
      </c>
      <c r="F78" s="18"/>
      <c r="G78" s="70">
        <v>21</v>
      </c>
      <c r="H78" s="70">
        <v>18</v>
      </c>
      <c r="I78" s="60">
        <f t="shared" si="1"/>
        <v>39</v>
      </c>
      <c r="J78" s="84" t="s">
        <v>629</v>
      </c>
      <c r="K78" s="18" t="s">
        <v>234</v>
      </c>
      <c r="L78" s="68" t="s">
        <v>243</v>
      </c>
      <c r="M78" s="69">
        <v>9954005739</v>
      </c>
      <c r="N78" s="68" t="s">
        <v>237</v>
      </c>
      <c r="O78" s="69">
        <v>9859394365</v>
      </c>
      <c r="P78" s="69" t="s">
        <v>668</v>
      </c>
      <c r="Q78" s="18" t="s">
        <v>161</v>
      </c>
      <c r="R78" s="18"/>
      <c r="S78" s="18"/>
      <c r="T78" s="18"/>
    </row>
    <row r="79" spans="1:20" ht="36">
      <c r="A79" s="4">
        <v>75</v>
      </c>
      <c r="B79" s="17" t="s">
        <v>63</v>
      </c>
      <c r="C79" s="80" t="s">
        <v>575</v>
      </c>
      <c r="D79" s="18" t="s">
        <v>25</v>
      </c>
      <c r="E79" s="81">
        <v>18321140405</v>
      </c>
      <c r="F79" s="18"/>
      <c r="G79" s="70">
        <v>56</v>
      </c>
      <c r="H79" s="70">
        <v>54</v>
      </c>
      <c r="I79" s="60">
        <f t="shared" si="1"/>
        <v>110</v>
      </c>
      <c r="J79" s="84" t="s">
        <v>630</v>
      </c>
      <c r="K79" s="18" t="s">
        <v>234</v>
      </c>
      <c r="L79" s="68" t="s">
        <v>243</v>
      </c>
      <c r="M79" s="69">
        <v>9954005739</v>
      </c>
      <c r="N79" s="68" t="s">
        <v>238</v>
      </c>
      <c r="O79" s="69">
        <v>9678406740</v>
      </c>
      <c r="P79" s="69" t="s">
        <v>668</v>
      </c>
      <c r="Q79" s="18" t="s">
        <v>161</v>
      </c>
      <c r="R79" s="18"/>
      <c r="S79" s="18"/>
      <c r="T79" s="18"/>
    </row>
    <row r="80" spans="1:20" ht="36">
      <c r="A80" s="4">
        <v>76</v>
      </c>
      <c r="B80" s="17" t="s">
        <v>63</v>
      </c>
      <c r="C80" s="80" t="s">
        <v>576</v>
      </c>
      <c r="D80" s="18" t="s">
        <v>25</v>
      </c>
      <c r="E80" s="81">
        <v>18321140406</v>
      </c>
      <c r="F80" s="18"/>
      <c r="G80" s="70">
        <v>38</v>
      </c>
      <c r="H80" s="70">
        <v>42</v>
      </c>
      <c r="I80" s="60">
        <f t="shared" si="1"/>
        <v>80</v>
      </c>
      <c r="J80" s="84" t="s">
        <v>631</v>
      </c>
      <c r="K80" s="18" t="s">
        <v>234</v>
      </c>
      <c r="L80" s="68" t="s">
        <v>243</v>
      </c>
      <c r="M80" s="69">
        <v>9954005739</v>
      </c>
      <c r="N80" s="68" t="s">
        <v>239</v>
      </c>
      <c r="O80" s="69">
        <v>8822265007</v>
      </c>
      <c r="P80" s="69" t="s">
        <v>669</v>
      </c>
      <c r="Q80" s="18" t="s">
        <v>164</v>
      </c>
      <c r="R80" s="18"/>
      <c r="S80" s="18"/>
      <c r="T80" s="18"/>
    </row>
    <row r="81" spans="1:20" ht="36">
      <c r="A81" s="4">
        <v>77</v>
      </c>
      <c r="B81" s="17" t="s">
        <v>63</v>
      </c>
      <c r="C81" s="80" t="s">
        <v>577</v>
      </c>
      <c r="D81" s="18" t="s">
        <v>25</v>
      </c>
      <c r="E81" s="81">
        <v>18321140407</v>
      </c>
      <c r="F81" s="18"/>
      <c r="G81" s="70">
        <v>29</v>
      </c>
      <c r="H81" s="70">
        <v>34</v>
      </c>
      <c r="I81" s="60">
        <f t="shared" si="1"/>
        <v>63</v>
      </c>
      <c r="J81" s="84" t="s">
        <v>632</v>
      </c>
      <c r="K81" s="58" t="s">
        <v>234</v>
      </c>
      <c r="L81" s="68" t="s">
        <v>243</v>
      </c>
      <c r="M81" s="69">
        <v>9954005739</v>
      </c>
      <c r="N81" s="68" t="s">
        <v>240</v>
      </c>
      <c r="O81" s="69">
        <v>9577222731</v>
      </c>
      <c r="P81" s="69" t="s">
        <v>669</v>
      </c>
      <c r="Q81" s="18" t="s">
        <v>164</v>
      </c>
      <c r="R81" s="18"/>
      <c r="S81" s="18"/>
      <c r="T81" s="18"/>
    </row>
    <row r="82" spans="1:20" ht="36">
      <c r="A82" s="4">
        <v>78</v>
      </c>
      <c r="B82" s="17" t="s">
        <v>63</v>
      </c>
      <c r="C82" s="80" t="s">
        <v>578</v>
      </c>
      <c r="D82" s="18" t="s">
        <v>25</v>
      </c>
      <c r="E82" s="81">
        <v>18321140408</v>
      </c>
      <c r="F82" s="18"/>
      <c r="G82" s="70">
        <v>28</v>
      </c>
      <c r="H82" s="70">
        <v>28</v>
      </c>
      <c r="I82" s="60">
        <f t="shared" si="1"/>
        <v>56</v>
      </c>
      <c r="J82" s="84" t="s">
        <v>633</v>
      </c>
      <c r="K82" s="18" t="s">
        <v>234</v>
      </c>
      <c r="L82" s="68" t="s">
        <v>243</v>
      </c>
      <c r="M82" s="69">
        <v>9954005739</v>
      </c>
      <c r="N82" s="68" t="s">
        <v>241</v>
      </c>
      <c r="O82" s="69">
        <v>9864979738</v>
      </c>
      <c r="P82" s="69" t="s">
        <v>670</v>
      </c>
      <c r="Q82" s="18" t="s">
        <v>163</v>
      </c>
      <c r="R82" s="18"/>
      <c r="S82" s="18"/>
      <c r="T82" s="18"/>
    </row>
    <row r="83" spans="1:20" ht="36">
      <c r="A83" s="4">
        <v>79</v>
      </c>
      <c r="B83" s="17" t="s">
        <v>63</v>
      </c>
      <c r="C83" s="80" t="s">
        <v>579</v>
      </c>
      <c r="D83" s="18" t="s">
        <v>25</v>
      </c>
      <c r="E83" s="81">
        <v>18321140409</v>
      </c>
      <c r="F83" s="18"/>
      <c r="G83" s="70">
        <v>49</v>
      </c>
      <c r="H83" s="70">
        <v>29</v>
      </c>
      <c r="I83" s="60">
        <f t="shared" si="1"/>
        <v>78</v>
      </c>
      <c r="J83" s="84" t="s">
        <v>634</v>
      </c>
      <c r="K83" s="18" t="s">
        <v>234</v>
      </c>
      <c r="L83" s="68" t="s">
        <v>243</v>
      </c>
      <c r="M83" s="69">
        <v>9954005739</v>
      </c>
      <c r="N83" s="68" t="s">
        <v>242</v>
      </c>
      <c r="O83" s="69">
        <v>9864979738</v>
      </c>
      <c r="P83" s="69" t="s">
        <v>671</v>
      </c>
      <c r="Q83" s="18" t="s">
        <v>155</v>
      </c>
      <c r="R83" s="18"/>
      <c r="S83" s="18"/>
      <c r="T83" s="18"/>
    </row>
    <row r="84" spans="1:20" ht="36">
      <c r="A84" s="4">
        <v>80</v>
      </c>
      <c r="B84" s="17" t="s">
        <v>63</v>
      </c>
      <c r="C84" s="80" t="s">
        <v>580</v>
      </c>
      <c r="D84" s="18" t="s">
        <v>25</v>
      </c>
      <c r="E84" s="81">
        <v>18321140410</v>
      </c>
      <c r="F84" s="18"/>
      <c r="G84" s="70">
        <v>30</v>
      </c>
      <c r="H84" s="70">
        <v>48</v>
      </c>
      <c r="I84" s="60">
        <f t="shared" si="1"/>
        <v>78</v>
      </c>
      <c r="J84" s="84" t="s">
        <v>635</v>
      </c>
      <c r="K84" s="48" t="s">
        <v>347</v>
      </c>
      <c r="L84" s="48" t="s">
        <v>348</v>
      </c>
      <c r="M84" s="48">
        <v>9613116117</v>
      </c>
      <c r="N84" s="68" t="s">
        <v>345</v>
      </c>
      <c r="O84" s="69">
        <v>9706246939</v>
      </c>
      <c r="P84" s="69" t="s">
        <v>671</v>
      </c>
      <c r="Q84" s="18" t="s">
        <v>155</v>
      </c>
      <c r="R84" s="18"/>
      <c r="S84" s="18"/>
      <c r="T84" s="18"/>
    </row>
    <row r="85" spans="1:20" ht="36">
      <c r="A85" s="4">
        <v>81</v>
      </c>
      <c r="B85" s="17" t="s">
        <v>63</v>
      </c>
      <c r="C85" s="80" t="s">
        <v>581</v>
      </c>
      <c r="D85" s="18" t="s">
        <v>25</v>
      </c>
      <c r="E85" s="81">
        <v>18321140411</v>
      </c>
      <c r="F85" s="18"/>
      <c r="G85" s="70">
        <v>20</v>
      </c>
      <c r="H85" s="70">
        <v>17</v>
      </c>
      <c r="I85" s="60">
        <f t="shared" si="1"/>
        <v>37</v>
      </c>
      <c r="J85" s="84" t="s">
        <v>636</v>
      </c>
      <c r="K85" s="48" t="s">
        <v>347</v>
      </c>
      <c r="L85" s="48" t="s">
        <v>348</v>
      </c>
      <c r="M85" s="48">
        <v>9613116117</v>
      </c>
      <c r="N85" s="68" t="s">
        <v>346</v>
      </c>
      <c r="O85" s="69">
        <v>8876075382</v>
      </c>
      <c r="P85" s="69" t="s">
        <v>672</v>
      </c>
      <c r="Q85" s="18" t="s">
        <v>157</v>
      </c>
      <c r="R85" s="18"/>
      <c r="S85" s="18"/>
      <c r="T85" s="18"/>
    </row>
    <row r="86" spans="1:20" ht="36">
      <c r="A86" s="4">
        <v>82</v>
      </c>
      <c r="B86" s="17" t="s">
        <v>63</v>
      </c>
      <c r="C86" s="80" t="s">
        <v>582</v>
      </c>
      <c r="D86" s="18" t="s">
        <v>25</v>
      </c>
      <c r="E86" s="81">
        <v>18321140412</v>
      </c>
      <c r="F86" s="18"/>
      <c r="G86" s="70">
        <v>58</v>
      </c>
      <c r="H86" s="70">
        <v>62</v>
      </c>
      <c r="I86" s="60">
        <f t="shared" si="1"/>
        <v>120</v>
      </c>
      <c r="J86" s="84" t="s">
        <v>637</v>
      </c>
      <c r="K86" s="48" t="s">
        <v>347</v>
      </c>
      <c r="L86" s="48" t="s">
        <v>348</v>
      </c>
      <c r="M86" s="48">
        <v>9613116117</v>
      </c>
      <c r="N86" s="68" t="s">
        <v>345</v>
      </c>
      <c r="O86" s="69">
        <v>9706246939</v>
      </c>
      <c r="P86" s="69" t="s">
        <v>672</v>
      </c>
      <c r="Q86" s="18" t="s">
        <v>157</v>
      </c>
      <c r="R86" s="18"/>
      <c r="S86" s="18"/>
      <c r="T86" s="18"/>
    </row>
    <row r="87" spans="1:20" ht="36">
      <c r="A87" s="4">
        <v>83</v>
      </c>
      <c r="B87" s="17" t="s">
        <v>63</v>
      </c>
      <c r="C87" s="80" t="s">
        <v>583</v>
      </c>
      <c r="D87" s="18" t="s">
        <v>25</v>
      </c>
      <c r="E87" s="81">
        <v>18321140413</v>
      </c>
      <c r="F87" s="18"/>
      <c r="G87" s="70">
        <v>20</v>
      </c>
      <c r="H87" s="70">
        <v>20</v>
      </c>
      <c r="I87" s="60">
        <f t="shared" si="1"/>
        <v>40</v>
      </c>
      <c r="J87" s="84" t="s">
        <v>638</v>
      </c>
      <c r="K87" s="48" t="s">
        <v>347</v>
      </c>
      <c r="L87" s="48" t="s">
        <v>348</v>
      </c>
      <c r="M87" s="48">
        <v>9613116117</v>
      </c>
      <c r="N87" s="68" t="s">
        <v>345</v>
      </c>
      <c r="O87" s="69">
        <v>9706246939</v>
      </c>
      <c r="P87" s="69" t="s">
        <v>673</v>
      </c>
      <c r="Q87" s="18" t="s">
        <v>159</v>
      </c>
      <c r="R87" s="18"/>
      <c r="S87" s="18"/>
      <c r="T87" s="18"/>
    </row>
    <row r="88" spans="1:20" ht="36">
      <c r="A88" s="4">
        <v>84</v>
      </c>
      <c r="B88" s="17" t="s">
        <v>63</v>
      </c>
      <c r="C88" s="80" t="s">
        <v>584</v>
      </c>
      <c r="D88" s="18" t="s">
        <v>25</v>
      </c>
      <c r="E88" s="81">
        <v>18321140414</v>
      </c>
      <c r="F88" s="18"/>
      <c r="G88" s="70">
        <v>48</v>
      </c>
      <c r="H88" s="70">
        <v>39</v>
      </c>
      <c r="I88" s="60">
        <f t="shared" si="1"/>
        <v>87</v>
      </c>
      <c r="J88" s="84" t="s">
        <v>639</v>
      </c>
      <c r="K88" s="48" t="s">
        <v>343</v>
      </c>
      <c r="L88" s="48" t="s">
        <v>344</v>
      </c>
      <c r="M88" s="48">
        <v>7578059742</v>
      </c>
      <c r="N88" s="68" t="s">
        <v>264</v>
      </c>
      <c r="O88" s="69">
        <v>8812831990</v>
      </c>
      <c r="P88" s="69" t="s">
        <v>673</v>
      </c>
      <c r="Q88" s="18" t="s">
        <v>159</v>
      </c>
      <c r="R88" s="18"/>
      <c r="S88" s="18"/>
      <c r="T88" s="18"/>
    </row>
    <row r="89" spans="1:20" ht="36">
      <c r="A89" s="4">
        <v>85</v>
      </c>
      <c r="B89" s="17" t="s">
        <v>63</v>
      </c>
      <c r="C89" s="80" t="s">
        <v>585</v>
      </c>
      <c r="D89" s="18" t="s">
        <v>25</v>
      </c>
      <c r="E89" s="81">
        <v>18321140415</v>
      </c>
      <c r="F89" s="18"/>
      <c r="G89" s="70">
        <v>26</v>
      </c>
      <c r="H89" s="70">
        <v>29</v>
      </c>
      <c r="I89" s="60">
        <f t="shared" si="1"/>
        <v>55</v>
      </c>
      <c r="J89" s="84" t="s">
        <v>640</v>
      </c>
      <c r="K89" s="48" t="s">
        <v>343</v>
      </c>
      <c r="L89" s="48" t="s">
        <v>344</v>
      </c>
      <c r="M89" s="48">
        <v>7578059742</v>
      </c>
      <c r="N89" s="68" t="s">
        <v>264</v>
      </c>
      <c r="O89" s="69">
        <v>8812831990</v>
      </c>
      <c r="P89" s="69" t="s">
        <v>674</v>
      </c>
      <c r="Q89" s="18" t="s">
        <v>161</v>
      </c>
      <c r="R89" s="18"/>
      <c r="S89" s="18"/>
      <c r="T89" s="18"/>
    </row>
    <row r="90" spans="1:20" ht="36">
      <c r="A90" s="4">
        <v>86</v>
      </c>
      <c r="B90" s="17" t="s">
        <v>63</v>
      </c>
      <c r="C90" s="80" t="s">
        <v>586</v>
      </c>
      <c r="D90" s="18" t="s">
        <v>25</v>
      </c>
      <c r="E90" s="81">
        <v>18321140416</v>
      </c>
      <c r="F90" s="18"/>
      <c r="G90" s="70">
        <v>25</v>
      </c>
      <c r="H90" s="70">
        <v>17</v>
      </c>
      <c r="I90" s="60">
        <f t="shared" si="1"/>
        <v>42</v>
      </c>
      <c r="J90" s="84" t="s">
        <v>641</v>
      </c>
      <c r="K90" s="48" t="s">
        <v>343</v>
      </c>
      <c r="L90" s="48" t="s">
        <v>344</v>
      </c>
      <c r="M90" s="48">
        <v>7578059742</v>
      </c>
      <c r="N90" s="68" t="s">
        <v>264</v>
      </c>
      <c r="O90" s="69">
        <v>8812831990</v>
      </c>
      <c r="P90" s="69" t="s">
        <v>674</v>
      </c>
      <c r="Q90" s="18" t="s">
        <v>161</v>
      </c>
      <c r="R90" s="18"/>
      <c r="S90" s="18"/>
      <c r="T90" s="18"/>
    </row>
    <row r="91" spans="1:20" ht="18">
      <c r="A91" s="4">
        <v>87</v>
      </c>
      <c r="B91" s="17"/>
      <c r="C91" s="80"/>
      <c r="D91" s="18"/>
      <c r="E91" s="81"/>
      <c r="F91" s="18"/>
      <c r="G91" s="70"/>
      <c r="H91" s="70"/>
      <c r="I91" s="60">
        <f t="shared" si="1"/>
        <v>0</v>
      </c>
      <c r="J91" s="84"/>
      <c r="K91" s="18"/>
      <c r="L91" s="18"/>
      <c r="M91" s="18"/>
      <c r="N91" s="68"/>
      <c r="O91" s="69"/>
      <c r="P91" s="69"/>
      <c r="Q91" s="18"/>
      <c r="R91" s="18"/>
      <c r="S91" s="18"/>
      <c r="T91" s="18"/>
    </row>
    <row r="92" spans="1:20" ht="18">
      <c r="A92" s="4">
        <v>88</v>
      </c>
      <c r="B92" s="17" t="s">
        <v>63</v>
      </c>
      <c r="C92" s="80" t="s">
        <v>686</v>
      </c>
      <c r="D92" s="18" t="s">
        <v>25</v>
      </c>
      <c r="E92" s="81">
        <v>18321140103</v>
      </c>
      <c r="F92" s="18"/>
      <c r="G92" s="70">
        <v>24</v>
      </c>
      <c r="H92" s="70">
        <v>26</v>
      </c>
      <c r="I92" s="60">
        <f t="shared" si="1"/>
        <v>50</v>
      </c>
      <c r="J92" s="82">
        <v>9706210470</v>
      </c>
      <c r="K92" s="48" t="s">
        <v>90</v>
      </c>
      <c r="L92" s="48" t="s">
        <v>91</v>
      </c>
      <c r="M92" s="48">
        <v>7638868127</v>
      </c>
      <c r="N92" s="68" t="s">
        <v>92</v>
      </c>
      <c r="O92" s="69">
        <v>8011118376</v>
      </c>
      <c r="P92" s="69" t="s">
        <v>675</v>
      </c>
      <c r="Q92" s="18" t="s">
        <v>164</v>
      </c>
      <c r="R92" s="18"/>
      <c r="S92" s="18"/>
      <c r="T92" s="18"/>
    </row>
    <row r="93" spans="1:20" ht="18">
      <c r="A93" s="4">
        <v>89</v>
      </c>
      <c r="B93" s="17" t="s">
        <v>63</v>
      </c>
      <c r="C93" s="80" t="s">
        <v>687</v>
      </c>
      <c r="D93" s="18" t="s">
        <v>25</v>
      </c>
      <c r="E93" s="81">
        <v>18321140104</v>
      </c>
      <c r="F93" s="18"/>
      <c r="G93" s="70">
        <v>29</v>
      </c>
      <c r="H93" s="70">
        <v>30</v>
      </c>
      <c r="I93" s="60">
        <f t="shared" si="1"/>
        <v>59</v>
      </c>
      <c r="J93" s="82">
        <v>9954340334</v>
      </c>
      <c r="K93" s="48" t="s">
        <v>90</v>
      </c>
      <c r="L93" s="48" t="s">
        <v>91</v>
      </c>
      <c r="M93" s="48">
        <v>7638868127</v>
      </c>
      <c r="N93" s="68" t="s">
        <v>93</v>
      </c>
      <c r="O93" s="69">
        <v>8011850949</v>
      </c>
      <c r="P93" s="69" t="s">
        <v>675</v>
      </c>
      <c r="Q93" s="18" t="s">
        <v>164</v>
      </c>
      <c r="R93" s="18"/>
      <c r="S93" s="18"/>
      <c r="T93" s="18"/>
    </row>
    <row r="94" spans="1:20" ht="18">
      <c r="A94" s="4">
        <v>90</v>
      </c>
      <c r="B94" s="17" t="s">
        <v>63</v>
      </c>
      <c r="C94" s="80" t="s">
        <v>688</v>
      </c>
      <c r="D94" s="18" t="s">
        <v>25</v>
      </c>
      <c r="E94" s="81">
        <v>18321140105</v>
      </c>
      <c r="F94" s="18"/>
      <c r="G94" s="70">
        <v>28</v>
      </c>
      <c r="H94" s="70">
        <v>28</v>
      </c>
      <c r="I94" s="60">
        <f t="shared" si="1"/>
        <v>56</v>
      </c>
      <c r="J94" s="82">
        <v>9854805988</v>
      </c>
      <c r="K94" s="48" t="s">
        <v>90</v>
      </c>
      <c r="L94" s="48" t="s">
        <v>91</v>
      </c>
      <c r="M94" s="48">
        <v>7638868127</v>
      </c>
      <c r="N94" s="68" t="s">
        <v>94</v>
      </c>
      <c r="O94" s="69">
        <v>8011140277</v>
      </c>
      <c r="P94" s="69" t="s">
        <v>676</v>
      </c>
      <c r="Q94" s="18" t="s">
        <v>163</v>
      </c>
      <c r="R94" s="18"/>
      <c r="S94" s="18"/>
      <c r="T94" s="18"/>
    </row>
    <row r="95" spans="1:20" ht="18">
      <c r="A95" s="4">
        <v>91</v>
      </c>
      <c r="B95" s="17" t="s">
        <v>63</v>
      </c>
      <c r="C95" s="80" t="s">
        <v>689</v>
      </c>
      <c r="D95" s="18" t="s">
        <v>25</v>
      </c>
      <c r="E95" s="81">
        <v>18321140106</v>
      </c>
      <c r="F95" s="18"/>
      <c r="G95" s="70">
        <v>26</v>
      </c>
      <c r="H95" s="70">
        <v>16</v>
      </c>
      <c r="I95" s="60">
        <f t="shared" si="1"/>
        <v>42</v>
      </c>
      <c r="J95" s="82">
        <v>9859090841</v>
      </c>
      <c r="K95" s="48" t="s">
        <v>90</v>
      </c>
      <c r="L95" s="48" t="s">
        <v>91</v>
      </c>
      <c r="M95" s="48">
        <v>7638868127</v>
      </c>
      <c r="N95" s="68" t="s">
        <v>95</v>
      </c>
      <c r="O95" s="69">
        <v>8876136748</v>
      </c>
      <c r="P95" s="69" t="s">
        <v>676</v>
      </c>
      <c r="Q95" s="18" t="s">
        <v>163</v>
      </c>
      <c r="R95" s="18"/>
      <c r="S95" s="18"/>
      <c r="T95" s="18"/>
    </row>
    <row r="96" spans="1:20" ht="18">
      <c r="A96" s="4">
        <v>92</v>
      </c>
      <c r="B96" s="17" t="s">
        <v>63</v>
      </c>
      <c r="C96" s="80" t="s">
        <v>690</v>
      </c>
      <c r="D96" s="18" t="s">
        <v>25</v>
      </c>
      <c r="E96" s="81">
        <v>18321140107</v>
      </c>
      <c r="F96" s="18"/>
      <c r="G96" s="70">
        <v>10</v>
      </c>
      <c r="H96" s="70">
        <v>16</v>
      </c>
      <c r="I96" s="60">
        <f t="shared" si="1"/>
        <v>26</v>
      </c>
      <c r="J96" s="82">
        <v>7399873447</v>
      </c>
      <c r="K96" s="48" t="s">
        <v>90</v>
      </c>
      <c r="L96" s="48" t="s">
        <v>91</v>
      </c>
      <c r="M96" s="48">
        <v>7638868127</v>
      </c>
      <c r="N96" s="68" t="s">
        <v>92</v>
      </c>
      <c r="O96" s="69">
        <v>8011118376</v>
      </c>
      <c r="P96" s="69" t="s">
        <v>677</v>
      </c>
      <c r="Q96" s="18" t="s">
        <v>155</v>
      </c>
      <c r="R96" s="18"/>
      <c r="S96" s="18"/>
      <c r="T96" s="18"/>
    </row>
    <row r="97" spans="1:20" ht="18">
      <c r="A97" s="4">
        <v>93</v>
      </c>
      <c r="B97" s="17" t="s">
        <v>63</v>
      </c>
      <c r="C97" s="80" t="s">
        <v>691</v>
      </c>
      <c r="D97" s="18" t="s">
        <v>25</v>
      </c>
      <c r="E97" s="81">
        <v>18321140108</v>
      </c>
      <c r="F97" s="18"/>
      <c r="G97" s="70">
        <v>19</v>
      </c>
      <c r="H97" s="70">
        <v>15</v>
      </c>
      <c r="I97" s="60">
        <f t="shared" si="1"/>
        <v>34</v>
      </c>
      <c r="J97" s="82">
        <v>9859053547</v>
      </c>
      <c r="K97" s="48" t="s">
        <v>90</v>
      </c>
      <c r="L97" s="48" t="s">
        <v>91</v>
      </c>
      <c r="M97" s="48">
        <v>7638868127</v>
      </c>
      <c r="N97" s="68" t="s">
        <v>93</v>
      </c>
      <c r="O97" s="69">
        <v>8011850949</v>
      </c>
      <c r="P97" s="24" t="s">
        <v>677</v>
      </c>
      <c r="Q97" s="18" t="s">
        <v>155</v>
      </c>
      <c r="R97" s="18"/>
      <c r="S97" s="18"/>
      <c r="T97" s="18"/>
    </row>
    <row r="98" spans="1:20" ht="18">
      <c r="A98" s="4">
        <v>94</v>
      </c>
      <c r="B98" s="17" t="s">
        <v>63</v>
      </c>
      <c r="C98" s="80" t="s">
        <v>692</v>
      </c>
      <c r="D98" s="18" t="s">
        <v>25</v>
      </c>
      <c r="E98" s="81">
        <v>18321140109</v>
      </c>
      <c r="F98" s="18"/>
      <c r="G98" s="70">
        <v>17</v>
      </c>
      <c r="H98" s="70">
        <v>20</v>
      </c>
      <c r="I98" s="60">
        <f t="shared" si="1"/>
        <v>37</v>
      </c>
      <c r="J98" s="82">
        <v>9577821743</v>
      </c>
      <c r="K98" s="48" t="s">
        <v>90</v>
      </c>
      <c r="L98" s="48" t="s">
        <v>91</v>
      </c>
      <c r="M98" s="48">
        <v>7638868127</v>
      </c>
      <c r="N98" s="68" t="s">
        <v>94</v>
      </c>
      <c r="O98" s="69">
        <v>8011140277</v>
      </c>
      <c r="P98" s="24" t="s">
        <v>678</v>
      </c>
      <c r="Q98" s="18" t="s">
        <v>157</v>
      </c>
      <c r="R98" s="18"/>
      <c r="S98" s="18"/>
      <c r="T98" s="18"/>
    </row>
    <row r="99" spans="1:20" ht="18">
      <c r="A99" s="4">
        <v>95</v>
      </c>
      <c r="B99" s="17" t="s">
        <v>63</v>
      </c>
      <c r="C99" s="80" t="s">
        <v>693</v>
      </c>
      <c r="D99" s="18" t="s">
        <v>25</v>
      </c>
      <c r="E99" s="81">
        <v>18321140110</v>
      </c>
      <c r="F99" s="18"/>
      <c r="G99" s="70">
        <v>17</v>
      </c>
      <c r="H99" s="70">
        <v>25</v>
      </c>
      <c r="I99" s="60">
        <f t="shared" si="1"/>
        <v>42</v>
      </c>
      <c r="J99" s="82">
        <v>9957363792</v>
      </c>
      <c r="K99" s="48" t="s">
        <v>90</v>
      </c>
      <c r="L99" s="48" t="s">
        <v>91</v>
      </c>
      <c r="M99" s="48">
        <v>7638868127</v>
      </c>
      <c r="N99" s="68" t="s">
        <v>95</v>
      </c>
      <c r="O99" s="69">
        <v>8876136748</v>
      </c>
      <c r="P99" s="24" t="s">
        <v>678</v>
      </c>
      <c r="Q99" s="18" t="s">
        <v>157</v>
      </c>
      <c r="R99" s="18"/>
      <c r="S99" s="18"/>
      <c r="T99" s="18"/>
    </row>
    <row r="100" spans="1:20" ht="18">
      <c r="A100" s="4">
        <v>96</v>
      </c>
      <c r="B100" s="17" t="s">
        <v>63</v>
      </c>
      <c r="C100" s="80" t="s">
        <v>694</v>
      </c>
      <c r="D100" s="18" t="s">
        <v>25</v>
      </c>
      <c r="E100" s="81">
        <v>18321140111</v>
      </c>
      <c r="F100" s="18"/>
      <c r="G100" s="70">
        <v>48</v>
      </c>
      <c r="H100" s="70">
        <v>48</v>
      </c>
      <c r="I100" s="60">
        <f t="shared" si="1"/>
        <v>96</v>
      </c>
      <c r="J100" s="82">
        <v>9854913070</v>
      </c>
      <c r="K100" s="18" t="s">
        <v>318</v>
      </c>
      <c r="L100" s="18" t="s">
        <v>319</v>
      </c>
      <c r="M100" s="18">
        <v>9859710231</v>
      </c>
      <c r="N100" s="68" t="s">
        <v>321</v>
      </c>
      <c r="O100" s="69">
        <v>9577537080</v>
      </c>
      <c r="P100" s="24" t="s">
        <v>679</v>
      </c>
      <c r="Q100" s="18" t="s">
        <v>159</v>
      </c>
      <c r="R100" s="18"/>
      <c r="S100" s="18"/>
      <c r="T100" s="18"/>
    </row>
    <row r="101" spans="1:20" ht="18">
      <c r="A101" s="4">
        <v>97</v>
      </c>
      <c r="B101" s="17" t="s">
        <v>63</v>
      </c>
      <c r="C101" s="80" t="s">
        <v>695</v>
      </c>
      <c r="D101" s="18" t="s">
        <v>25</v>
      </c>
      <c r="E101" s="81">
        <v>18321140112</v>
      </c>
      <c r="F101" s="18"/>
      <c r="G101" s="70">
        <v>24</v>
      </c>
      <c r="H101" s="70">
        <v>26</v>
      </c>
      <c r="I101" s="60">
        <f t="shared" si="1"/>
        <v>50</v>
      </c>
      <c r="J101" s="82">
        <v>9577204306</v>
      </c>
      <c r="K101" s="18" t="s">
        <v>318</v>
      </c>
      <c r="L101" s="18" t="s">
        <v>319</v>
      </c>
      <c r="M101" s="18">
        <v>9859710231</v>
      </c>
      <c r="N101" s="68" t="s">
        <v>322</v>
      </c>
      <c r="O101" s="69">
        <v>9859294621</v>
      </c>
      <c r="P101" s="24" t="s">
        <v>679</v>
      </c>
      <c r="Q101" s="18" t="s">
        <v>159</v>
      </c>
      <c r="R101" s="18"/>
      <c r="S101" s="18"/>
      <c r="T101" s="18"/>
    </row>
    <row r="102" spans="1:20" ht="18">
      <c r="A102" s="4">
        <v>98</v>
      </c>
      <c r="B102" s="17" t="s">
        <v>63</v>
      </c>
      <c r="C102" s="80" t="s">
        <v>696</v>
      </c>
      <c r="D102" s="18" t="s">
        <v>25</v>
      </c>
      <c r="E102" s="81">
        <v>18321140113</v>
      </c>
      <c r="F102" s="18"/>
      <c r="G102" s="70">
        <v>29</v>
      </c>
      <c r="H102" s="70">
        <v>30</v>
      </c>
      <c r="I102" s="60">
        <f t="shared" si="1"/>
        <v>59</v>
      </c>
      <c r="J102" s="82">
        <v>9859475665</v>
      </c>
      <c r="K102" s="18" t="s">
        <v>318</v>
      </c>
      <c r="L102" s="18" t="s">
        <v>319</v>
      </c>
      <c r="M102" s="18">
        <v>9859710231</v>
      </c>
      <c r="N102" s="73" t="s">
        <v>323</v>
      </c>
      <c r="O102" s="74">
        <v>9864406683</v>
      </c>
      <c r="P102" s="24" t="s">
        <v>679</v>
      </c>
      <c r="Q102" s="18" t="s">
        <v>159</v>
      </c>
      <c r="R102" s="18"/>
      <c r="S102" s="18"/>
      <c r="T102" s="18"/>
    </row>
    <row r="103" spans="1:20" ht="18">
      <c r="A103" s="4">
        <v>99</v>
      </c>
      <c r="B103" s="17" t="s">
        <v>63</v>
      </c>
      <c r="C103" s="80" t="s">
        <v>697</v>
      </c>
      <c r="D103" s="18" t="s">
        <v>25</v>
      </c>
      <c r="E103" s="81">
        <v>18321140114</v>
      </c>
      <c r="F103" s="18"/>
      <c r="G103" s="70">
        <v>28</v>
      </c>
      <c r="H103" s="70">
        <v>28</v>
      </c>
      <c r="I103" s="60">
        <f t="shared" si="1"/>
        <v>56</v>
      </c>
      <c r="J103" s="82">
        <v>9613449753</v>
      </c>
      <c r="K103" s="18" t="s">
        <v>318</v>
      </c>
      <c r="L103" s="18" t="s">
        <v>319</v>
      </c>
      <c r="M103" s="18">
        <v>9859710231</v>
      </c>
      <c r="N103" s="68" t="s">
        <v>321</v>
      </c>
      <c r="O103" s="69">
        <v>9577537080</v>
      </c>
      <c r="P103" s="24" t="s">
        <v>680</v>
      </c>
      <c r="Q103" s="18" t="s">
        <v>161</v>
      </c>
      <c r="R103" s="18"/>
      <c r="S103" s="18"/>
      <c r="T103" s="18"/>
    </row>
    <row r="104" spans="1:20" ht="18">
      <c r="A104" s="4">
        <v>100</v>
      </c>
      <c r="B104" s="17" t="s">
        <v>63</v>
      </c>
      <c r="C104" s="80" t="s">
        <v>698</v>
      </c>
      <c r="D104" s="18" t="s">
        <v>25</v>
      </c>
      <c r="E104" s="81">
        <v>18321140115</v>
      </c>
      <c r="F104" s="18"/>
      <c r="G104" s="70">
        <v>26</v>
      </c>
      <c r="H104" s="70">
        <v>16</v>
      </c>
      <c r="I104" s="60">
        <f t="shared" si="1"/>
        <v>42</v>
      </c>
      <c r="J104" s="82">
        <v>9957110528</v>
      </c>
      <c r="K104" s="18" t="s">
        <v>318</v>
      </c>
      <c r="L104" s="18" t="s">
        <v>319</v>
      </c>
      <c r="M104" s="18">
        <v>9859710231</v>
      </c>
      <c r="N104" s="68" t="s">
        <v>322</v>
      </c>
      <c r="O104" s="69">
        <v>9859294621</v>
      </c>
      <c r="P104" s="24" t="s">
        <v>680</v>
      </c>
      <c r="Q104" s="18" t="s">
        <v>161</v>
      </c>
      <c r="R104" s="18"/>
      <c r="S104" s="18"/>
      <c r="T104" s="18"/>
    </row>
    <row r="105" spans="1:20" ht="18">
      <c r="A105" s="4">
        <v>101</v>
      </c>
      <c r="B105" s="17" t="s">
        <v>63</v>
      </c>
      <c r="C105" s="80" t="s">
        <v>699</v>
      </c>
      <c r="D105" s="18" t="s">
        <v>25</v>
      </c>
      <c r="E105" s="81">
        <v>18321140116</v>
      </c>
      <c r="F105" s="18"/>
      <c r="G105" s="70">
        <v>10</v>
      </c>
      <c r="H105" s="70">
        <v>16</v>
      </c>
      <c r="I105" s="60">
        <f t="shared" si="1"/>
        <v>26</v>
      </c>
      <c r="J105" s="82">
        <v>8011124048</v>
      </c>
      <c r="K105" s="18" t="s">
        <v>318</v>
      </c>
      <c r="L105" s="18" t="s">
        <v>319</v>
      </c>
      <c r="M105" s="18">
        <v>9859710231</v>
      </c>
      <c r="N105" s="73" t="s">
        <v>323</v>
      </c>
      <c r="O105" s="74">
        <v>9864406683</v>
      </c>
      <c r="P105" s="24" t="s">
        <v>681</v>
      </c>
      <c r="Q105" s="18" t="s">
        <v>164</v>
      </c>
      <c r="R105" s="18"/>
      <c r="S105" s="18"/>
      <c r="T105" s="18"/>
    </row>
    <row r="106" spans="1:20" ht="18">
      <c r="A106" s="4">
        <v>102</v>
      </c>
      <c r="B106" s="17" t="s">
        <v>63</v>
      </c>
      <c r="C106" s="80" t="s">
        <v>699</v>
      </c>
      <c r="D106" s="18" t="s">
        <v>25</v>
      </c>
      <c r="E106" s="81">
        <v>18321140117</v>
      </c>
      <c r="F106" s="18"/>
      <c r="G106" s="70">
        <v>19</v>
      </c>
      <c r="H106" s="70">
        <v>15</v>
      </c>
      <c r="I106" s="60">
        <f t="shared" si="1"/>
        <v>34</v>
      </c>
      <c r="J106" s="82">
        <v>9859053547</v>
      </c>
      <c r="K106" s="18" t="s">
        <v>318</v>
      </c>
      <c r="L106" s="18" t="s">
        <v>319</v>
      </c>
      <c r="M106" s="18">
        <v>9859710231</v>
      </c>
      <c r="N106" s="73" t="s">
        <v>323</v>
      </c>
      <c r="O106" s="74">
        <v>9864406683</v>
      </c>
      <c r="P106" s="24" t="s">
        <v>681</v>
      </c>
      <c r="Q106" s="18" t="s">
        <v>164</v>
      </c>
      <c r="R106" s="18"/>
      <c r="S106" s="18"/>
      <c r="T106" s="18"/>
    </row>
    <row r="107" spans="1:20" ht="18">
      <c r="A107" s="4">
        <v>103</v>
      </c>
      <c r="B107" s="17" t="s">
        <v>63</v>
      </c>
      <c r="C107" s="80" t="s">
        <v>700</v>
      </c>
      <c r="D107" s="18" t="s">
        <v>25</v>
      </c>
      <c r="E107" s="81">
        <v>18321140118</v>
      </c>
      <c r="F107" s="18"/>
      <c r="G107" s="70">
        <v>17</v>
      </c>
      <c r="H107" s="70">
        <v>20</v>
      </c>
      <c r="I107" s="60">
        <f t="shared" si="1"/>
        <v>37</v>
      </c>
      <c r="J107" s="82">
        <v>9508757409</v>
      </c>
      <c r="K107" s="18" t="s">
        <v>318</v>
      </c>
      <c r="L107" s="18" t="s">
        <v>319</v>
      </c>
      <c r="M107" s="18">
        <v>9859710231</v>
      </c>
      <c r="N107" s="68" t="s">
        <v>321</v>
      </c>
      <c r="O107" s="69">
        <v>9577537080</v>
      </c>
      <c r="P107" s="24" t="s">
        <v>682</v>
      </c>
      <c r="Q107" s="18" t="s">
        <v>163</v>
      </c>
      <c r="R107" s="18"/>
      <c r="S107" s="18"/>
      <c r="T107" s="18"/>
    </row>
    <row r="108" spans="1:20" ht="18">
      <c r="A108" s="4">
        <v>104</v>
      </c>
      <c r="B108" s="17" t="s">
        <v>63</v>
      </c>
      <c r="C108" s="80" t="s">
        <v>701</v>
      </c>
      <c r="D108" s="18" t="s">
        <v>25</v>
      </c>
      <c r="E108" s="81">
        <v>18321140119</v>
      </c>
      <c r="F108" s="18"/>
      <c r="G108" s="70">
        <v>17</v>
      </c>
      <c r="H108" s="70">
        <v>25</v>
      </c>
      <c r="I108" s="60">
        <f t="shared" si="1"/>
        <v>42</v>
      </c>
      <c r="J108" s="82">
        <v>9678331936</v>
      </c>
      <c r="K108" s="48" t="s">
        <v>124</v>
      </c>
      <c r="L108" s="48" t="s">
        <v>123</v>
      </c>
      <c r="M108" s="48">
        <v>8724957058</v>
      </c>
      <c r="N108" s="71" t="s">
        <v>125</v>
      </c>
      <c r="O108" s="72">
        <v>9854634675</v>
      </c>
      <c r="P108" s="24" t="s">
        <v>683</v>
      </c>
      <c r="Q108" s="18" t="s">
        <v>155</v>
      </c>
      <c r="R108" s="18"/>
      <c r="S108" s="18"/>
      <c r="T108" s="18"/>
    </row>
    <row r="109" spans="1:20" ht="18">
      <c r="A109" s="4">
        <v>105</v>
      </c>
      <c r="B109" s="17" t="s">
        <v>63</v>
      </c>
      <c r="C109" s="80" t="s">
        <v>702</v>
      </c>
      <c r="D109" s="18" t="s">
        <v>25</v>
      </c>
      <c r="E109" s="81">
        <v>18321140408</v>
      </c>
      <c r="F109" s="18"/>
      <c r="G109" s="70">
        <v>45</v>
      </c>
      <c r="H109" s="70">
        <v>44</v>
      </c>
      <c r="I109" s="60">
        <f t="shared" si="1"/>
        <v>89</v>
      </c>
      <c r="J109" s="82">
        <v>9508655393</v>
      </c>
      <c r="K109" s="176" t="s">
        <v>124</v>
      </c>
      <c r="L109" s="18"/>
      <c r="M109" s="18"/>
      <c r="N109" s="18"/>
      <c r="O109" s="18"/>
      <c r="P109" s="24" t="s">
        <v>683</v>
      </c>
      <c r="Q109" s="18" t="s">
        <v>155</v>
      </c>
      <c r="R109" s="18"/>
      <c r="S109" s="18"/>
      <c r="T109" s="18"/>
    </row>
    <row r="110" spans="1:20" ht="36">
      <c r="A110" s="4">
        <v>106</v>
      </c>
      <c r="B110" s="17" t="s">
        <v>63</v>
      </c>
      <c r="C110" s="80" t="s">
        <v>703</v>
      </c>
      <c r="D110" s="18" t="s">
        <v>25</v>
      </c>
      <c r="E110" s="81">
        <v>18321140409</v>
      </c>
      <c r="F110" s="18"/>
      <c r="G110" s="70">
        <v>17</v>
      </c>
      <c r="H110" s="70">
        <v>24</v>
      </c>
      <c r="I110" s="60">
        <f t="shared" si="1"/>
        <v>41</v>
      </c>
      <c r="J110" s="84" t="s">
        <v>636</v>
      </c>
      <c r="K110" s="48" t="s">
        <v>124</v>
      </c>
      <c r="L110" s="48" t="s">
        <v>123</v>
      </c>
      <c r="M110" s="48">
        <v>8724957058</v>
      </c>
      <c r="N110" s="71" t="s">
        <v>125</v>
      </c>
      <c r="O110" s="72">
        <v>9854634675</v>
      </c>
      <c r="P110" s="24" t="s">
        <v>684</v>
      </c>
      <c r="Q110" s="18" t="s">
        <v>157</v>
      </c>
      <c r="R110" s="18"/>
      <c r="S110" s="18"/>
      <c r="T110" s="18"/>
    </row>
    <row r="111" spans="1:20" ht="36">
      <c r="A111" s="4">
        <v>107</v>
      </c>
      <c r="B111" s="17" t="s">
        <v>63</v>
      </c>
      <c r="C111" s="80" t="s">
        <v>704</v>
      </c>
      <c r="D111" s="18" t="s">
        <v>25</v>
      </c>
      <c r="E111" s="81">
        <v>18321140410</v>
      </c>
      <c r="F111" s="18"/>
      <c r="G111" s="70">
        <v>14</v>
      </c>
      <c r="H111" s="70">
        <v>22</v>
      </c>
      <c r="I111" s="60">
        <f t="shared" si="1"/>
        <v>36</v>
      </c>
      <c r="J111" s="84" t="s">
        <v>637</v>
      </c>
      <c r="K111" s="48" t="s">
        <v>124</v>
      </c>
      <c r="L111" s="48" t="s">
        <v>123</v>
      </c>
      <c r="M111" s="48">
        <v>8724957058</v>
      </c>
      <c r="N111" s="68" t="s">
        <v>126</v>
      </c>
      <c r="O111" s="69">
        <v>9859038791</v>
      </c>
      <c r="P111" s="24" t="s">
        <v>685</v>
      </c>
      <c r="Q111" s="18" t="s">
        <v>159</v>
      </c>
      <c r="R111" s="18"/>
      <c r="S111" s="18"/>
      <c r="T111" s="18"/>
    </row>
    <row r="112" spans="1:20" ht="36">
      <c r="A112" s="4">
        <v>108</v>
      </c>
      <c r="B112" s="17" t="s">
        <v>63</v>
      </c>
      <c r="C112" s="80" t="s">
        <v>705</v>
      </c>
      <c r="D112" s="18" t="s">
        <v>25</v>
      </c>
      <c r="E112" s="81">
        <v>18321140411</v>
      </c>
      <c r="F112" s="18"/>
      <c r="G112" s="70">
        <v>21</v>
      </c>
      <c r="H112" s="70">
        <v>18</v>
      </c>
      <c r="I112" s="60">
        <f t="shared" si="1"/>
        <v>39</v>
      </c>
      <c r="J112" s="84" t="s">
        <v>638</v>
      </c>
      <c r="K112" s="48" t="s">
        <v>124</v>
      </c>
      <c r="L112" s="48" t="s">
        <v>123</v>
      </c>
      <c r="M112" s="48">
        <v>8724957058</v>
      </c>
      <c r="N112" s="68" t="s">
        <v>127</v>
      </c>
      <c r="O112" s="69">
        <v>8486038762</v>
      </c>
      <c r="P112" s="24" t="s">
        <v>685</v>
      </c>
      <c r="Q112" s="18" t="s">
        <v>159</v>
      </c>
      <c r="R112" s="18"/>
      <c r="S112" s="18"/>
      <c r="T112" s="18"/>
    </row>
    <row r="113" spans="1:20" ht="18">
      <c r="A113" s="4">
        <v>109</v>
      </c>
      <c r="B113" s="17"/>
      <c r="C113" s="80"/>
      <c r="D113" s="18"/>
      <c r="E113" s="19"/>
      <c r="F113" s="18"/>
      <c r="G113" s="19"/>
      <c r="H113" s="19"/>
      <c r="I113" s="60">
        <f t="shared" si="1"/>
        <v>0</v>
      </c>
      <c r="J113" s="84"/>
      <c r="K113" s="176"/>
      <c r="L113" s="18"/>
      <c r="M113" s="18"/>
      <c r="N113" s="18"/>
      <c r="O113" s="18"/>
      <c r="P113" s="24"/>
      <c r="Q113" s="18"/>
      <c r="R113" s="18"/>
      <c r="S113" s="18"/>
      <c r="T113" s="18"/>
    </row>
    <row r="114" spans="1:20" ht="18">
      <c r="A114" s="4">
        <v>110</v>
      </c>
      <c r="B114" s="17"/>
      <c r="C114" s="80"/>
      <c r="D114" s="18"/>
      <c r="E114" s="19"/>
      <c r="F114" s="18"/>
      <c r="G114" s="19"/>
      <c r="H114" s="19"/>
      <c r="I114" s="60">
        <f t="shared" si="1"/>
        <v>0</v>
      </c>
      <c r="J114" s="84"/>
      <c r="K114" s="176"/>
      <c r="L114" s="18"/>
      <c r="M114" s="18"/>
      <c r="N114" s="18"/>
      <c r="O114" s="18"/>
      <c r="P114" s="24"/>
      <c r="Q114" s="18"/>
      <c r="R114" s="18"/>
      <c r="S114" s="18"/>
      <c r="T114" s="18"/>
    </row>
    <row r="115" spans="1:20" ht="18">
      <c r="A115" s="4">
        <v>111</v>
      </c>
      <c r="B115" s="17"/>
      <c r="C115" s="80"/>
      <c r="D115" s="18"/>
      <c r="E115" s="19"/>
      <c r="F115" s="18"/>
      <c r="G115" s="19"/>
      <c r="H115" s="19"/>
      <c r="I115" s="60">
        <f t="shared" si="1"/>
        <v>0</v>
      </c>
      <c r="J115" s="84"/>
      <c r="K115" s="176"/>
      <c r="L115" s="18"/>
      <c r="M115" s="18"/>
      <c r="N115" s="18"/>
      <c r="O115" s="18"/>
      <c r="P115" s="24"/>
      <c r="Q115" s="18"/>
      <c r="R115" s="18"/>
      <c r="S115" s="18"/>
      <c r="T115" s="18"/>
    </row>
    <row r="116" spans="1:20" ht="18">
      <c r="A116" s="4">
        <v>112</v>
      </c>
      <c r="B116" s="17"/>
      <c r="C116" s="80"/>
      <c r="D116" s="18"/>
      <c r="E116" s="19"/>
      <c r="F116" s="18"/>
      <c r="G116" s="19"/>
      <c r="H116" s="19"/>
      <c r="I116" s="60">
        <f t="shared" si="1"/>
        <v>0</v>
      </c>
      <c r="J116" s="84"/>
      <c r="K116" s="176"/>
      <c r="L116" s="18"/>
      <c r="M116" s="18"/>
      <c r="N116" s="18"/>
      <c r="O116" s="18"/>
      <c r="P116" s="24"/>
      <c r="Q116" s="18"/>
      <c r="R116" s="18"/>
      <c r="S116" s="18"/>
      <c r="T116" s="18"/>
    </row>
    <row r="117" spans="1:20" ht="18">
      <c r="A117" s="4">
        <v>113</v>
      </c>
      <c r="B117" s="17"/>
      <c r="C117" s="80"/>
      <c r="D117" s="18"/>
      <c r="E117" s="19"/>
      <c r="F117" s="18"/>
      <c r="G117" s="19"/>
      <c r="H117" s="19"/>
      <c r="I117" s="60">
        <f t="shared" si="1"/>
        <v>0</v>
      </c>
      <c r="J117" s="84"/>
      <c r="K117" s="176"/>
      <c r="L117" s="18"/>
      <c r="M117" s="18"/>
      <c r="N117" s="18"/>
      <c r="O117" s="18"/>
      <c r="P117" s="24"/>
      <c r="Q117" s="18"/>
      <c r="R117" s="18"/>
      <c r="S117" s="18"/>
      <c r="T117" s="18"/>
    </row>
    <row r="118" spans="1:20" ht="18">
      <c r="A118" s="4">
        <v>114</v>
      </c>
      <c r="B118" s="17"/>
      <c r="C118" s="80"/>
      <c r="D118" s="18"/>
      <c r="E118" s="19"/>
      <c r="F118" s="18"/>
      <c r="G118" s="19"/>
      <c r="H118" s="19"/>
      <c r="I118" s="60">
        <f t="shared" si="1"/>
        <v>0</v>
      </c>
      <c r="J118" s="84"/>
      <c r="K118" s="176"/>
      <c r="L118" s="18"/>
      <c r="M118" s="18"/>
      <c r="N118" s="18"/>
      <c r="O118" s="18"/>
      <c r="P118" s="24"/>
      <c r="Q118" s="18"/>
      <c r="R118" s="18"/>
      <c r="S118" s="18"/>
      <c r="T118" s="18"/>
    </row>
    <row r="119" spans="1:20" ht="18">
      <c r="A119" s="4">
        <v>115</v>
      </c>
      <c r="B119" s="17"/>
      <c r="C119" s="80"/>
      <c r="D119" s="18"/>
      <c r="E119" s="19"/>
      <c r="F119" s="18"/>
      <c r="G119" s="19"/>
      <c r="H119" s="19"/>
      <c r="I119" s="60">
        <f t="shared" si="1"/>
        <v>0</v>
      </c>
      <c r="J119" s="84"/>
      <c r="K119" s="176"/>
      <c r="L119" s="18"/>
      <c r="M119" s="18"/>
      <c r="N119" s="18"/>
      <c r="O119" s="18"/>
      <c r="P119" s="24"/>
      <c r="Q119" s="18"/>
      <c r="R119" s="18"/>
      <c r="S119" s="18"/>
      <c r="T119" s="18"/>
    </row>
    <row r="120" spans="1:20" ht="18">
      <c r="A120" s="4">
        <v>116</v>
      </c>
      <c r="B120" s="17"/>
      <c r="C120" s="80"/>
      <c r="D120" s="18"/>
      <c r="E120" s="19"/>
      <c r="F120" s="18"/>
      <c r="G120" s="19"/>
      <c r="H120" s="19"/>
      <c r="I120" s="60">
        <f t="shared" si="1"/>
        <v>0</v>
      </c>
      <c r="J120" s="84"/>
      <c r="K120" s="176"/>
      <c r="L120" s="18"/>
      <c r="M120" s="18"/>
      <c r="N120" s="18"/>
      <c r="O120" s="18"/>
      <c r="P120" s="24"/>
      <c r="Q120" s="18"/>
      <c r="R120" s="18"/>
      <c r="S120" s="18"/>
      <c r="T120" s="18"/>
    </row>
    <row r="121" spans="1:20" ht="18">
      <c r="A121" s="4">
        <v>117</v>
      </c>
      <c r="B121" s="17"/>
      <c r="C121" s="80"/>
      <c r="D121" s="18"/>
      <c r="E121" s="19"/>
      <c r="F121" s="18"/>
      <c r="G121" s="19"/>
      <c r="H121" s="19"/>
      <c r="I121" s="60">
        <f t="shared" si="1"/>
        <v>0</v>
      </c>
      <c r="J121" s="84"/>
      <c r="K121" s="176"/>
      <c r="L121" s="18"/>
      <c r="M121" s="18"/>
      <c r="N121" s="18"/>
      <c r="O121" s="18"/>
      <c r="P121" s="24"/>
      <c r="Q121" s="18"/>
      <c r="R121" s="18"/>
      <c r="S121" s="18"/>
      <c r="T121" s="18"/>
    </row>
    <row r="122" spans="1:20" ht="18">
      <c r="A122" s="4">
        <v>118</v>
      </c>
      <c r="B122" s="17"/>
      <c r="C122" s="80"/>
      <c r="D122" s="18"/>
      <c r="E122" s="19"/>
      <c r="F122" s="18"/>
      <c r="G122" s="19"/>
      <c r="H122" s="19"/>
      <c r="I122" s="60">
        <f t="shared" si="1"/>
        <v>0</v>
      </c>
      <c r="J122" s="84"/>
      <c r="K122" s="176"/>
      <c r="L122" s="18"/>
      <c r="M122" s="18"/>
      <c r="N122" s="18"/>
      <c r="O122" s="18"/>
      <c r="P122" s="24"/>
      <c r="Q122" s="18"/>
      <c r="R122" s="18"/>
      <c r="S122" s="18"/>
      <c r="T122" s="18"/>
    </row>
    <row r="123" spans="1:20" ht="18">
      <c r="A123" s="4">
        <v>119</v>
      </c>
      <c r="B123" s="17"/>
      <c r="C123" s="80"/>
      <c r="D123" s="18"/>
      <c r="E123" s="19"/>
      <c r="F123" s="18"/>
      <c r="G123" s="19"/>
      <c r="H123" s="19"/>
      <c r="I123" s="60">
        <f t="shared" si="1"/>
        <v>0</v>
      </c>
      <c r="J123" s="84"/>
      <c r="K123" s="176"/>
      <c r="L123" s="18"/>
      <c r="M123" s="18"/>
      <c r="N123" s="18"/>
      <c r="O123" s="18"/>
      <c r="P123" s="24"/>
      <c r="Q123" s="18"/>
      <c r="R123" s="18"/>
      <c r="S123" s="18"/>
      <c r="T123" s="18"/>
    </row>
    <row r="124" spans="1:20" ht="18">
      <c r="A124" s="4">
        <v>120</v>
      </c>
      <c r="B124" s="17"/>
      <c r="C124" s="80"/>
      <c r="D124" s="18"/>
      <c r="E124" s="19"/>
      <c r="F124" s="18"/>
      <c r="G124" s="19"/>
      <c r="H124" s="19"/>
      <c r="I124" s="60">
        <f t="shared" si="1"/>
        <v>0</v>
      </c>
      <c r="J124" s="84"/>
      <c r="K124" s="176"/>
      <c r="L124" s="18"/>
      <c r="M124" s="18"/>
      <c r="N124" s="18"/>
      <c r="O124" s="18"/>
      <c r="P124" s="24"/>
      <c r="Q124" s="18"/>
      <c r="R124" s="18"/>
      <c r="S124" s="18"/>
      <c r="T124" s="18"/>
    </row>
    <row r="125" spans="1:20" ht="18">
      <c r="A125" s="4">
        <v>121</v>
      </c>
      <c r="B125" s="17"/>
      <c r="C125" s="80"/>
      <c r="D125" s="18"/>
      <c r="E125" s="19"/>
      <c r="F125" s="18"/>
      <c r="G125" s="19"/>
      <c r="H125" s="19"/>
      <c r="I125" s="60">
        <f t="shared" si="1"/>
        <v>0</v>
      </c>
      <c r="J125" s="84"/>
      <c r="K125" s="176"/>
      <c r="L125" s="18"/>
      <c r="M125" s="18"/>
      <c r="N125" s="18"/>
      <c r="O125" s="18"/>
      <c r="P125" s="24"/>
      <c r="Q125" s="18"/>
      <c r="R125" s="18"/>
      <c r="S125" s="18"/>
      <c r="T125" s="18"/>
    </row>
    <row r="126" spans="1:20">
      <c r="A126" s="4">
        <v>122</v>
      </c>
      <c r="B126" s="17"/>
      <c r="C126" s="80"/>
      <c r="D126" s="18"/>
      <c r="E126" s="19"/>
      <c r="F126" s="18"/>
      <c r="G126" s="19"/>
      <c r="H126" s="19"/>
      <c r="I126" s="60">
        <f t="shared" si="1"/>
        <v>0</v>
      </c>
      <c r="J126" s="18"/>
      <c r="K126" s="176"/>
      <c r="L126" s="18"/>
      <c r="M126" s="18"/>
      <c r="N126" s="18"/>
      <c r="O126" s="18"/>
      <c r="P126" s="24"/>
      <c r="Q126" s="18"/>
      <c r="R126" s="18"/>
      <c r="S126" s="18"/>
      <c r="T126" s="18"/>
    </row>
    <row r="127" spans="1:20">
      <c r="A127" s="4">
        <v>123</v>
      </c>
      <c r="B127" s="17"/>
      <c r="C127" s="80"/>
      <c r="D127" s="18"/>
      <c r="E127" s="19"/>
      <c r="F127" s="18"/>
      <c r="G127" s="19"/>
      <c r="H127" s="19"/>
      <c r="I127" s="60">
        <f t="shared" si="1"/>
        <v>0</v>
      </c>
      <c r="J127" s="18"/>
      <c r="K127" s="176"/>
      <c r="L127" s="18"/>
      <c r="M127" s="18"/>
      <c r="N127" s="18"/>
      <c r="O127" s="18"/>
      <c r="P127" s="24"/>
      <c r="Q127" s="18"/>
      <c r="R127" s="18"/>
      <c r="S127" s="18"/>
      <c r="T127" s="18"/>
    </row>
    <row r="128" spans="1:20">
      <c r="A128" s="4">
        <v>124</v>
      </c>
      <c r="B128" s="17"/>
      <c r="C128" s="80"/>
      <c r="D128" s="18"/>
      <c r="E128" s="19"/>
      <c r="F128" s="18"/>
      <c r="G128" s="19"/>
      <c r="H128" s="19"/>
      <c r="I128" s="60">
        <f t="shared" si="1"/>
        <v>0</v>
      </c>
      <c r="J128" s="18"/>
      <c r="K128" s="80"/>
      <c r="L128" s="18"/>
      <c r="M128" s="18"/>
      <c r="N128" s="18"/>
      <c r="O128" s="18"/>
      <c r="P128" s="24"/>
      <c r="Q128" s="18"/>
      <c r="R128" s="18"/>
      <c r="S128" s="18"/>
      <c r="T128" s="18"/>
    </row>
    <row r="129" spans="1:20">
      <c r="A129" s="4">
        <v>125</v>
      </c>
      <c r="B129" s="17"/>
      <c r="C129" s="80"/>
      <c r="D129" s="18"/>
      <c r="E129" s="19"/>
      <c r="F129" s="18"/>
      <c r="G129" s="19"/>
      <c r="H129" s="19"/>
      <c r="I129" s="60">
        <f t="shared" si="1"/>
        <v>0</v>
      </c>
      <c r="J129" s="18"/>
      <c r="K129" s="80"/>
      <c r="L129" s="18"/>
      <c r="M129" s="18"/>
      <c r="N129" s="18"/>
      <c r="O129" s="18"/>
      <c r="P129" s="24"/>
      <c r="Q129" s="18"/>
      <c r="R129" s="18"/>
      <c r="S129" s="18"/>
      <c r="T129" s="18"/>
    </row>
    <row r="130" spans="1:20">
      <c r="A130" s="4">
        <v>126</v>
      </c>
      <c r="B130" s="17"/>
      <c r="C130" s="80"/>
      <c r="D130" s="18"/>
      <c r="E130" s="19"/>
      <c r="F130" s="18"/>
      <c r="G130" s="19"/>
      <c r="H130" s="19"/>
      <c r="I130" s="60">
        <f t="shared" si="1"/>
        <v>0</v>
      </c>
      <c r="J130" s="18"/>
      <c r="K130" s="80"/>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107</v>
      </c>
      <c r="D165" s="21"/>
      <c r="E165" s="13"/>
      <c r="F165" s="21"/>
      <c r="G165" s="61">
        <f>SUM(G5:G164)</f>
        <v>2747</v>
      </c>
      <c r="H165" s="61">
        <f>SUM(H5:H164)</f>
        <v>2738</v>
      </c>
      <c r="I165" s="61">
        <f>SUM(I5:I164)</f>
        <v>5485</v>
      </c>
      <c r="J165" s="21"/>
      <c r="K165" s="21"/>
      <c r="L165" s="21"/>
      <c r="M165" s="21"/>
      <c r="N165" s="21"/>
      <c r="O165" s="21"/>
      <c r="P165" s="14"/>
      <c r="Q165" s="21"/>
      <c r="R165" s="21"/>
      <c r="S165" s="21"/>
      <c r="T165" s="12"/>
    </row>
    <row r="166" spans="1:20">
      <c r="A166" s="44" t="s">
        <v>62</v>
      </c>
      <c r="B166" s="10">
        <f>COUNTIF(B$5:B$164,"Team 1")</f>
        <v>52</v>
      </c>
      <c r="C166" s="44" t="s">
        <v>25</v>
      </c>
      <c r="D166" s="10">
        <f>COUNTIF(D5:D164,"Anganwadi")</f>
        <v>107</v>
      </c>
    </row>
    <row r="167" spans="1:20">
      <c r="A167" s="44" t="s">
        <v>63</v>
      </c>
      <c r="B167" s="10">
        <f>COUNTIF(B$6:B$164,"Team 2")</f>
        <v>55</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J5" activePane="bottomRight" state="frozen"/>
      <selection pane="topRight" activeCell="C1" sqref="C1"/>
      <selection pane="bottomLeft" activeCell="A5" sqref="A5"/>
      <selection pane="bottomRight" activeCell="J53" sqref="J53:J125"/>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52" t="s">
        <v>70</v>
      </c>
      <c r="B1" s="152"/>
      <c r="C1" s="152"/>
      <c r="D1" s="56"/>
      <c r="E1" s="56"/>
      <c r="F1" s="56"/>
      <c r="G1" s="56"/>
      <c r="H1" s="56"/>
      <c r="I1" s="56"/>
      <c r="J1" s="56"/>
      <c r="K1" s="56"/>
      <c r="L1" s="56"/>
      <c r="M1" s="56"/>
      <c r="N1" s="56"/>
      <c r="O1" s="56"/>
      <c r="P1" s="56"/>
      <c r="Q1" s="56"/>
      <c r="R1" s="56"/>
      <c r="S1" s="56"/>
    </row>
    <row r="2" spans="1:20">
      <c r="A2" s="148" t="s">
        <v>59</v>
      </c>
      <c r="B2" s="149"/>
      <c r="C2" s="149"/>
      <c r="D2" s="25">
        <v>43678</v>
      </c>
      <c r="E2" s="22"/>
      <c r="F2" s="22"/>
      <c r="G2" s="22"/>
      <c r="H2" s="22"/>
      <c r="I2" s="22"/>
      <c r="J2" s="22"/>
      <c r="K2" s="22"/>
      <c r="L2" s="22"/>
      <c r="M2" s="22"/>
      <c r="N2" s="22"/>
      <c r="O2" s="22"/>
      <c r="P2" s="22"/>
      <c r="Q2" s="22"/>
      <c r="R2" s="22"/>
      <c r="S2" s="22"/>
    </row>
    <row r="3" spans="1:20" ht="24" customHeight="1">
      <c r="A3" s="144" t="s">
        <v>14</v>
      </c>
      <c r="B3" s="146" t="s">
        <v>61</v>
      </c>
      <c r="C3" s="143" t="s">
        <v>7</v>
      </c>
      <c r="D3" s="143" t="s">
        <v>55</v>
      </c>
      <c r="E3" s="143" t="s">
        <v>16</v>
      </c>
      <c r="F3" s="150" t="s">
        <v>17</v>
      </c>
      <c r="G3" s="143" t="s">
        <v>8</v>
      </c>
      <c r="H3" s="143"/>
      <c r="I3" s="143"/>
      <c r="J3" s="143" t="s">
        <v>31</v>
      </c>
      <c r="K3" s="146" t="s">
        <v>33</v>
      </c>
      <c r="L3" s="146" t="s">
        <v>50</v>
      </c>
      <c r="M3" s="146" t="s">
        <v>51</v>
      </c>
      <c r="N3" s="146" t="s">
        <v>34</v>
      </c>
      <c r="O3" s="146" t="s">
        <v>35</v>
      </c>
      <c r="P3" s="144" t="s">
        <v>54</v>
      </c>
      <c r="Q3" s="143" t="s">
        <v>52</v>
      </c>
      <c r="R3" s="143" t="s">
        <v>32</v>
      </c>
      <c r="S3" s="143" t="s">
        <v>53</v>
      </c>
      <c r="T3" s="143" t="s">
        <v>13</v>
      </c>
    </row>
    <row r="4" spans="1:20" ht="25.5" customHeight="1">
      <c r="A4" s="144"/>
      <c r="B4" s="151"/>
      <c r="C4" s="143"/>
      <c r="D4" s="143"/>
      <c r="E4" s="143"/>
      <c r="F4" s="150"/>
      <c r="G4" s="23" t="s">
        <v>9</v>
      </c>
      <c r="H4" s="23" t="s">
        <v>10</v>
      </c>
      <c r="I4" s="23" t="s">
        <v>11</v>
      </c>
      <c r="J4" s="143"/>
      <c r="K4" s="147"/>
      <c r="L4" s="147"/>
      <c r="M4" s="147"/>
      <c r="N4" s="147"/>
      <c r="O4" s="147"/>
      <c r="P4" s="144"/>
      <c r="Q4" s="144"/>
      <c r="R4" s="143"/>
      <c r="S4" s="143"/>
      <c r="T4" s="143"/>
    </row>
    <row r="5" spans="1:20" ht="18">
      <c r="A5" s="4">
        <v>1</v>
      </c>
      <c r="B5" s="17" t="s">
        <v>62</v>
      </c>
      <c r="C5" s="65" t="s">
        <v>405</v>
      </c>
      <c r="D5" s="48" t="s">
        <v>23</v>
      </c>
      <c r="E5" s="75"/>
      <c r="F5" s="58" t="s">
        <v>424</v>
      </c>
      <c r="G5" s="17">
        <v>50</v>
      </c>
      <c r="H5" s="17">
        <v>50</v>
      </c>
      <c r="I5" s="60">
        <f>SUM(G5:H5)</f>
        <v>100</v>
      </c>
      <c r="J5" s="82">
        <v>9706210470</v>
      </c>
      <c r="K5" s="48" t="s">
        <v>426</v>
      </c>
      <c r="L5" s="48" t="s">
        <v>427</v>
      </c>
      <c r="M5" s="48">
        <v>9126385388</v>
      </c>
      <c r="N5" s="69" t="s">
        <v>428</v>
      </c>
      <c r="O5" s="69">
        <v>9957088695</v>
      </c>
      <c r="P5" s="49" t="s">
        <v>431</v>
      </c>
      <c r="Q5" s="48" t="s">
        <v>161</v>
      </c>
      <c r="R5" s="48"/>
      <c r="S5" s="18" t="s">
        <v>97</v>
      </c>
      <c r="T5" s="18"/>
    </row>
    <row r="6" spans="1:20" ht="18">
      <c r="A6" s="4">
        <v>2</v>
      </c>
      <c r="B6" s="17" t="s">
        <v>62</v>
      </c>
      <c r="C6" s="65" t="s">
        <v>405</v>
      </c>
      <c r="D6" s="48" t="s">
        <v>23</v>
      </c>
      <c r="E6" s="75"/>
      <c r="F6" s="48" t="s">
        <v>424</v>
      </c>
      <c r="G6" s="19">
        <v>60</v>
      </c>
      <c r="H6" s="19">
        <v>50</v>
      </c>
      <c r="I6" s="60">
        <f t="shared" ref="I6:I69" si="0">SUM(G6:H6)</f>
        <v>110</v>
      </c>
      <c r="J6" s="82">
        <v>9954340334</v>
      </c>
      <c r="K6" s="48" t="s">
        <v>426</v>
      </c>
      <c r="L6" s="48" t="s">
        <v>427</v>
      </c>
      <c r="M6" s="48">
        <v>9126385388</v>
      </c>
      <c r="N6" s="68" t="s">
        <v>429</v>
      </c>
      <c r="O6" s="69">
        <v>8721922377</v>
      </c>
      <c r="P6" s="49" t="s">
        <v>432</v>
      </c>
      <c r="Q6" s="48" t="s">
        <v>164</v>
      </c>
      <c r="R6" s="48"/>
      <c r="S6" s="18" t="s">
        <v>97</v>
      </c>
      <c r="T6" s="18"/>
    </row>
    <row r="7" spans="1:20" ht="18">
      <c r="A7" s="4">
        <v>3</v>
      </c>
      <c r="B7" s="17" t="s">
        <v>62</v>
      </c>
      <c r="C7" s="65" t="s">
        <v>405</v>
      </c>
      <c r="D7" s="48" t="s">
        <v>23</v>
      </c>
      <c r="E7" s="75"/>
      <c r="F7" s="48" t="s">
        <v>424</v>
      </c>
      <c r="G7" s="19">
        <v>50</v>
      </c>
      <c r="H7" s="19">
        <v>50</v>
      </c>
      <c r="I7" s="60">
        <f t="shared" si="0"/>
        <v>100</v>
      </c>
      <c r="J7" s="82">
        <v>9854805988</v>
      </c>
      <c r="K7" s="48" t="s">
        <v>426</v>
      </c>
      <c r="L7" s="48" t="s">
        <v>427</v>
      </c>
      <c r="M7" s="48">
        <v>9126385388</v>
      </c>
      <c r="N7" s="68" t="s">
        <v>430</v>
      </c>
      <c r="O7" s="69">
        <v>8486171469</v>
      </c>
      <c r="P7" s="49" t="s">
        <v>433</v>
      </c>
      <c r="Q7" s="48" t="s">
        <v>163</v>
      </c>
      <c r="R7" s="48"/>
      <c r="S7" s="18" t="s">
        <v>97</v>
      </c>
      <c r="T7" s="18"/>
    </row>
    <row r="8" spans="1:20" ht="24">
      <c r="A8" s="4">
        <v>4</v>
      </c>
      <c r="B8" s="17" t="s">
        <v>62</v>
      </c>
      <c r="C8" s="77" t="s">
        <v>406</v>
      </c>
      <c r="D8" s="48" t="s">
        <v>23</v>
      </c>
      <c r="E8" s="75"/>
      <c r="F8" s="48" t="s">
        <v>424</v>
      </c>
      <c r="G8" s="19">
        <v>42</v>
      </c>
      <c r="H8" s="19">
        <v>34</v>
      </c>
      <c r="I8" s="60">
        <f t="shared" si="0"/>
        <v>76</v>
      </c>
      <c r="J8" s="82">
        <v>9859090841</v>
      </c>
      <c r="K8" s="48" t="s">
        <v>90</v>
      </c>
      <c r="L8" s="48" t="s">
        <v>91</v>
      </c>
      <c r="M8" s="48">
        <v>7638868127</v>
      </c>
      <c r="N8" s="68" t="s">
        <v>92</v>
      </c>
      <c r="O8" s="69">
        <v>8011118376</v>
      </c>
      <c r="P8" s="49" t="s">
        <v>434</v>
      </c>
      <c r="Q8" s="48" t="s">
        <v>155</v>
      </c>
      <c r="R8" s="48"/>
      <c r="S8" s="18" t="s">
        <v>97</v>
      </c>
      <c r="T8" s="18"/>
    </row>
    <row r="9" spans="1:20" ht="18">
      <c r="A9" s="4">
        <v>5</v>
      </c>
      <c r="B9" s="17" t="s">
        <v>62</v>
      </c>
      <c r="C9" s="77" t="s">
        <v>407</v>
      </c>
      <c r="D9" s="48" t="s">
        <v>23</v>
      </c>
      <c r="E9" s="75"/>
      <c r="F9" s="48" t="s">
        <v>424</v>
      </c>
      <c r="G9" s="19">
        <v>43</v>
      </c>
      <c r="H9" s="19">
        <v>54</v>
      </c>
      <c r="I9" s="60">
        <f t="shared" si="0"/>
        <v>97</v>
      </c>
      <c r="J9" s="82">
        <v>7399873447</v>
      </c>
      <c r="K9" s="48" t="s">
        <v>106</v>
      </c>
      <c r="L9" s="48" t="s">
        <v>107</v>
      </c>
      <c r="M9" s="48">
        <v>9864243431</v>
      </c>
      <c r="N9" s="68" t="s">
        <v>108</v>
      </c>
      <c r="O9" s="69">
        <v>9508658624</v>
      </c>
      <c r="P9" s="49" t="s">
        <v>435</v>
      </c>
      <c r="Q9" s="48" t="s">
        <v>157</v>
      </c>
      <c r="R9" s="48"/>
      <c r="S9" s="18" t="s">
        <v>97</v>
      </c>
      <c r="T9" s="18"/>
    </row>
    <row r="10" spans="1:20" ht="18">
      <c r="A10" s="4">
        <v>6</v>
      </c>
      <c r="B10" s="17" t="s">
        <v>62</v>
      </c>
      <c r="C10" s="77"/>
      <c r="D10" s="48"/>
      <c r="E10" s="75"/>
      <c r="F10" s="48"/>
      <c r="G10" s="19"/>
      <c r="H10" s="19"/>
      <c r="I10" s="60">
        <f t="shared" si="0"/>
        <v>0</v>
      </c>
      <c r="J10" s="82">
        <v>9859053547</v>
      </c>
      <c r="K10" s="48"/>
      <c r="L10" s="48"/>
      <c r="M10" s="48"/>
      <c r="N10" s="48"/>
      <c r="O10" s="48"/>
      <c r="P10" s="49"/>
      <c r="Q10" s="48"/>
      <c r="R10" s="48"/>
      <c r="S10" s="18" t="s">
        <v>97</v>
      </c>
      <c r="T10" s="18"/>
    </row>
    <row r="11" spans="1:20" ht="18">
      <c r="A11" s="4">
        <v>7</v>
      </c>
      <c r="B11" s="17" t="s">
        <v>62</v>
      </c>
      <c r="C11" s="65" t="s">
        <v>409</v>
      </c>
      <c r="D11" s="48" t="s">
        <v>23</v>
      </c>
      <c r="E11" s="75"/>
      <c r="F11" s="48" t="s">
        <v>424</v>
      </c>
      <c r="G11" s="19">
        <v>45</v>
      </c>
      <c r="H11" s="19">
        <v>56</v>
      </c>
      <c r="I11" s="60">
        <f t="shared" si="0"/>
        <v>101</v>
      </c>
      <c r="J11" s="82">
        <v>9577821743</v>
      </c>
      <c r="K11" s="48" t="s">
        <v>137</v>
      </c>
      <c r="L11" s="48" t="s">
        <v>138</v>
      </c>
      <c r="M11" s="48">
        <v>8135999491</v>
      </c>
      <c r="N11" s="68" t="s">
        <v>139</v>
      </c>
      <c r="O11" s="69">
        <v>9707551018</v>
      </c>
      <c r="P11" s="49" t="s">
        <v>436</v>
      </c>
      <c r="Q11" s="48" t="s">
        <v>159</v>
      </c>
      <c r="R11" s="48"/>
      <c r="S11" s="18" t="s">
        <v>97</v>
      </c>
      <c r="T11" s="18"/>
    </row>
    <row r="12" spans="1:20" ht="18">
      <c r="A12" s="4">
        <v>8</v>
      </c>
      <c r="B12" s="17" t="s">
        <v>62</v>
      </c>
      <c r="C12" s="65" t="s">
        <v>409</v>
      </c>
      <c r="D12" s="48" t="s">
        <v>23</v>
      </c>
      <c r="E12" s="75"/>
      <c r="F12" s="48" t="s">
        <v>424</v>
      </c>
      <c r="G12" s="19">
        <v>54</v>
      </c>
      <c r="H12" s="19">
        <v>43</v>
      </c>
      <c r="I12" s="60">
        <f t="shared" si="0"/>
        <v>97</v>
      </c>
      <c r="J12" s="82">
        <v>9957363792</v>
      </c>
      <c r="K12" s="48" t="s">
        <v>137</v>
      </c>
      <c r="L12" s="48" t="s">
        <v>138</v>
      </c>
      <c r="M12" s="48">
        <v>8135999491</v>
      </c>
      <c r="N12" s="68" t="s">
        <v>140</v>
      </c>
      <c r="O12" s="69">
        <v>9508640965</v>
      </c>
      <c r="P12" s="49" t="s">
        <v>437</v>
      </c>
      <c r="Q12" s="48" t="s">
        <v>161</v>
      </c>
      <c r="R12" s="48"/>
      <c r="S12" s="18" t="s">
        <v>97</v>
      </c>
      <c r="T12" s="18"/>
    </row>
    <row r="13" spans="1:20" ht="18">
      <c r="A13" s="4">
        <v>9</v>
      </c>
      <c r="B13" s="17" t="s">
        <v>62</v>
      </c>
      <c r="C13" s="65" t="s">
        <v>409</v>
      </c>
      <c r="D13" s="48" t="s">
        <v>23</v>
      </c>
      <c r="E13" s="75"/>
      <c r="F13" s="48" t="s">
        <v>424</v>
      </c>
      <c r="G13" s="19">
        <v>54</v>
      </c>
      <c r="H13" s="19">
        <v>39</v>
      </c>
      <c r="I13" s="60">
        <f t="shared" si="0"/>
        <v>93</v>
      </c>
      <c r="J13" s="82">
        <v>9854913070</v>
      </c>
      <c r="K13" s="48" t="s">
        <v>137</v>
      </c>
      <c r="L13" s="48" t="s">
        <v>138</v>
      </c>
      <c r="M13" s="48">
        <v>8135999491</v>
      </c>
      <c r="N13" s="68" t="s">
        <v>141</v>
      </c>
      <c r="O13" s="69">
        <v>7896804254</v>
      </c>
      <c r="P13" s="49" t="s">
        <v>438</v>
      </c>
      <c r="Q13" s="48" t="s">
        <v>164</v>
      </c>
      <c r="R13" s="48"/>
      <c r="S13" s="18" t="s">
        <v>97</v>
      </c>
      <c r="T13" s="18"/>
    </row>
    <row r="14" spans="1:20" ht="18">
      <c r="A14" s="4">
        <v>10</v>
      </c>
      <c r="B14" s="17" t="s">
        <v>62</v>
      </c>
      <c r="C14" s="77" t="s">
        <v>363</v>
      </c>
      <c r="D14" s="48" t="s">
        <v>23</v>
      </c>
      <c r="E14" s="75"/>
      <c r="F14" s="48" t="s">
        <v>424</v>
      </c>
      <c r="G14" s="19">
        <v>43</v>
      </c>
      <c r="H14" s="19">
        <v>52</v>
      </c>
      <c r="I14" s="60">
        <f t="shared" si="0"/>
        <v>95</v>
      </c>
      <c r="J14" s="82">
        <v>9577204306</v>
      </c>
      <c r="K14" s="48" t="s">
        <v>137</v>
      </c>
      <c r="L14" s="48" t="s">
        <v>138</v>
      </c>
      <c r="M14" s="48">
        <v>8135999491</v>
      </c>
      <c r="N14" s="68" t="s">
        <v>142</v>
      </c>
      <c r="O14" s="69">
        <v>9957417781</v>
      </c>
      <c r="P14" s="49" t="s">
        <v>439</v>
      </c>
      <c r="Q14" s="48" t="s">
        <v>163</v>
      </c>
      <c r="R14" s="48"/>
      <c r="S14" s="18" t="s">
        <v>97</v>
      </c>
      <c r="T14" s="18"/>
    </row>
    <row r="15" spans="1:20" ht="18">
      <c r="A15" s="4">
        <v>11</v>
      </c>
      <c r="B15" s="17" t="s">
        <v>62</v>
      </c>
      <c r="C15" s="77" t="s">
        <v>411</v>
      </c>
      <c r="D15" s="58" t="s">
        <v>23</v>
      </c>
      <c r="E15" s="75"/>
      <c r="F15" s="48" t="s">
        <v>424</v>
      </c>
      <c r="G15" s="17">
        <v>52</v>
      </c>
      <c r="H15" s="17">
        <v>41</v>
      </c>
      <c r="I15" s="60">
        <f t="shared" si="0"/>
        <v>93</v>
      </c>
      <c r="J15" s="82">
        <v>9859475665</v>
      </c>
      <c r="K15" s="48" t="s">
        <v>137</v>
      </c>
      <c r="L15" s="48" t="s">
        <v>138</v>
      </c>
      <c r="M15" s="48">
        <v>8135999491</v>
      </c>
      <c r="N15" s="68" t="s">
        <v>139</v>
      </c>
      <c r="O15" s="69">
        <v>9707551018</v>
      </c>
      <c r="P15" s="49" t="s">
        <v>440</v>
      </c>
      <c r="Q15" s="48" t="s">
        <v>157</v>
      </c>
      <c r="R15" s="48"/>
      <c r="S15" s="18" t="s">
        <v>97</v>
      </c>
      <c r="T15" s="18"/>
    </row>
    <row r="16" spans="1:20" ht="18">
      <c r="A16" s="4">
        <v>12</v>
      </c>
      <c r="B16" s="17" t="s">
        <v>62</v>
      </c>
      <c r="C16" s="77" t="s">
        <v>368</v>
      </c>
      <c r="D16" s="48" t="s">
        <v>23</v>
      </c>
      <c r="E16" s="75"/>
      <c r="F16" s="48" t="s">
        <v>424</v>
      </c>
      <c r="G16" s="19">
        <v>44</v>
      </c>
      <c r="H16" s="19">
        <v>32</v>
      </c>
      <c r="I16" s="60">
        <f t="shared" si="0"/>
        <v>76</v>
      </c>
      <c r="J16" s="82">
        <v>9613449753</v>
      </c>
      <c r="K16" s="18" t="s">
        <v>200</v>
      </c>
      <c r="L16" s="18" t="s">
        <v>201</v>
      </c>
      <c r="M16" s="18">
        <v>8011808323</v>
      </c>
      <c r="N16" s="68" t="s">
        <v>203</v>
      </c>
      <c r="O16" s="69">
        <v>7896732209</v>
      </c>
      <c r="P16" s="49" t="s">
        <v>441</v>
      </c>
      <c r="Q16" s="48" t="s">
        <v>159</v>
      </c>
      <c r="R16" s="48"/>
      <c r="S16" s="18" t="s">
        <v>97</v>
      </c>
      <c r="T16" s="18"/>
    </row>
    <row r="17" spans="1:20" ht="18">
      <c r="A17" s="4">
        <v>13</v>
      </c>
      <c r="B17" s="17" t="s">
        <v>62</v>
      </c>
      <c r="C17" s="65" t="s">
        <v>377</v>
      </c>
      <c r="D17" s="48" t="s">
        <v>23</v>
      </c>
      <c r="E17" s="75"/>
      <c r="F17" s="48" t="s">
        <v>425</v>
      </c>
      <c r="G17" s="19">
        <v>52</v>
      </c>
      <c r="H17" s="19">
        <v>50</v>
      </c>
      <c r="I17" s="60">
        <f t="shared" si="0"/>
        <v>102</v>
      </c>
      <c r="J17" s="82">
        <v>9957110528</v>
      </c>
      <c r="K17" s="18" t="s">
        <v>234</v>
      </c>
      <c r="L17" s="68" t="s">
        <v>243</v>
      </c>
      <c r="M17" s="69">
        <v>9954005739</v>
      </c>
      <c r="N17" s="68" t="s">
        <v>237</v>
      </c>
      <c r="O17" s="69">
        <v>9859394365</v>
      </c>
      <c r="P17" s="49" t="s">
        <v>442</v>
      </c>
      <c r="Q17" s="48" t="s">
        <v>164</v>
      </c>
      <c r="R17" s="48"/>
      <c r="S17" s="18" t="s">
        <v>97</v>
      </c>
      <c r="T17" s="18"/>
    </row>
    <row r="18" spans="1:20" ht="18">
      <c r="A18" s="4">
        <v>14</v>
      </c>
      <c r="B18" s="17" t="s">
        <v>62</v>
      </c>
      <c r="C18" s="65" t="s">
        <v>377</v>
      </c>
      <c r="D18" s="48" t="s">
        <v>23</v>
      </c>
      <c r="E18" s="75"/>
      <c r="F18" s="48" t="s">
        <v>425</v>
      </c>
      <c r="G18" s="19">
        <v>44</v>
      </c>
      <c r="H18" s="19">
        <v>66</v>
      </c>
      <c r="I18" s="60">
        <f t="shared" si="0"/>
        <v>110</v>
      </c>
      <c r="J18" s="82">
        <v>8011124048</v>
      </c>
      <c r="K18" s="18" t="s">
        <v>234</v>
      </c>
      <c r="L18" s="68" t="s">
        <v>243</v>
      </c>
      <c r="M18" s="69">
        <v>9954005739</v>
      </c>
      <c r="N18" s="68" t="s">
        <v>238</v>
      </c>
      <c r="O18" s="69">
        <v>9678406740</v>
      </c>
      <c r="P18" s="49" t="s">
        <v>443</v>
      </c>
      <c r="Q18" s="48" t="s">
        <v>163</v>
      </c>
      <c r="R18" s="48"/>
      <c r="S18" s="18" t="s">
        <v>97</v>
      </c>
      <c r="T18" s="18"/>
    </row>
    <row r="19" spans="1:20" ht="18">
      <c r="A19" s="4">
        <v>15</v>
      </c>
      <c r="B19" s="17" t="s">
        <v>62</v>
      </c>
      <c r="C19" s="65" t="s">
        <v>377</v>
      </c>
      <c r="D19" s="48" t="s">
        <v>23</v>
      </c>
      <c r="E19" s="75"/>
      <c r="F19" s="48" t="s">
        <v>425</v>
      </c>
      <c r="G19" s="19">
        <v>65</v>
      </c>
      <c r="H19" s="19">
        <v>55</v>
      </c>
      <c r="I19" s="60">
        <f t="shared" si="0"/>
        <v>120</v>
      </c>
      <c r="J19" s="82"/>
      <c r="K19" s="18" t="s">
        <v>234</v>
      </c>
      <c r="L19" s="68" t="s">
        <v>243</v>
      </c>
      <c r="M19" s="69">
        <v>9954005739</v>
      </c>
      <c r="N19" s="68" t="s">
        <v>239</v>
      </c>
      <c r="O19" s="69">
        <v>8822265007</v>
      </c>
      <c r="P19" s="49" t="s">
        <v>444</v>
      </c>
      <c r="Q19" s="48" t="s">
        <v>155</v>
      </c>
      <c r="R19" s="48"/>
      <c r="S19" s="18" t="s">
        <v>97</v>
      </c>
      <c r="T19" s="18"/>
    </row>
    <row r="20" spans="1:20" ht="18">
      <c r="A20" s="4">
        <v>16</v>
      </c>
      <c r="B20" s="17" t="s">
        <v>62</v>
      </c>
      <c r="C20" s="65" t="s">
        <v>377</v>
      </c>
      <c r="D20" s="48" t="s">
        <v>23</v>
      </c>
      <c r="E20" s="75"/>
      <c r="F20" s="48" t="s">
        <v>425</v>
      </c>
      <c r="G20" s="19">
        <v>75</v>
      </c>
      <c r="H20" s="19">
        <v>34</v>
      </c>
      <c r="I20" s="60">
        <f t="shared" si="0"/>
        <v>109</v>
      </c>
      <c r="J20" s="82">
        <v>9508757409</v>
      </c>
      <c r="K20" s="58" t="s">
        <v>234</v>
      </c>
      <c r="L20" s="68" t="s">
        <v>243</v>
      </c>
      <c r="M20" s="69">
        <v>9954005739</v>
      </c>
      <c r="N20" s="68" t="s">
        <v>240</v>
      </c>
      <c r="O20" s="69">
        <v>9577222731</v>
      </c>
      <c r="P20" s="49" t="s">
        <v>445</v>
      </c>
      <c r="Q20" s="48" t="s">
        <v>157</v>
      </c>
      <c r="R20" s="48"/>
      <c r="S20" s="18" t="s">
        <v>97</v>
      </c>
      <c r="T20" s="18"/>
    </row>
    <row r="21" spans="1:20" ht="18">
      <c r="A21" s="4">
        <v>17</v>
      </c>
      <c r="B21" s="17" t="s">
        <v>62</v>
      </c>
      <c r="C21" s="65" t="s">
        <v>377</v>
      </c>
      <c r="D21" s="48" t="s">
        <v>23</v>
      </c>
      <c r="E21" s="75"/>
      <c r="F21" s="48" t="s">
        <v>425</v>
      </c>
      <c r="G21" s="19">
        <v>43</v>
      </c>
      <c r="H21" s="19">
        <v>58</v>
      </c>
      <c r="I21" s="60">
        <f t="shared" si="0"/>
        <v>101</v>
      </c>
      <c r="J21" s="82">
        <v>9678331936</v>
      </c>
      <c r="K21" s="18" t="s">
        <v>234</v>
      </c>
      <c r="L21" s="68" t="s">
        <v>243</v>
      </c>
      <c r="M21" s="69">
        <v>9954005739</v>
      </c>
      <c r="N21" s="68" t="s">
        <v>241</v>
      </c>
      <c r="O21" s="69">
        <v>9864979738</v>
      </c>
      <c r="P21" s="49" t="s">
        <v>446</v>
      </c>
      <c r="Q21" s="48" t="s">
        <v>159</v>
      </c>
      <c r="R21" s="48"/>
      <c r="S21" s="18" t="s">
        <v>97</v>
      </c>
      <c r="T21" s="18"/>
    </row>
    <row r="22" spans="1:20" ht="18">
      <c r="A22" s="4">
        <v>18</v>
      </c>
      <c r="B22" s="17" t="s">
        <v>62</v>
      </c>
      <c r="C22" s="65" t="s">
        <v>377</v>
      </c>
      <c r="D22" s="58" t="s">
        <v>23</v>
      </c>
      <c r="E22" s="75"/>
      <c r="F22" s="48" t="s">
        <v>425</v>
      </c>
      <c r="G22" s="17">
        <v>54</v>
      </c>
      <c r="H22" s="17">
        <v>57</v>
      </c>
      <c r="I22" s="60">
        <f t="shared" si="0"/>
        <v>111</v>
      </c>
      <c r="J22" s="82">
        <v>9508655393</v>
      </c>
      <c r="K22" s="18" t="s">
        <v>234</v>
      </c>
      <c r="L22" s="68" t="s">
        <v>243</v>
      </c>
      <c r="M22" s="69">
        <v>9954005739</v>
      </c>
      <c r="N22" s="68" t="s">
        <v>242</v>
      </c>
      <c r="O22" s="69">
        <v>9864979738</v>
      </c>
      <c r="P22" s="49" t="s">
        <v>447</v>
      </c>
      <c r="Q22" s="48" t="s">
        <v>161</v>
      </c>
      <c r="R22" s="48"/>
      <c r="S22" s="18" t="s">
        <v>97</v>
      </c>
      <c r="T22" s="18"/>
    </row>
    <row r="23" spans="1:20" ht="18">
      <c r="A23" s="4">
        <v>19</v>
      </c>
      <c r="B23" s="17" t="s">
        <v>62</v>
      </c>
      <c r="C23" s="77" t="s">
        <v>377</v>
      </c>
      <c r="D23" s="48" t="s">
        <v>23</v>
      </c>
      <c r="E23" s="75"/>
      <c r="F23" s="48" t="s">
        <v>425</v>
      </c>
      <c r="G23" s="19">
        <v>62</v>
      </c>
      <c r="H23" s="19">
        <v>48</v>
      </c>
      <c r="I23" s="60">
        <f t="shared" si="0"/>
        <v>110</v>
      </c>
      <c r="J23" s="82">
        <v>9854460683</v>
      </c>
      <c r="K23" s="18" t="s">
        <v>234</v>
      </c>
      <c r="L23" s="68" t="s">
        <v>243</v>
      </c>
      <c r="M23" s="69">
        <v>9954005739</v>
      </c>
      <c r="N23" s="68" t="s">
        <v>237</v>
      </c>
      <c r="O23" s="69">
        <v>9859394365</v>
      </c>
      <c r="P23" s="49" t="s">
        <v>448</v>
      </c>
      <c r="Q23" s="48" t="s">
        <v>155</v>
      </c>
      <c r="R23" s="48"/>
      <c r="S23" s="18" t="s">
        <v>97</v>
      </c>
      <c r="T23" s="18"/>
    </row>
    <row r="24" spans="1:20" ht="18">
      <c r="A24" s="4">
        <v>20</v>
      </c>
      <c r="B24" s="17" t="s">
        <v>62</v>
      </c>
      <c r="C24" s="77" t="s">
        <v>413</v>
      </c>
      <c r="D24" s="58" t="s">
        <v>23</v>
      </c>
      <c r="E24" s="75"/>
      <c r="F24" s="58" t="s">
        <v>424</v>
      </c>
      <c r="G24" s="17">
        <v>12</v>
      </c>
      <c r="H24" s="17">
        <v>21</v>
      </c>
      <c r="I24" s="60">
        <f t="shared" si="0"/>
        <v>33</v>
      </c>
      <c r="J24" s="83">
        <v>9854457347</v>
      </c>
      <c r="K24" s="18" t="s">
        <v>234</v>
      </c>
      <c r="L24" s="68" t="s">
        <v>243</v>
      </c>
      <c r="M24" s="69">
        <v>9954005739</v>
      </c>
      <c r="N24" s="68" t="s">
        <v>238</v>
      </c>
      <c r="O24" s="69">
        <v>9678406740</v>
      </c>
      <c r="P24" s="24" t="s">
        <v>449</v>
      </c>
      <c r="Q24" s="18" t="s">
        <v>157</v>
      </c>
      <c r="R24" s="18"/>
      <c r="S24" s="18" t="s">
        <v>97</v>
      </c>
      <c r="T24" s="18"/>
    </row>
    <row r="25" spans="1:20" ht="18">
      <c r="A25" s="4">
        <v>21</v>
      </c>
      <c r="B25" s="17" t="s">
        <v>62</v>
      </c>
      <c r="C25" s="77" t="s">
        <v>415</v>
      </c>
      <c r="D25" s="18" t="s">
        <v>23</v>
      </c>
      <c r="E25" s="75"/>
      <c r="F25" s="18" t="s">
        <v>424</v>
      </c>
      <c r="G25" s="19">
        <v>43</v>
      </c>
      <c r="H25" s="19">
        <v>54</v>
      </c>
      <c r="I25" s="60">
        <f t="shared" si="0"/>
        <v>97</v>
      </c>
      <c r="J25" s="83">
        <v>985164981</v>
      </c>
      <c r="K25" s="18" t="s">
        <v>236</v>
      </c>
      <c r="L25" s="18" t="s">
        <v>247</v>
      </c>
      <c r="M25" s="18">
        <v>9613654218</v>
      </c>
      <c r="N25" s="68" t="s">
        <v>249</v>
      </c>
      <c r="O25" s="69">
        <v>9957406076</v>
      </c>
      <c r="P25" s="24" t="s">
        <v>450</v>
      </c>
      <c r="Q25" s="18" t="s">
        <v>159</v>
      </c>
      <c r="R25" s="18"/>
      <c r="S25" s="18" t="s">
        <v>97</v>
      </c>
      <c r="T25" s="18"/>
    </row>
    <row r="26" spans="1:20" ht="18">
      <c r="A26" s="4">
        <v>22</v>
      </c>
      <c r="B26" s="17" t="s">
        <v>62</v>
      </c>
      <c r="C26" s="65" t="s">
        <v>408</v>
      </c>
      <c r="D26" s="18" t="s">
        <v>23</v>
      </c>
      <c r="E26" s="75"/>
      <c r="F26" s="18" t="s">
        <v>424</v>
      </c>
      <c r="G26" s="19">
        <v>48</v>
      </c>
      <c r="H26" s="19">
        <v>65</v>
      </c>
      <c r="I26" s="60">
        <f t="shared" si="0"/>
        <v>113</v>
      </c>
      <c r="J26" s="83">
        <v>8822940920</v>
      </c>
      <c r="K26" s="48" t="s">
        <v>90</v>
      </c>
      <c r="L26" s="48" t="s">
        <v>91</v>
      </c>
      <c r="M26" s="48">
        <v>7638868127</v>
      </c>
      <c r="N26" s="68" t="s">
        <v>93</v>
      </c>
      <c r="O26" s="69">
        <v>8011850949</v>
      </c>
      <c r="P26" s="24" t="s">
        <v>451</v>
      </c>
      <c r="Q26" s="18" t="s">
        <v>161</v>
      </c>
      <c r="R26" s="18"/>
      <c r="S26" s="18" t="s">
        <v>97</v>
      </c>
      <c r="T26" s="18"/>
    </row>
    <row r="27" spans="1:20" ht="18">
      <c r="A27" s="4">
        <v>23</v>
      </c>
      <c r="B27" s="17" t="s">
        <v>62</v>
      </c>
      <c r="C27" s="65" t="s">
        <v>408</v>
      </c>
      <c r="D27" s="58" t="s">
        <v>23</v>
      </c>
      <c r="E27" s="75"/>
      <c r="F27" s="18" t="s">
        <v>424</v>
      </c>
      <c r="G27" s="17">
        <v>44</v>
      </c>
      <c r="H27" s="17">
        <v>48</v>
      </c>
      <c r="I27" s="60">
        <f t="shared" si="0"/>
        <v>92</v>
      </c>
      <c r="J27" s="84">
        <v>7399595825</v>
      </c>
      <c r="K27" s="48" t="s">
        <v>90</v>
      </c>
      <c r="L27" s="48" t="s">
        <v>91</v>
      </c>
      <c r="M27" s="48">
        <v>7638868127</v>
      </c>
      <c r="N27" s="68" t="s">
        <v>93</v>
      </c>
      <c r="O27" s="69">
        <v>8011850949</v>
      </c>
      <c r="P27" s="24" t="s">
        <v>452</v>
      </c>
      <c r="Q27" s="18" t="s">
        <v>164</v>
      </c>
      <c r="R27" s="18"/>
      <c r="S27" s="18" t="s">
        <v>97</v>
      </c>
      <c r="T27" s="18"/>
    </row>
    <row r="28" spans="1:20" ht="18">
      <c r="A28" s="4">
        <v>24</v>
      </c>
      <c r="B28" s="17" t="s">
        <v>62</v>
      </c>
      <c r="C28" s="65" t="s">
        <v>410</v>
      </c>
      <c r="D28" s="18" t="s">
        <v>23</v>
      </c>
      <c r="E28" s="75"/>
      <c r="F28" s="18" t="s">
        <v>424</v>
      </c>
      <c r="G28" s="19">
        <v>34</v>
      </c>
      <c r="H28" s="19">
        <v>54</v>
      </c>
      <c r="I28" s="60">
        <f t="shared" si="0"/>
        <v>88</v>
      </c>
      <c r="J28" s="82">
        <v>9707757598</v>
      </c>
      <c r="K28" s="48" t="s">
        <v>341</v>
      </c>
      <c r="L28" s="48" t="s">
        <v>342</v>
      </c>
      <c r="M28" s="48">
        <v>9678984597</v>
      </c>
      <c r="N28" s="68" t="s">
        <v>337</v>
      </c>
      <c r="O28" s="69">
        <v>8473062072</v>
      </c>
      <c r="P28" s="24" t="s">
        <v>453</v>
      </c>
      <c r="Q28" s="18" t="s">
        <v>163</v>
      </c>
      <c r="R28" s="18"/>
      <c r="S28" s="18" t="s">
        <v>97</v>
      </c>
      <c r="T28" s="18"/>
    </row>
    <row r="29" spans="1:20" ht="18">
      <c r="A29" s="4">
        <v>25</v>
      </c>
      <c r="B29" s="17" t="s">
        <v>63</v>
      </c>
      <c r="C29" s="77" t="s">
        <v>417</v>
      </c>
      <c r="D29" s="18" t="s">
        <v>23</v>
      </c>
      <c r="E29" s="75"/>
      <c r="F29" s="18" t="s">
        <v>425</v>
      </c>
      <c r="G29" s="19">
        <v>55</v>
      </c>
      <c r="H29" s="19">
        <v>52</v>
      </c>
      <c r="I29" s="60">
        <f t="shared" si="0"/>
        <v>107</v>
      </c>
      <c r="J29" s="84">
        <v>8822264918</v>
      </c>
      <c r="K29" s="18" t="s">
        <v>258</v>
      </c>
      <c r="L29" s="18" t="s">
        <v>259</v>
      </c>
      <c r="M29" s="18">
        <v>8724963895</v>
      </c>
      <c r="N29" s="68" t="s">
        <v>260</v>
      </c>
      <c r="O29" s="69">
        <v>9508270811</v>
      </c>
      <c r="P29" s="24" t="s">
        <v>431</v>
      </c>
      <c r="Q29" s="18" t="s">
        <v>161</v>
      </c>
      <c r="R29" s="18"/>
      <c r="S29" s="18" t="s">
        <v>97</v>
      </c>
      <c r="T29" s="18"/>
    </row>
    <row r="30" spans="1:20" ht="18">
      <c r="A30" s="4">
        <v>26</v>
      </c>
      <c r="B30" s="17" t="s">
        <v>63</v>
      </c>
      <c r="C30" s="77" t="s">
        <v>417</v>
      </c>
      <c r="D30" s="18" t="s">
        <v>23</v>
      </c>
      <c r="E30" s="75"/>
      <c r="F30" s="18" t="s">
        <v>425</v>
      </c>
      <c r="G30" s="19">
        <v>66</v>
      </c>
      <c r="H30" s="19">
        <v>43</v>
      </c>
      <c r="I30" s="60">
        <f t="shared" si="0"/>
        <v>109</v>
      </c>
      <c r="J30" s="84">
        <v>8011719005</v>
      </c>
      <c r="K30" s="18" t="s">
        <v>258</v>
      </c>
      <c r="L30" s="18" t="s">
        <v>259</v>
      </c>
      <c r="M30" s="18">
        <v>8724963895</v>
      </c>
      <c r="N30" s="68" t="s">
        <v>261</v>
      </c>
      <c r="O30" s="69">
        <v>9706702076</v>
      </c>
      <c r="P30" s="24" t="s">
        <v>432</v>
      </c>
      <c r="Q30" s="18" t="s">
        <v>164</v>
      </c>
      <c r="R30" s="18"/>
      <c r="S30" s="18" t="s">
        <v>97</v>
      </c>
      <c r="T30" s="18"/>
    </row>
    <row r="31" spans="1:20" ht="18">
      <c r="A31" s="4">
        <v>27</v>
      </c>
      <c r="B31" s="17" t="s">
        <v>63</v>
      </c>
      <c r="C31" s="77" t="s">
        <v>417</v>
      </c>
      <c r="D31" s="18" t="s">
        <v>23</v>
      </c>
      <c r="E31" s="75"/>
      <c r="F31" s="18" t="s">
        <v>425</v>
      </c>
      <c r="G31" s="19">
        <v>65</v>
      </c>
      <c r="H31" s="19">
        <v>45</v>
      </c>
      <c r="I31" s="60">
        <f t="shared" si="0"/>
        <v>110</v>
      </c>
      <c r="J31" s="84">
        <v>9854972259</v>
      </c>
      <c r="K31" s="18" t="s">
        <v>258</v>
      </c>
      <c r="L31" s="18" t="s">
        <v>259</v>
      </c>
      <c r="M31" s="18">
        <v>8724963895</v>
      </c>
      <c r="N31" s="68" t="s">
        <v>262</v>
      </c>
      <c r="O31" s="69">
        <v>9854669076</v>
      </c>
      <c r="P31" s="24" t="s">
        <v>433</v>
      </c>
      <c r="Q31" s="18" t="s">
        <v>163</v>
      </c>
      <c r="R31" s="18"/>
      <c r="S31" s="18" t="s">
        <v>97</v>
      </c>
      <c r="T31" s="18"/>
    </row>
    <row r="32" spans="1:20" ht="18">
      <c r="A32" s="4">
        <v>28</v>
      </c>
      <c r="B32" s="17" t="s">
        <v>63</v>
      </c>
      <c r="C32" s="77" t="s">
        <v>417</v>
      </c>
      <c r="D32" s="18" t="s">
        <v>23</v>
      </c>
      <c r="E32" s="75"/>
      <c r="F32" s="18" t="s">
        <v>425</v>
      </c>
      <c r="G32" s="19">
        <v>55</v>
      </c>
      <c r="H32" s="19">
        <v>56</v>
      </c>
      <c r="I32" s="60">
        <f t="shared" si="0"/>
        <v>111</v>
      </c>
      <c r="J32" s="85">
        <v>9707765753</v>
      </c>
      <c r="K32" s="18" t="s">
        <v>258</v>
      </c>
      <c r="L32" s="18" t="s">
        <v>259</v>
      </c>
      <c r="M32" s="18">
        <v>8724963895</v>
      </c>
      <c r="N32" s="68" t="s">
        <v>263</v>
      </c>
      <c r="O32" s="69">
        <v>9707050948</v>
      </c>
      <c r="P32" s="24" t="s">
        <v>434</v>
      </c>
      <c r="Q32" s="18" t="s">
        <v>155</v>
      </c>
      <c r="R32" s="18"/>
      <c r="S32" s="18" t="s">
        <v>97</v>
      </c>
      <c r="T32" s="18"/>
    </row>
    <row r="33" spans="1:20" ht="18">
      <c r="A33" s="4">
        <v>29</v>
      </c>
      <c r="B33" s="17" t="s">
        <v>63</v>
      </c>
      <c r="C33" s="77" t="s">
        <v>417</v>
      </c>
      <c r="D33" s="18" t="s">
        <v>23</v>
      </c>
      <c r="E33" s="75"/>
      <c r="F33" s="18" t="s">
        <v>425</v>
      </c>
      <c r="G33" s="19">
        <v>54</v>
      </c>
      <c r="H33" s="19">
        <v>67</v>
      </c>
      <c r="I33" s="60">
        <f t="shared" si="0"/>
        <v>121</v>
      </c>
      <c r="J33" s="85">
        <v>9864748105</v>
      </c>
      <c r="K33" s="18" t="s">
        <v>258</v>
      </c>
      <c r="L33" s="18" t="s">
        <v>259</v>
      </c>
      <c r="M33" s="18">
        <v>8724963895</v>
      </c>
      <c r="N33" s="68" t="s">
        <v>264</v>
      </c>
      <c r="O33" s="69">
        <v>9707234544</v>
      </c>
      <c r="P33" s="24" t="s">
        <v>435</v>
      </c>
      <c r="Q33" s="18" t="s">
        <v>157</v>
      </c>
      <c r="R33" s="18"/>
      <c r="S33" s="18" t="s">
        <v>97</v>
      </c>
      <c r="T33" s="18"/>
    </row>
    <row r="34" spans="1:20" ht="18">
      <c r="A34" s="4">
        <v>30</v>
      </c>
      <c r="B34" s="17" t="s">
        <v>63</v>
      </c>
      <c r="C34" s="77" t="s">
        <v>417</v>
      </c>
      <c r="D34" s="18" t="s">
        <v>23</v>
      </c>
      <c r="E34" s="75"/>
      <c r="F34" s="18" t="s">
        <v>425</v>
      </c>
      <c r="G34" s="19">
        <v>66</v>
      </c>
      <c r="H34" s="19">
        <v>46</v>
      </c>
      <c r="I34" s="60">
        <f t="shared" si="0"/>
        <v>112</v>
      </c>
      <c r="J34" s="86">
        <v>8876396612</v>
      </c>
      <c r="K34" s="18" t="s">
        <v>258</v>
      </c>
      <c r="L34" s="18" t="s">
        <v>259</v>
      </c>
      <c r="M34" s="18">
        <v>8724963895</v>
      </c>
      <c r="N34" s="68" t="s">
        <v>265</v>
      </c>
      <c r="O34" s="69">
        <v>9508574040</v>
      </c>
      <c r="P34" s="24" t="s">
        <v>436</v>
      </c>
      <c r="Q34" s="18" t="s">
        <v>159</v>
      </c>
      <c r="R34" s="18"/>
      <c r="S34" s="18" t="s">
        <v>97</v>
      </c>
      <c r="T34" s="18"/>
    </row>
    <row r="35" spans="1:20" ht="18">
      <c r="A35" s="4">
        <v>31</v>
      </c>
      <c r="B35" s="17" t="s">
        <v>63</v>
      </c>
      <c r="C35" s="77" t="s">
        <v>417</v>
      </c>
      <c r="D35" s="18" t="s">
        <v>23</v>
      </c>
      <c r="E35" s="75"/>
      <c r="F35" s="18" t="s">
        <v>425</v>
      </c>
      <c r="G35" s="19">
        <v>56</v>
      </c>
      <c r="H35" s="19">
        <v>53</v>
      </c>
      <c r="I35" s="60">
        <f t="shared" si="0"/>
        <v>109</v>
      </c>
      <c r="J35" s="86">
        <v>8135011143</v>
      </c>
      <c r="K35" s="18" t="s">
        <v>258</v>
      </c>
      <c r="L35" s="18" t="s">
        <v>259</v>
      </c>
      <c r="M35" s="18">
        <v>8724963895</v>
      </c>
      <c r="N35" s="68" t="s">
        <v>260</v>
      </c>
      <c r="O35" s="69">
        <v>9508270811</v>
      </c>
      <c r="P35" s="24" t="s">
        <v>437</v>
      </c>
      <c r="Q35" s="18" t="s">
        <v>161</v>
      </c>
      <c r="R35" s="18"/>
      <c r="S35" s="18" t="s">
        <v>97</v>
      </c>
      <c r="T35" s="18"/>
    </row>
    <row r="36" spans="1:20" ht="18">
      <c r="A36" s="4">
        <v>32</v>
      </c>
      <c r="B36" s="17" t="s">
        <v>63</v>
      </c>
      <c r="C36" s="77" t="s">
        <v>418</v>
      </c>
      <c r="D36" s="18" t="s">
        <v>23</v>
      </c>
      <c r="E36" s="75"/>
      <c r="F36" s="18" t="s">
        <v>425</v>
      </c>
      <c r="G36" s="19">
        <v>45</v>
      </c>
      <c r="H36" s="19">
        <v>43</v>
      </c>
      <c r="I36" s="60">
        <f t="shared" si="0"/>
        <v>88</v>
      </c>
      <c r="J36" s="86">
        <v>8011975308</v>
      </c>
      <c r="K36" s="18" t="s">
        <v>258</v>
      </c>
      <c r="L36" s="18" t="s">
        <v>259</v>
      </c>
      <c r="M36" s="18">
        <v>8724963895</v>
      </c>
      <c r="N36" s="68" t="s">
        <v>261</v>
      </c>
      <c r="O36" s="69">
        <v>9706702076</v>
      </c>
      <c r="P36" s="24" t="s">
        <v>438</v>
      </c>
      <c r="Q36" s="18" t="s">
        <v>164</v>
      </c>
      <c r="R36" s="18"/>
      <c r="S36" s="18" t="s">
        <v>97</v>
      </c>
      <c r="T36" s="18"/>
    </row>
    <row r="37" spans="1:20" ht="18">
      <c r="A37" s="4">
        <v>33</v>
      </c>
      <c r="B37" s="17" t="s">
        <v>63</v>
      </c>
      <c r="C37" s="77" t="s">
        <v>418</v>
      </c>
      <c r="D37" s="18" t="s">
        <v>23</v>
      </c>
      <c r="E37" s="75"/>
      <c r="F37" s="18" t="s">
        <v>425</v>
      </c>
      <c r="G37" s="19">
        <v>46</v>
      </c>
      <c r="H37" s="19">
        <v>54</v>
      </c>
      <c r="I37" s="60">
        <f t="shared" si="0"/>
        <v>100</v>
      </c>
      <c r="J37" s="87">
        <v>9127170059</v>
      </c>
      <c r="K37" s="18" t="s">
        <v>258</v>
      </c>
      <c r="L37" s="18" t="s">
        <v>259</v>
      </c>
      <c r="M37" s="18">
        <v>8724963895</v>
      </c>
      <c r="N37" s="68" t="s">
        <v>260</v>
      </c>
      <c r="O37" s="69">
        <v>9508270811</v>
      </c>
      <c r="P37" s="24" t="s">
        <v>439</v>
      </c>
      <c r="Q37" s="18" t="s">
        <v>163</v>
      </c>
      <c r="R37" s="18"/>
      <c r="S37" s="18" t="s">
        <v>97</v>
      </c>
      <c r="T37" s="18"/>
    </row>
    <row r="38" spans="1:20" ht="18">
      <c r="A38" s="4">
        <v>34</v>
      </c>
      <c r="B38" s="17" t="s">
        <v>63</v>
      </c>
      <c r="C38" s="77" t="s">
        <v>418</v>
      </c>
      <c r="D38" s="18" t="s">
        <v>23</v>
      </c>
      <c r="E38" s="75"/>
      <c r="F38" s="18" t="s">
        <v>425</v>
      </c>
      <c r="G38" s="19">
        <v>54</v>
      </c>
      <c r="H38" s="19">
        <v>65</v>
      </c>
      <c r="I38" s="60">
        <f t="shared" si="0"/>
        <v>119</v>
      </c>
      <c r="J38" s="87">
        <v>8474022585</v>
      </c>
      <c r="K38" s="18" t="s">
        <v>234</v>
      </c>
      <c r="L38" s="68" t="s">
        <v>243</v>
      </c>
      <c r="M38" s="69">
        <v>9954005739</v>
      </c>
      <c r="N38" s="68" t="s">
        <v>238</v>
      </c>
      <c r="O38" s="69">
        <v>9706702076</v>
      </c>
      <c r="P38" s="24" t="s">
        <v>440</v>
      </c>
      <c r="Q38" s="18" t="s">
        <v>161</v>
      </c>
      <c r="R38" s="18"/>
      <c r="S38" s="18" t="s">
        <v>97</v>
      </c>
      <c r="T38" s="18"/>
    </row>
    <row r="39" spans="1:20" ht="18">
      <c r="A39" s="4">
        <v>35</v>
      </c>
      <c r="B39" s="17" t="s">
        <v>63</v>
      </c>
      <c r="C39" s="77" t="s">
        <v>414</v>
      </c>
      <c r="D39" s="18" t="s">
        <v>23</v>
      </c>
      <c r="E39" s="75"/>
      <c r="F39" s="18" t="s">
        <v>424</v>
      </c>
      <c r="G39" s="19">
        <v>10</v>
      </c>
      <c r="H39" s="19">
        <v>12</v>
      </c>
      <c r="I39" s="60">
        <f t="shared" si="0"/>
        <v>22</v>
      </c>
      <c r="J39" s="87">
        <v>9854412020</v>
      </c>
      <c r="K39" s="18" t="s">
        <v>234</v>
      </c>
      <c r="L39" s="68" t="s">
        <v>243</v>
      </c>
      <c r="M39" s="69">
        <v>9954005739</v>
      </c>
      <c r="N39" s="68" t="s">
        <v>237</v>
      </c>
      <c r="O39" s="69">
        <v>9859394365</v>
      </c>
      <c r="P39" s="24" t="s">
        <v>440</v>
      </c>
      <c r="Q39" s="18" t="s">
        <v>161</v>
      </c>
      <c r="R39" s="18"/>
      <c r="S39" s="18" t="s">
        <v>97</v>
      </c>
      <c r="T39" s="18"/>
    </row>
    <row r="40" spans="1:20" ht="18">
      <c r="A40" s="4">
        <v>36</v>
      </c>
      <c r="B40" s="17" t="s">
        <v>63</v>
      </c>
      <c r="C40" s="77" t="s">
        <v>419</v>
      </c>
      <c r="D40" s="18" t="s">
        <v>23</v>
      </c>
      <c r="E40" s="75"/>
      <c r="F40" s="18" t="s">
        <v>424</v>
      </c>
      <c r="G40" s="19">
        <v>43</v>
      </c>
      <c r="H40" s="19">
        <v>34</v>
      </c>
      <c r="I40" s="60">
        <f t="shared" si="0"/>
        <v>77</v>
      </c>
      <c r="J40" s="88">
        <v>7578962003</v>
      </c>
      <c r="K40" s="18" t="s">
        <v>307</v>
      </c>
      <c r="L40" s="18" t="s">
        <v>308</v>
      </c>
      <c r="M40" s="18">
        <v>9577273156</v>
      </c>
      <c r="N40" s="68" t="s">
        <v>309</v>
      </c>
      <c r="O40" s="69">
        <v>9508915619</v>
      </c>
      <c r="P40" s="24" t="s">
        <v>441</v>
      </c>
      <c r="Q40" s="18" t="s">
        <v>159</v>
      </c>
      <c r="R40" s="18"/>
      <c r="S40" s="18" t="s">
        <v>97</v>
      </c>
      <c r="T40" s="18"/>
    </row>
    <row r="41" spans="1:20" ht="18">
      <c r="A41" s="4">
        <v>37</v>
      </c>
      <c r="B41" s="17" t="s">
        <v>63</v>
      </c>
      <c r="C41" s="77" t="s">
        <v>420</v>
      </c>
      <c r="D41" s="18" t="s">
        <v>23</v>
      </c>
      <c r="E41" s="75"/>
      <c r="F41" s="18" t="s">
        <v>424</v>
      </c>
      <c r="G41" s="19">
        <v>54</v>
      </c>
      <c r="H41" s="19">
        <v>34</v>
      </c>
      <c r="I41" s="60">
        <f t="shared" si="0"/>
        <v>88</v>
      </c>
      <c r="J41" s="88">
        <v>9577821818</v>
      </c>
      <c r="K41" s="48" t="s">
        <v>341</v>
      </c>
      <c r="L41" s="48" t="s">
        <v>342</v>
      </c>
      <c r="M41" s="48">
        <v>9678984597</v>
      </c>
      <c r="N41" s="68" t="s">
        <v>337</v>
      </c>
      <c r="O41" s="69">
        <v>8473062072</v>
      </c>
      <c r="P41" s="24" t="s">
        <v>442</v>
      </c>
      <c r="Q41" s="18" t="s">
        <v>164</v>
      </c>
      <c r="R41" s="18"/>
      <c r="S41" s="18" t="s">
        <v>97</v>
      </c>
      <c r="T41" s="18"/>
    </row>
    <row r="42" spans="1:20" ht="18">
      <c r="A42" s="4">
        <v>38</v>
      </c>
      <c r="B42" s="17" t="s">
        <v>63</v>
      </c>
      <c r="C42" s="65" t="s">
        <v>412</v>
      </c>
      <c r="D42" s="18" t="s">
        <v>23</v>
      </c>
      <c r="E42" s="75"/>
      <c r="F42" s="18" t="s">
        <v>424</v>
      </c>
      <c r="G42" s="19">
        <v>43</v>
      </c>
      <c r="H42" s="19">
        <v>34</v>
      </c>
      <c r="I42" s="60">
        <f t="shared" si="0"/>
        <v>77</v>
      </c>
      <c r="J42" s="87">
        <v>9864122290</v>
      </c>
      <c r="K42" s="18" t="s">
        <v>182</v>
      </c>
      <c r="L42" s="18" t="s">
        <v>183</v>
      </c>
      <c r="M42" s="18">
        <v>9954233042</v>
      </c>
      <c r="N42" s="68" t="s">
        <v>185</v>
      </c>
      <c r="O42" s="69">
        <v>9613285138</v>
      </c>
      <c r="P42" s="24" t="s">
        <v>443</v>
      </c>
      <c r="Q42" s="18" t="s">
        <v>163</v>
      </c>
      <c r="R42" s="18"/>
      <c r="S42" s="18" t="s">
        <v>97</v>
      </c>
      <c r="T42" s="18"/>
    </row>
    <row r="43" spans="1:20" ht="18">
      <c r="A43" s="4">
        <v>39</v>
      </c>
      <c r="B43" s="17" t="s">
        <v>63</v>
      </c>
      <c r="C43" s="77" t="s">
        <v>422</v>
      </c>
      <c r="D43" s="18" t="s">
        <v>23</v>
      </c>
      <c r="E43" s="75"/>
      <c r="F43" s="18" t="s">
        <v>424</v>
      </c>
      <c r="G43" s="19">
        <v>32</v>
      </c>
      <c r="H43" s="19">
        <v>42</v>
      </c>
      <c r="I43" s="60">
        <f t="shared" si="0"/>
        <v>74</v>
      </c>
      <c r="J43" s="87">
        <v>9706184020</v>
      </c>
      <c r="K43" s="48" t="s">
        <v>106</v>
      </c>
      <c r="L43" s="48" t="s">
        <v>107</v>
      </c>
      <c r="M43" s="48">
        <v>9864243431</v>
      </c>
      <c r="N43" s="68" t="s">
        <v>108</v>
      </c>
      <c r="O43" s="69">
        <v>9508658624</v>
      </c>
      <c r="P43" s="24" t="s">
        <v>444</v>
      </c>
      <c r="Q43" s="18" t="s">
        <v>155</v>
      </c>
      <c r="R43" s="18"/>
      <c r="S43" s="18" t="s">
        <v>97</v>
      </c>
      <c r="T43" s="18"/>
    </row>
    <row r="44" spans="1:20" ht="18">
      <c r="A44" s="4">
        <v>40</v>
      </c>
      <c r="B44" s="17" t="s">
        <v>63</v>
      </c>
      <c r="C44" s="77" t="s">
        <v>423</v>
      </c>
      <c r="D44" s="18" t="s">
        <v>23</v>
      </c>
      <c r="E44" s="75"/>
      <c r="F44" s="18" t="s">
        <v>424</v>
      </c>
      <c r="G44" s="19">
        <v>43</v>
      </c>
      <c r="H44" s="19">
        <v>32</v>
      </c>
      <c r="I44" s="60">
        <f t="shared" si="0"/>
        <v>75</v>
      </c>
      <c r="J44" s="87">
        <v>8822264865</v>
      </c>
      <c r="K44" s="18" t="s">
        <v>236</v>
      </c>
      <c r="L44" s="18" t="s">
        <v>247</v>
      </c>
      <c r="M44" s="18">
        <v>9613654218</v>
      </c>
      <c r="N44" s="68" t="s">
        <v>249</v>
      </c>
      <c r="O44" s="69">
        <v>9957406076</v>
      </c>
      <c r="P44" s="24" t="s">
        <v>445</v>
      </c>
      <c r="Q44" s="18" t="s">
        <v>159</v>
      </c>
      <c r="R44" s="18"/>
      <c r="S44" s="18" t="s">
        <v>97</v>
      </c>
      <c r="T44" s="18"/>
    </row>
    <row r="45" spans="1:20" ht="18.75">
      <c r="A45" s="4">
        <v>41</v>
      </c>
      <c r="B45" s="17" t="s">
        <v>63</v>
      </c>
      <c r="C45" s="65" t="s">
        <v>421</v>
      </c>
      <c r="D45" s="18" t="s">
        <v>23</v>
      </c>
      <c r="E45" s="75"/>
      <c r="F45" s="18" t="s">
        <v>424</v>
      </c>
      <c r="G45" s="19">
        <v>44</v>
      </c>
      <c r="H45" s="19">
        <v>46</v>
      </c>
      <c r="I45" s="60">
        <f t="shared" si="0"/>
        <v>90</v>
      </c>
      <c r="J45" s="89">
        <v>8256047622</v>
      </c>
      <c r="K45" s="48" t="s">
        <v>347</v>
      </c>
      <c r="L45" s="48" t="s">
        <v>348</v>
      </c>
      <c r="M45" s="48">
        <v>9613116117</v>
      </c>
      <c r="N45" s="68" t="s">
        <v>346</v>
      </c>
      <c r="O45" s="69">
        <v>8876075382</v>
      </c>
      <c r="P45" s="24" t="s">
        <v>446</v>
      </c>
      <c r="Q45" s="18" t="s">
        <v>161</v>
      </c>
      <c r="R45" s="18"/>
      <c r="S45" s="18" t="s">
        <v>97</v>
      </c>
      <c r="T45" s="18"/>
    </row>
    <row r="46" spans="1:20" ht="18">
      <c r="A46" s="4">
        <v>42</v>
      </c>
      <c r="B46" s="17" t="s">
        <v>63</v>
      </c>
      <c r="C46" s="65" t="s">
        <v>421</v>
      </c>
      <c r="D46" s="18" t="s">
        <v>23</v>
      </c>
      <c r="E46" s="75"/>
      <c r="F46" s="18" t="s">
        <v>424</v>
      </c>
      <c r="G46" s="19">
        <v>39</v>
      </c>
      <c r="H46" s="17">
        <v>65</v>
      </c>
      <c r="I46" s="60">
        <f t="shared" si="0"/>
        <v>104</v>
      </c>
      <c r="J46" s="87">
        <v>9859233360</v>
      </c>
      <c r="K46" s="48" t="s">
        <v>347</v>
      </c>
      <c r="L46" s="48" t="s">
        <v>348</v>
      </c>
      <c r="M46" s="48">
        <v>9613116117</v>
      </c>
      <c r="N46" s="68" t="s">
        <v>345</v>
      </c>
      <c r="O46" s="69">
        <v>9706246939</v>
      </c>
      <c r="P46" s="24" t="s">
        <v>447</v>
      </c>
      <c r="Q46" s="18" t="s">
        <v>164</v>
      </c>
      <c r="R46" s="18"/>
      <c r="S46" s="18" t="s">
        <v>97</v>
      </c>
      <c r="T46" s="18"/>
    </row>
    <row r="47" spans="1:20" ht="18">
      <c r="A47" s="4">
        <v>43</v>
      </c>
      <c r="B47" s="17" t="s">
        <v>63</v>
      </c>
      <c r="C47" s="65" t="s">
        <v>421</v>
      </c>
      <c r="D47" s="18" t="s">
        <v>23</v>
      </c>
      <c r="E47" s="75"/>
      <c r="F47" s="18" t="s">
        <v>424</v>
      </c>
      <c r="G47" s="19">
        <v>47</v>
      </c>
      <c r="H47" s="19">
        <v>56</v>
      </c>
      <c r="I47" s="60">
        <f t="shared" si="0"/>
        <v>103</v>
      </c>
      <c r="J47" s="87">
        <v>789651123</v>
      </c>
      <c r="K47" s="48" t="s">
        <v>347</v>
      </c>
      <c r="L47" s="48" t="s">
        <v>348</v>
      </c>
      <c r="M47" s="48">
        <v>9613116117</v>
      </c>
      <c r="N47" s="68" t="s">
        <v>345</v>
      </c>
      <c r="O47" s="69">
        <v>9706246939</v>
      </c>
      <c r="P47" s="24" t="s">
        <v>448</v>
      </c>
      <c r="Q47" s="18" t="s">
        <v>155</v>
      </c>
      <c r="R47" s="18"/>
      <c r="S47" s="18" t="s">
        <v>97</v>
      </c>
      <c r="T47" s="18"/>
    </row>
    <row r="48" spans="1:20" ht="18">
      <c r="A48" s="4">
        <v>44</v>
      </c>
      <c r="B48" s="17" t="s">
        <v>63</v>
      </c>
      <c r="C48" s="65" t="s">
        <v>416</v>
      </c>
      <c r="D48" s="18" t="s">
        <v>23</v>
      </c>
      <c r="E48" s="75"/>
      <c r="F48" s="18" t="s">
        <v>425</v>
      </c>
      <c r="G48" s="19">
        <v>55</v>
      </c>
      <c r="H48" s="19">
        <v>43</v>
      </c>
      <c r="I48" s="60">
        <f t="shared" si="0"/>
        <v>98</v>
      </c>
      <c r="J48" s="87">
        <v>7896883219</v>
      </c>
      <c r="K48" s="18" t="s">
        <v>258</v>
      </c>
      <c r="L48" s="18" t="s">
        <v>259</v>
      </c>
      <c r="M48" s="18">
        <v>8724963895</v>
      </c>
      <c r="N48" s="68" t="s">
        <v>261</v>
      </c>
      <c r="O48" s="69">
        <v>9706702076</v>
      </c>
      <c r="P48" s="24" t="s">
        <v>449</v>
      </c>
      <c r="Q48" s="18" t="s">
        <v>157</v>
      </c>
      <c r="R48" s="18"/>
      <c r="S48" s="18" t="s">
        <v>97</v>
      </c>
      <c r="T48" s="18"/>
    </row>
    <row r="49" spans="1:20" ht="18">
      <c r="A49" s="4">
        <v>45</v>
      </c>
      <c r="B49" s="17" t="s">
        <v>63</v>
      </c>
      <c r="C49" s="65" t="s">
        <v>416</v>
      </c>
      <c r="D49" s="18" t="s">
        <v>23</v>
      </c>
      <c r="E49" s="75"/>
      <c r="F49" s="18" t="s">
        <v>425</v>
      </c>
      <c r="G49" s="19">
        <v>42</v>
      </c>
      <c r="H49" s="19">
        <v>54</v>
      </c>
      <c r="I49" s="60">
        <f t="shared" si="0"/>
        <v>96</v>
      </c>
      <c r="J49" s="87">
        <v>9957374974</v>
      </c>
      <c r="K49" s="18" t="s">
        <v>258</v>
      </c>
      <c r="L49" s="18" t="s">
        <v>259</v>
      </c>
      <c r="M49" s="18">
        <v>8724963895</v>
      </c>
      <c r="N49" s="68" t="s">
        <v>262</v>
      </c>
      <c r="O49" s="69">
        <v>9854669076</v>
      </c>
      <c r="P49" s="24" t="s">
        <v>450</v>
      </c>
      <c r="Q49" s="18" t="s">
        <v>159</v>
      </c>
      <c r="R49" s="18"/>
      <c r="S49" s="18" t="s">
        <v>97</v>
      </c>
      <c r="T49" s="18"/>
    </row>
    <row r="50" spans="1:20" ht="18">
      <c r="A50" s="4">
        <v>46</v>
      </c>
      <c r="B50" s="17" t="s">
        <v>63</v>
      </c>
      <c r="C50" s="65" t="s">
        <v>416</v>
      </c>
      <c r="D50" s="18" t="s">
        <v>23</v>
      </c>
      <c r="E50" s="75"/>
      <c r="F50" s="18" t="s">
        <v>425</v>
      </c>
      <c r="G50" s="19">
        <v>49</v>
      </c>
      <c r="H50" s="19">
        <v>51</v>
      </c>
      <c r="I50" s="60">
        <f t="shared" si="0"/>
        <v>100</v>
      </c>
      <c r="J50" s="87">
        <v>8011265351</v>
      </c>
      <c r="K50" s="18" t="s">
        <v>258</v>
      </c>
      <c r="L50" s="18" t="s">
        <v>259</v>
      </c>
      <c r="M50" s="18">
        <v>8724963895</v>
      </c>
      <c r="N50" s="68" t="s">
        <v>263</v>
      </c>
      <c r="O50" s="69">
        <v>9707050948</v>
      </c>
      <c r="P50" s="24" t="s">
        <v>451</v>
      </c>
      <c r="Q50" s="18" t="s">
        <v>161</v>
      </c>
      <c r="R50" s="18"/>
      <c r="S50" s="18" t="s">
        <v>97</v>
      </c>
      <c r="T50" s="18"/>
    </row>
    <row r="51" spans="1:20" ht="18">
      <c r="A51" s="4">
        <v>47</v>
      </c>
      <c r="B51" s="17" t="s">
        <v>63</v>
      </c>
      <c r="C51" s="65" t="s">
        <v>416</v>
      </c>
      <c r="D51" s="18" t="s">
        <v>23</v>
      </c>
      <c r="E51" s="75"/>
      <c r="F51" s="18" t="s">
        <v>425</v>
      </c>
      <c r="G51" s="17">
        <v>49</v>
      </c>
      <c r="H51" s="17">
        <v>55</v>
      </c>
      <c r="I51" s="60">
        <f t="shared" si="0"/>
        <v>104</v>
      </c>
      <c r="J51" s="87">
        <v>7086759346</v>
      </c>
      <c r="K51" s="18" t="s">
        <v>258</v>
      </c>
      <c r="L51" s="18" t="s">
        <v>259</v>
      </c>
      <c r="M51" s="18">
        <v>8724963895</v>
      </c>
      <c r="N51" s="68" t="s">
        <v>264</v>
      </c>
      <c r="O51" s="69">
        <v>9707234544</v>
      </c>
      <c r="P51" s="24" t="s">
        <v>452</v>
      </c>
      <c r="Q51" s="18" t="s">
        <v>164</v>
      </c>
      <c r="R51" s="18"/>
      <c r="S51" s="18" t="s">
        <v>97</v>
      </c>
      <c r="T51" s="18"/>
    </row>
    <row r="52" spans="1:20" ht="18">
      <c r="A52" s="4">
        <v>48</v>
      </c>
      <c r="B52" s="17" t="s">
        <v>63</v>
      </c>
      <c r="C52" s="65" t="s">
        <v>416</v>
      </c>
      <c r="D52" s="18" t="s">
        <v>23</v>
      </c>
      <c r="E52" s="75"/>
      <c r="F52" s="18" t="s">
        <v>425</v>
      </c>
      <c r="G52" s="19">
        <v>48</v>
      </c>
      <c r="H52" s="19">
        <v>50</v>
      </c>
      <c r="I52" s="60">
        <f t="shared" si="0"/>
        <v>98</v>
      </c>
      <c r="J52" s="87">
        <v>9678229773</v>
      </c>
      <c r="K52" s="18" t="s">
        <v>258</v>
      </c>
      <c r="L52" s="18" t="s">
        <v>259</v>
      </c>
      <c r="M52" s="18">
        <v>8724963895</v>
      </c>
      <c r="N52" s="68" t="s">
        <v>265</v>
      </c>
      <c r="O52" s="69">
        <v>9508574040</v>
      </c>
      <c r="P52" s="24" t="s">
        <v>453</v>
      </c>
      <c r="Q52" s="18" t="s">
        <v>163</v>
      </c>
      <c r="R52" s="18"/>
      <c r="S52" s="18" t="s">
        <v>97</v>
      </c>
      <c r="T52" s="18"/>
    </row>
    <row r="53" spans="1:20" ht="18">
      <c r="A53" s="4">
        <v>49</v>
      </c>
      <c r="B53" s="17"/>
      <c r="C53" s="65"/>
      <c r="D53" s="18"/>
      <c r="E53" s="75"/>
      <c r="F53" s="18"/>
      <c r="G53" s="19"/>
      <c r="H53" s="19"/>
      <c r="I53" s="60">
        <f t="shared" si="0"/>
        <v>0</v>
      </c>
      <c r="J53" s="87"/>
      <c r="K53" s="18"/>
      <c r="L53" s="18"/>
      <c r="M53" s="18"/>
      <c r="N53" s="68"/>
      <c r="O53" s="69"/>
      <c r="P53" s="24"/>
      <c r="Q53" s="18"/>
      <c r="R53" s="18"/>
      <c r="S53" s="18"/>
      <c r="T53" s="18"/>
    </row>
    <row r="54" spans="1:20" ht="18">
      <c r="A54" s="4">
        <v>50</v>
      </c>
      <c r="B54" s="17"/>
      <c r="C54" s="65"/>
      <c r="D54" s="18"/>
      <c r="E54" s="75"/>
      <c r="F54" s="18"/>
      <c r="G54" s="19"/>
      <c r="H54" s="19"/>
      <c r="I54" s="60">
        <f t="shared" si="0"/>
        <v>0</v>
      </c>
      <c r="J54" s="87"/>
      <c r="K54" s="18"/>
      <c r="L54" s="18"/>
      <c r="M54" s="18"/>
      <c r="N54" s="68"/>
      <c r="O54" s="69"/>
      <c r="P54" s="24"/>
      <c r="Q54" s="18"/>
      <c r="R54" s="18"/>
      <c r="S54" s="18"/>
      <c r="T54" s="18"/>
    </row>
    <row r="55" spans="1:20" ht="18">
      <c r="A55" s="4">
        <v>51</v>
      </c>
      <c r="B55" s="17"/>
      <c r="C55" s="65"/>
      <c r="D55" s="18"/>
      <c r="E55" s="75"/>
      <c r="F55" s="18"/>
      <c r="G55" s="19"/>
      <c r="H55" s="19"/>
      <c r="I55" s="60">
        <f t="shared" si="0"/>
        <v>0</v>
      </c>
      <c r="J55" s="87"/>
      <c r="K55" s="18"/>
      <c r="L55" s="18"/>
      <c r="M55" s="18"/>
      <c r="N55" s="18"/>
      <c r="O55" s="18"/>
      <c r="P55" s="24"/>
      <c r="Q55" s="18"/>
      <c r="R55" s="18"/>
      <c r="S55" s="18"/>
      <c r="T55" s="18"/>
    </row>
    <row r="56" spans="1:20" ht="18">
      <c r="A56" s="4">
        <v>52</v>
      </c>
      <c r="B56" s="17"/>
      <c r="C56" s="65"/>
      <c r="D56" s="18"/>
      <c r="E56" s="75"/>
      <c r="F56" s="18"/>
      <c r="G56" s="19"/>
      <c r="H56" s="19"/>
      <c r="I56" s="60">
        <f t="shared" si="0"/>
        <v>0</v>
      </c>
      <c r="J56" s="87"/>
      <c r="K56" s="18"/>
      <c r="L56" s="18"/>
      <c r="M56" s="18"/>
      <c r="N56" s="68"/>
      <c r="O56" s="69"/>
      <c r="P56" s="24"/>
      <c r="Q56" s="18"/>
      <c r="R56" s="18"/>
      <c r="S56" s="18"/>
      <c r="T56" s="18"/>
    </row>
    <row r="57" spans="1:20" ht="18">
      <c r="A57" s="4">
        <v>53</v>
      </c>
      <c r="B57" s="17"/>
      <c r="C57" s="65"/>
      <c r="D57" s="18"/>
      <c r="E57" s="75"/>
      <c r="F57" s="18"/>
      <c r="G57" s="19"/>
      <c r="H57" s="19"/>
      <c r="I57" s="60">
        <f t="shared" si="0"/>
        <v>0</v>
      </c>
      <c r="J57" s="87"/>
      <c r="K57" s="18"/>
      <c r="L57" s="18"/>
      <c r="M57" s="18"/>
      <c r="N57" s="68"/>
      <c r="O57" s="69"/>
      <c r="P57" s="24"/>
      <c r="Q57" s="18"/>
      <c r="R57" s="18"/>
      <c r="S57" s="18"/>
      <c r="T57" s="18"/>
    </row>
    <row r="58" spans="1:20" ht="18">
      <c r="A58" s="4">
        <v>54</v>
      </c>
      <c r="B58" s="17"/>
      <c r="C58" s="65"/>
      <c r="D58" s="18"/>
      <c r="E58" s="75"/>
      <c r="F58" s="18"/>
      <c r="G58" s="19"/>
      <c r="H58" s="19"/>
      <c r="I58" s="60">
        <f t="shared" si="0"/>
        <v>0</v>
      </c>
      <c r="J58" s="87"/>
      <c r="K58" s="18"/>
      <c r="L58" s="18"/>
      <c r="M58" s="18"/>
      <c r="N58" s="68"/>
      <c r="O58" s="69"/>
      <c r="P58" s="24"/>
      <c r="Q58" s="18"/>
      <c r="R58" s="18"/>
      <c r="S58" s="18"/>
      <c r="T58" s="18"/>
    </row>
    <row r="59" spans="1:20" ht="18">
      <c r="A59" s="4">
        <v>55</v>
      </c>
      <c r="B59" s="17"/>
      <c r="C59" s="65"/>
      <c r="D59" s="18"/>
      <c r="E59" s="75"/>
      <c r="F59" s="18"/>
      <c r="G59" s="17"/>
      <c r="H59" s="17"/>
      <c r="I59" s="60">
        <f t="shared" si="0"/>
        <v>0</v>
      </c>
      <c r="J59" s="87"/>
      <c r="K59" s="18"/>
      <c r="L59" s="18"/>
      <c r="M59" s="18"/>
      <c r="N59" s="68"/>
      <c r="O59" s="69"/>
      <c r="P59" s="24"/>
      <c r="Q59" s="18"/>
      <c r="R59" s="18"/>
      <c r="S59" s="18"/>
      <c r="T59" s="18"/>
    </row>
    <row r="60" spans="1:20" ht="18">
      <c r="A60" s="4">
        <v>56</v>
      </c>
      <c r="B60" s="17"/>
      <c r="C60" s="65"/>
      <c r="D60" s="18"/>
      <c r="E60" s="75"/>
      <c r="F60" s="18"/>
      <c r="G60" s="19"/>
      <c r="H60" s="19"/>
      <c r="I60" s="60">
        <f t="shared" si="0"/>
        <v>0</v>
      </c>
      <c r="J60" s="87"/>
      <c r="K60" s="18"/>
      <c r="L60" s="18"/>
      <c r="M60" s="18"/>
      <c r="N60" s="68"/>
      <c r="O60" s="69"/>
      <c r="P60" s="24"/>
      <c r="Q60" s="18"/>
      <c r="R60" s="18"/>
      <c r="S60" s="18"/>
      <c r="T60" s="18"/>
    </row>
    <row r="61" spans="1:20" ht="18">
      <c r="A61" s="4">
        <v>57</v>
      </c>
      <c r="B61" s="17"/>
      <c r="C61" s="65"/>
      <c r="D61" s="18"/>
      <c r="E61" s="75"/>
      <c r="F61" s="18"/>
      <c r="G61" s="19"/>
      <c r="H61" s="19"/>
      <c r="I61" s="60">
        <f t="shared" si="0"/>
        <v>0</v>
      </c>
      <c r="J61" s="88"/>
      <c r="K61" s="18"/>
      <c r="L61" s="18"/>
      <c r="M61" s="18"/>
      <c r="N61" s="68"/>
      <c r="O61" s="69"/>
      <c r="P61" s="24"/>
      <c r="Q61" s="18"/>
      <c r="R61" s="18"/>
      <c r="S61" s="18"/>
      <c r="T61" s="18"/>
    </row>
    <row r="62" spans="1:20" ht="18">
      <c r="A62" s="4">
        <v>58</v>
      </c>
      <c r="B62" s="17"/>
      <c r="C62" s="65"/>
      <c r="D62" s="18"/>
      <c r="E62" s="75"/>
      <c r="F62" s="18"/>
      <c r="G62" s="19"/>
      <c r="H62" s="19"/>
      <c r="I62" s="60">
        <f t="shared" si="0"/>
        <v>0</v>
      </c>
      <c r="J62" s="88"/>
      <c r="K62" s="18"/>
      <c r="L62" s="18"/>
      <c r="M62" s="18"/>
      <c r="N62" s="68"/>
      <c r="O62" s="69"/>
      <c r="P62" s="24"/>
      <c r="Q62" s="18"/>
      <c r="R62" s="18"/>
      <c r="S62" s="18"/>
      <c r="T62" s="18"/>
    </row>
    <row r="63" spans="1:20" ht="18">
      <c r="A63" s="4">
        <v>59</v>
      </c>
      <c r="B63" s="17"/>
      <c r="C63" s="18"/>
      <c r="D63" s="18"/>
      <c r="E63" s="75"/>
      <c r="F63" s="18"/>
      <c r="G63" s="19"/>
      <c r="H63" s="19"/>
      <c r="I63" s="60">
        <f t="shared" si="0"/>
        <v>0</v>
      </c>
      <c r="J63" s="90"/>
      <c r="K63" s="18"/>
      <c r="L63" s="18"/>
      <c r="M63" s="18"/>
      <c r="N63" s="18"/>
      <c r="O63" s="18"/>
      <c r="P63" s="24"/>
      <c r="Q63" s="18"/>
      <c r="R63" s="18"/>
      <c r="S63" s="18"/>
      <c r="T63" s="18"/>
    </row>
    <row r="64" spans="1:20" ht="18">
      <c r="A64" s="4">
        <v>60</v>
      </c>
      <c r="B64" s="17"/>
      <c r="C64" s="18"/>
      <c r="D64" s="18"/>
      <c r="E64" s="75"/>
      <c r="F64" s="18"/>
      <c r="G64" s="19"/>
      <c r="H64" s="19"/>
      <c r="I64" s="60">
        <f t="shared" si="0"/>
        <v>0</v>
      </c>
      <c r="J64" s="90"/>
      <c r="K64" s="18"/>
      <c r="L64" s="18"/>
      <c r="M64" s="18"/>
      <c r="N64" s="18"/>
      <c r="O64" s="18"/>
      <c r="P64" s="24"/>
      <c r="Q64" s="18"/>
      <c r="R64" s="18"/>
      <c r="S64" s="18"/>
      <c r="T64" s="18"/>
    </row>
    <row r="65" spans="1:20" ht="18">
      <c r="A65" s="4">
        <v>61</v>
      </c>
      <c r="B65" s="17"/>
      <c r="C65" s="18"/>
      <c r="D65" s="18"/>
      <c r="E65" s="75"/>
      <c r="F65" s="18"/>
      <c r="G65" s="19"/>
      <c r="H65" s="19"/>
      <c r="I65" s="60">
        <f t="shared" si="0"/>
        <v>0</v>
      </c>
      <c r="J65" s="90"/>
      <c r="K65" s="18"/>
      <c r="L65" s="18"/>
      <c r="M65" s="18"/>
      <c r="N65" s="18"/>
      <c r="O65" s="18"/>
      <c r="P65" s="24"/>
      <c r="Q65" s="18"/>
      <c r="R65" s="18"/>
      <c r="S65" s="18"/>
      <c r="T65" s="18"/>
    </row>
    <row r="66" spans="1:20" ht="18">
      <c r="A66" s="4">
        <v>62</v>
      </c>
      <c r="B66" s="17"/>
      <c r="C66" s="18"/>
      <c r="D66" s="18"/>
      <c r="E66" s="75"/>
      <c r="F66" s="18"/>
      <c r="G66" s="19"/>
      <c r="H66" s="19"/>
      <c r="I66" s="60">
        <f t="shared" si="0"/>
        <v>0</v>
      </c>
      <c r="J66" s="90"/>
      <c r="K66" s="18"/>
      <c r="L66" s="18"/>
      <c r="M66" s="18"/>
      <c r="N66" s="18"/>
      <c r="O66" s="18"/>
      <c r="P66" s="24"/>
      <c r="Q66" s="18"/>
      <c r="R66" s="18"/>
      <c r="S66" s="18"/>
      <c r="T66" s="18"/>
    </row>
    <row r="67" spans="1:20" ht="18">
      <c r="A67" s="4">
        <v>63</v>
      </c>
      <c r="B67" s="17"/>
      <c r="C67" s="18"/>
      <c r="D67" s="18"/>
      <c r="E67" s="75"/>
      <c r="F67" s="18"/>
      <c r="G67" s="19"/>
      <c r="H67" s="19"/>
      <c r="I67" s="60">
        <f t="shared" si="0"/>
        <v>0</v>
      </c>
      <c r="J67" s="90"/>
      <c r="K67" s="18"/>
      <c r="L67" s="18"/>
      <c r="M67" s="18"/>
      <c r="N67" s="18"/>
      <c r="O67" s="18"/>
      <c r="P67" s="24"/>
      <c r="Q67" s="18"/>
      <c r="R67" s="18"/>
      <c r="S67" s="18"/>
      <c r="T67" s="18"/>
    </row>
    <row r="68" spans="1:20" ht="18">
      <c r="A68" s="4">
        <v>64</v>
      </c>
      <c r="B68" s="17"/>
      <c r="C68" s="18"/>
      <c r="D68" s="18"/>
      <c r="E68" s="75"/>
      <c r="F68" s="18"/>
      <c r="G68" s="19"/>
      <c r="H68" s="19"/>
      <c r="I68" s="60">
        <f t="shared" si="0"/>
        <v>0</v>
      </c>
      <c r="J68" s="90"/>
      <c r="K68" s="18"/>
      <c r="L68" s="18"/>
      <c r="M68" s="18"/>
      <c r="N68" s="18"/>
      <c r="O68" s="18"/>
      <c r="P68" s="24"/>
      <c r="Q68" s="18"/>
      <c r="R68" s="18"/>
      <c r="S68" s="18"/>
      <c r="T68" s="18"/>
    </row>
    <row r="69" spans="1:20" ht="18">
      <c r="A69" s="4">
        <v>65</v>
      </c>
      <c r="B69" s="17"/>
      <c r="C69" s="18"/>
      <c r="D69" s="18"/>
      <c r="E69" s="75"/>
      <c r="F69" s="18"/>
      <c r="G69" s="19"/>
      <c r="H69" s="19"/>
      <c r="I69" s="60">
        <f t="shared" si="0"/>
        <v>0</v>
      </c>
      <c r="J69" s="90"/>
      <c r="K69" s="18"/>
      <c r="L69" s="18"/>
      <c r="M69" s="18"/>
      <c r="N69" s="18"/>
      <c r="O69" s="18"/>
      <c r="P69" s="24"/>
      <c r="Q69" s="18"/>
      <c r="R69" s="18"/>
      <c r="S69" s="18"/>
      <c r="T69" s="18"/>
    </row>
    <row r="70" spans="1:20" ht="18">
      <c r="A70" s="4">
        <v>66</v>
      </c>
      <c r="B70" s="17"/>
      <c r="C70" s="18"/>
      <c r="D70" s="18"/>
      <c r="E70" s="75"/>
      <c r="F70" s="18"/>
      <c r="G70" s="19"/>
      <c r="H70" s="19"/>
      <c r="I70" s="60">
        <f t="shared" ref="I70:I133" si="1">SUM(G70:H70)</f>
        <v>0</v>
      </c>
      <c r="J70" s="90"/>
      <c r="K70" s="18"/>
      <c r="L70" s="18"/>
      <c r="M70" s="18"/>
      <c r="N70" s="18"/>
      <c r="O70" s="18"/>
      <c r="P70" s="24"/>
      <c r="Q70" s="18"/>
      <c r="R70" s="18"/>
      <c r="S70" s="18"/>
      <c r="T70" s="18"/>
    </row>
    <row r="71" spans="1:20" ht="18">
      <c r="A71" s="4">
        <v>67</v>
      </c>
      <c r="B71" s="17"/>
      <c r="C71" s="77"/>
      <c r="D71" s="18"/>
      <c r="E71" s="75"/>
      <c r="F71" s="18"/>
      <c r="G71" s="19"/>
      <c r="H71" s="19"/>
      <c r="I71" s="60">
        <f t="shared" si="1"/>
        <v>0</v>
      </c>
      <c r="J71" s="90"/>
      <c r="K71" s="18"/>
      <c r="L71" s="18"/>
      <c r="M71" s="18"/>
      <c r="N71" s="68"/>
      <c r="O71" s="69"/>
      <c r="P71" s="24"/>
      <c r="Q71" s="18"/>
      <c r="R71" s="18"/>
      <c r="S71" s="18"/>
      <c r="T71" s="18"/>
    </row>
    <row r="72" spans="1:20" ht="18">
      <c r="A72" s="4">
        <v>68</v>
      </c>
      <c r="B72" s="17"/>
      <c r="C72" s="77"/>
      <c r="D72" s="18"/>
      <c r="E72" s="75"/>
      <c r="F72" s="18"/>
      <c r="G72" s="19"/>
      <c r="H72" s="19"/>
      <c r="I72" s="60">
        <f t="shared" si="1"/>
        <v>0</v>
      </c>
      <c r="J72" s="84"/>
      <c r="K72" s="18"/>
      <c r="L72" s="18"/>
      <c r="M72" s="18"/>
      <c r="N72" s="68"/>
      <c r="O72" s="69"/>
      <c r="P72" s="24"/>
      <c r="Q72" s="18"/>
      <c r="R72" s="18"/>
      <c r="S72" s="18"/>
      <c r="T72" s="18"/>
    </row>
    <row r="73" spans="1:20" ht="18">
      <c r="A73" s="4">
        <v>69</v>
      </c>
      <c r="B73" s="17"/>
      <c r="C73" s="77"/>
      <c r="D73" s="18"/>
      <c r="E73" s="75"/>
      <c r="F73" s="18"/>
      <c r="G73" s="19"/>
      <c r="H73" s="19"/>
      <c r="I73" s="60">
        <f t="shared" si="1"/>
        <v>0</v>
      </c>
      <c r="J73" s="90"/>
      <c r="K73" s="18"/>
      <c r="L73" s="18"/>
      <c r="M73" s="18"/>
      <c r="N73" s="68"/>
      <c r="O73" s="69"/>
      <c r="P73" s="24"/>
      <c r="Q73" s="18"/>
      <c r="R73" s="18"/>
      <c r="S73" s="18"/>
      <c r="T73" s="18"/>
    </row>
    <row r="74" spans="1:20" ht="18">
      <c r="A74" s="4">
        <v>70</v>
      </c>
      <c r="B74" s="17"/>
      <c r="C74" s="77"/>
      <c r="D74" s="18"/>
      <c r="E74" s="75"/>
      <c r="F74" s="18"/>
      <c r="G74" s="19"/>
      <c r="H74" s="19"/>
      <c r="I74" s="60">
        <f t="shared" si="1"/>
        <v>0</v>
      </c>
      <c r="J74" s="90"/>
      <c r="K74" s="18"/>
      <c r="L74" s="18"/>
      <c r="M74" s="18"/>
      <c r="N74" s="68"/>
      <c r="O74" s="69"/>
      <c r="P74" s="24"/>
      <c r="Q74" s="18"/>
      <c r="R74" s="18"/>
      <c r="S74" s="18"/>
      <c r="T74" s="18"/>
    </row>
    <row r="75" spans="1:20" ht="18">
      <c r="A75" s="4">
        <v>71</v>
      </c>
      <c r="B75" s="17"/>
      <c r="C75" s="77"/>
      <c r="D75" s="18"/>
      <c r="E75" s="75"/>
      <c r="F75" s="18"/>
      <c r="G75" s="19"/>
      <c r="H75" s="19"/>
      <c r="I75" s="60">
        <f t="shared" si="1"/>
        <v>0</v>
      </c>
      <c r="J75" s="90"/>
      <c r="K75" s="18"/>
      <c r="L75" s="18"/>
      <c r="M75" s="18"/>
      <c r="N75" s="68"/>
      <c r="O75" s="69"/>
      <c r="P75" s="24"/>
      <c r="Q75" s="18"/>
      <c r="R75" s="18"/>
      <c r="S75" s="18"/>
      <c r="T75" s="18"/>
    </row>
    <row r="76" spans="1:20" ht="18">
      <c r="A76" s="4">
        <v>72</v>
      </c>
      <c r="B76" s="17"/>
      <c r="C76" s="77"/>
      <c r="D76" s="18"/>
      <c r="E76" s="75"/>
      <c r="F76" s="18"/>
      <c r="G76" s="19"/>
      <c r="H76" s="19"/>
      <c r="I76" s="60">
        <f t="shared" si="1"/>
        <v>0</v>
      </c>
      <c r="J76" s="90"/>
      <c r="K76" s="18"/>
      <c r="L76" s="18"/>
      <c r="M76" s="18"/>
      <c r="N76" s="68"/>
      <c r="O76" s="69"/>
      <c r="P76" s="24"/>
      <c r="Q76" s="18"/>
      <c r="R76" s="18"/>
      <c r="S76" s="18"/>
      <c r="T76" s="18"/>
    </row>
    <row r="77" spans="1:20" ht="18">
      <c r="A77" s="4">
        <v>73</v>
      </c>
      <c r="B77" s="17"/>
      <c r="C77" s="77"/>
      <c r="D77" s="18"/>
      <c r="E77" s="75"/>
      <c r="F77" s="18"/>
      <c r="G77" s="19"/>
      <c r="H77" s="19"/>
      <c r="I77" s="60">
        <f t="shared" si="1"/>
        <v>0</v>
      </c>
      <c r="J77" s="84"/>
      <c r="K77" s="18"/>
      <c r="L77" s="18"/>
      <c r="M77" s="18"/>
      <c r="N77" s="68"/>
      <c r="O77" s="69"/>
      <c r="P77" s="24"/>
      <c r="Q77" s="18"/>
      <c r="R77" s="18"/>
      <c r="S77" s="18"/>
      <c r="T77" s="18"/>
    </row>
    <row r="78" spans="1:20" ht="18">
      <c r="A78" s="4">
        <v>74</v>
      </c>
      <c r="B78" s="17"/>
      <c r="C78" s="77"/>
      <c r="D78" s="18"/>
      <c r="E78" s="75"/>
      <c r="F78" s="18"/>
      <c r="G78" s="19"/>
      <c r="H78" s="19"/>
      <c r="I78" s="60">
        <f t="shared" si="1"/>
        <v>0</v>
      </c>
      <c r="J78" s="84"/>
      <c r="K78" s="18"/>
      <c r="L78" s="18"/>
      <c r="M78" s="18"/>
      <c r="N78" s="68"/>
      <c r="O78" s="69"/>
      <c r="P78" s="24"/>
      <c r="Q78" s="18"/>
      <c r="R78" s="18"/>
      <c r="S78" s="18"/>
      <c r="T78" s="18"/>
    </row>
    <row r="79" spans="1:20" ht="18">
      <c r="A79" s="4">
        <v>75</v>
      </c>
      <c r="B79" s="17"/>
      <c r="C79" s="77"/>
      <c r="D79" s="18"/>
      <c r="E79" s="75"/>
      <c r="F79" s="18"/>
      <c r="G79" s="19"/>
      <c r="H79" s="19"/>
      <c r="I79" s="60">
        <f t="shared" si="1"/>
        <v>0</v>
      </c>
      <c r="J79" s="84"/>
      <c r="K79" s="18"/>
      <c r="L79" s="18"/>
      <c r="M79" s="18"/>
      <c r="N79" s="68"/>
      <c r="O79" s="69"/>
      <c r="P79" s="24"/>
      <c r="Q79" s="18"/>
      <c r="R79" s="18"/>
      <c r="S79" s="18"/>
      <c r="T79" s="18"/>
    </row>
    <row r="80" spans="1:20" ht="18">
      <c r="A80" s="4">
        <v>76</v>
      </c>
      <c r="B80" s="17"/>
      <c r="C80" s="77"/>
      <c r="D80" s="18"/>
      <c r="E80" s="75"/>
      <c r="F80" s="18"/>
      <c r="G80" s="19"/>
      <c r="H80" s="19"/>
      <c r="I80" s="60">
        <f t="shared" si="1"/>
        <v>0</v>
      </c>
      <c r="J80" s="84"/>
      <c r="K80" s="18"/>
      <c r="L80" s="68"/>
      <c r="M80" s="69"/>
      <c r="N80" s="68"/>
      <c r="O80" s="69"/>
      <c r="P80" s="24"/>
      <c r="Q80" s="18"/>
      <c r="R80" s="18"/>
      <c r="S80" s="18"/>
      <c r="T80" s="18"/>
    </row>
    <row r="81" spans="1:20" ht="18">
      <c r="A81" s="4">
        <v>77</v>
      </c>
      <c r="B81" s="17"/>
      <c r="C81" s="77"/>
      <c r="D81" s="18"/>
      <c r="E81" s="75"/>
      <c r="F81" s="18"/>
      <c r="G81" s="19"/>
      <c r="H81" s="19"/>
      <c r="I81" s="60">
        <f t="shared" si="1"/>
        <v>0</v>
      </c>
      <c r="J81" s="84"/>
      <c r="K81" s="18"/>
      <c r="L81" s="18"/>
      <c r="M81" s="18"/>
      <c r="N81" s="68"/>
      <c r="O81" s="69"/>
      <c r="P81" s="24"/>
      <c r="Q81" s="18"/>
      <c r="R81" s="18"/>
      <c r="S81" s="18"/>
      <c r="T81" s="18"/>
    </row>
    <row r="82" spans="1:20" ht="18">
      <c r="A82" s="4">
        <v>78</v>
      </c>
      <c r="B82" s="17"/>
      <c r="C82" s="77"/>
      <c r="D82" s="18"/>
      <c r="E82" s="75"/>
      <c r="F82" s="18"/>
      <c r="G82" s="19"/>
      <c r="H82" s="19"/>
      <c r="I82" s="60">
        <f t="shared" si="1"/>
        <v>0</v>
      </c>
      <c r="J82" s="84"/>
      <c r="K82" s="48"/>
      <c r="L82" s="48"/>
      <c r="M82" s="48"/>
      <c r="N82" s="68"/>
      <c r="O82" s="69"/>
      <c r="P82" s="24"/>
      <c r="Q82" s="18"/>
      <c r="R82" s="18"/>
      <c r="S82" s="18"/>
      <c r="T82" s="18"/>
    </row>
    <row r="83" spans="1:20" ht="18">
      <c r="A83" s="4">
        <v>79</v>
      </c>
      <c r="B83" s="17"/>
      <c r="C83" s="77"/>
      <c r="D83" s="18"/>
      <c r="E83" s="75"/>
      <c r="F83" s="18"/>
      <c r="G83" s="19"/>
      <c r="H83" s="19"/>
      <c r="I83" s="60">
        <f t="shared" si="1"/>
        <v>0</v>
      </c>
      <c r="J83" s="84"/>
      <c r="K83" s="18"/>
      <c r="L83" s="18"/>
      <c r="M83" s="18"/>
      <c r="N83" s="68"/>
      <c r="O83" s="69"/>
      <c r="P83" s="24"/>
      <c r="Q83" s="18"/>
      <c r="R83" s="18"/>
      <c r="S83" s="18"/>
      <c r="T83" s="18"/>
    </row>
    <row r="84" spans="1:20" ht="18">
      <c r="A84" s="4">
        <v>80</v>
      </c>
      <c r="B84" s="17"/>
      <c r="C84" s="65"/>
      <c r="D84" s="18"/>
      <c r="E84" s="75"/>
      <c r="F84" s="18"/>
      <c r="G84" s="19"/>
      <c r="H84" s="19"/>
      <c r="I84" s="60">
        <f t="shared" si="1"/>
        <v>0</v>
      </c>
      <c r="J84" s="84"/>
      <c r="K84" s="48"/>
      <c r="L84" s="48"/>
      <c r="M84" s="48"/>
      <c r="N84" s="68"/>
      <c r="O84" s="69"/>
      <c r="P84" s="24"/>
      <c r="Q84" s="18"/>
      <c r="R84" s="18"/>
      <c r="S84" s="18"/>
      <c r="T84" s="18"/>
    </row>
    <row r="85" spans="1:20" ht="18">
      <c r="A85" s="4">
        <v>81</v>
      </c>
      <c r="B85" s="17"/>
      <c r="C85" s="77"/>
      <c r="D85" s="18"/>
      <c r="E85" s="75"/>
      <c r="F85" s="18"/>
      <c r="G85" s="19"/>
      <c r="H85" s="19"/>
      <c r="I85" s="60">
        <f t="shared" si="1"/>
        <v>0</v>
      </c>
      <c r="J85" s="84"/>
      <c r="K85" s="18"/>
      <c r="L85" s="18"/>
      <c r="M85" s="18"/>
      <c r="N85" s="68"/>
      <c r="O85" s="69"/>
      <c r="P85" s="24"/>
      <c r="Q85" s="18"/>
      <c r="R85" s="18"/>
      <c r="S85" s="18"/>
      <c r="T85" s="18"/>
    </row>
    <row r="86" spans="1:20" ht="18">
      <c r="A86" s="4">
        <v>82</v>
      </c>
      <c r="B86" s="17"/>
      <c r="C86" s="77"/>
      <c r="D86" s="18"/>
      <c r="E86" s="75"/>
      <c r="F86" s="18"/>
      <c r="G86" s="19"/>
      <c r="H86" s="19"/>
      <c r="I86" s="60">
        <f t="shared" si="1"/>
        <v>0</v>
      </c>
      <c r="J86" s="84"/>
      <c r="K86" s="48"/>
      <c r="L86" s="48"/>
      <c r="M86" s="48"/>
      <c r="N86" s="68"/>
      <c r="O86" s="69"/>
      <c r="P86" s="24"/>
      <c r="Q86" s="18"/>
      <c r="R86" s="18"/>
      <c r="S86" s="18"/>
      <c r="T86" s="18"/>
    </row>
    <row r="87" spans="1:20" ht="18">
      <c r="A87" s="4">
        <v>83</v>
      </c>
      <c r="B87" s="17"/>
      <c r="C87" s="65"/>
      <c r="D87" s="18"/>
      <c r="E87" s="75"/>
      <c r="F87" s="18"/>
      <c r="G87" s="19"/>
      <c r="H87" s="19"/>
      <c r="I87" s="60">
        <f t="shared" si="1"/>
        <v>0</v>
      </c>
      <c r="J87" s="84"/>
      <c r="K87" s="48"/>
      <c r="L87" s="48"/>
      <c r="M87" s="48"/>
      <c r="N87" s="68"/>
      <c r="O87" s="69"/>
      <c r="P87" s="24"/>
      <c r="Q87" s="18"/>
      <c r="R87" s="18"/>
      <c r="S87" s="18"/>
      <c r="T87" s="18"/>
    </row>
    <row r="88" spans="1:20" ht="18">
      <c r="A88" s="4">
        <v>84</v>
      </c>
      <c r="B88" s="17"/>
      <c r="C88" s="65"/>
      <c r="D88" s="18"/>
      <c r="E88" s="75"/>
      <c r="F88" s="18"/>
      <c r="G88" s="19"/>
      <c r="H88" s="19"/>
      <c r="I88" s="60">
        <f t="shared" si="1"/>
        <v>0</v>
      </c>
      <c r="J88" s="84"/>
      <c r="K88" s="48"/>
      <c r="L88" s="48"/>
      <c r="M88" s="48"/>
      <c r="N88" s="68"/>
      <c r="O88" s="69"/>
      <c r="P88" s="24"/>
      <c r="Q88" s="18"/>
      <c r="R88" s="18"/>
      <c r="S88" s="18"/>
      <c r="T88" s="18"/>
    </row>
    <row r="89" spans="1:20" ht="18">
      <c r="A89" s="4">
        <v>85</v>
      </c>
      <c r="B89" s="17"/>
      <c r="C89" s="65"/>
      <c r="D89" s="18"/>
      <c r="E89" s="75"/>
      <c r="F89" s="18"/>
      <c r="G89" s="19"/>
      <c r="H89" s="19"/>
      <c r="I89" s="60">
        <f t="shared" si="1"/>
        <v>0</v>
      </c>
      <c r="J89" s="84"/>
      <c r="K89" s="48"/>
      <c r="L89" s="48"/>
      <c r="M89" s="48"/>
      <c r="N89" s="68"/>
      <c r="O89" s="69"/>
      <c r="P89" s="24"/>
      <c r="Q89" s="18"/>
      <c r="R89" s="18"/>
      <c r="S89" s="18"/>
      <c r="T89" s="18"/>
    </row>
    <row r="90" spans="1:20" ht="18">
      <c r="A90" s="4">
        <v>86</v>
      </c>
      <c r="B90" s="17"/>
      <c r="C90" s="65"/>
      <c r="D90" s="18"/>
      <c r="E90" s="75"/>
      <c r="F90" s="18"/>
      <c r="G90" s="19"/>
      <c r="H90" s="19"/>
      <c r="I90" s="60">
        <f t="shared" si="1"/>
        <v>0</v>
      </c>
      <c r="J90" s="84"/>
      <c r="K90" s="48"/>
      <c r="L90" s="48"/>
      <c r="M90" s="48"/>
      <c r="N90" s="68"/>
      <c r="O90" s="69"/>
      <c r="P90" s="24"/>
      <c r="Q90" s="18"/>
      <c r="R90" s="18"/>
      <c r="S90" s="18"/>
      <c r="T90" s="18"/>
    </row>
    <row r="91" spans="1:20" ht="18">
      <c r="A91" s="4">
        <v>87</v>
      </c>
      <c r="B91" s="17"/>
      <c r="C91" s="65"/>
      <c r="D91" s="58"/>
      <c r="E91" s="75"/>
      <c r="F91" s="18"/>
      <c r="G91" s="17"/>
      <c r="H91" s="17"/>
      <c r="I91" s="60">
        <f t="shared" si="1"/>
        <v>0</v>
      </c>
      <c r="J91" s="84"/>
      <c r="K91" s="48"/>
      <c r="L91" s="48"/>
      <c r="M91" s="48"/>
      <c r="N91" s="68"/>
      <c r="O91" s="69"/>
      <c r="P91" s="24"/>
      <c r="Q91" s="18"/>
      <c r="R91" s="18"/>
      <c r="S91" s="18"/>
      <c r="T91" s="18"/>
    </row>
    <row r="92" spans="1:20" ht="18">
      <c r="A92" s="4">
        <v>88</v>
      </c>
      <c r="B92" s="17"/>
      <c r="C92" s="65"/>
      <c r="D92" s="18"/>
      <c r="E92" s="75"/>
      <c r="F92" s="18"/>
      <c r="G92" s="19"/>
      <c r="H92" s="19"/>
      <c r="I92" s="60">
        <f t="shared" si="1"/>
        <v>0</v>
      </c>
      <c r="J92" s="84"/>
      <c r="K92" s="18"/>
      <c r="L92" s="18"/>
      <c r="M92" s="18"/>
      <c r="N92" s="18"/>
      <c r="O92" s="18"/>
      <c r="P92" s="24"/>
      <c r="Q92" s="18"/>
      <c r="R92" s="18"/>
      <c r="S92" s="18"/>
      <c r="T92" s="18"/>
    </row>
    <row r="93" spans="1:20" ht="18">
      <c r="A93" s="4">
        <v>89</v>
      </c>
      <c r="B93" s="17"/>
      <c r="C93" s="77"/>
      <c r="D93" s="18"/>
      <c r="E93" s="75"/>
      <c r="F93" s="18"/>
      <c r="G93" s="19"/>
      <c r="H93" s="19"/>
      <c r="I93" s="60">
        <f t="shared" si="1"/>
        <v>0</v>
      </c>
      <c r="J93" s="91"/>
      <c r="K93" s="18"/>
      <c r="L93" s="18"/>
      <c r="M93" s="18"/>
      <c r="N93" s="68"/>
      <c r="O93" s="69"/>
      <c r="P93" s="24"/>
      <c r="Q93" s="18"/>
      <c r="R93" s="18"/>
      <c r="S93" s="18"/>
      <c r="T93" s="18"/>
    </row>
    <row r="94" spans="1:20" ht="18">
      <c r="A94" s="4">
        <v>90</v>
      </c>
      <c r="B94" s="17"/>
      <c r="C94" s="65"/>
      <c r="D94" s="18"/>
      <c r="E94" s="75"/>
      <c r="F94" s="18"/>
      <c r="G94" s="19"/>
      <c r="H94" s="19"/>
      <c r="I94" s="60">
        <f t="shared" si="1"/>
        <v>0</v>
      </c>
      <c r="J94" s="91"/>
      <c r="K94" s="18"/>
      <c r="L94" s="18"/>
      <c r="M94" s="18"/>
      <c r="N94" s="68"/>
      <c r="O94" s="69"/>
      <c r="P94" s="24"/>
      <c r="Q94" s="18"/>
      <c r="R94" s="18"/>
      <c r="S94" s="18"/>
      <c r="T94" s="18"/>
    </row>
    <row r="95" spans="1:20" ht="18">
      <c r="A95" s="4">
        <v>91</v>
      </c>
      <c r="B95" s="17"/>
      <c r="C95" s="65"/>
      <c r="D95" s="18"/>
      <c r="E95" s="75"/>
      <c r="F95" s="18"/>
      <c r="G95" s="19"/>
      <c r="H95" s="19"/>
      <c r="I95" s="60">
        <f t="shared" si="1"/>
        <v>0</v>
      </c>
      <c r="J95" s="91"/>
      <c r="K95" s="18"/>
      <c r="L95" s="18"/>
      <c r="M95" s="18"/>
      <c r="N95" s="68"/>
      <c r="O95" s="69"/>
      <c r="P95" s="24"/>
      <c r="Q95" s="18"/>
      <c r="R95" s="18"/>
      <c r="S95" s="18"/>
      <c r="T95" s="18"/>
    </row>
    <row r="96" spans="1:20" ht="18">
      <c r="A96" s="4">
        <v>92</v>
      </c>
      <c r="B96" s="17"/>
      <c r="C96" s="65"/>
      <c r="D96" s="18"/>
      <c r="E96" s="75"/>
      <c r="F96" s="18"/>
      <c r="G96" s="19"/>
      <c r="H96" s="19"/>
      <c r="I96" s="60">
        <f t="shared" si="1"/>
        <v>0</v>
      </c>
      <c r="J96" s="91"/>
      <c r="K96" s="18"/>
      <c r="L96" s="18"/>
      <c r="M96" s="18"/>
      <c r="N96" s="68"/>
      <c r="O96" s="69"/>
      <c r="P96" s="24"/>
      <c r="Q96" s="18"/>
      <c r="R96" s="18"/>
      <c r="S96" s="18"/>
      <c r="T96" s="18"/>
    </row>
    <row r="97" spans="1:20" ht="18">
      <c r="A97" s="4">
        <v>93</v>
      </c>
      <c r="B97" s="17"/>
      <c r="C97" s="65"/>
      <c r="D97" s="18"/>
      <c r="E97" s="75"/>
      <c r="F97" s="18"/>
      <c r="G97" s="17"/>
      <c r="H97" s="17"/>
      <c r="I97" s="60">
        <f t="shared" si="1"/>
        <v>0</v>
      </c>
      <c r="J97" s="91"/>
      <c r="K97" s="18"/>
      <c r="L97" s="18"/>
      <c r="M97" s="18"/>
      <c r="N97" s="68"/>
      <c r="O97" s="69"/>
      <c r="P97" s="24"/>
      <c r="Q97" s="18"/>
      <c r="R97" s="18"/>
      <c r="S97" s="18"/>
      <c r="T97" s="18"/>
    </row>
    <row r="98" spans="1:20" ht="18">
      <c r="A98" s="4">
        <v>94</v>
      </c>
      <c r="B98" s="17"/>
      <c r="C98" s="65"/>
      <c r="D98" s="18"/>
      <c r="E98" s="75"/>
      <c r="F98" s="18"/>
      <c r="G98" s="19"/>
      <c r="H98" s="19"/>
      <c r="I98" s="60">
        <f t="shared" si="1"/>
        <v>0</v>
      </c>
      <c r="J98" s="91"/>
      <c r="K98" s="18"/>
      <c r="L98" s="18"/>
      <c r="M98" s="18"/>
      <c r="N98" s="68"/>
      <c r="O98" s="69"/>
      <c r="P98" s="24"/>
      <c r="Q98" s="18"/>
      <c r="R98" s="18"/>
      <c r="S98" s="18"/>
      <c r="T98" s="18"/>
    </row>
    <row r="99" spans="1:20" ht="18">
      <c r="A99" s="4">
        <v>95</v>
      </c>
      <c r="B99" s="17"/>
      <c r="C99" s="65"/>
      <c r="D99" s="18"/>
      <c r="E99" s="75"/>
      <c r="F99" s="18"/>
      <c r="G99" s="19"/>
      <c r="H99" s="19"/>
      <c r="I99" s="60">
        <f t="shared" si="1"/>
        <v>0</v>
      </c>
      <c r="J99" s="91"/>
      <c r="K99" s="18"/>
      <c r="L99" s="18"/>
      <c r="M99" s="18"/>
      <c r="N99" s="68"/>
      <c r="O99" s="69"/>
      <c r="P99" s="24"/>
      <c r="Q99" s="18"/>
      <c r="R99" s="18"/>
      <c r="S99" s="18"/>
      <c r="T99" s="18"/>
    </row>
    <row r="100" spans="1:20" ht="18">
      <c r="A100" s="4">
        <v>96</v>
      </c>
      <c r="B100" s="17"/>
      <c r="C100" s="65"/>
      <c r="D100" s="18"/>
      <c r="E100" s="75"/>
      <c r="F100" s="18"/>
      <c r="G100" s="19"/>
      <c r="H100" s="19"/>
      <c r="I100" s="60">
        <f t="shared" si="1"/>
        <v>0</v>
      </c>
      <c r="J100" s="91"/>
      <c r="K100" s="18"/>
      <c r="L100" s="18"/>
      <c r="M100" s="18"/>
      <c r="N100" s="18"/>
      <c r="O100" s="18"/>
      <c r="P100" s="24"/>
      <c r="Q100" s="18"/>
      <c r="R100" s="18"/>
      <c r="S100" s="18"/>
      <c r="T100" s="18"/>
    </row>
    <row r="101" spans="1:20" ht="18">
      <c r="A101" s="4">
        <v>97</v>
      </c>
      <c r="B101" s="17"/>
      <c r="C101" s="18"/>
      <c r="D101" s="18"/>
      <c r="E101" s="75"/>
      <c r="F101" s="18"/>
      <c r="G101" s="19"/>
      <c r="H101" s="19"/>
      <c r="I101" s="60">
        <f t="shared" si="1"/>
        <v>0</v>
      </c>
      <c r="J101" s="91"/>
      <c r="K101" s="18"/>
      <c r="L101" s="18"/>
      <c r="M101" s="18"/>
      <c r="N101" s="68"/>
      <c r="O101" s="69"/>
      <c r="P101" s="24"/>
      <c r="Q101" s="18"/>
      <c r="R101" s="18"/>
      <c r="S101" s="18"/>
      <c r="T101" s="18"/>
    </row>
    <row r="102" spans="1:20" ht="18">
      <c r="A102" s="4">
        <v>98</v>
      </c>
      <c r="B102" s="17"/>
      <c r="C102" s="18"/>
      <c r="D102" s="18"/>
      <c r="E102" s="75"/>
      <c r="F102" s="18"/>
      <c r="G102" s="19"/>
      <c r="H102" s="19"/>
      <c r="I102" s="60">
        <f t="shared" si="1"/>
        <v>0</v>
      </c>
      <c r="J102" s="91"/>
      <c r="K102" s="18"/>
      <c r="L102" s="18"/>
      <c r="M102" s="18"/>
      <c r="N102" s="68"/>
      <c r="O102" s="69"/>
      <c r="P102" s="24"/>
      <c r="Q102" s="18"/>
      <c r="R102" s="18"/>
      <c r="S102" s="18"/>
      <c r="T102" s="18"/>
    </row>
    <row r="103" spans="1:20" ht="18">
      <c r="A103" s="4">
        <v>99</v>
      </c>
      <c r="B103" s="17"/>
      <c r="C103" s="18"/>
      <c r="D103" s="18"/>
      <c r="E103" s="75"/>
      <c r="F103" s="18"/>
      <c r="G103" s="19"/>
      <c r="H103" s="19"/>
      <c r="I103" s="60">
        <f t="shared" si="1"/>
        <v>0</v>
      </c>
      <c r="J103" s="91"/>
      <c r="K103" s="18"/>
      <c r="L103" s="18"/>
      <c r="M103" s="18"/>
      <c r="N103" s="68"/>
      <c r="O103" s="69"/>
      <c r="P103" s="24"/>
      <c r="Q103" s="18"/>
      <c r="R103" s="18"/>
      <c r="S103" s="18"/>
      <c r="T103" s="18"/>
    </row>
    <row r="104" spans="1:20" ht="18">
      <c r="A104" s="4">
        <v>100</v>
      </c>
      <c r="B104" s="17"/>
      <c r="C104" s="18"/>
      <c r="D104" s="18"/>
      <c r="E104" s="75"/>
      <c r="F104" s="18"/>
      <c r="G104" s="19"/>
      <c r="H104" s="19"/>
      <c r="I104" s="60">
        <f t="shared" si="1"/>
        <v>0</v>
      </c>
      <c r="J104" s="91"/>
      <c r="K104" s="18"/>
      <c r="L104" s="18"/>
      <c r="M104" s="18"/>
      <c r="N104" s="68"/>
      <c r="O104" s="69"/>
      <c r="P104" s="24"/>
      <c r="Q104" s="18"/>
      <c r="R104" s="18"/>
      <c r="S104" s="18"/>
      <c r="T104" s="18"/>
    </row>
    <row r="105" spans="1:20" ht="18">
      <c r="A105" s="4">
        <v>101</v>
      </c>
      <c r="B105" s="17"/>
      <c r="C105" s="18"/>
      <c r="D105" s="18"/>
      <c r="E105" s="75"/>
      <c r="F105" s="18"/>
      <c r="G105" s="19"/>
      <c r="H105" s="19"/>
      <c r="I105" s="60">
        <f t="shared" si="1"/>
        <v>0</v>
      </c>
      <c r="J105" s="91"/>
      <c r="K105" s="18"/>
      <c r="L105" s="18"/>
      <c r="M105" s="18"/>
      <c r="N105" s="68"/>
      <c r="O105" s="69"/>
      <c r="P105" s="24"/>
      <c r="Q105" s="18"/>
      <c r="R105" s="18"/>
      <c r="S105" s="18"/>
      <c r="T105" s="18"/>
    </row>
    <row r="106" spans="1:20" ht="18">
      <c r="A106" s="4">
        <v>102</v>
      </c>
      <c r="B106" s="17"/>
      <c r="C106" s="18"/>
      <c r="D106" s="18"/>
      <c r="E106" s="75"/>
      <c r="F106" s="18"/>
      <c r="G106" s="19"/>
      <c r="H106" s="19"/>
      <c r="I106" s="60">
        <f t="shared" si="1"/>
        <v>0</v>
      </c>
      <c r="J106" s="91"/>
      <c r="K106" s="18"/>
      <c r="L106" s="18"/>
      <c r="M106" s="18"/>
      <c r="N106" s="68"/>
      <c r="O106" s="69"/>
      <c r="P106" s="24"/>
      <c r="Q106" s="18"/>
      <c r="R106" s="18"/>
      <c r="S106" s="18"/>
      <c r="T106" s="18"/>
    </row>
    <row r="107" spans="1:20" ht="18">
      <c r="A107" s="4">
        <v>103</v>
      </c>
      <c r="B107" s="17"/>
      <c r="C107" s="18"/>
      <c r="D107" s="18"/>
      <c r="E107" s="75"/>
      <c r="F107" s="18"/>
      <c r="G107" s="19"/>
      <c r="H107" s="19"/>
      <c r="I107" s="60">
        <f t="shared" si="1"/>
        <v>0</v>
      </c>
      <c r="J107" s="91"/>
      <c r="K107" s="18"/>
      <c r="L107" s="18"/>
      <c r="M107" s="18"/>
      <c r="N107" s="68"/>
      <c r="O107" s="69"/>
      <c r="P107" s="24"/>
      <c r="Q107" s="18"/>
      <c r="R107" s="18"/>
      <c r="S107" s="18"/>
      <c r="T107" s="18"/>
    </row>
    <row r="108" spans="1:20" ht="18">
      <c r="A108" s="4">
        <v>104</v>
      </c>
      <c r="B108" s="17"/>
      <c r="C108" s="18"/>
      <c r="D108" s="18"/>
      <c r="E108" s="19"/>
      <c r="F108" s="18"/>
      <c r="G108" s="19"/>
      <c r="H108" s="19"/>
      <c r="I108" s="60">
        <f t="shared" si="1"/>
        <v>0</v>
      </c>
      <c r="J108" s="91"/>
      <c r="K108" s="18"/>
      <c r="L108" s="18"/>
      <c r="M108" s="18"/>
      <c r="N108" s="18"/>
      <c r="O108" s="18"/>
      <c r="P108" s="24"/>
      <c r="Q108" s="18"/>
      <c r="R108" s="18"/>
      <c r="S108" s="18"/>
      <c r="T108" s="18"/>
    </row>
    <row r="109" spans="1:20" ht="18">
      <c r="A109" s="4">
        <v>105</v>
      </c>
      <c r="B109" s="17"/>
      <c r="C109" s="18"/>
      <c r="D109" s="18"/>
      <c r="E109" s="19"/>
      <c r="F109" s="18"/>
      <c r="G109" s="19"/>
      <c r="H109" s="19"/>
      <c r="I109" s="60">
        <f t="shared" si="1"/>
        <v>0</v>
      </c>
      <c r="J109" s="84"/>
      <c r="K109" s="18"/>
      <c r="L109" s="18"/>
      <c r="M109" s="18"/>
      <c r="N109" s="18"/>
      <c r="O109" s="18"/>
      <c r="P109" s="24"/>
      <c r="Q109" s="18"/>
      <c r="R109" s="18"/>
      <c r="S109" s="18"/>
      <c r="T109" s="18"/>
    </row>
    <row r="110" spans="1:20" ht="18">
      <c r="A110" s="4">
        <v>106</v>
      </c>
      <c r="B110" s="17"/>
      <c r="C110" s="18"/>
      <c r="D110" s="18"/>
      <c r="E110" s="19"/>
      <c r="F110" s="18"/>
      <c r="G110" s="19"/>
      <c r="H110" s="19"/>
      <c r="I110" s="60">
        <f t="shared" si="1"/>
        <v>0</v>
      </c>
      <c r="J110" s="84"/>
      <c r="K110" s="18"/>
      <c r="L110" s="18"/>
      <c r="M110" s="18"/>
      <c r="N110" s="18"/>
      <c r="O110" s="18"/>
      <c r="P110" s="24"/>
      <c r="Q110" s="18"/>
      <c r="R110" s="18"/>
      <c r="S110" s="18"/>
      <c r="T110" s="18"/>
    </row>
    <row r="111" spans="1:20" ht="18">
      <c r="A111" s="4">
        <v>107</v>
      </c>
      <c r="B111" s="17"/>
      <c r="C111" s="18"/>
      <c r="D111" s="18"/>
      <c r="E111" s="19"/>
      <c r="F111" s="18"/>
      <c r="G111" s="19"/>
      <c r="H111" s="19"/>
      <c r="I111" s="60">
        <f t="shared" si="1"/>
        <v>0</v>
      </c>
      <c r="J111" s="84"/>
      <c r="K111" s="18"/>
      <c r="L111" s="18"/>
      <c r="M111" s="18"/>
      <c r="N111" s="18"/>
      <c r="O111" s="18"/>
      <c r="P111" s="24"/>
      <c r="Q111" s="18"/>
      <c r="R111" s="18"/>
      <c r="S111" s="18"/>
      <c r="T111" s="18"/>
    </row>
    <row r="112" spans="1:20" ht="18">
      <c r="A112" s="4">
        <v>108</v>
      </c>
      <c r="B112" s="17"/>
      <c r="C112" s="18"/>
      <c r="D112" s="18"/>
      <c r="E112" s="19"/>
      <c r="F112" s="18"/>
      <c r="G112" s="19"/>
      <c r="H112" s="19"/>
      <c r="I112" s="60">
        <f t="shared" si="1"/>
        <v>0</v>
      </c>
      <c r="J112" s="84"/>
      <c r="K112" s="18"/>
      <c r="L112" s="18"/>
      <c r="M112" s="18"/>
      <c r="N112" s="18"/>
      <c r="O112" s="18"/>
      <c r="P112" s="24"/>
      <c r="Q112" s="18"/>
      <c r="R112" s="18"/>
      <c r="S112" s="18"/>
      <c r="T112" s="18"/>
    </row>
    <row r="113" spans="1:20" ht="18">
      <c r="A113" s="4">
        <v>109</v>
      </c>
      <c r="B113" s="17"/>
      <c r="C113" s="18"/>
      <c r="D113" s="18"/>
      <c r="E113" s="19"/>
      <c r="F113" s="18"/>
      <c r="G113" s="19"/>
      <c r="H113" s="19"/>
      <c r="I113" s="60">
        <f t="shared" si="1"/>
        <v>0</v>
      </c>
      <c r="J113" s="84"/>
      <c r="K113" s="18"/>
      <c r="L113" s="18"/>
      <c r="M113" s="18"/>
      <c r="N113" s="18"/>
      <c r="O113" s="18"/>
      <c r="P113" s="24"/>
      <c r="Q113" s="18"/>
      <c r="R113" s="18"/>
      <c r="S113" s="18"/>
      <c r="T113" s="18"/>
    </row>
    <row r="114" spans="1:20" ht="18">
      <c r="A114" s="4">
        <v>110</v>
      </c>
      <c r="B114" s="17"/>
      <c r="C114" s="18"/>
      <c r="D114" s="18"/>
      <c r="E114" s="19"/>
      <c r="F114" s="18"/>
      <c r="G114" s="19"/>
      <c r="H114" s="19"/>
      <c r="I114" s="60">
        <f t="shared" si="1"/>
        <v>0</v>
      </c>
      <c r="J114" s="84"/>
      <c r="K114" s="18"/>
      <c r="L114" s="18"/>
      <c r="M114" s="18"/>
      <c r="N114" s="18"/>
      <c r="O114" s="18"/>
      <c r="P114" s="24"/>
      <c r="Q114" s="18"/>
      <c r="R114" s="18"/>
      <c r="S114" s="18"/>
      <c r="T114" s="18"/>
    </row>
    <row r="115" spans="1:20" ht="18">
      <c r="A115" s="4">
        <v>111</v>
      </c>
      <c r="B115" s="17"/>
      <c r="C115" s="18"/>
      <c r="D115" s="18"/>
      <c r="E115" s="19"/>
      <c r="F115" s="18"/>
      <c r="G115" s="19"/>
      <c r="H115" s="19"/>
      <c r="I115" s="60">
        <f t="shared" si="1"/>
        <v>0</v>
      </c>
      <c r="J115" s="84"/>
      <c r="K115" s="18"/>
      <c r="L115" s="18"/>
      <c r="M115" s="18"/>
      <c r="N115" s="18"/>
      <c r="O115" s="18"/>
      <c r="P115" s="24"/>
      <c r="Q115" s="18"/>
      <c r="R115" s="18"/>
      <c r="S115" s="18"/>
      <c r="T115" s="18"/>
    </row>
    <row r="116" spans="1:20" ht="18">
      <c r="A116" s="4">
        <v>112</v>
      </c>
      <c r="B116" s="17"/>
      <c r="C116" s="18"/>
      <c r="D116" s="18"/>
      <c r="E116" s="19"/>
      <c r="F116" s="18"/>
      <c r="G116" s="19"/>
      <c r="H116" s="19"/>
      <c r="I116" s="60">
        <f t="shared" si="1"/>
        <v>0</v>
      </c>
      <c r="J116" s="84"/>
      <c r="K116" s="18"/>
      <c r="L116" s="18"/>
      <c r="M116" s="18"/>
      <c r="N116" s="18"/>
      <c r="O116" s="18"/>
      <c r="P116" s="24"/>
      <c r="Q116" s="18"/>
      <c r="R116" s="18"/>
      <c r="S116" s="18"/>
      <c r="T116" s="18"/>
    </row>
    <row r="117" spans="1:20" ht="18">
      <c r="A117" s="4">
        <v>113</v>
      </c>
      <c r="B117" s="17"/>
      <c r="C117" s="18"/>
      <c r="D117" s="18"/>
      <c r="E117" s="19"/>
      <c r="F117" s="18"/>
      <c r="G117" s="19"/>
      <c r="H117" s="19"/>
      <c r="I117" s="60">
        <f t="shared" si="1"/>
        <v>0</v>
      </c>
      <c r="J117" s="84"/>
      <c r="K117" s="18"/>
      <c r="L117" s="18"/>
      <c r="M117" s="18"/>
      <c r="N117" s="18"/>
      <c r="O117" s="18"/>
      <c r="P117" s="24"/>
      <c r="Q117" s="18"/>
      <c r="R117" s="18"/>
      <c r="S117" s="18"/>
      <c r="T117" s="18"/>
    </row>
    <row r="118" spans="1:20" ht="18">
      <c r="A118" s="4">
        <v>114</v>
      </c>
      <c r="B118" s="17"/>
      <c r="C118" s="18"/>
      <c r="D118" s="18"/>
      <c r="E118" s="19"/>
      <c r="F118" s="18"/>
      <c r="G118" s="19"/>
      <c r="H118" s="19"/>
      <c r="I118" s="60">
        <f t="shared" si="1"/>
        <v>0</v>
      </c>
      <c r="J118" s="84"/>
      <c r="K118" s="18"/>
      <c r="L118" s="18"/>
      <c r="M118" s="18"/>
      <c r="N118" s="18"/>
      <c r="O118" s="18"/>
      <c r="P118" s="24"/>
      <c r="Q118" s="18"/>
      <c r="R118" s="18"/>
      <c r="S118" s="18"/>
      <c r="T118" s="18"/>
    </row>
    <row r="119" spans="1:20" ht="18">
      <c r="A119" s="4">
        <v>115</v>
      </c>
      <c r="B119" s="17"/>
      <c r="C119" s="18"/>
      <c r="D119" s="18"/>
      <c r="E119" s="19"/>
      <c r="F119" s="18"/>
      <c r="G119" s="19"/>
      <c r="H119" s="19"/>
      <c r="I119" s="60">
        <f t="shared" si="1"/>
        <v>0</v>
      </c>
      <c r="J119" s="84"/>
      <c r="K119" s="18"/>
      <c r="L119" s="18"/>
      <c r="M119" s="18"/>
      <c r="N119" s="18"/>
      <c r="O119" s="18"/>
      <c r="P119" s="24"/>
      <c r="Q119" s="18"/>
      <c r="R119" s="18"/>
      <c r="S119" s="18"/>
      <c r="T119" s="18"/>
    </row>
    <row r="120" spans="1:20" ht="18">
      <c r="A120" s="4">
        <v>116</v>
      </c>
      <c r="B120" s="17"/>
      <c r="C120" s="18"/>
      <c r="D120" s="18"/>
      <c r="E120" s="19"/>
      <c r="F120" s="18"/>
      <c r="G120" s="19"/>
      <c r="H120" s="19"/>
      <c r="I120" s="60">
        <f t="shared" si="1"/>
        <v>0</v>
      </c>
      <c r="J120" s="84"/>
      <c r="K120" s="18"/>
      <c r="L120" s="18"/>
      <c r="M120" s="18"/>
      <c r="N120" s="18"/>
      <c r="O120" s="18"/>
      <c r="P120" s="24"/>
      <c r="Q120" s="18"/>
      <c r="R120" s="18"/>
      <c r="S120" s="18"/>
      <c r="T120" s="18"/>
    </row>
    <row r="121" spans="1:20" ht="18">
      <c r="A121" s="4">
        <v>117</v>
      </c>
      <c r="B121" s="17"/>
      <c r="C121" s="18"/>
      <c r="D121" s="18"/>
      <c r="E121" s="19"/>
      <c r="F121" s="18"/>
      <c r="G121" s="19"/>
      <c r="H121" s="19"/>
      <c r="I121" s="60">
        <f t="shared" si="1"/>
        <v>0</v>
      </c>
      <c r="J121" s="84"/>
      <c r="K121" s="18"/>
      <c r="L121" s="18"/>
      <c r="M121" s="18"/>
      <c r="N121" s="18"/>
      <c r="O121" s="18"/>
      <c r="P121" s="24"/>
      <c r="Q121" s="18"/>
      <c r="R121" s="18"/>
      <c r="S121" s="18"/>
      <c r="T121" s="18"/>
    </row>
    <row r="122" spans="1:20" ht="18">
      <c r="A122" s="4">
        <v>118</v>
      </c>
      <c r="B122" s="17"/>
      <c r="C122" s="18"/>
      <c r="D122" s="18"/>
      <c r="E122" s="19"/>
      <c r="F122" s="18"/>
      <c r="G122" s="19"/>
      <c r="H122" s="19"/>
      <c r="I122" s="60">
        <f t="shared" si="1"/>
        <v>0</v>
      </c>
      <c r="J122" s="84"/>
      <c r="K122" s="18"/>
      <c r="L122" s="18"/>
      <c r="M122" s="18"/>
      <c r="N122" s="18"/>
      <c r="O122" s="18"/>
      <c r="P122" s="24"/>
      <c r="Q122" s="18"/>
      <c r="R122" s="18"/>
      <c r="S122" s="18"/>
      <c r="T122" s="18"/>
    </row>
    <row r="123" spans="1:20" ht="18">
      <c r="A123" s="4">
        <v>119</v>
      </c>
      <c r="B123" s="17"/>
      <c r="C123" s="18"/>
      <c r="D123" s="18"/>
      <c r="E123" s="19"/>
      <c r="F123" s="18"/>
      <c r="G123" s="19"/>
      <c r="H123" s="19"/>
      <c r="I123" s="60">
        <f t="shared" si="1"/>
        <v>0</v>
      </c>
      <c r="J123" s="84"/>
      <c r="K123" s="18"/>
      <c r="L123" s="18"/>
      <c r="M123" s="18"/>
      <c r="N123" s="18"/>
      <c r="O123" s="18"/>
      <c r="P123" s="24"/>
      <c r="Q123" s="18"/>
      <c r="R123" s="18"/>
      <c r="S123" s="18"/>
      <c r="T123" s="18"/>
    </row>
    <row r="124" spans="1:20" ht="18">
      <c r="A124" s="4">
        <v>120</v>
      </c>
      <c r="B124" s="17"/>
      <c r="C124" s="18"/>
      <c r="D124" s="18"/>
      <c r="E124" s="19"/>
      <c r="F124" s="18"/>
      <c r="G124" s="19"/>
      <c r="H124" s="19"/>
      <c r="I124" s="60">
        <f t="shared" si="1"/>
        <v>0</v>
      </c>
      <c r="J124" s="84"/>
      <c r="K124" s="18"/>
      <c r="L124" s="18"/>
      <c r="M124" s="18"/>
      <c r="N124" s="18"/>
      <c r="O124" s="18"/>
      <c r="P124" s="24"/>
      <c r="Q124" s="18"/>
      <c r="R124" s="18"/>
      <c r="S124" s="18"/>
      <c r="T124" s="18"/>
    </row>
    <row r="125" spans="1:20" ht="18">
      <c r="A125" s="4">
        <v>121</v>
      </c>
      <c r="B125" s="17"/>
      <c r="C125" s="18"/>
      <c r="D125" s="18"/>
      <c r="E125" s="19"/>
      <c r="F125" s="18"/>
      <c r="G125" s="19"/>
      <c r="H125" s="19"/>
      <c r="I125" s="60">
        <f t="shared" si="1"/>
        <v>0</v>
      </c>
      <c r="J125" s="84"/>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47</v>
      </c>
      <c r="D165" s="21"/>
      <c r="E165" s="13"/>
      <c r="F165" s="21"/>
      <c r="G165" s="61">
        <f>SUM(G5:G164)</f>
        <v>2273</v>
      </c>
      <c r="H165" s="61">
        <f>SUM(H5:H164)</f>
        <v>2243</v>
      </c>
      <c r="I165" s="61">
        <f>SUM(I5:I164)</f>
        <v>4516</v>
      </c>
      <c r="J165" s="21"/>
      <c r="K165" s="21"/>
      <c r="L165" s="21"/>
      <c r="M165" s="21"/>
      <c r="N165" s="21"/>
      <c r="O165" s="21"/>
      <c r="P165" s="14"/>
      <c r="Q165" s="21"/>
      <c r="R165" s="21"/>
      <c r="S165" s="21"/>
      <c r="T165" s="12"/>
    </row>
    <row r="166" spans="1:20">
      <c r="A166" s="44" t="s">
        <v>62</v>
      </c>
      <c r="B166" s="10">
        <f>COUNTIF(B$5:B$164,"Team 1")</f>
        <v>24</v>
      </c>
      <c r="C166" s="44" t="s">
        <v>25</v>
      </c>
      <c r="D166" s="10">
        <f>COUNTIF(D5:D164,"Anganwadi")</f>
        <v>0</v>
      </c>
    </row>
    <row r="167" spans="1:20">
      <c r="A167" s="44" t="s">
        <v>63</v>
      </c>
      <c r="B167" s="10">
        <f>COUNTIF(B$6:B$164,"Team 2")</f>
        <v>24</v>
      </c>
      <c r="C167" s="44" t="s">
        <v>23</v>
      </c>
      <c r="D167" s="10">
        <f>COUNTIF(D5:D164,"School")</f>
        <v>47</v>
      </c>
    </row>
  </sheetData>
  <sheetProtection password="8527" sheet="1" objects="1" scenarios="1"/>
  <mergeCells count="20">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 ref="K3:K4"/>
    <mergeCell ref="R3:R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Q116" sqref="Q116"/>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52" t="s">
        <v>70</v>
      </c>
      <c r="B1" s="152"/>
      <c r="C1" s="152"/>
      <c r="D1" s="56"/>
      <c r="E1" s="56"/>
      <c r="F1" s="56"/>
      <c r="G1" s="56"/>
      <c r="H1" s="56"/>
      <c r="I1" s="56"/>
      <c r="J1" s="56"/>
      <c r="K1" s="56"/>
      <c r="L1" s="56"/>
      <c r="M1" s="154"/>
      <c r="N1" s="154"/>
      <c r="O1" s="154"/>
      <c r="P1" s="154"/>
      <c r="Q1" s="154"/>
      <c r="R1" s="154"/>
      <c r="S1" s="154"/>
      <c r="T1" s="154"/>
    </row>
    <row r="2" spans="1:20">
      <c r="A2" s="148" t="s">
        <v>59</v>
      </c>
      <c r="B2" s="149"/>
      <c r="C2" s="149"/>
      <c r="D2" s="25">
        <v>43709</v>
      </c>
      <c r="E2" s="22"/>
      <c r="F2" s="22"/>
      <c r="G2" s="22"/>
      <c r="H2" s="22"/>
      <c r="I2" s="22"/>
      <c r="J2" s="22"/>
      <c r="K2" s="22"/>
      <c r="L2" s="22"/>
      <c r="M2" s="22"/>
      <c r="N2" s="22"/>
      <c r="O2" s="22"/>
      <c r="P2" s="22"/>
      <c r="Q2" s="22"/>
      <c r="R2" s="22"/>
      <c r="S2" s="22"/>
    </row>
    <row r="3" spans="1:20" ht="24" customHeight="1">
      <c r="A3" s="144" t="s">
        <v>14</v>
      </c>
      <c r="B3" s="146" t="s">
        <v>61</v>
      </c>
      <c r="C3" s="143" t="s">
        <v>7</v>
      </c>
      <c r="D3" s="143" t="s">
        <v>55</v>
      </c>
      <c r="E3" s="143" t="s">
        <v>16</v>
      </c>
      <c r="F3" s="150" t="s">
        <v>17</v>
      </c>
      <c r="G3" s="143" t="s">
        <v>8</v>
      </c>
      <c r="H3" s="143"/>
      <c r="I3" s="143"/>
      <c r="J3" s="143" t="s">
        <v>31</v>
      </c>
      <c r="K3" s="146" t="s">
        <v>33</v>
      </c>
      <c r="L3" s="146" t="s">
        <v>50</v>
      </c>
      <c r="M3" s="146" t="s">
        <v>51</v>
      </c>
      <c r="N3" s="146" t="s">
        <v>34</v>
      </c>
      <c r="O3" s="146" t="s">
        <v>35</v>
      </c>
      <c r="P3" s="144" t="s">
        <v>54</v>
      </c>
      <c r="Q3" s="143" t="s">
        <v>52</v>
      </c>
      <c r="R3" s="143" t="s">
        <v>32</v>
      </c>
      <c r="S3" s="143" t="s">
        <v>53</v>
      </c>
      <c r="T3" s="143" t="s">
        <v>13</v>
      </c>
    </row>
    <row r="4" spans="1:20" ht="25.5" customHeight="1">
      <c r="A4" s="144"/>
      <c r="B4" s="151"/>
      <c r="C4" s="143"/>
      <c r="D4" s="143"/>
      <c r="E4" s="143"/>
      <c r="F4" s="150"/>
      <c r="G4" s="23" t="s">
        <v>9</v>
      </c>
      <c r="H4" s="23" t="s">
        <v>10</v>
      </c>
      <c r="I4" s="23" t="s">
        <v>11</v>
      </c>
      <c r="J4" s="143"/>
      <c r="K4" s="147"/>
      <c r="L4" s="147"/>
      <c r="M4" s="147"/>
      <c r="N4" s="147"/>
      <c r="O4" s="147"/>
      <c r="P4" s="144"/>
      <c r="Q4" s="144"/>
      <c r="R4" s="143"/>
      <c r="S4" s="143"/>
      <c r="T4" s="143"/>
    </row>
    <row r="5" spans="1:20" ht="18">
      <c r="A5" s="4">
        <v>1</v>
      </c>
      <c r="B5" s="17" t="s">
        <v>62</v>
      </c>
      <c r="C5" s="65" t="s">
        <v>84</v>
      </c>
      <c r="D5" s="18" t="s">
        <v>23</v>
      </c>
      <c r="E5" s="75">
        <v>18060700101</v>
      </c>
      <c r="F5" s="48" t="s">
        <v>89</v>
      </c>
      <c r="G5" s="67">
        <v>18</v>
      </c>
      <c r="H5" s="67">
        <v>30</v>
      </c>
      <c r="I5" s="62">
        <f>SUM(G5:H5)</f>
        <v>48</v>
      </c>
      <c r="J5" s="82">
        <v>9706210470</v>
      </c>
      <c r="K5" s="48" t="s">
        <v>90</v>
      </c>
      <c r="L5" s="48" t="s">
        <v>91</v>
      </c>
      <c r="M5" s="48">
        <v>7638868127</v>
      </c>
      <c r="N5" s="68" t="s">
        <v>92</v>
      </c>
      <c r="O5" s="69">
        <v>8011118376</v>
      </c>
      <c r="P5" s="49" t="s">
        <v>454</v>
      </c>
      <c r="Q5" s="48" t="s">
        <v>155</v>
      </c>
      <c r="R5" s="48"/>
      <c r="S5" s="18" t="s">
        <v>97</v>
      </c>
      <c r="T5" s="18"/>
    </row>
    <row r="6" spans="1:20" ht="18">
      <c r="A6" s="4">
        <v>2</v>
      </c>
      <c r="B6" s="17" t="s">
        <v>62</v>
      </c>
      <c r="C6" s="65" t="s">
        <v>85</v>
      </c>
      <c r="D6" s="18" t="s">
        <v>23</v>
      </c>
      <c r="E6" s="75">
        <v>18060700102</v>
      </c>
      <c r="F6" s="48" t="s">
        <v>89</v>
      </c>
      <c r="G6" s="67">
        <v>25</v>
      </c>
      <c r="H6" s="67">
        <v>47</v>
      </c>
      <c r="I6" s="62">
        <f t="shared" ref="I6:I69" si="0">SUM(G6:H6)</f>
        <v>72</v>
      </c>
      <c r="J6" s="82">
        <v>9954340334</v>
      </c>
      <c r="K6" s="48" t="s">
        <v>90</v>
      </c>
      <c r="L6" s="48" t="s">
        <v>91</v>
      </c>
      <c r="M6" s="48">
        <v>7638868127</v>
      </c>
      <c r="N6" s="68" t="s">
        <v>93</v>
      </c>
      <c r="O6" s="69">
        <v>8011850949</v>
      </c>
      <c r="P6" s="49" t="s">
        <v>454</v>
      </c>
      <c r="Q6" s="48" t="s">
        <v>155</v>
      </c>
      <c r="R6" s="48"/>
      <c r="S6" s="18" t="s">
        <v>97</v>
      </c>
      <c r="T6" s="18"/>
    </row>
    <row r="7" spans="1:20" ht="18">
      <c r="A7" s="4">
        <v>3</v>
      </c>
      <c r="B7" s="17" t="s">
        <v>62</v>
      </c>
      <c r="C7" s="65" t="s">
        <v>86</v>
      </c>
      <c r="D7" s="18" t="s">
        <v>23</v>
      </c>
      <c r="E7" s="75">
        <v>18060700104</v>
      </c>
      <c r="F7" s="48" t="s">
        <v>89</v>
      </c>
      <c r="G7" s="67">
        <v>39</v>
      </c>
      <c r="H7" s="67">
        <v>64</v>
      </c>
      <c r="I7" s="62">
        <f t="shared" si="0"/>
        <v>103</v>
      </c>
      <c r="J7" s="82">
        <v>9854805988</v>
      </c>
      <c r="K7" s="48" t="s">
        <v>90</v>
      </c>
      <c r="L7" s="48" t="s">
        <v>91</v>
      </c>
      <c r="M7" s="48">
        <v>7638868127</v>
      </c>
      <c r="N7" s="68" t="s">
        <v>94</v>
      </c>
      <c r="O7" s="69">
        <v>8011140277</v>
      </c>
      <c r="P7" s="49" t="s">
        <v>455</v>
      </c>
      <c r="Q7" s="48" t="s">
        <v>157</v>
      </c>
      <c r="R7" s="48"/>
      <c r="S7" s="18" t="s">
        <v>97</v>
      </c>
      <c r="T7" s="18"/>
    </row>
    <row r="8" spans="1:20" ht="18">
      <c r="A8" s="4">
        <v>4</v>
      </c>
      <c r="B8" s="17" t="s">
        <v>62</v>
      </c>
      <c r="C8" s="65" t="s">
        <v>87</v>
      </c>
      <c r="D8" s="18" t="s">
        <v>23</v>
      </c>
      <c r="E8" s="75">
        <v>18060700105</v>
      </c>
      <c r="F8" s="48" t="s">
        <v>89</v>
      </c>
      <c r="G8" s="67">
        <v>9</v>
      </c>
      <c r="H8" s="67">
        <v>18</v>
      </c>
      <c r="I8" s="62">
        <f t="shared" si="0"/>
        <v>27</v>
      </c>
      <c r="J8" s="82">
        <v>9859090841</v>
      </c>
      <c r="K8" s="48" t="s">
        <v>90</v>
      </c>
      <c r="L8" s="48" t="s">
        <v>91</v>
      </c>
      <c r="M8" s="48">
        <v>7638868127</v>
      </c>
      <c r="N8" s="68" t="s">
        <v>95</v>
      </c>
      <c r="O8" s="69">
        <v>8876136748</v>
      </c>
      <c r="P8" s="49" t="s">
        <v>455</v>
      </c>
      <c r="Q8" s="48" t="s">
        <v>157</v>
      </c>
      <c r="R8" s="48"/>
      <c r="S8" s="18" t="s">
        <v>97</v>
      </c>
      <c r="T8" s="18"/>
    </row>
    <row r="9" spans="1:20" ht="18">
      <c r="A9" s="4">
        <v>5</v>
      </c>
      <c r="B9" s="17" t="s">
        <v>62</v>
      </c>
      <c r="C9" s="65" t="s">
        <v>88</v>
      </c>
      <c r="D9" s="18" t="s">
        <v>23</v>
      </c>
      <c r="E9" s="75">
        <v>18060700402</v>
      </c>
      <c r="F9" s="48" t="s">
        <v>89</v>
      </c>
      <c r="G9" s="67">
        <v>15</v>
      </c>
      <c r="H9" s="67">
        <v>27</v>
      </c>
      <c r="I9" s="62">
        <f t="shared" si="0"/>
        <v>42</v>
      </c>
      <c r="J9" s="82">
        <v>7399873447</v>
      </c>
      <c r="K9" s="48" t="s">
        <v>90</v>
      </c>
      <c r="L9" s="48" t="s">
        <v>91</v>
      </c>
      <c r="M9" s="48">
        <v>7638868127</v>
      </c>
      <c r="N9" s="68" t="s">
        <v>96</v>
      </c>
      <c r="O9" s="69">
        <v>9678984493</v>
      </c>
      <c r="P9" s="49" t="s">
        <v>456</v>
      </c>
      <c r="Q9" s="48" t="s">
        <v>159</v>
      </c>
      <c r="R9" s="48"/>
      <c r="S9" s="18" t="s">
        <v>97</v>
      </c>
      <c r="T9" s="18"/>
    </row>
    <row r="10" spans="1:20" ht="18">
      <c r="A10" s="4">
        <v>6</v>
      </c>
      <c r="B10" s="17" t="s">
        <v>62</v>
      </c>
      <c r="C10" s="65" t="s">
        <v>98</v>
      </c>
      <c r="D10" s="18" t="s">
        <v>23</v>
      </c>
      <c r="E10" s="75">
        <v>18060700403</v>
      </c>
      <c r="F10" s="48" t="s">
        <v>89</v>
      </c>
      <c r="G10" s="70">
        <v>34</v>
      </c>
      <c r="H10" s="70">
        <v>34</v>
      </c>
      <c r="I10" s="62">
        <f t="shared" si="0"/>
        <v>68</v>
      </c>
      <c r="J10" s="82">
        <v>9859053547</v>
      </c>
      <c r="K10" s="48" t="s">
        <v>106</v>
      </c>
      <c r="L10" s="48" t="s">
        <v>107</v>
      </c>
      <c r="M10" s="48">
        <v>9864243431</v>
      </c>
      <c r="N10" s="68" t="s">
        <v>108</v>
      </c>
      <c r="O10" s="69">
        <v>9508658624</v>
      </c>
      <c r="P10" s="49" t="s">
        <v>457</v>
      </c>
      <c r="Q10" s="48" t="s">
        <v>161</v>
      </c>
      <c r="R10" s="48"/>
      <c r="S10" s="18" t="s">
        <v>97</v>
      </c>
      <c r="T10" s="18"/>
    </row>
    <row r="11" spans="1:20" ht="18">
      <c r="A11" s="4">
        <v>7</v>
      </c>
      <c r="B11" s="17" t="s">
        <v>62</v>
      </c>
      <c r="C11" s="65" t="s">
        <v>99</v>
      </c>
      <c r="D11" s="18" t="s">
        <v>23</v>
      </c>
      <c r="E11" s="75">
        <v>18060700601</v>
      </c>
      <c r="F11" s="48" t="s">
        <v>89</v>
      </c>
      <c r="G11" s="67">
        <v>14</v>
      </c>
      <c r="H11" s="67">
        <v>12</v>
      </c>
      <c r="I11" s="62">
        <f t="shared" si="0"/>
        <v>26</v>
      </c>
      <c r="J11" s="82">
        <v>9577821743</v>
      </c>
      <c r="K11" s="48" t="s">
        <v>106</v>
      </c>
      <c r="L11" s="48" t="s">
        <v>107</v>
      </c>
      <c r="M11" s="48">
        <v>9864243431</v>
      </c>
      <c r="N11" s="68" t="s">
        <v>109</v>
      </c>
      <c r="O11" s="69">
        <v>7399568600</v>
      </c>
      <c r="P11" s="49" t="s">
        <v>457</v>
      </c>
      <c r="Q11" s="48" t="s">
        <v>161</v>
      </c>
      <c r="R11" s="48"/>
      <c r="S11" s="18" t="s">
        <v>97</v>
      </c>
      <c r="T11" s="18"/>
    </row>
    <row r="12" spans="1:20" ht="18">
      <c r="A12" s="4">
        <v>8</v>
      </c>
      <c r="B12" s="17" t="s">
        <v>62</v>
      </c>
      <c r="C12" s="65" t="s">
        <v>100</v>
      </c>
      <c r="D12" s="18" t="s">
        <v>23</v>
      </c>
      <c r="E12" s="75">
        <v>18060700604</v>
      </c>
      <c r="F12" s="48" t="s">
        <v>89</v>
      </c>
      <c r="G12" s="67">
        <v>14</v>
      </c>
      <c r="H12" s="67">
        <v>25</v>
      </c>
      <c r="I12" s="62">
        <f t="shared" si="0"/>
        <v>39</v>
      </c>
      <c r="J12" s="82">
        <v>9957363792</v>
      </c>
      <c r="K12" s="48" t="s">
        <v>106</v>
      </c>
      <c r="L12" s="48" t="s">
        <v>107</v>
      </c>
      <c r="M12" s="48">
        <v>9864243431</v>
      </c>
      <c r="N12" s="68" t="s">
        <v>110</v>
      </c>
      <c r="O12" s="69">
        <v>9678362952</v>
      </c>
      <c r="P12" s="49" t="s">
        <v>162</v>
      </c>
      <c r="Q12" s="48" t="s">
        <v>164</v>
      </c>
      <c r="R12" s="48"/>
      <c r="S12" s="18" t="s">
        <v>97</v>
      </c>
      <c r="T12" s="18"/>
    </row>
    <row r="13" spans="1:20" ht="24">
      <c r="A13" s="4">
        <v>9</v>
      </c>
      <c r="B13" s="17" t="s">
        <v>62</v>
      </c>
      <c r="C13" s="65" t="s">
        <v>101</v>
      </c>
      <c r="D13" s="18" t="s">
        <v>23</v>
      </c>
      <c r="E13" s="75">
        <v>18060700701</v>
      </c>
      <c r="F13" s="48" t="s">
        <v>89</v>
      </c>
      <c r="G13" s="67">
        <v>36</v>
      </c>
      <c r="H13" s="67">
        <v>25</v>
      </c>
      <c r="I13" s="62">
        <f t="shared" si="0"/>
        <v>61</v>
      </c>
      <c r="J13" s="82">
        <v>9854913070</v>
      </c>
      <c r="K13" s="48" t="s">
        <v>106</v>
      </c>
      <c r="L13" s="48" t="s">
        <v>107</v>
      </c>
      <c r="M13" s="48">
        <v>9864243431</v>
      </c>
      <c r="N13" s="68" t="s">
        <v>111</v>
      </c>
      <c r="O13" s="69">
        <v>9577920048</v>
      </c>
      <c r="P13" s="49" t="s">
        <v>162</v>
      </c>
      <c r="Q13" s="48" t="s">
        <v>164</v>
      </c>
      <c r="R13" s="48"/>
      <c r="S13" s="18" t="s">
        <v>97</v>
      </c>
      <c r="T13" s="18"/>
    </row>
    <row r="14" spans="1:20" ht="18">
      <c r="A14" s="4">
        <v>10</v>
      </c>
      <c r="B14" s="17" t="s">
        <v>62</v>
      </c>
      <c r="C14" s="65" t="s">
        <v>100</v>
      </c>
      <c r="D14" s="18" t="s">
        <v>23</v>
      </c>
      <c r="E14" s="75">
        <v>18060700801</v>
      </c>
      <c r="F14" s="48" t="s">
        <v>89</v>
      </c>
      <c r="G14" s="67">
        <v>13</v>
      </c>
      <c r="H14" s="67">
        <v>17</v>
      </c>
      <c r="I14" s="62">
        <f t="shared" si="0"/>
        <v>30</v>
      </c>
      <c r="J14" s="82">
        <v>9577204306</v>
      </c>
      <c r="K14" s="48" t="s">
        <v>106</v>
      </c>
      <c r="L14" s="48" t="s">
        <v>107</v>
      </c>
      <c r="M14" s="48">
        <v>9864243431</v>
      </c>
      <c r="N14" s="68" t="s">
        <v>112</v>
      </c>
      <c r="O14" s="69">
        <v>9085980782</v>
      </c>
      <c r="P14" s="49" t="s">
        <v>165</v>
      </c>
      <c r="Q14" s="48" t="s">
        <v>163</v>
      </c>
      <c r="R14" s="48"/>
      <c r="S14" s="18" t="s">
        <v>97</v>
      </c>
      <c r="T14" s="18"/>
    </row>
    <row r="15" spans="1:20" ht="18">
      <c r="A15" s="4">
        <v>11</v>
      </c>
      <c r="B15" s="17" t="s">
        <v>62</v>
      </c>
      <c r="C15" s="65" t="s">
        <v>102</v>
      </c>
      <c r="D15" s="18" t="s">
        <v>23</v>
      </c>
      <c r="E15" s="75">
        <v>18060700803</v>
      </c>
      <c r="F15" s="48" t="s">
        <v>89</v>
      </c>
      <c r="G15" s="70">
        <v>29</v>
      </c>
      <c r="H15" s="70">
        <v>42</v>
      </c>
      <c r="I15" s="62">
        <f t="shared" si="0"/>
        <v>71</v>
      </c>
      <c r="J15" s="82">
        <v>9859475665</v>
      </c>
      <c r="K15" s="48" t="s">
        <v>106</v>
      </c>
      <c r="L15" s="48" t="s">
        <v>107</v>
      </c>
      <c r="M15" s="48">
        <v>9864243431</v>
      </c>
      <c r="N15" s="68" t="s">
        <v>113</v>
      </c>
      <c r="O15" s="69">
        <v>9613674234</v>
      </c>
      <c r="P15" s="49" t="s">
        <v>165</v>
      </c>
      <c r="Q15" s="48" t="s">
        <v>163</v>
      </c>
      <c r="R15" s="48"/>
      <c r="S15" s="18" t="s">
        <v>97</v>
      </c>
      <c r="T15" s="18"/>
    </row>
    <row r="16" spans="1:20" ht="18">
      <c r="A16" s="4">
        <v>12</v>
      </c>
      <c r="B16" s="17" t="s">
        <v>62</v>
      </c>
      <c r="C16" s="65" t="s">
        <v>103</v>
      </c>
      <c r="D16" s="18" t="s">
        <v>23</v>
      </c>
      <c r="E16" s="75">
        <v>18060700901</v>
      </c>
      <c r="F16" s="48" t="s">
        <v>89</v>
      </c>
      <c r="G16" s="70">
        <v>29</v>
      </c>
      <c r="H16" s="70">
        <v>32</v>
      </c>
      <c r="I16" s="62">
        <f t="shared" si="0"/>
        <v>61</v>
      </c>
      <c r="J16" s="82">
        <v>9613449753</v>
      </c>
      <c r="K16" s="48" t="s">
        <v>106</v>
      </c>
      <c r="L16" s="48" t="s">
        <v>107</v>
      </c>
      <c r="M16" s="48">
        <v>9864243431</v>
      </c>
      <c r="N16" s="68" t="s">
        <v>114</v>
      </c>
      <c r="O16" s="69">
        <v>9707352294</v>
      </c>
      <c r="P16" s="49" t="s">
        <v>458</v>
      </c>
      <c r="Q16" s="48" t="s">
        <v>155</v>
      </c>
      <c r="R16" s="48"/>
      <c r="S16" s="18" t="s">
        <v>97</v>
      </c>
      <c r="T16" s="18"/>
    </row>
    <row r="17" spans="1:20" ht="18">
      <c r="A17" s="4">
        <v>13</v>
      </c>
      <c r="B17" s="17" t="s">
        <v>62</v>
      </c>
      <c r="C17" s="65" t="s">
        <v>104</v>
      </c>
      <c r="D17" s="18" t="s">
        <v>23</v>
      </c>
      <c r="E17" s="75">
        <v>18060700902</v>
      </c>
      <c r="F17" s="48" t="s">
        <v>89</v>
      </c>
      <c r="G17" s="70">
        <v>11</v>
      </c>
      <c r="H17" s="70">
        <v>20</v>
      </c>
      <c r="I17" s="62">
        <f t="shared" si="0"/>
        <v>31</v>
      </c>
      <c r="J17" s="82">
        <v>9957110528</v>
      </c>
      <c r="K17" s="48" t="s">
        <v>106</v>
      </c>
      <c r="L17" s="48" t="s">
        <v>107</v>
      </c>
      <c r="M17" s="48">
        <v>9864243431</v>
      </c>
      <c r="N17" s="68" t="s">
        <v>115</v>
      </c>
      <c r="O17" s="69">
        <v>9864911085</v>
      </c>
      <c r="P17" s="49" t="s">
        <v>458</v>
      </c>
      <c r="Q17" s="48" t="s">
        <v>155</v>
      </c>
      <c r="R17" s="48"/>
      <c r="S17" s="18" t="s">
        <v>97</v>
      </c>
      <c r="T17" s="18"/>
    </row>
    <row r="18" spans="1:20" ht="18">
      <c r="A18" s="4">
        <v>14</v>
      </c>
      <c r="B18" s="17" t="s">
        <v>62</v>
      </c>
      <c r="C18" s="65" t="s">
        <v>105</v>
      </c>
      <c r="D18" s="18" t="s">
        <v>23</v>
      </c>
      <c r="E18" s="75">
        <v>18060701001</v>
      </c>
      <c r="F18" s="48" t="s">
        <v>89</v>
      </c>
      <c r="G18" s="70">
        <v>7</v>
      </c>
      <c r="H18" s="70">
        <v>14</v>
      </c>
      <c r="I18" s="62">
        <f t="shared" si="0"/>
        <v>21</v>
      </c>
      <c r="J18" s="82">
        <v>8011124048</v>
      </c>
      <c r="K18" s="48" t="s">
        <v>106</v>
      </c>
      <c r="L18" s="48" t="s">
        <v>107</v>
      </c>
      <c r="M18" s="48">
        <v>9864243431</v>
      </c>
      <c r="N18" s="48" t="s">
        <v>109</v>
      </c>
      <c r="O18" s="69">
        <v>7399568600</v>
      </c>
      <c r="P18" s="49" t="s">
        <v>458</v>
      </c>
      <c r="Q18" s="48" t="s">
        <v>155</v>
      </c>
      <c r="R18" s="48"/>
      <c r="S18" s="18" t="s">
        <v>97</v>
      </c>
      <c r="T18" s="18"/>
    </row>
    <row r="19" spans="1:20" ht="18">
      <c r="A19" s="4">
        <v>15</v>
      </c>
      <c r="B19" s="17" t="s">
        <v>62</v>
      </c>
      <c r="C19" s="65" t="s">
        <v>116</v>
      </c>
      <c r="D19" s="18" t="s">
        <v>23</v>
      </c>
      <c r="E19" s="75">
        <v>18060701101</v>
      </c>
      <c r="F19" s="48" t="s">
        <v>89</v>
      </c>
      <c r="G19" s="70">
        <v>19</v>
      </c>
      <c r="H19" s="70">
        <v>10</v>
      </c>
      <c r="I19" s="62">
        <f t="shared" si="0"/>
        <v>29</v>
      </c>
      <c r="J19" s="82"/>
      <c r="K19" s="48" t="s">
        <v>124</v>
      </c>
      <c r="L19" s="48" t="s">
        <v>123</v>
      </c>
      <c r="M19" s="48">
        <v>8724957058</v>
      </c>
      <c r="N19" s="71" t="s">
        <v>125</v>
      </c>
      <c r="O19" s="72">
        <v>9854634675</v>
      </c>
      <c r="P19" s="49" t="s">
        <v>459</v>
      </c>
      <c r="Q19" s="48" t="s">
        <v>157</v>
      </c>
      <c r="R19" s="48"/>
      <c r="S19" s="18" t="s">
        <v>97</v>
      </c>
      <c r="T19" s="18"/>
    </row>
    <row r="20" spans="1:20" ht="18">
      <c r="A20" s="4">
        <v>16</v>
      </c>
      <c r="B20" s="17" t="s">
        <v>62</v>
      </c>
      <c r="C20" s="65" t="s">
        <v>117</v>
      </c>
      <c r="D20" s="18" t="s">
        <v>23</v>
      </c>
      <c r="E20" s="75">
        <v>18060701103</v>
      </c>
      <c r="F20" s="48" t="s">
        <v>89</v>
      </c>
      <c r="G20" s="70">
        <v>30</v>
      </c>
      <c r="H20" s="70">
        <v>36</v>
      </c>
      <c r="I20" s="62">
        <f t="shared" si="0"/>
        <v>66</v>
      </c>
      <c r="J20" s="82">
        <v>9508757409</v>
      </c>
      <c r="K20" s="48" t="s">
        <v>124</v>
      </c>
      <c r="L20" s="48" t="s">
        <v>123</v>
      </c>
      <c r="M20" s="48">
        <v>8724957058</v>
      </c>
      <c r="N20" s="68" t="s">
        <v>126</v>
      </c>
      <c r="O20" s="69">
        <v>9859038791</v>
      </c>
      <c r="P20" s="49" t="s">
        <v>459</v>
      </c>
      <c r="Q20" s="48" t="s">
        <v>157</v>
      </c>
      <c r="R20" s="48"/>
      <c r="S20" s="18" t="s">
        <v>97</v>
      </c>
      <c r="T20" s="18"/>
    </row>
    <row r="21" spans="1:20" ht="18">
      <c r="A21" s="4">
        <v>17</v>
      </c>
      <c r="B21" s="17" t="s">
        <v>62</v>
      </c>
      <c r="C21" s="65" t="s">
        <v>118</v>
      </c>
      <c r="D21" s="18" t="s">
        <v>23</v>
      </c>
      <c r="E21" s="75">
        <v>18060701104</v>
      </c>
      <c r="F21" s="48" t="s">
        <v>89</v>
      </c>
      <c r="G21" s="70">
        <v>11</v>
      </c>
      <c r="H21" s="70">
        <v>14</v>
      </c>
      <c r="I21" s="62">
        <f t="shared" si="0"/>
        <v>25</v>
      </c>
      <c r="J21" s="82">
        <v>9678331936</v>
      </c>
      <c r="K21" s="48" t="s">
        <v>124</v>
      </c>
      <c r="L21" s="48" t="s">
        <v>123</v>
      </c>
      <c r="M21" s="48">
        <v>8724957058</v>
      </c>
      <c r="N21" s="68" t="s">
        <v>127</v>
      </c>
      <c r="O21" s="69">
        <v>8486038762</v>
      </c>
      <c r="P21" s="49" t="s">
        <v>459</v>
      </c>
      <c r="Q21" s="48" t="s">
        <v>157</v>
      </c>
      <c r="R21" s="48"/>
      <c r="S21" s="18" t="s">
        <v>97</v>
      </c>
      <c r="T21" s="18"/>
    </row>
    <row r="22" spans="1:20" ht="18">
      <c r="A22" s="4">
        <v>18</v>
      </c>
      <c r="B22" s="17" t="s">
        <v>62</v>
      </c>
      <c r="C22" s="65" t="s">
        <v>119</v>
      </c>
      <c r="D22" s="18" t="s">
        <v>23</v>
      </c>
      <c r="E22" s="75">
        <v>18060701105</v>
      </c>
      <c r="F22" s="48" t="s">
        <v>89</v>
      </c>
      <c r="G22" s="67">
        <v>15</v>
      </c>
      <c r="H22" s="67">
        <v>13</v>
      </c>
      <c r="I22" s="62">
        <f t="shared" si="0"/>
        <v>28</v>
      </c>
      <c r="J22" s="82">
        <v>9508655393</v>
      </c>
      <c r="K22" s="48" t="s">
        <v>124</v>
      </c>
      <c r="L22" s="48" t="s">
        <v>123</v>
      </c>
      <c r="M22" s="48">
        <v>8724957058</v>
      </c>
      <c r="N22" s="71" t="s">
        <v>125</v>
      </c>
      <c r="O22" s="72">
        <v>9854634675</v>
      </c>
      <c r="P22" s="49" t="s">
        <v>460</v>
      </c>
      <c r="Q22" s="48" t="s">
        <v>159</v>
      </c>
      <c r="R22" s="48"/>
      <c r="S22" s="18" t="s">
        <v>97</v>
      </c>
      <c r="T22" s="18"/>
    </row>
    <row r="23" spans="1:20" ht="18">
      <c r="A23" s="4">
        <v>19</v>
      </c>
      <c r="B23" s="17" t="s">
        <v>62</v>
      </c>
      <c r="C23" s="65" t="s">
        <v>120</v>
      </c>
      <c r="D23" s="18" t="s">
        <v>23</v>
      </c>
      <c r="E23" s="75">
        <v>18060701201</v>
      </c>
      <c r="F23" s="48" t="s">
        <v>89</v>
      </c>
      <c r="G23" s="67">
        <v>17</v>
      </c>
      <c r="H23" s="67">
        <v>11</v>
      </c>
      <c r="I23" s="62">
        <f t="shared" si="0"/>
        <v>28</v>
      </c>
      <c r="J23" s="82">
        <v>9854460683</v>
      </c>
      <c r="K23" s="48" t="s">
        <v>124</v>
      </c>
      <c r="L23" s="48" t="s">
        <v>123</v>
      </c>
      <c r="M23" s="48">
        <v>8724957058</v>
      </c>
      <c r="N23" s="68" t="s">
        <v>126</v>
      </c>
      <c r="O23" s="69">
        <v>9859038791</v>
      </c>
      <c r="P23" s="49" t="s">
        <v>460</v>
      </c>
      <c r="Q23" s="48" t="s">
        <v>159</v>
      </c>
      <c r="R23" s="48"/>
      <c r="S23" s="18" t="s">
        <v>97</v>
      </c>
      <c r="T23" s="18"/>
    </row>
    <row r="24" spans="1:20" ht="18">
      <c r="A24" s="4">
        <v>20</v>
      </c>
      <c r="B24" s="17" t="s">
        <v>62</v>
      </c>
      <c r="C24" s="66" t="s">
        <v>121</v>
      </c>
      <c r="D24" s="18" t="s">
        <v>23</v>
      </c>
      <c r="E24" s="75">
        <v>18060701202</v>
      </c>
      <c r="F24" s="48" t="s">
        <v>89</v>
      </c>
      <c r="G24" s="67">
        <v>41</v>
      </c>
      <c r="H24" s="67">
        <v>29</v>
      </c>
      <c r="I24" s="62">
        <f t="shared" si="0"/>
        <v>70</v>
      </c>
      <c r="J24" s="83">
        <v>9854457347</v>
      </c>
      <c r="K24" s="48" t="s">
        <v>124</v>
      </c>
      <c r="L24" s="48" t="s">
        <v>123</v>
      </c>
      <c r="M24" s="48">
        <v>8724957058</v>
      </c>
      <c r="N24" s="68" t="s">
        <v>127</v>
      </c>
      <c r="O24" s="69">
        <v>8486038762</v>
      </c>
      <c r="P24" s="49" t="s">
        <v>461</v>
      </c>
      <c r="Q24" s="48" t="s">
        <v>161</v>
      </c>
      <c r="R24" s="48"/>
      <c r="S24" s="18" t="s">
        <v>97</v>
      </c>
      <c r="T24" s="18"/>
    </row>
    <row r="25" spans="1:20" ht="18">
      <c r="A25" s="4">
        <v>21</v>
      </c>
      <c r="B25" s="17" t="s">
        <v>62</v>
      </c>
      <c r="C25" s="65" t="s">
        <v>122</v>
      </c>
      <c r="D25" s="18" t="s">
        <v>23</v>
      </c>
      <c r="E25" s="75">
        <v>18060701301</v>
      </c>
      <c r="F25" s="48" t="s">
        <v>89</v>
      </c>
      <c r="G25" s="67">
        <v>17</v>
      </c>
      <c r="H25" s="67">
        <v>16</v>
      </c>
      <c r="I25" s="62">
        <f t="shared" si="0"/>
        <v>33</v>
      </c>
      <c r="J25" s="83">
        <v>985164981</v>
      </c>
      <c r="K25" s="48" t="s">
        <v>124</v>
      </c>
      <c r="L25" s="48" t="s">
        <v>123</v>
      </c>
      <c r="M25" s="48">
        <v>8724957058</v>
      </c>
      <c r="N25" s="71" t="s">
        <v>125</v>
      </c>
      <c r="O25" s="72">
        <v>9854634675</v>
      </c>
      <c r="P25" s="49" t="s">
        <v>461</v>
      </c>
      <c r="Q25" s="48" t="s">
        <v>161</v>
      </c>
      <c r="R25" s="48"/>
      <c r="S25" s="18" t="s">
        <v>97</v>
      </c>
      <c r="T25" s="18"/>
    </row>
    <row r="26" spans="1:20" ht="18">
      <c r="A26" s="4">
        <v>22</v>
      </c>
      <c r="B26" s="17" t="s">
        <v>62</v>
      </c>
      <c r="C26" s="65" t="s">
        <v>128</v>
      </c>
      <c r="D26" s="18" t="s">
        <v>23</v>
      </c>
      <c r="E26" s="75">
        <v>18060701302</v>
      </c>
      <c r="F26" s="48" t="s">
        <v>89</v>
      </c>
      <c r="G26" s="70">
        <v>12</v>
      </c>
      <c r="H26" s="70">
        <v>20</v>
      </c>
      <c r="I26" s="62">
        <f t="shared" si="0"/>
        <v>32</v>
      </c>
      <c r="J26" s="83">
        <v>8822940920</v>
      </c>
      <c r="K26" s="48" t="s">
        <v>137</v>
      </c>
      <c r="L26" s="48" t="s">
        <v>138</v>
      </c>
      <c r="M26" s="48">
        <v>8135999491</v>
      </c>
      <c r="N26" s="68" t="s">
        <v>139</v>
      </c>
      <c r="O26" s="69">
        <v>9707551018</v>
      </c>
      <c r="P26" s="49" t="s">
        <v>468</v>
      </c>
      <c r="Q26" s="48" t="s">
        <v>164</v>
      </c>
      <c r="R26" s="48"/>
      <c r="S26" s="18" t="s">
        <v>97</v>
      </c>
      <c r="T26" s="18"/>
    </row>
    <row r="27" spans="1:20" ht="18">
      <c r="A27" s="4">
        <v>23</v>
      </c>
      <c r="B27" s="17" t="s">
        <v>62</v>
      </c>
      <c r="C27" s="65" t="s">
        <v>129</v>
      </c>
      <c r="D27" s="18" t="s">
        <v>23</v>
      </c>
      <c r="E27" s="75">
        <v>18060701303</v>
      </c>
      <c r="F27" s="48" t="s">
        <v>89</v>
      </c>
      <c r="G27" s="70">
        <v>25</v>
      </c>
      <c r="H27" s="70">
        <v>19</v>
      </c>
      <c r="I27" s="62">
        <f t="shared" si="0"/>
        <v>44</v>
      </c>
      <c r="J27" s="84">
        <v>7399595825</v>
      </c>
      <c r="K27" s="48" t="s">
        <v>137</v>
      </c>
      <c r="L27" s="48" t="s">
        <v>138</v>
      </c>
      <c r="M27" s="48">
        <v>8135999491</v>
      </c>
      <c r="N27" s="68" t="s">
        <v>140</v>
      </c>
      <c r="O27" s="69">
        <v>9508640965</v>
      </c>
      <c r="P27" s="49" t="s">
        <v>468</v>
      </c>
      <c r="Q27" s="48" t="s">
        <v>164</v>
      </c>
      <c r="R27" s="48"/>
      <c r="S27" s="18" t="s">
        <v>97</v>
      </c>
      <c r="T27" s="18"/>
    </row>
    <row r="28" spans="1:20" ht="18">
      <c r="A28" s="4">
        <v>24</v>
      </c>
      <c r="B28" s="17" t="s">
        <v>62</v>
      </c>
      <c r="C28" s="65" t="s">
        <v>130</v>
      </c>
      <c r="D28" s="18" t="s">
        <v>23</v>
      </c>
      <c r="E28" s="75">
        <v>18060701307</v>
      </c>
      <c r="F28" s="48" t="s">
        <v>89</v>
      </c>
      <c r="G28" s="70">
        <v>50</v>
      </c>
      <c r="H28" s="70">
        <v>44</v>
      </c>
      <c r="I28" s="62">
        <f t="shared" si="0"/>
        <v>94</v>
      </c>
      <c r="J28" s="82">
        <v>9707757598</v>
      </c>
      <c r="K28" s="48" t="s">
        <v>137</v>
      </c>
      <c r="L28" s="48" t="s">
        <v>138</v>
      </c>
      <c r="M28" s="48">
        <v>8135999491</v>
      </c>
      <c r="N28" s="68" t="s">
        <v>141</v>
      </c>
      <c r="O28" s="69">
        <v>7896804254</v>
      </c>
      <c r="P28" s="49" t="s">
        <v>469</v>
      </c>
      <c r="Q28" s="48" t="s">
        <v>163</v>
      </c>
      <c r="R28" s="48"/>
      <c r="S28" s="18" t="s">
        <v>97</v>
      </c>
      <c r="T28" s="18"/>
    </row>
    <row r="29" spans="1:20" ht="18">
      <c r="A29" s="4">
        <v>25</v>
      </c>
      <c r="B29" s="17" t="s">
        <v>62</v>
      </c>
      <c r="C29" s="65" t="s">
        <v>131</v>
      </c>
      <c r="D29" s="18" t="s">
        <v>23</v>
      </c>
      <c r="E29" s="75">
        <v>18060701402</v>
      </c>
      <c r="F29" s="48" t="s">
        <v>89</v>
      </c>
      <c r="G29" s="70">
        <v>19</v>
      </c>
      <c r="H29" s="70">
        <v>23</v>
      </c>
      <c r="I29" s="62">
        <f t="shared" si="0"/>
        <v>42</v>
      </c>
      <c r="J29" s="84">
        <v>8822264918</v>
      </c>
      <c r="K29" s="48" t="s">
        <v>137</v>
      </c>
      <c r="L29" s="48" t="s">
        <v>138</v>
      </c>
      <c r="M29" s="48">
        <v>8135999491</v>
      </c>
      <c r="N29" s="68" t="s">
        <v>142</v>
      </c>
      <c r="O29" s="69">
        <v>9957417781</v>
      </c>
      <c r="P29" s="49" t="s">
        <v>469</v>
      </c>
      <c r="Q29" s="48" t="s">
        <v>163</v>
      </c>
      <c r="R29" s="48"/>
      <c r="S29" s="18" t="s">
        <v>97</v>
      </c>
      <c r="T29" s="18"/>
    </row>
    <row r="30" spans="1:20" ht="18">
      <c r="A30" s="4">
        <v>26</v>
      </c>
      <c r="B30" s="17" t="s">
        <v>62</v>
      </c>
      <c r="C30" s="80" t="s">
        <v>706</v>
      </c>
      <c r="D30" s="18" t="s">
        <v>25</v>
      </c>
      <c r="E30" s="75">
        <v>18060700101</v>
      </c>
      <c r="F30" s="48"/>
      <c r="G30" s="67">
        <v>18</v>
      </c>
      <c r="H30" s="67">
        <v>30</v>
      </c>
      <c r="I30" s="62">
        <f t="shared" si="0"/>
        <v>48</v>
      </c>
      <c r="J30" s="84">
        <v>8011719005</v>
      </c>
      <c r="K30" s="48" t="s">
        <v>124</v>
      </c>
      <c r="L30" s="48" t="s">
        <v>123</v>
      </c>
      <c r="M30" s="48">
        <v>8724957058</v>
      </c>
      <c r="N30" s="71" t="s">
        <v>125</v>
      </c>
      <c r="O30" s="72">
        <v>9854634675</v>
      </c>
      <c r="P30" s="49" t="s">
        <v>723</v>
      </c>
      <c r="Q30" s="48" t="s">
        <v>155</v>
      </c>
      <c r="R30" s="48"/>
      <c r="S30" s="18" t="s">
        <v>97</v>
      </c>
      <c r="T30" s="18"/>
    </row>
    <row r="31" spans="1:20" ht="18">
      <c r="A31" s="4">
        <v>27</v>
      </c>
      <c r="B31" s="17" t="s">
        <v>62</v>
      </c>
      <c r="C31" s="80" t="s">
        <v>707</v>
      </c>
      <c r="D31" s="18" t="s">
        <v>25</v>
      </c>
      <c r="E31" s="75">
        <v>18060700102</v>
      </c>
      <c r="F31" s="48"/>
      <c r="G31" s="67">
        <v>25</v>
      </c>
      <c r="H31" s="67">
        <v>47</v>
      </c>
      <c r="I31" s="62">
        <f t="shared" si="0"/>
        <v>72</v>
      </c>
      <c r="J31" s="84">
        <v>9854972259</v>
      </c>
      <c r="K31" s="18" t="s">
        <v>307</v>
      </c>
      <c r="L31" s="18" t="s">
        <v>308</v>
      </c>
      <c r="M31" s="18">
        <v>9577273156</v>
      </c>
      <c r="N31" s="68" t="s">
        <v>309</v>
      </c>
      <c r="O31" s="69">
        <v>9508915619</v>
      </c>
      <c r="P31" s="49" t="s">
        <v>723</v>
      </c>
      <c r="Q31" s="48" t="s">
        <v>155</v>
      </c>
      <c r="R31" s="48"/>
      <c r="S31" s="18" t="s">
        <v>97</v>
      </c>
      <c r="T31" s="18"/>
    </row>
    <row r="32" spans="1:20" ht="18">
      <c r="A32" s="4">
        <v>28</v>
      </c>
      <c r="B32" s="17" t="s">
        <v>62</v>
      </c>
      <c r="C32" s="80" t="s">
        <v>708</v>
      </c>
      <c r="D32" s="18" t="s">
        <v>25</v>
      </c>
      <c r="E32" s="75">
        <v>18060700104</v>
      </c>
      <c r="F32" s="48"/>
      <c r="G32" s="67">
        <v>39</v>
      </c>
      <c r="H32" s="67">
        <v>64</v>
      </c>
      <c r="I32" s="62">
        <f t="shared" si="0"/>
        <v>103</v>
      </c>
      <c r="J32" s="85">
        <v>9707765753</v>
      </c>
      <c r="K32" s="18" t="s">
        <v>307</v>
      </c>
      <c r="L32" s="18" t="s">
        <v>308</v>
      </c>
      <c r="M32" s="18">
        <v>9577273156</v>
      </c>
      <c r="N32" s="68" t="s">
        <v>310</v>
      </c>
      <c r="O32" s="69">
        <v>9706724076</v>
      </c>
      <c r="P32" s="49" t="s">
        <v>724</v>
      </c>
      <c r="Q32" s="48" t="s">
        <v>157</v>
      </c>
      <c r="R32" s="48"/>
      <c r="S32" s="18" t="s">
        <v>97</v>
      </c>
      <c r="T32" s="18"/>
    </row>
    <row r="33" spans="1:20" ht="18">
      <c r="A33" s="4">
        <v>29</v>
      </c>
      <c r="B33" s="17" t="s">
        <v>62</v>
      </c>
      <c r="C33" s="80" t="s">
        <v>709</v>
      </c>
      <c r="D33" s="18" t="s">
        <v>25</v>
      </c>
      <c r="E33" s="75">
        <v>18060700105</v>
      </c>
      <c r="F33" s="48"/>
      <c r="G33" s="67">
        <v>9</v>
      </c>
      <c r="H33" s="67">
        <v>18</v>
      </c>
      <c r="I33" s="62">
        <f t="shared" si="0"/>
        <v>27</v>
      </c>
      <c r="J33" s="85">
        <v>9864748105</v>
      </c>
      <c r="K33" s="18" t="s">
        <v>307</v>
      </c>
      <c r="L33" s="18" t="s">
        <v>308</v>
      </c>
      <c r="M33" s="18">
        <v>9577273156</v>
      </c>
      <c r="N33" s="68" t="s">
        <v>311</v>
      </c>
      <c r="O33" s="69">
        <v>9508135500</v>
      </c>
      <c r="P33" s="49" t="s">
        <v>724</v>
      </c>
      <c r="Q33" s="48" t="s">
        <v>157</v>
      </c>
      <c r="R33" s="48"/>
      <c r="S33" s="18" t="s">
        <v>97</v>
      </c>
      <c r="T33" s="18"/>
    </row>
    <row r="34" spans="1:20" ht="18">
      <c r="A34" s="4">
        <v>30</v>
      </c>
      <c r="B34" s="17" t="s">
        <v>62</v>
      </c>
      <c r="C34" s="80" t="s">
        <v>710</v>
      </c>
      <c r="D34" s="18" t="s">
        <v>25</v>
      </c>
      <c r="E34" s="75">
        <v>18060700402</v>
      </c>
      <c r="F34" s="48"/>
      <c r="G34" s="67">
        <v>15</v>
      </c>
      <c r="H34" s="67">
        <v>27</v>
      </c>
      <c r="I34" s="62">
        <f t="shared" si="0"/>
        <v>42</v>
      </c>
      <c r="J34" s="86">
        <v>8876396612</v>
      </c>
      <c r="K34" s="18" t="s">
        <v>307</v>
      </c>
      <c r="L34" s="18" t="s">
        <v>308</v>
      </c>
      <c r="M34" s="18">
        <v>9577273156</v>
      </c>
      <c r="N34" s="68" t="s">
        <v>312</v>
      </c>
      <c r="O34" s="69">
        <v>9508556578</v>
      </c>
      <c r="P34" s="49" t="s">
        <v>725</v>
      </c>
      <c r="Q34" s="48" t="s">
        <v>159</v>
      </c>
      <c r="R34" s="48"/>
      <c r="S34" s="18" t="s">
        <v>97</v>
      </c>
      <c r="T34" s="18"/>
    </row>
    <row r="35" spans="1:20" ht="18">
      <c r="A35" s="4">
        <v>31</v>
      </c>
      <c r="B35" s="17" t="s">
        <v>62</v>
      </c>
      <c r="C35" s="80" t="s">
        <v>711</v>
      </c>
      <c r="D35" s="18" t="s">
        <v>25</v>
      </c>
      <c r="E35" s="75">
        <v>18060700403</v>
      </c>
      <c r="F35" s="48"/>
      <c r="G35" s="70">
        <v>34</v>
      </c>
      <c r="H35" s="70">
        <v>34</v>
      </c>
      <c r="I35" s="62">
        <f t="shared" si="0"/>
        <v>68</v>
      </c>
      <c r="J35" s="86">
        <v>8135011143</v>
      </c>
      <c r="K35" s="18" t="s">
        <v>307</v>
      </c>
      <c r="L35" s="18" t="s">
        <v>308</v>
      </c>
      <c r="M35" s="18">
        <v>9577273156</v>
      </c>
      <c r="N35" s="68" t="s">
        <v>313</v>
      </c>
      <c r="O35" s="69">
        <v>9864721840</v>
      </c>
      <c r="P35" s="49" t="s">
        <v>725</v>
      </c>
      <c r="Q35" s="48" t="s">
        <v>159</v>
      </c>
      <c r="R35" s="48"/>
      <c r="S35" s="18" t="s">
        <v>97</v>
      </c>
      <c r="T35" s="18"/>
    </row>
    <row r="36" spans="1:20" ht="18">
      <c r="A36" s="4">
        <v>32</v>
      </c>
      <c r="B36" s="17" t="s">
        <v>62</v>
      </c>
      <c r="C36" s="80" t="s">
        <v>712</v>
      </c>
      <c r="D36" s="18" t="s">
        <v>25</v>
      </c>
      <c r="E36" s="75">
        <v>18060700601</v>
      </c>
      <c r="F36" s="48"/>
      <c r="G36" s="67">
        <v>14</v>
      </c>
      <c r="H36" s="67">
        <v>12</v>
      </c>
      <c r="I36" s="62">
        <f t="shared" si="0"/>
        <v>26</v>
      </c>
      <c r="J36" s="86">
        <v>8011975308</v>
      </c>
      <c r="K36" s="18" t="s">
        <v>307</v>
      </c>
      <c r="L36" s="18" t="s">
        <v>308</v>
      </c>
      <c r="M36" s="18">
        <v>9577273156</v>
      </c>
      <c r="N36" s="68" t="s">
        <v>309</v>
      </c>
      <c r="O36" s="69">
        <v>9508915619</v>
      </c>
      <c r="P36" s="24" t="s">
        <v>726</v>
      </c>
      <c r="Q36" s="18" t="s">
        <v>161</v>
      </c>
      <c r="R36" s="18"/>
      <c r="S36" s="18" t="s">
        <v>97</v>
      </c>
      <c r="T36" s="18"/>
    </row>
    <row r="37" spans="1:20" ht="18">
      <c r="A37" s="4">
        <v>33</v>
      </c>
      <c r="B37" s="17" t="s">
        <v>62</v>
      </c>
      <c r="C37" s="80" t="s">
        <v>713</v>
      </c>
      <c r="D37" s="18" t="s">
        <v>25</v>
      </c>
      <c r="E37" s="75">
        <v>18060700604</v>
      </c>
      <c r="F37" s="48"/>
      <c r="G37" s="67">
        <v>14</v>
      </c>
      <c r="H37" s="67">
        <v>25</v>
      </c>
      <c r="I37" s="62">
        <f t="shared" si="0"/>
        <v>39</v>
      </c>
      <c r="J37" s="87">
        <v>9127170059</v>
      </c>
      <c r="K37" s="18" t="s">
        <v>307</v>
      </c>
      <c r="L37" s="18" t="s">
        <v>308</v>
      </c>
      <c r="M37" s="18">
        <v>9577273156</v>
      </c>
      <c r="N37" s="68" t="s">
        <v>309</v>
      </c>
      <c r="O37" s="69">
        <v>9508915619</v>
      </c>
      <c r="P37" s="24" t="s">
        <v>727</v>
      </c>
      <c r="Q37" s="18" t="s">
        <v>164</v>
      </c>
      <c r="R37" s="18"/>
      <c r="S37" s="18" t="s">
        <v>97</v>
      </c>
      <c r="T37" s="18"/>
    </row>
    <row r="38" spans="1:20" ht="18">
      <c r="A38" s="4">
        <v>34</v>
      </c>
      <c r="B38" s="17" t="s">
        <v>62</v>
      </c>
      <c r="C38" s="80" t="s">
        <v>714</v>
      </c>
      <c r="D38" s="18" t="s">
        <v>25</v>
      </c>
      <c r="E38" s="75">
        <v>18060700701</v>
      </c>
      <c r="F38" s="48"/>
      <c r="G38" s="67">
        <v>36</v>
      </c>
      <c r="H38" s="67">
        <v>25</v>
      </c>
      <c r="I38" s="62">
        <f t="shared" si="0"/>
        <v>61</v>
      </c>
      <c r="J38" s="87">
        <v>8474022585</v>
      </c>
      <c r="K38" s="18" t="s">
        <v>307</v>
      </c>
      <c r="L38" s="18" t="s">
        <v>308</v>
      </c>
      <c r="M38" s="18">
        <v>9577273156</v>
      </c>
      <c r="N38" s="68" t="s">
        <v>310</v>
      </c>
      <c r="O38" s="69">
        <v>9706724076</v>
      </c>
      <c r="P38" s="24" t="s">
        <v>727</v>
      </c>
      <c r="Q38" s="18" t="s">
        <v>164</v>
      </c>
      <c r="R38" s="18"/>
      <c r="S38" s="18" t="s">
        <v>97</v>
      </c>
      <c r="T38" s="18"/>
    </row>
    <row r="39" spans="1:20" ht="18">
      <c r="A39" s="4">
        <v>35</v>
      </c>
      <c r="B39" s="17" t="s">
        <v>62</v>
      </c>
      <c r="C39" s="80" t="s">
        <v>715</v>
      </c>
      <c r="D39" s="18" t="s">
        <v>25</v>
      </c>
      <c r="E39" s="75">
        <v>18060700801</v>
      </c>
      <c r="F39" s="48"/>
      <c r="G39" s="67">
        <v>13</v>
      </c>
      <c r="H39" s="67">
        <v>17</v>
      </c>
      <c r="I39" s="62">
        <f t="shared" si="0"/>
        <v>30</v>
      </c>
      <c r="J39" s="87">
        <v>9854412020</v>
      </c>
      <c r="K39" s="18" t="s">
        <v>307</v>
      </c>
      <c r="L39" s="18" t="s">
        <v>308</v>
      </c>
      <c r="M39" s="18">
        <v>9577273156</v>
      </c>
      <c r="N39" s="68" t="s">
        <v>311</v>
      </c>
      <c r="O39" s="69">
        <v>9508135500</v>
      </c>
      <c r="P39" s="24" t="s">
        <v>728</v>
      </c>
      <c r="Q39" s="18" t="s">
        <v>163</v>
      </c>
      <c r="R39" s="18"/>
      <c r="S39" s="18" t="s">
        <v>97</v>
      </c>
      <c r="T39" s="18"/>
    </row>
    <row r="40" spans="1:20" ht="18">
      <c r="A40" s="4">
        <v>36</v>
      </c>
      <c r="B40" s="17" t="s">
        <v>62</v>
      </c>
      <c r="C40" s="80" t="s">
        <v>716</v>
      </c>
      <c r="D40" s="18" t="s">
        <v>25</v>
      </c>
      <c r="E40" s="75">
        <v>18060700803</v>
      </c>
      <c r="F40" s="48"/>
      <c r="G40" s="70">
        <v>29</v>
      </c>
      <c r="H40" s="70">
        <v>42</v>
      </c>
      <c r="I40" s="62">
        <f t="shared" si="0"/>
        <v>71</v>
      </c>
      <c r="J40" s="88">
        <v>7578962003</v>
      </c>
      <c r="K40" s="176" t="s">
        <v>426</v>
      </c>
      <c r="L40" s="18" t="s">
        <v>722</v>
      </c>
      <c r="M40" s="18">
        <v>7664991092</v>
      </c>
      <c r="N40" s="69" t="s">
        <v>428</v>
      </c>
      <c r="O40" s="69">
        <v>9957088695</v>
      </c>
      <c r="P40" s="24" t="s">
        <v>729</v>
      </c>
      <c r="Q40" s="18" t="s">
        <v>163</v>
      </c>
      <c r="R40" s="18"/>
      <c r="S40" s="18" t="s">
        <v>97</v>
      </c>
      <c r="T40" s="18"/>
    </row>
    <row r="41" spans="1:20" ht="18">
      <c r="A41" s="4">
        <v>37</v>
      </c>
      <c r="B41" s="17" t="s">
        <v>62</v>
      </c>
      <c r="C41" s="80" t="s">
        <v>717</v>
      </c>
      <c r="D41" s="18" t="s">
        <v>25</v>
      </c>
      <c r="E41" s="75">
        <v>18060700901</v>
      </c>
      <c r="F41" s="48"/>
      <c r="G41" s="70">
        <v>29</v>
      </c>
      <c r="H41" s="70">
        <v>32</v>
      </c>
      <c r="I41" s="62">
        <f t="shared" si="0"/>
        <v>61</v>
      </c>
      <c r="J41" s="88">
        <v>9577821818</v>
      </c>
      <c r="K41" s="176" t="s">
        <v>426</v>
      </c>
      <c r="L41" s="18" t="s">
        <v>722</v>
      </c>
      <c r="M41" s="18">
        <v>7664991092</v>
      </c>
      <c r="N41" s="68" t="s">
        <v>429</v>
      </c>
      <c r="O41" s="69">
        <v>8721922377</v>
      </c>
      <c r="P41" s="24" t="s">
        <v>729</v>
      </c>
      <c r="Q41" s="18" t="s">
        <v>163</v>
      </c>
      <c r="R41" s="18"/>
      <c r="S41" s="18" t="s">
        <v>97</v>
      </c>
      <c r="T41" s="18"/>
    </row>
    <row r="42" spans="1:20" ht="18">
      <c r="A42" s="4">
        <v>38</v>
      </c>
      <c r="B42" s="17" t="s">
        <v>62</v>
      </c>
      <c r="C42" s="80" t="s">
        <v>718</v>
      </c>
      <c r="D42" s="18" t="s">
        <v>25</v>
      </c>
      <c r="E42" s="75">
        <v>18060700902</v>
      </c>
      <c r="F42" s="48"/>
      <c r="G42" s="70">
        <v>11</v>
      </c>
      <c r="H42" s="70">
        <v>20</v>
      </c>
      <c r="I42" s="62">
        <f t="shared" si="0"/>
        <v>31</v>
      </c>
      <c r="J42" s="87">
        <v>9864122290</v>
      </c>
      <c r="K42" s="176" t="s">
        <v>426</v>
      </c>
      <c r="L42" s="18" t="s">
        <v>722</v>
      </c>
      <c r="M42" s="18">
        <v>7664991092</v>
      </c>
      <c r="N42" s="68" t="s">
        <v>430</v>
      </c>
      <c r="O42" s="69">
        <v>8486171469</v>
      </c>
      <c r="P42" s="24" t="s">
        <v>730</v>
      </c>
      <c r="Q42" s="18" t="s">
        <v>155</v>
      </c>
      <c r="R42" s="18"/>
      <c r="S42" s="18" t="s">
        <v>97</v>
      </c>
      <c r="T42" s="18"/>
    </row>
    <row r="43" spans="1:20" ht="18">
      <c r="A43" s="4">
        <v>39</v>
      </c>
      <c r="B43" s="17" t="s">
        <v>62</v>
      </c>
      <c r="C43" s="80" t="s">
        <v>719</v>
      </c>
      <c r="D43" s="18" t="s">
        <v>25</v>
      </c>
      <c r="E43" s="75">
        <v>18060701001</v>
      </c>
      <c r="F43" s="48"/>
      <c r="G43" s="67">
        <v>18</v>
      </c>
      <c r="H43" s="67">
        <v>30</v>
      </c>
      <c r="I43" s="62">
        <f t="shared" si="0"/>
        <v>48</v>
      </c>
      <c r="J43" s="87">
        <v>9706184020</v>
      </c>
      <c r="K43" s="176" t="s">
        <v>426</v>
      </c>
      <c r="L43" s="18" t="s">
        <v>722</v>
      </c>
      <c r="M43" s="18">
        <v>7664991092</v>
      </c>
      <c r="N43" s="69" t="s">
        <v>428</v>
      </c>
      <c r="O43" s="69">
        <v>9957088695</v>
      </c>
      <c r="P43" s="24" t="s">
        <v>730</v>
      </c>
      <c r="Q43" s="18" t="s">
        <v>155</v>
      </c>
      <c r="R43" s="18"/>
      <c r="S43" s="18" t="s">
        <v>97</v>
      </c>
      <c r="T43" s="18"/>
    </row>
    <row r="44" spans="1:20" ht="18">
      <c r="A44" s="4">
        <v>40</v>
      </c>
      <c r="B44" s="17" t="s">
        <v>62</v>
      </c>
      <c r="C44" s="80" t="s">
        <v>720</v>
      </c>
      <c r="D44" s="18" t="s">
        <v>25</v>
      </c>
      <c r="E44" s="75">
        <v>18060701101</v>
      </c>
      <c r="F44" s="48"/>
      <c r="G44" s="67">
        <v>25</v>
      </c>
      <c r="H44" s="67">
        <v>47</v>
      </c>
      <c r="I44" s="62">
        <f t="shared" si="0"/>
        <v>72</v>
      </c>
      <c r="J44" s="87">
        <v>8822264865</v>
      </c>
      <c r="K44" s="176" t="s">
        <v>426</v>
      </c>
      <c r="L44" s="18" t="s">
        <v>722</v>
      </c>
      <c r="M44" s="18">
        <v>7664991092</v>
      </c>
      <c r="N44" s="68" t="s">
        <v>429</v>
      </c>
      <c r="O44" s="69">
        <v>8721922377</v>
      </c>
      <c r="P44" s="24" t="s">
        <v>730</v>
      </c>
      <c r="Q44" s="18" t="s">
        <v>155</v>
      </c>
      <c r="R44" s="18"/>
      <c r="S44" s="18" t="s">
        <v>97</v>
      </c>
      <c r="T44" s="18"/>
    </row>
    <row r="45" spans="1:20" ht="18.75">
      <c r="A45" s="4">
        <v>41</v>
      </c>
      <c r="B45" s="17" t="s">
        <v>62</v>
      </c>
      <c r="C45" s="80" t="s">
        <v>721</v>
      </c>
      <c r="D45" s="18" t="s">
        <v>25</v>
      </c>
      <c r="E45" s="75">
        <v>18060701103</v>
      </c>
      <c r="F45" s="48"/>
      <c r="G45" s="67">
        <v>39</v>
      </c>
      <c r="H45" s="67">
        <v>64</v>
      </c>
      <c r="I45" s="62">
        <f t="shared" si="0"/>
        <v>103</v>
      </c>
      <c r="J45" s="89">
        <v>8256047622</v>
      </c>
      <c r="K45" s="18" t="s">
        <v>235</v>
      </c>
      <c r="L45" s="68" t="s">
        <v>244</v>
      </c>
      <c r="M45" s="18">
        <v>9854553502</v>
      </c>
      <c r="N45" s="68" t="s">
        <v>245</v>
      </c>
      <c r="O45" s="69">
        <v>8753860136</v>
      </c>
      <c r="P45" s="24" t="s">
        <v>730</v>
      </c>
      <c r="Q45" s="18" t="s">
        <v>731</v>
      </c>
      <c r="R45" s="18"/>
      <c r="S45" s="18" t="s">
        <v>97</v>
      </c>
      <c r="T45" s="18"/>
    </row>
    <row r="46" spans="1:20" ht="18">
      <c r="A46" s="4">
        <v>42</v>
      </c>
      <c r="B46" s="17" t="s">
        <v>62</v>
      </c>
      <c r="C46" s="65" t="s">
        <v>195</v>
      </c>
      <c r="D46" s="18" t="s">
        <v>23</v>
      </c>
      <c r="E46" s="75">
        <v>18060702001</v>
      </c>
      <c r="F46" s="48" t="s">
        <v>89</v>
      </c>
      <c r="G46" s="67">
        <v>9</v>
      </c>
      <c r="H46" s="67">
        <v>18</v>
      </c>
      <c r="I46" s="62">
        <f t="shared" si="0"/>
        <v>27</v>
      </c>
      <c r="J46" s="87">
        <v>9859233360</v>
      </c>
      <c r="K46" s="18" t="s">
        <v>200</v>
      </c>
      <c r="L46" s="18" t="s">
        <v>201</v>
      </c>
      <c r="M46" s="18">
        <v>8011808323</v>
      </c>
      <c r="N46" s="68" t="s">
        <v>203</v>
      </c>
      <c r="O46" s="69">
        <v>7896732209</v>
      </c>
      <c r="P46" s="24" t="s">
        <v>463</v>
      </c>
      <c r="Q46" s="18" t="s">
        <v>159</v>
      </c>
      <c r="R46" s="18"/>
      <c r="S46" s="18" t="s">
        <v>97</v>
      </c>
      <c r="T46" s="18"/>
    </row>
    <row r="47" spans="1:20" ht="18">
      <c r="A47" s="4">
        <v>43</v>
      </c>
      <c r="B47" s="17" t="s">
        <v>62</v>
      </c>
      <c r="C47" s="65" t="s">
        <v>196</v>
      </c>
      <c r="D47" s="18" t="s">
        <v>23</v>
      </c>
      <c r="E47" s="75">
        <v>18060702003</v>
      </c>
      <c r="F47" s="48" t="s">
        <v>89</v>
      </c>
      <c r="G47" s="67">
        <v>15</v>
      </c>
      <c r="H47" s="67">
        <v>27</v>
      </c>
      <c r="I47" s="62">
        <f t="shared" si="0"/>
        <v>42</v>
      </c>
      <c r="J47" s="87">
        <v>789651123</v>
      </c>
      <c r="K47" s="18" t="s">
        <v>200</v>
      </c>
      <c r="L47" s="18" t="s">
        <v>201</v>
      </c>
      <c r="M47" s="18">
        <v>8011808323</v>
      </c>
      <c r="N47" s="68" t="s">
        <v>204</v>
      </c>
      <c r="O47" s="69">
        <v>8822959312</v>
      </c>
      <c r="P47" s="24" t="s">
        <v>463</v>
      </c>
      <c r="Q47" s="18" t="s">
        <v>159</v>
      </c>
      <c r="R47" s="18"/>
      <c r="S47" s="18" t="s">
        <v>97</v>
      </c>
      <c r="T47" s="18"/>
    </row>
    <row r="48" spans="1:20" ht="18">
      <c r="A48" s="4">
        <v>44</v>
      </c>
      <c r="B48" s="17" t="s">
        <v>62</v>
      </c>
      <c r="C48" s="65" t="s">
        <v>197</v>
      </c>
      <c r="D48" s="18" t="s">
        <v>23</v>
      </c>
      <c r="E48" s="75">
        <v>18060702004</v>
      </c>
      <c r="F48" s="48" t="s">
        <v>89</v>
      </c>
      <c r="G48" s="70">
        <v>34</v>
      </c>
      <c r="H48" s="70">
        <v>34</v>
      </c>
      <c r="I48" s="62">
        <f t="shared" si="0"/>
        <v>68</v>
      </c>
      <c r="J48" s="87">
        <v>7896883219</v>
      </c>
      <c r="K48" s="18" t="s">
        <v>200</v>
      </c>
      <c r="L48" s="18" t="s">
        <v>201</v>
      </c>
      <c r="M48" s="18">
        <v>8011808323</v>
      </c>
      <c r="N48" s="68" t="s">
        <v>202</v>
      </c>
      <c r="O48" s="69">
        <v>9864595112</v>
      </c>
      <c r="P48" s="24" t="s">
        <v>462</v>
      </c>
      <c r="Q48" s="18" t="s">
        <v>161</v>
      </c>
      <c r="R48" s="18"/>
      <c r="S48" s="18" t="s">
        <v>97</v>
      </c>
      <c r="T48" s="18"/>
    </row>
    <row r="49" spans="1:20" ht="18">
      <c r="A49" s="4">
        <v>45</v>
      </c>
      <c r="B49" s="17" t="s">
        <v>62</v>
      </c>
      <c r="C49" s="65" t="s">
        <v>198</v>
      </c>
      <c r="D49" s="18" t="s">
        <v>23</v>
      </c>
      <c r="E49" s="75">
        <v>18060702103</v>
      </c>
      <c r="F49" s="48" t="s">
        <v>89</v>
      </c>
      <c r="G49" s="67">
        <v>14</v>
      </c>
      <c r="H49" s="67">
        <v>12</v>
      </c>
      <c r="I49" s="62">
        <f t="shared" si="0"/>
        <v>26</v>
      </c>
      <c r="J49" s="87">
        <v>9957374974</v>
      </c>
      <c r="K49" s="18" t="s">
        <v>200</v>
      </c>
      <c r="L49" s="18" t="s">
        <v>201</v>
      </c>
      <c r="M49" s="18">
        <v>8011808323</v>
      </c>
      <c r="N49" s="68" t="s">
        <v>150</v>
      </c>
      <c r="O49" s="69">
        <v>9864895204</v>
      </c>
      <c r="P49" s="24" t="s">
        <v>462</v>
      </c>
      <c r="Q49" s="18" t="s">
        <v>161</v>
      </c>
      <c r="R49" s="18"/>
      <c r="S49" s="18" t="s">
        <v>97</v>
      </c>
      <c r="T49" s="18"/>
    </row>
    <row r="50" spans="1:20" ht="18">
      <c r="A50" s="4">
        <v>46</v>
      </c>
      <c r="B50" s="17" t="s">
        <v>62</v>
      </c>
      <c r="C50" s="65" t="s">
        <v>199</v>
      </c>
      <c r="D50" s="18" t="s">
        <v>23</v>
      </c>
      <c r="E50" s="75">
        <v>18060702201</v>
      </c>
      <c r="F50" s="48" t="s">
        <v>89</v>
      </c>
      <c r="G50" s="67">
        <v>14</v>
      </c>
      <c r="H50" s="67">
        <v>25</v>
      </c>
      <c r="I50" s="62">
        <f t="shared" si="0"/>
        <v>39</v>
      </c>
      <c r="J50" s="87">
        <v>8011265351</v>
      </c>
      <c r="K50" s="18" t="s">
        <v>200</v>
      </c>
      <c r="L50" s="18" t="s">
        <v>201</v>
      </c>
      <c r="M50" s="18">
        <v>8011808323</v>
      </c>
      <c r="N50" s="68" t="s">
        <v>203</v>
      </c>
      <c r="O50" s="69">
        <v>7896732209</v>
      </c>
      <c r="P50" s="24" t="s">
        <v>462</v>
      </c>
      <c r="Q50" s="18" t="s">
        <v>161</v>
      </c>
      <c r="R50" s="18"/>
      <c r="S50" s="18" t="s">
        <v>97</v>
      </c>
      <c r="T50" s="18"/>
    </row>
    <row r="51" spans="1:20" ht="18">
      <c r="A51" s="4">
        <v>47</v>
      </c>
      <c r="B51" s="17" t="s">
        <v>62</v>
      </c>
      <c r="C51" s="65" t="s">
        <v>209</v>
      </c>
      <c r="D51" s="18" t="s">
        <v>23</v>
      </c>
      <c r="E51" s="75">
        <v>18060702202</v>
      </c>
      <c r="F51" s="48" t="s">
        <v>89</v>
      </c>
      <c r="G51" s="67">
        <v>36</v>
      </c>
      <c r="H51" s="67">
        <v>25</v>
      </c>
      <c r="I51" s="62">
        <f t="shared" si="0"/>
        <v>61</v>
      </c>
      <c r="J51" s="87">
        <v>7086759346</v>
      </c>
      <c r="K51" s="18" t="s">
        <v>216</v>
      </c>
      <c r="L51" s="18" t="s">
        <v>217</v>
      </c>
      <c r="M51" s="18">
        <v>9954594313</v>
      </c>
      <c r="N51" s="68" t="s">
        <v>218</v>
      </c>
      <c r="O51" s="69">
        <v>9613284804</v>
      </c>
      <c r="P51" s="24" t="s">
        <v>464</v>
      </c>
      <c r="Q51" s="18" t="s">
        <v>164</v>
      </c>
      <c r="R51" s="18"/>
      <c r="S51" s="18" t="s">
        <v>97</v>
      </c>
      <c r="T51" s="18"/>
    </row>
    <row r="52" spans="1:20" ht="18">
      <c r="A52" s="4">
        <v>48</v>
      </c>
      <c r="B52" s="17" t="s">
        <v>62</v>
      </c>
      <c r="C52" s="65" t="s">
        <v>210</v>
      </c>
      <c r="D52" s="18" t="s">
        <v>23</v>
      </c>
      <c r="E52" s="75">
        <v>18060702302</v>
      </c>
      <c r="F52" s="48" t="s">
        <v>89</v>
      </c>
      <c r="G52" s="67">
        <v>13</v>
      </c>
      <c r="H52" s="67">
        <v>17</v>
      </c>
      <c r="I52" s="62">
        <f t="shared" si="0"/>
        <v>30</v>
      </c>
      <c r="J52" s="87">
        <v>9678229773</v>
      </c>
      <c r="K52" s="18" t="s">
        <v>216</v>
      </c>
      <c r="L52" s="18" t="s">
        <v>217</v>
      </c>
      <c r="M52" s="18">
        <v>9954594313</v>
      </c>
      <c r="N52" s="68" t="s">
        <v>219</v>
      </c>
      <c r="O52" s="69">
        <v>9613417499</v>
      </c>
      <c r="P52" s="24" t="s">
        <v>464</v>
      </c>
      <c r="Q52" s="18" t="s">
        <v>164</v>
      </c>
      <c r="R52" s="18"/>
      <c r="S52" s="18" t="s">
        <v>97</v>
      </c>
      <c r="T52" s="18"/>
    </row>
    <row r="53" spans="1:20" ht="18">
      <c r="A53" s="4">
        <v>49</v>
      </c>
      <c r="B53" s="17" t="s">
        <v>62</v>
      </c>
      <c r="C53" s="65" t="s">
        <v>211</v>
      </c>
      <c r="D53" s="18" t="s">
        <v>23</v>
      </c>
      <c r="E53" s="75">
        <v>18060702401</v>
      </c>
      <c r="F53" s="48" t="s">
        <v>89</v>
      </c>
      <c r="G53" s="70">
        <v>29</v>
      </c>
      <c r="H53" s="70">
        <v>42</v>
      </c>
      <c r="I53" s="62">
        <f t="shared" si="0"/>
        <v>71</v>
      </c>
      <c r="J53" s="87">
        <v>9954682084</v>
      </c>
      <c r="K53" s="18" t="s">
        <v>216</v>
      </c>
      <c r="L53" s="18" t="s">
        <v>217</v>
      </c>
      <c r="M53" s="18">
        <v>9954594313</v>
      </c>
      <c r="N53" s="68" t="s">
        <v>220</v>
      </c>
      <c r="O53" s="69">
        <v>9508168188</v>
      </c>
      <c r="P53" s="24" t="s">
        <v>465</v>
      </c>
      <c r="Q53" s="18" t="s">
        <v>163</v>
      </c>
      <c r="R53" s="18"/>
      <c r="S53" s="18" t="s">
        <v>97</v>
      </c>
      <c r="T53" s="18"/>
    </row>
    <row r="54" spans="1:20" ht="18">
      <c r="A54" s="4">
        <v>50</v>
      </c>
      <c r="B54" s="17" t="s">
        <v>62</v>
      </c>
      <c r="C54" s="65" t="s">
        <v>212</v>
      </c>
      <c r="D54" s="18" t="s">
        <v>23</v>
      </c>
      <c r="E54" s="75">
        <v>18060702601</v>
      </c>
      <c r="F54" s="48" t="s">
        <v>89</v>
      </c>
      <c r="G54" s="70">
        <v>29</v>
      </c>
      <c r="H54" s="70">
        <v>32</v>
      </c>
      <c r="I54" s="62">
        <f t="shared" si="0"/>
        <v>61</v>
      </c>
      <c r="J54" s="87">
        <v>9706200448</v>
      </c>
      <c r="K54" s="18" t="s">
        <v>216</v>
      </c>
      <c r="L54" s="18" t="s">
        <v>217</v>
      </c>
      <c r="M54" s="18">
        <v>9954594313</v>
      </c>
      <c r="N54" s="68" t="s">
        <v>218</v>
      </c>
      <c r="O54" s="69">
        <v>9613284804</v>
      </c>
      <c r="P54" s="24" t="s">
        <v>466</v>
      </c>
      <c r="Q54" s="18" t="s">
        <v>155</v>
      </c>
      <c r="R54" s="18"/>
      <c r="S54" s="18" t="s">
        <v>97</v>
      </c>
      <c r="T54" s="18"/>
    </row>
    <row r="55" spans="1:20" ht="18">
      <c r="A55" s="4">
        <v>51</v>
      </c>
      <c r="B55" s="17" t="s">
        <v>62</v>
      </c>
      <c r="C55" s="65" t="s">
        <v>213</v>
      </c>
      <c r="D55" s="18" t="s">
        <v>23</v>
      </c>
      <c r="E55" s="75">
        <v>18060702602</v>
      </c>
      <c r="F55" s="48" t="s">
        <v>89</v>
      </c>
      <c r="G55" s="70">
        <v>11</v>
      </c>
      <c r="H55" s="70">
        <v>20</v>
      </c>
      <c r="I55" s="62">
        <f t="shared" si="0"/>
        <v>31</v>
      </c>
      <c r="J55" s="87">
        <v>8486039664</v>
      </c>
      <c r="K55" s="18" t="s">
        <v>216</v>
      </c>
      <c r="L55" s="18" t="s">
        <v>217</v>
      </c>
      <c r="M55" s="18">
        <v>9954594313</v>
      </c>
      <c r="N55" s="68" t="s">
        <v>219</v>
      </c>
      <c r="O55" s="69">
        <v>9613417499</v>
      </c>
      <c r="P55" s="24" t="s">
        <v>466</v>
      </c>
      <c r="Q55" s="18" t="s">
        <v>155</v>
      </c>
      <c r="R55" s="18"/>
      <c r="S55" s="18" t="s">
        <v>97</v>
      </c>
      <c r="T55" s="18"/>
    </row>
    <row r="56" spans="1:20" ht="18">
      <c r="A56" s="4">
        <v>52</v>
      </c>
      <c r="B56" s="17" t="s">
        <v>63</v>
      </c>
      <c r="C56" s="65" t="s">
        <v>214</v>
      </c>
      <c r="D56" s="18" t="s">
        <v>23</v>
      </c>
      <c r="E56" s="75">
        <v>18060702801</v>
      </c>
      <c r="F56" s="48" t="s">
        <v>89</v>
      </c>
      <c r="G56" s="67">
        <v>12</v>
      </c>
      <c r="H56" s="67">
        <v>7</v>
      </c>
      <c r="I56" s="62">
        <f t="shared" si="0"/>
        <v>19</v>
      </c>
      <c r="J56" s="87">
        <v>8134992048</v>
      </c>
      <c r="K56" s="18" t="s">
        <v>216</v>
      </c>
      <c r="L56" s="18" t="s">
        <v>217</v>
      </c>
      <c r="M56" s="18">
        <v>9954594313</v>
      </c>
      <c r="N56" s="68" t="s">
        <v>220</v>
      </c>
      <c r="O56" s="69">
        <v>9508168188</v>
      </c>
      <c r="P56" s="24" t="s">
        <v>454</v>
      </c>
      <c r="Q56" s="18" t="s">
        <v>155</v>
      </c>
      <c r="R56" s="18"/>
      <c r="S56" s="18" t="s">
        <v>97</v>
      </c>
      <c r="T56" s="18"/>
    </row>
    <row r="57" spans="1:20" ht="18">
      <c r="A57" s="4">
        <v>53</v>
      </c>
      <c r="B57" s="17" t="s">
        <v>63</v>
      </c>
      <c r="C57" s="65" t="s">
        <v>215</v>
      </c>
      <c r="D57" s="18" t="s">
        <v>23</v>
      </c>
      <c r="E57" s="75">
        <v>18060702802</v>
      </c>
      <c r="F57" s="48" t="s">
        <v>89</v>
      </c>
      <c r="G57" s="70">
        <v>26</v>
      </c>
      <c r="H57" s="70">
        <v>21</v>
      </c>
      <c r="I57" s="62">
        <f t="shared" si="0"/>
        <v>47</v>
      </c>
      <c r="J57" s="87">
        <v>99544661199</v>
      </c>
      <c r="K57" s="18" t="s">
        <v>216</v>
      </c>
      <c r="L57" s="18" t="s">
        <v>217</v>
      </c>
      <c r="M57" s="18">
        <v>9954594313</v>
      </c>
      <c r="N57" s="68" t="s">
        <v>218</v>
      </c>
      <c r="O57" s="69">
        <v>9613284804</v>
      </c>
      <c r="P57" s="24" t="s">
        <v>454</v>
      </c>
      <c r="Q57" s="18" t="s">
        <v>155</v>
      </c>
      <c r="R57" s="18"/>
      <c r="S57" s="18" t="s">
        <v>97</v>
      </c>
      <c r="T57" s="18"/>
    </row>
    <row r="58" spans="1:20" ht="18">
      <c r="A58" s="4">
        <v>54</v>
      </c>
      <c r="B58" s="17" t="s">
        <v>63</v>
      </c>
      <c r="C58" s="65" t="s">
        <v>224</v>
      </c>
      <c r="D58" s="18" t="s">
        <v>23</v>
      </c>
      <c r="E58" s="75">
        <v>18060702803</v>
      </c>
      <c r="F58" s="48" t="s">
        <v>89</v>
      </c>
      <c r="G58" s="70">
        <v>22</v>
      </c>
      <c r="H58" s="70">
        <v>12</v>
      </c>
      <c r="I58" s="62">
        <f t="shared" si="0"/>
        <v>34</v>
      </c>
      <c r="J58" s="87">
        <v>8473840096</v>
      </c>
      <c r="K58" s="18" t="s">
        <v>234</v>
      </c>
      <c r="L58" s="68" t="s">
        <v>243</v>
      </c>
      <c r="M58" s="69">
        <v>9954005739</v>
      </c>
      <c r="N58" s="68" t="s">
        <v>237</v>
      </c>
      <c r="O58" s="69">
        <v>9859394365</v>
      </c>
      <c r="P58" s="24" t="s">
        <v>455</v>
      </c>
      <c r="Q58" s="18" t="s">
        <v>157</v>
      </c>
      <c r="R58" s="18"/>
      <c r="S58" s="18" t="s">
        <v>97</v>
      </c>
      <c r="T58" s="18"/>
    </row>
    <row r="59" spans="1:20" ht="18">
      <c r="A59" s="4">
        <v>55</v>
      </c>
      <c r="B59" s="17" t="s">
        <v>63</v>
      </c>
      <c r="C59" s="65" t="s">
        <v>225</v>
      </c>
      <c r="D59" s="18" t="s">
        <v>23</v>
      </c>
      <c r="E59" s="75">
        <v>18060702901</v>
      </c>
      <c r="F59" s="48" t="s">
        <v>89</v>
      </c>
      <c r="G59" s="67">
        <v>11</v>
      </c>
      <c r="H59" s="67">
        <v>9</v>
      </c>
      <c r="I59" s="62">
        <f t="shared" si="0"/>
        <v>20</v>
      </c>
      <c r="J59" s="87">
        <v>9401260340</v>
      </c>
      <c r="K59" s="18" t="s">
        <v>234</v>
      </c>
      <c r="L59" s="68" t="s">
        <v>243</v>
      </c>
      <c r="M59" s="69">
        <v>9954005739</v>
      </c>
      <c r="N59" s="68" t="s">
        <v>238</v>
      </c>
      <c r="O59" s="69">
        <v>9678406740</v>
      </c>
      <c r="P59" s="24" t="s">
        <v>455</v>
      </c>
      <c r="Q59" s="18" t="s">
        <v>157</v>
      </c>
      <c r="R59" s="18"/>
      <c r="S59" s="18" t="s">
        <v>97</v>
      </c>
      <c r="T59" s="18"/>
    </row>
    <row r="60" spans="1:20" ht="18">
      <c r="A60" s="4">
        <v>56</v>
      </c>
      <c r="B60" s="17" t="s">
        <v>63</v>
      </c>
      <c r="C60" s="65" t="s">
        <v>226</v>
      </c>
      <c r="D60" s="18" t="s">
        <v>23</v>
      </c>
      <c r="E60" s="75">
        <v>18060702903</v>
      </c>
      <c r="F60" s="48" t="s">
        <v>89</v>
      </c>
      <c r="G60" s="70">
        <v>7</v>
      </c>
      <c r="H60" s="70">
        <v>7</v>
      </c>
      <c r="I60" s="62">
        <f t="shared" si="0"/>
        <v>14</v>
      </c>
      <c r="J60" s="87">
        <v>8255049372</v>
      </c>
      <c r="K60" s="18" t="s">
        <v>234</v>
      </c>
      <c r="L60" s="68" t="s">
        <v>243</v>
      </c>
      <c r="M60" s="69">
        <v>9954005739</v>
      </c>
      <c r="N60" s="68" t="s">
        <v>239</v>
      </c>
      <c r="O60" s="69">
        <v>8822265007</v>
      </c>
      <c r="P60" s="24" t="s">
        <v>456</v>
      </c>
      <c r="Q60" s="18" t="s">
        <v>159</v>
      </c>
      <c r="R60" s="18"/>
      <c r="S60" s="18" t="s">
        <v>97</v>
      </c>
      <c r="T60" s="18"/>
    </row>
    <row r="61" spans="1:20" ht="18">
      <c r="A61" s="4">
        <v>57</v>
      </c>
      <c r="B61" s="17" t="s">
        <v>63</v>
      </c>
      <c r="C61" s="65" t="s">
        <v>227</v>
      </c>
      <c r="D61" s="18" t="s">
        <v>23</v>
      </c>
      <c r="E61" s="75">
        <v>18060703001</v>
      </c>
      <c r="F61" s="48" t="s">
        <v>89</v>
      </c>
      <c r="G61" s="67">
        <v>42</v>
      </c>
      <c r="H61" s="67">
        <v>51</v>
      </c>
      <c r="I61" s="62">
        <f t="shared" si="0"/>
        <v>93</v>
      </c>
      <c r="J61" s="88">
        <v>6900712826</v>
      </c>
      <c r="K61" s="58" t="s">
        <v>234</v>
      </c>
      <c r="L61" s="68" t="s">
        <v>243</v>
      </c>
      <c r="M61" s="69">
        <v>9954005739</v>
      </c>
      <c r="N61" s="68" t="s">
        <v>240</v>
      </c>
      <c r="O61" s="69">
        <v>9577222731</v>
      </c>
      <c r="P61" s="24" t="s">
        <v>456</v>
      </c>
      <c r="Q61" s="18" t="s">
        <v>159</v>
      </c>
      <c r="R61" s="18"/>
      <c r="S61" s="18" t="s">
        <v>97</v>
      </c>
      <c r="T61" s="18"/>
    </row>
    <row r="62" spans="1:20" ht="18">
      <c r="A62" s="4">
        <v>58</v>
      </c>
      <c r="B62" s="17" t="s">
        <v>63</v>
      </c>
      <c r="C62" s="65" t="s">
        <v>228</v>
      </c>
      <c r="D62" s="18" t="s">
        <v>23</v>
      </c>
      <c r="E62" s="75">
        <v>18060703101</v>
      </c>
      <c r="F62" s="48" t="s">
        <v>89</v>
      </c>
      <c r="G62" s="70">
        <v>13</v>
      </c>
      <c r="H62" s="70">
        <v>17</v>
      </c>
      <c r="I62" s="62">
        <f t="shared" si="0"/>
        <v>30</v>
      </c>
      <c r="J62" s="88"/>
      <c r="K62" s="18" t="s">
        <v>234</v>
      </c>
      <c r="L62" s="68" t="s">
        <v>243</v>
      </c>
      <c r="M62" s="69">
        <v>9954005739</v>
      </c>
      <c r="N62" s="68" t="s">
        <v>241</v>
      </c>
      <c r="O62" s="69">
        <v>9864979738</v>
      </c>
      <c r="P62" s="24" t="s">
        <v>457</v>
      </c>
      <c r="Q62" s="18" t="s">
        <v>161</v>
      </c>
      <c r="R62" s="18"/>
      <c r="S62" s="18" t="s">
        <v>97</v>
      </c>
      <c r="T62" s="18"/>
    </row>
    <row r="63" spans="1:20" ht="18">
      <c r="A63" s="4">
        <v>59</v>
      </c>
      <c r="B63" s="17" t="s">
        <v>63</v>
      </c>
      <c r="C63" s="65" t="s">
        <v>229</v>
      </c>
      <c r="D63" s="18" t="s">
        <v>23</v>
      </c>
      <c r="E63" s="75">
        <v>18060703201</v>
      </c>
      <c r="F63" s="48" t="s">
        <v>89</v>
      </c>
      <c r="G63" s="70">
        <v>14</v>
      </c>
      <c r="H63" s="70">
        <v>14</v>
      </c>
      <c r="I63" s="62">
        <f t="shared" si="0"/>
        <v>28</v>
      </c>
      <c r="J63" s="90">
        <v>9664405093</v>
      </c>
      <c r="K63" s="18" t="s">
        <v>234</v>
      </c>
      <c r="L63" s="68" t="s">
        <v>243</v>
      </c>
      <c r="M63" s="69">
        <v>9954005739</v>
      </c>
      <c r="N63" s="68" t="s">
        <v>242</v>
      </c>
      <c r="O63" s="69">
        <v>9864979738</v>
      </c>
      <c r="P63" s="24" t="s">
        <v>457</v>
      </c>
      <c r="Q63" s="18" t="s">
        <v>161</v>
      </c>
      <c r="R63" s="18"/>
      <c r="S63" s="18" t="s">
        <v>97</v>
      </c>
      <c r="T63" s="18"/>
    </row>
    <row r="64" spans="1:20" ht="18">
      <c r="A64" s="4">
        <v>60</v>
      </c>
      <c r="B64" s="17" t="s">
        <v>63</v>
      </c>
      <c r="C64" s="65" t="s">
        <v>98</v>
      </c>
      <c r="D64" s="18" t="s">
        <v>23</v>
      </c>
      <c r="E64" s="75">
        <v>18060703301</v>
      </c>
      <c r="F64" s="48" t="s">
        <v>89</v>
      </c>
      <c r="G64" s="67">
        <v>18</v>
      </c>
      <c r="H64" s="67">
        <v>17</v>
      </c>
      <c r="I64" s="62">
        <f t="shared" si="0"/>
        <v>35</v>
      </c>
      <c r="J64" s="90">
        <v>8011129259</v>
      </c>
      <c r="K64" s="18" t="s">
        <v>235</v>
      </c>
      <c r="L64" s="68" t="s">
        <v>244</v>
      </c>
      <c r="M64" s="18">
        <v>9854553502</v>
      </c>
      <c r="N64" s="68" t="s">
        <v>245</v>
      </c>
      <c r="O64" s="69">
        <v>8753860136</v>
      </c>
      <c r="P64" s="24" t="s">
        <v>162</v>
      </c>
      <c r="Q64" s="18" t="s">
        <v>164</v>
      </c>
      <c r="R64" s="18"/>
      <c r="S64" s="18" t="s">
        <v>97</v>
      </c>
      <c r="T64" s="18"/>
    </row>
    <row r="65" spans="1:20" ht="18">
      <c r="A65" s="4">
        <v>61</v>
      </c>
      <c r="B65" s="17" t="s">
        <v>63</v>
      </c>
      <c r="C65" s="65" t="s">
        <v>230</v>
      </c>
      <c r="D65" s="18" t="s">
        <v>23</v>
      </c>
      <c r="E65" s="75">
        <v>18060703302</v>
      </c>
      <c r="F65" s="48" t="s">
        <v>89</v>
      </c>
      <c r="G65" s="67">
        <v>28</v>
      </c>
      <c r="H65" s="67">
        <v>17</v>
      </c>
      <c r="I65" s="62">
        <f t="shared" si="0"/>
        <v>45</v>
      </c>
      <c r="J65" s="90">
        <v>8254024004</v>
      </c>
      <c r="K65" s="18" t="s">
        <v>235</v>
      </c>
      <c r="L65" s="68" t="s">
        <v>244</v>
      </c>
      <c r="M65" s="18">
        <v>9854553502</v>
      </c>
      <c r="N65" s="68" t="s">
        <v>246</v>
      </c>
      <c r="O65" s="69">
        <v>7399742270</v>
      </c>
      <c r="P65" s="24" t="s">
        <v>162</v>
      </c>
      <c r="Q65" s="18" t="s">
        <v>164</v>
      </c>
      <c r="R65" s="18"/>
      <c r="S65" s="18" t="s">
        <v>97</v>
      </c>
      <c r="T65" s="18"/>
    </row>
    <row r="66" spans="1:20" ht="18">
      <c r="A66" s="4">
        <v>62</v>
      </c>
      <c r="B66" s="17" t="s">
        <v>63</v>
      </c>
      <c r="C66" s="65" t="s">
        <v>231</v>
      </c>
      <c r="D66" s="18" t="s">
        <v>23</v>
      </c>
      <c r="E66" s="75">
        <v>18060703401</v>
      </c>
      <c r="F66" s="48" t="s">
        <v>89</v>
      </c>
      <c r="G66" s="67">
        <v>23</v>
      </c>
      <c r="H66" s="67">
        <v>44</v>
      </c>
      <c r="I66" s="62">
        <f t="shared" si="0"/>
        <v>67</v>
      </c>
      <c r="J66" s="90">
        <v>8254024004</v>
      </c>
      <c r="K66" s="18" t="s">
        <v>236</v>
      </c>
      <c r="L66" s="18" t="s">
        <v>247</v>
      </c>
      <c r="M66" s="18">
        <v>9613654218</v>
      </c>
      <c r="N66" s="68" t="s">
        <v>248</v>
      </c>
      <c r="O66" s="69">
        <v>9859393919</v>
      </c>
      <c r="P66" s="24" t="s">
        <v>165</v>
      </c>
      <c r="Q66" s="18" t="s">
        <v>163</v>
      </c>
      <c r="R66" s="18"/>
      <c r="S66" s="18" t="s">
        <v>97</v>
      </c>
      <c r="T66" s="18"/>
    </row>
    <row r="67" spans="1:20" ht="18">
      <c r="A67" s="4">
        <v>63</v>
      </c>
      <c r="B67" s="17" t="s">
        <v>63</v>
      </c>
      <c r="C67" s="65" t="s">
        <v>232</v>
      </c>
      <c r="D67" s="18" t="s">
        <v>23</v>
      </c>
      <c r="E67" s="75">
        <v>18060703503</v>
      </c>
      <c r="F67" s="48" t="s">
        <v>89</v>
      </c>
      <c r="G67" s="70">
        <v>13</v>
      </c>
      <c r="H67" s="70">
        <v>31</v>
      </c>
      <c r="I67" s="62">
        <f t="shared" si="0"/>
        <v>44</v>
      </c>
      <c r="J67" s="90">
        <v>8822264880</v>
      </c>
      <c r="K67" s="18" t="s">
        <v>236</v>
      </c>
      <c r="L67" s="18" t="s">
        <v>247</v>
      </c>
      <c r="M67" s="18">
        <v>9613654218</v>
      </c>
      <c r="N67" s="68" t="s">
        <v>249</v>
      </c>
      <c r="O67" s="69">
        <v>9957406076</v>
      </c>
      <c r="P67" s="24" t="s">
        <v>467</v>
      </c>
      <c r="Q67" s="18" t="s">
        <v>163</v>
      </c>
      <c r="R67" s="18"/>
      <c r="S67" s="18" t="s">
        <v>97</v>
      </c>
      <c r="T67" s="18"/>
    </row>
    <row r="68" spans="1:20" ht="18">
      <c r="A68" s="4">
        <v>64</v>
      </c>
      <c r="B68" s="17" t="s">
        <v>63</v>
      </c>
      <c r="C68" s="65" t="s">
        <v>233</v>
      </c>
      <c r="D68" s="18" t="s">
        <v>23</v>
      </c>
      <c r="E68" s="75">
        <v>18060703901</v>
      </c>
      <c r="F68" s="48" t="s">
        <v>89</v>
      </c>
      <c r="G68" s="67">
        <v>23</v>
      </c>
      <c r="H68" s="67">
        <v>19</v>
      </c>
      <c r="I68" s="62">
        <f t="shared" si="0"/>
        <v>42</v>
      </c>
      <c r="J68" s="90">
        <v>9707613504</v>
      </c>
      <c r="K68" s="18" t="s">
        <v>236</v>
      </c>
      <c r="L68" s="18" t="s">
        <v>247</v>
      </c>
      <c r="M68" s="18">
        <v>9613654218</v>
      </c>
      <c r="N68" s="68" t="s">
        <v>248</v>
      </c>
      <c r="O68" s="69">
        <v>9859393919</v>
      </c>
      <c r="P68" s="24" t="s">
        <v>467</v>
      </c>
      <c r="Q68" s="18" t="s">
        <v>163</v>
      </c>
      <c r="R68" s="18"/>
      <c r="S68" s="18" t="s">
        <v>97</v>
      </c>
      <c r="T68" s="18"/>
    </row>
    <row r="69" spans="1:20" ht="18">
      <c r="A69" s="4">
        <v>65</v>
      </c>
      <c r="B69" s="17" t="s">
        <v>63</v>
      </c>
      <c r="C69" s="65" t="s">
        <v>250</v>
      </c>
      <c r="D69" s="18" t="s">
        <v>23</v>
      </c>
      <c r="E69" s="75">
        <v>18060703904</v>
      </c>
      <c r="F69" s="48" t="s">
        <v>89</v>
      </c>
      <c r="G69" s="70">
        <v>29</v>
      </c>
      <c r="H69" s="70">
        <v>28</v>
      </c>
      <c r="I69" s="62">
        <f t="shared" si="0"/>
        <v>57</v>
      </c>
      <c r="J69" s="90">
        <v>8876272029</v>
      </c>
      <c r="K69" s="18" t="s">
        <v>258</v>
      </c>
      <c r="L69" s="18" t="s">
        <v>259</v>
      </c>
      <c r="M69" s="18">
        <v>8724963895</v>
      </c>
      <c r="N69" s="68" t="s">
        <v>260</v>
      </c>
      <c r="O69" s="69">
        <v>9508270811</v>
      </c>
      <c r="P69" s="24" t="s">
        <v>167</v>
      </c>
      <c r="Q69" s="18" t="s">
        <v>155</v>
      </c>
      <c r="R69" s="18"/>
      <c r="S69" s="18" t="s">
        <v>97</v>
      </c>
      <c r="T69" s="18"/>
    </row>
    <row r="70" spans="1:20" ht="18">
      <c r="A70" s="4">
        <v>66</v>
      </c>
      <c r="B70" s="17" t="s">
        <v>63</v>
      </c>
      <c r="C70" s="65" t="s">
        <v>251</v>
      </c>
      <c r="D70" s="18" t="s">
        <v>23</v>
      </c>
      <c r="E70" s="75">
        <v>18060704003</v>
      </c>
      <c r="F70" s="48" t="s">
        <v>89</v>
      </c>
      <c r="G70" s="70">
        <v>9</v>
      </c>
      <c r="H70" s="70">
        <v>7</v>
      </c>
      <c r="I70" s="62">
        <f t="shared" ref="I70:I133" si="1">SUM(G70:H70)</f>
        <v>16</v>
      </c>
      <c r="J70" s="90">
        <v>9678874141</v>
      </c>
      <c r="K70" s="18" t="s">
        <v>258</v>
      </c>
      <c r="L70" s="18" t="s">
        <v>259</v>
      </c>
      <c r="M70" s="18">
        <v>8724963895</v>
      </c>
      <c r="N70" s="68" t="s">
        <v>261</v>
      </c>
      <c r="O70" s="69">
        <v>9706702076</v>
      </c>
      <c r="P70" s="24" t="s">
        <v>458</v>
      </c>
      <c r="Q70" s="18" t="s">
        <v>155</v>
      </c>
      <c r="R70" s="18"/>
      <c r="S70" s="18" t="s">
        <v>97</v>
      </c>
      <c r="T70" s="18"/>
    </row>
    <row r="71" spans="1:20" ht="18">
      <c r="A71" s="4">
        <v>67</v>
      </c>
      <c r="B71" s="17" t="s">
        <v>63</v>
      </c>
      <c r="C71" s="65" t="s">
        <v>252</v>
      </c>
      <c r="D71" s="18" t="s">
        <v>23</v>
      </c>
      <c r="E71" s="75">
        <v>18060704009</v>
      </c>
      <c r="F71" s="48" t="s">
        <v>89</v>
      </c>
      <c r="G71" s="70">
        <v>22</v>
      </c>
      <c r="H71" s="70">
        <v>26</v>
      </c>
      <c r="I71" s="62">
        <f t="shared" si="1"/>
        <v>48</v>
      </c>
      <c r="J71" s="90">
        <v>8011175273</v>
      </c>
      <c r="K71" s="18" t="s">
        <v>258</v>
      </c>
      <c r="L71" s="18" t="s">
        <v>259</v>
      </c>
      <c r="M71" s="18">
        <v>8724963895</v>
      </c>
      <c r="N71" s="68" t="s">
        <v>262</v>
      </c>
      <c r="O71" s="69">
        <v>9854669076</v>
      </c>
      <c r="P71" s="24" t="s">
        <v>459</v>
      </c>
      <c r="Q71" s="18" t="s">
        <v>157</v>
      </c>
      <c r="R71" s="18"/>
      <c r="S71" s="18" t="s">
        <v>97</v>
      </c>
      <c r="T71" s="18"/>
    </row>
    <row r="72" spans="1:20" ht="18">
      <c r="A72" s="4">
        <v>68</v>
      </c>
      <c r="B72" s="17" t="s">
        <v>63</v>
      </c>
      <c r="C72" s="65" t="s">
        <v>253</v>
      </c>
      <c r="D72" s="18" t="s">
        <v>23</v>
      </c>
      <c r="E72" s="75">
        <v>18060704102</v>
      </c>
      <c r="F72" s="48" t="s">
        <v>89</v>
      </c>
      <c r="G72" s="67">
        <v>13</v>
      </c>
      <c r="H72" s="67">
        <v>20</v>
      </c>
      <c r="I72" s="62">
        <f t="shared" si="1"/>
        <v>33</v>
      </c>
      <c r="J72" s="84">
        <v>9706578549</v>
      </c>
      <c r="K72" s="18" t="s">
        <v>258</v>
      </c>
      <c r="L72" s="18" t="s">
        <v>259</v>
      </c>
      <c r="M72" s="18">
        <v>8724963895</v>
      </c>
      <c r="N72" s="68" t="s">
        <v>263</v>
      </c>
      <c r="O72" s="69">
        <v>9707050948</v>
      </c>
      <c r="P72" s="24" t="s">
        <v>459</v>
      </c>
      <c r="Q72" s="18" t="s">
        <v>157</v>
      </c>
      <c r="R72" s="18"/>
      <c r="S72" s="18" t="s">
        <v>97</v>
      </c>
      <c r="T72" s="18"/>
    </row>
    <row r="73" spans="1:20" ht="18">
      <c r="A73" s="4">
        <v>69</v>
      </c>
      <c r="B73" s="17" t="s">
        <v>63</v>
      </c>
      <c r="C73" s="65" t="s">
        <v>254</v>
      </c>
      <c r="D73" s="18" t="s">
        <v>23</v>
      </c>
      <c r="E73" s="75">
        <v>18060704104</v>
      </c>
      <c r="F73" s="48" t="s">
        <v>89</v>
      </c>
      <c r="G73" s="70">
        <v>16</v>
      </c>
      <c r="H73" s="70">
        <v>22</v>
      </c>
      <c r="I73" s="62">
        <f t="shared" si="1"/>
        <v>38</v>
      </c>
      <c r="J73" s="90">
        <v>9508748029</v>
      </c>
      <c r="K73" s="18" t="s">
        <v>258</v>
      </c>
      <c r="L73" s="18" t="s">
        <v>259</v>
      </c>
      <c r="M73" s="18">
        <v>8724963895</v>
      </c>
      <c r="N73" s="68" t="s">
        <v>264</v>
      </c>
      <c r="O73" s="69">
        <v>9707234544</v>
      </c>
      <c r="P73" s="24" t="s">
        <v>460</v>
      </c>
      <c r="Q73" s="18" t="s">
        <v>159</v>
      </c>
      <c r="R73" s="18"/>
      <c r="S73" s="18" t="s">
        <v>97</v>
      </c>
      <c r="T73" s="18"/>
    </row>
    <row r="74" spans="1:20" ht="18">
      <c r="A74" s="4">
        <v>70</v>
      </c>
      <c r="B74" s="17" t="s">
        <v>63</v>
      </c>
      <c r="C74" s="65" t="s">
        <v>255</v>
      </c>
      <c r="D74" s="18" t="s">
        <v>23</v>
      </c>
      <c r="E74" s="75">
        <v>18060704201</v>
      </c>
      <c r="F74" s="48" t="s">
        <v>89</v>
      </c>
      <c r="G74" s="70">
        <v>28</v>
      </c>
      <c r="H74" s="70">
        <v>20</v>
      </c>
      <c r="I74" s="62">
        <f t="shared" si="1"/>
        <v>48</v>
      </c>
      <c r="J74" s="90">
        <v>9957896459</v>
      </c>
      <c r="K74" s="18" t="s">
        <v>258</v>
      </c>
      <c r="L74" s="18" t="s">
        <v>259</v>
      </c>
      <c r="M74" s="18">
        <v>8724963895</v>
      </c>
      <c r="N74" s="68" t="s">
        <v>265</v>
      </c>
      <c r="O74" s="69">
        <v>9508574040</v>
      </c>
      <c r="P74" s="24" t="s">
        <v>460</v>
      </c>
      <c r="Q74" s="18" t="s">
        <v>159</v>
      </c>
      <c r="R74" s="18"/>
      <c r="S74" s="18" t="s">
        <v>97</v>
      </c>
      <c r="T74" s="18"/>
    </row>
    <row r="75" spans="1:20" ht="18">
      <c r="A75" s="4">
        <v>71</v>
      </c>
      <c r="B75" s="17" t="s">
        <v>63</v>
      </c>
      <c r="C75" s="65" t="s">
        <v>256</v>
      </c>
      <c r="D75" s="18" t="s">
        <v>23</v>
      </c>
      <c r="E75" s="75">
        <v>18060704301</v>
      </c>
      <c r="F75" s="48" t="s">
        <v>89</v>
      </c>
      <c r="G75" s="70">
        <v>36</v>
      </c>
      <c r="H75" s="70">
        <v>40</v>
      </c>
      <c r="I75" s="62">
        <f t="shared" si="1"/>
        <v>76</v>
      </c>
      <c r="J75" s="90">
        <v>9613417229</v>
      </c>
      <c r="K75" s="18" t="s">
        <v>258</v>
      </c>
      <c r="L75" s="18" t="s">
        <v>259</v>
      </c>
      <c r="M75" s="18">
        <v>8724963895</v>
      </c>
      <c r="N75" s="68" t="s">
        <v>260</v>
      </c>
      <c r="O75" s="69">
        <v>9508270811</v>
      </c>
      <c r="P75" s="24" t="s">
        <v>461</v>
      </c>
      <c r="Q75" s="18" t="s">
        <v>161</v>
      </c>
      <c r="R75" s="18"/>
      <c r="S75" s="18" t="s">
        <v>97</v>
      </c>
      <c r="T75" s="18"/>
    </row>
    <row r="76" spans="1:20" ht="18">
      <c r="A76" s="4">
        <v>72</v>
      </c>
      <c r="B76" s="17" t="s">
        <v>63</v>
      </c>
      <c r="C76" s="65" t="s">
        <v>257</v>
      </c>
      <c r="D76" s="18" t="s">
        <v>23</v>
      </c>
      <c r="E76" s="75">
        <v>18060704401</v>
      </c>
      <c r="F76" s="48" t="s">
        <v>89</v>
      </c>
      <c r="G76" s="70">
        <v>13</v>
      </c>
      <c r="H76" s="70">
        <v>11</v>
      </c>
      <c r="I76" s="62">
        <f t="shared" si="1"/>
        <v>24</v>
      </c>
      <c r="J76" s="90">
        <v>9864224755</v>
      </c>
      <c r="K76" s="18" t="s">
        <v>258</v>
      </c>
      <c r="L76" s="18" t="s">
        <v>259</v>
      </c>
      <c r="M76" s="18">
        <v>8724963895</v>
      </c>
      <c r="N76" s="68" t="s">
        <v>261</v>
      </c>
      <c r="O76" s="69">
        <v>9706702076</v>
      </c>
      <c r="P76" s="24" t="s">
        <v>461</v>
      </c>
      <c r="Q76" s="18" t="s">
        <v>161</v>
      </c>
      <c r="R76" s="18"/>
      <c r="S76" s="18" t="s">
        <v>97</v>
      </c>
      <c r="T76" s="18"/>
    </row>
    <row r="77" spans="1:20" ht="36">
      <c r="A77" s="4">
        <v>73</v>
      </c>
      <c r="B77" s="17" t="s">
        <v>63</v>
      </c>
      <c r="C77" s="65" t="s">
        <v>266</v>
      </c>
      <c r="D77" s="18" t="s">
        <v>23</v>
      </c>
      <c r="E77" s="75">
        <v>18060704402</v>
      </c>
      <c r="F77" s="48" t="s">
        <v>89</v>
      </c>
      <c r="G77" s="67">
        <v>21</v>
      </c>
      <c r="H77" s="67">
        <v>11</v>
      </c>
      <c r="I77" s="62">
        <f t="shared" si="1"/>
        <v>32</v>
      </c>
      <c r="J77" s="84" t="s">
        <v>628</v>
      </c>
      <c r="K77" s="18" t="s">
        <v>268</v>
      </c>
      <c r="L77" s="18" t="s">
        <v>269</v>
      </c>
      <c r="M77" s="18">
        <v>7896062863</v>
      </c>
      <c r="N77" s="68" t="s">
        <v>270</v>
      </c>
      <c r="O77" s="69">
        <v>9613564002</v>
      </c>
      <c r="P77" s="24" t="s">
        <v>468</v>
      </c>
      <c r="Q77" s="18" t="s">
        <v>164</v>
      </c>
      <c r="R77" s="18"/>
      <c r="S77" s="18" t="s">
        <v>97</v>
      </c>
      <c r="T77" s="18"/>
    </row>
    <row r="78" spans="1:20" ht="36">
      <c r="A78" s="4">
        <v>74</v>
      </c>
      <c r="B78" s="17" t="s">
        <v>63</v>
      </c>
      <c r="C78" s="65" t="s">
        <v>267</v>
      </c>
      <c r="D78" s="18" t="s">
        <v>23</v>
      </c>
      <c r="E78" s="75">
        <v>18060704403</v>
      </c>
      <c r="F78" s="48" t="s">
        <v>89</v>
      </c>
      <c r="G78" s="67">
        <v>20</v>
      </c>
      <c r="H78" s="67">
        <v>18</v>
      </c>
      <c r="I78" s="62">
        <f t="shared" si="1"/>
        <v>38</v>
      </c>
      <c r="J78" s="84" t="s">
        <v>629</v>
      </c>
      <c r="K78" s="18" t="s">
        <v>268</v>
      </c>
      <c r="L78" s="18" t="s">
        <v>269</v>
      </c>
      <c r="M78" s="18">
        <v>7896062863</v>
      </c>
      <c r="N78" s="68" t="s">
        <v>271</v>
      </c>
      <c r="O78" s="69">
        <v>9864447576</v>
      </c>
      <c r="P78" s="24" t="s">
        <v>468</v>
      </c>
      <c r="Q78" s="18" t="s">
        <v>164</v>
      </c>
      <c r="R78" s="18"/>
      <c r="S78" s="18" t="s">
        <v>97</v>
      </c>
      <c r="T78" s="18"/>
    </row>
    <row r="79" spans="1:20" ht="36">
      <c r="A79" s="4">
        <v>75</v>
      </c>
      <c r="B79" s="17" t="s">
        <v>63</v>
      </c>
      <c r="C79" s="65" t="s">
        <v>272</v>
      </c>
      <c r="D79" s="18" t="s">
        <v>23</v>
      </c>
      <c r="E79" s="75">
        <v>18060704501</v>
      </c>
      <c r="F79" s="48" t="s">
        <v>89</v>
      </c>
      <c r="G79" s="70">
        <v>21</v>
      </c>
      <c r="H79" s="70">
        <v>21</v>
      </c>
      <c r="I79" s="62">
        <f t="shared" si="1"/>
        <v>42</v>
      </c>
      <c r="J79" s="84" t="s">
        <v>630</v>
      </c>
      <c r="K79" s="18" t="s">
        <v>291</v>
      </c>
      <c r="L79" s="18" t="s">
        <v>292</v>
      </c>
      <c r="M79" s="18">
        <v>9957214908</v>
      </c>
      <c r="N79" s="68" t="s">
        <v>293</v>
      </c>
      <c r="O79" s="69">
        <v>8486886578</v>
      </c>
      <c r="P79" s="24" t="s">
        <v>469</v>
      </c>
      <c r="Q79" s="18" t="s">
        <v>163</v>
      </c>
      <c r="R79" s="18"/>
      <c r="S79" s="18" t="s">
        <v>97</v>
      </c>
      <c r="T79" s="18"/>
    </row>
    <row r="80" spans="1:20" ht="36">
      <c r="A80" s="4">
        <v>76</v>
      </c>
      <c r="B80" s="17" t="s">
        <v>63</v>
      </c>
      <c r="C80" s="65" t="s">
        <v>273</v>
      </c>
      <c r="D80" s="18" t="s">
        <v>23</v>
      </c>
      <c r="E80" s="75">
        <v>18060704502</v>
      </c>
      <c r="F80" s="48" t="s">
        <v>89</v>
      </c>
      <c r="G80" s="67">
        <v>45</v>
      </c>
      <c r="H80" s="67">
        <v>32</v>
      </c>
      <c r="I80" s="62">
        <f t="shared" si="1"/>
        <v>77</v>
      </c>
      <c r="J80" s="84" t="s">
        <v>631</v>
      </c>
      <c r="K80" s="18" t="s">
        <v>291</v>
      </c>
      <c r="L80" s="18" t="s">
        <v>292</v>
      </c>
      <c r="M80" s="18">
        <v>9957214908</v>
      </c>
      <c r="N80" s="68" t="s">
        <v>294</v>
      </c>
      <c r="O80" s="69">
        <v>9859069163</v>
      </c>
      <c r="P80" s="24" t="s">
        <v>469</v>
      </c>
      <c r="Q80" s="18" t="s">
        <v>163</v>
      </c>
      <c r="R80" s="18"/>
      <c r="S80" s="18" t="s">
        <v>97</v>
      </c>
      <c r="T80" s="18"/>
    </row>
    <row r="81" spans="1:20" ht="36">
      <c r="A81" s="4">
        <v>77</v>
      </c>
      <c r="B81" s="17" t="s">
        <v>63</v>
      </c>
      <c r="C81" s="80" t="s">
        <v>532</v>
      </c>
      <c r="D81" s="18" t="s">
        <v>25</v>
      </c>
      <c r="E81" s="75">
        <v>18060703302</v>
      </c>
      <c r="F81" s="48"/>
      <c r="G81" s="67">
        <v>18</v>
      </c>
      <c r="H81" s="67">
        <v>30</v>
      </c>
      <c r="I81" s="62">
        <f t="shared" si="1"/>
        <v>48</v>
      </c>
      <c r="J81" s="84" t="s">
        <v>632</v>
      </c>
      <c r="K81" s="48" t="s">
        <v>137</v>
      </c>
      <c r="L81" s="48" t="s">
        <v>138</v>
      </c>
      <c r="M81" s="48">
        <v>8135999491</v>
      </c>
      <c r="N81" s="68" t="s">
        <v>139</v>
      </c>
      <c r="O81" s="69">
        <v>9707551018</v>
      </c>
      <c r="P81" s="24" t="s">
        <v>723</v>
      </c>
      <c r="Q81" s="18" t="s">
        <v>155</v>
      </c>
      <c r="R81" s="18"/>
      <c r="S81" s="18" t="s">
        <v>97</v>
      </c>
      <c r="T81" s="18"/>
    </row>
    <row r="82" spans="1:20" ht="36">
      <c r="A82" s="4">
        <v>78</v>
      </c>
      <c r="B82" s="17" t="s">
        <v>63</v>
      </c>
      <c r="C82" s="80" t="s">
        <v>533</v>
      </c>
      <c r="D82" s="18" t="s">
        <v>25</v>
      </c>
      <c r="E82" s="75">
        <v>18060703401</v>
      </c>
      <c r="F82" s="48"/>
      <c r="G82" s="67">
        <v>25</v>
      </c>
      <c r="H82" s="67">
        <v>47</v>
      </c>
      <c r="I82" s="62">
        <f t="shared" si="1"/>
        <v>72</v>
      </c>
      <c r="J82" s="84" t="s">
        <v>633</v>
      </c>
      <c r="K82" s="48" t="s">
        <v>137</v>
      </c>
      <c r="L82" s="48" t="s">
        <v>138</v>
      </c>
      <c r="M82" s="48">
        <v>8135999491</v>
      </c>
      <c r="N82" s="68" t="s">
        <v>140</v>
      </c>
      <c r="O82" s="69">
        <v>9508640965</v>
      </c>
      <c r="P82" s="24" t="s">
        <v>723</v>
      </c>
      <c r="Q82" s="18" t="s">
        <v>155</v>
      </c>
      <c r="R82" s="18"/>
      <c r="S82" s="18" t="s">
        <v>97</v>
      </c>
      <c r="T82" s="18"/>
    </row>
    <row r="83" spans="1:20" ht="36">
      <c r="A83" s="4">
        <v>79</v>
      </c>
      <c r="B83" s="17" t="s">
        <v>63</v>
      </c>
      <c r="C83" s="80" t="s">
        <v>534</v>
      </c>
      <c r="D83" s="18" t="s">
        <v>25</v>
      </c>
      <c r="E83" s="75">
        <v>18060703503</v>
      </c>
      <c r="F83" s="48"/>
      <c r="G83" s="67">
        <v>39</v>
      </c>
      <c r="H83" s="67">
        <v>64</v>
      </c>
      <c r="I83" s="62">
        <f t="shared" si="1"/>
        <v>103</v>
      </c>
      <c r="J83" s="84" t="s">
        <v>634</v>
      </c>
      <c r="K83" s="48" t="s">
        <v>137</v>
      </c>
      <c r="L83" s="48" t="s">
        <v>138</v>
      </c>
      <c r="M83" s="48">
        <v>8135999491</v>
      </c>
      <c r="N83" s="68" t="s">
        <v>141</v>
      </c>
      <c r="O83" s="69">
        <v>7896804254</v>
      </c>
      <c r="P83" s="24" t="s">
        <v>724</v>
      </c>
      <c r="Q83" s="18" t="s">
        <v>157</v>
      </c>
      <c r="R83" s="18"/>
      <c r="S83" s="18" t="s">
        <v>97</v>
      </c>
      <c r="T83" s="18"/>
    </row>
    <row r="84" spans="1:20" ht="36">
      <c r="A84" s="4">
        <v>80</v>
      </c>
      <c r="B84" s="17" t="s">
        <v>63</v>
      </c>
      <c r="C84" s="80" t="s">
        <v>535</v>
      </c>
      <c r="D84" s="18" t="s">
        <v>25</v>
      </c>
      <c r="E84" s="75">
        <v>18060703901</v>
      </c>
      <c r="F84" s="48"/>
      <c r="G84" s="67">
        <v>9</v>
      </c>
      <c r="H84" s="67">
        <v>18</v>
      </c>
      <c r="I84" s="62">
        <f t="shared" si="1"/>
        <v>27</v>
      </c>
      <c r="J84" s="84" t="s">
        <v>635</v>
      </c>
      <c r="K84" s="48" t="s">
        <v>137</v>
      </c>
      <c r="L84" s="48" t="s">
        <v>138</v>
      </c>
      <c r="M84" s="48">
        <v>8135999491</v>
      </c>
      <c r="N84" s="68" t="s">
        <v>142</v>
      </c>
      <c r="O84" s="69">
        <v>9957417781</v>
      </c>
      <c r="P84" s="24" t="s">
        <v>724</v>
      </c>
      <c r="Q84" s="18" t="s">
        <v>157</v>
      </c>
      <c r="R84" s="18"/>
      <c r="S84" s="18" t="s">
        <v>97</v>
      </c>
      <c r="T84" s="18"/>
    </row>
    <row r="85" spans="1:20" ht="36">
      <c r="A85" s="4">
        <v>81</v>
      </c>
      <c r="B85" s="17" t="s">
        <v>63</v>
      </c>
      <c r="C85" s="80" t="s">
        <v>536</v>
      </c>
      <c r="D85" s="18" t="s">
        <v>25</v>
      </c>
      <c r="E85" s="75">
        <v>18060703904</v>
      </c>
      <c r="F85" s="48"/>
      <c r="G85" s="67">
        <v>15</v>
      </c>
      <c r="H85" s="67">
        <v>27</v>
      </c>
      <c r="I85" s="62">
        <f t="shared" si="1"/>
        <v>42</v>
      </c>
      <c r="J85" s="84" t="s">
        <v>636</v>
      </c>
      <c r="K85" s="48" t="s">
        <v>137</v>
      </c>
      <c r="L85" s="48" t="s">
        <v>138</v>
      </c>
      <c r="M85" s="48">
        <v>8135999491</v>
      </c>
      <c r="N85" s="68" t="s">
        <v>139</v>
      </c>
      <c r="O85" s="69">
        <v>9707551018</v>
      </c>
      <c r="P85" s="24" t="s">
        <v>725</v>
      </c>
      <c r="Q85" s="18" t="s">
        <v>159</v>
      </c>
      <c r="R85" s="18"/>
      <c r="S85" s="18" t="s">
        <v>97</v>
      </c>
      <c r="T85" s="18"/>
    </row>
    <row r="86" spans="1:20" ht="36">
      <c r="A86" s="4">
        <v>82</v>
      </c>
      <c r="B86" s="17" t="s">
        <v>63</v>
      </c>
      <c r="C86" s="80" t="s">
        <v>537</v>
      </c>
      <c r="D86" s="18" t="s">
        <v>25</v>
      </c>
      <c r="E86" s="75">
        <v>18060704003</v>
      </c>
      <c r="F86" s="48"/>
      <c r="G86" s="70">
        <v>34</v>
      </c>
      <c r="H86" s="70">
        <v>34</v>
      </c>
      <c r="I86" s="62">
        <f t="shared" si="1"/>
        <v>68</v>
      </c>
      <c r="J86" s="84" t="s">
        <v>637</v>
      </c>
      <c r="K86" s="48" t="s">
        <v>137</v>
      </c>
      <c r="L86" s="48" t="s">
        <v>138</v>
      </c>
      <c r="M86" s="48">
        <v>8135999491</v>
      </c>
      <c r="N86" s="68" t="s">
        <v>140</v>
      </c>
      <c r="O86" s="69">
        <v>9508640965</v>
      </c>
      <c r="P86" s="24" t="s">
        <v>725</v>
      </c>
      <c r="Q86" s="18" t="s">
        <v>159</v>
      </c>
      <c r="R86" s="18"/>
      <c r="S86" s="18" t="s">
        <v>97</v>
      </c>
      <c r="T86" s="18"/>
    </row>
    <row r="87" spans="1:20" ht="36">
      <c r="A87" s="4">
        <v>83</v>
      </c>
      <c r="B87" s="17" t="s">
        <v>63</v>
      </c>
      <c r="C87" s="80" t="s">
        <v>538</v>
      </c>
      <c r="D87" s="18" t="s">
        <v>25</v>
      </c>
      <c r="E87" s="75">
        <v>18060704009</v>
      </c>
      <c r="F87" s="48"/>
      <c r="G87" s="67">
        <v>14</v>
      </c>
      <c r="H87" s="67">
        <v>12</v>
      </c>
      <c r="I87" s="62">
        <f t="shared" si="1"/>
        <v>26</v>
      </c>
      <c r="J87" s="84" t="s">
        <v>638</v>
      </c>
      <c r="K87" s="48" t="s">
        <v>137</v>
      </c>
      <c r="L87" s="48" t="s">
        <v>138</v>
      </c>
      <c r="M87" s="48">
        <v>8135999491</v>
      </c>
      <c r="N87" s="68" t="s">
        <v>141</v>
      </c>
      <c r="O87" s="69">
        <v>7896804254</v>
      </c>
      <c r="P87" s="24" t="s">
        <v>726</v>
      </c>
      <c r="Q87" s="18" t="s">
        <v>161</v>
      </c>
      <c r="R87" s="18"/>
      <c r="S87" s="18" t="s">
        <v>97</v>
      </c>
      <c r="T87" s="18"/>
    </row>
    <row r="88" spans="1:20" ht="36">
      <c r="A88" s="4">
        <v>84</v>
      </c>
      <c r="B88" s="17" t="s">
        <v>63</v>
      </c>
      <c r="C88" s="80" t="s">
        <v>539</v>
      </c>
      <c r="D88" s="18" t="s">
        <v>25</v>
      </c>
      <c r="E88" s="75">
        <v>18060704102</v>
      </c>
      <c r="F88" s="48"/>
      <c r="G88" s="67">
        <v>14</v>
      </c>
      <c r="H88" s="67">
        <v>25</v>
      </c>
      <c r="I88" s="62">
        <f t="shared" si="1"/>
        <v>39</v>
      </c>
      <c r="J88" s="84" t="s">
        <v>639</v>
      </c>
      <c r="K88" s="48" t="s">
        <v>137</v>
      </c>
      <c r="L88" s="48" t="s">
        <v>138</v>
      </c>
      <c r="M88" s="48">
        <v>8135999491</v>
      </c>
      <c r="N88" s="68" t="s">
        <v>142</v>
      </c>
      <c r="O88" s="69">
        <v>9957417781</v>
      </c>
      <c r="P88" s="24" t="s">
        <v>726</v>
      </c>
      <c r="Q88" s="18" t="s">
        <v>161</v>
      </c>
      <c r="R88" s="18"/>
      <c r="S88" s="18" t="s">
        <v>97</v>
      </c>
      <c r="T88" s="18"/>
    </row>
    <row r="89" spans="1:20" ht="36">
      <c r="A89" s="4">
        <v>85</v>
      </c>
      <c r="B89" s="17" t="s">
        <v>62</v>
      </c>
      <c r="C89" s="80" t="s">
        <v>540</v>
      </c>
      <c r="D89" s="18" t="s">
        <v>25</v>
      </c>
      <c r="E89" s="75">
        <v>18060704104</v>
      </c>
      <c r="F89" s="48"/>
      <c r="G89" s="67">
        <v>36</v>
      </c>
      <c r="H89" s="67">
        <v>25</v>
      </c>
      <c r="I89" s="62">
        <f t="shared" si="1"/>
        <v>61</v>
      </c>
      <c r="J89" s="84" t="s">
        <v>640</v>
      </c>
      <c r="K89" s="48" t="s">
        <v>137</v>
      </c>
      <c r="L89" s="48" t="s">
        <v>138</v>
      </c>
      <c r="M89" s="48">
        <v>8135999491</v>
      </c>
      <c r="N89" s="68" t="s">
        <v>139</v>
      </c>
      <c r="O89" s="69">
        <v>9707551018</v>
      </c>
      <c r="P89" s="24" t="s">
        <v>727</v>
      </c>
      <c r="Q89" s="18" t="s">
        <v>164</v>
      </c>
      <c r="R89" s="18"/>
      <c r="S89" s="18" t="s">
        <v>97</v>
      </c>
      <c r="T89" s="18"/>
    </row>
    <row r="90" spans="1:20" ht="36">
      <c r="A90" s="4">
        <v>86</v>
      </c>
      <c r="B90" s="17" t="s">
        <v>63</v>
      </c>
      <c r="C90" s="80" t="s">
        <v>541</v>
      </c>
      <c r="D90" s="18" t="s">
        <v>25</v>
      </c>
      <c r="E90" s="75">
        <v>18060704201</v>
      </c>
      <c r="F90" s="48"/>
      <c r="G90" s="67">
        <v>13</v>
      </c>
      <c r="H90" s="67">
        <v>17</v>
      </c>
      <c r="I90" s="62">
        <f t="shared" si="1"/>
        <v>30</v>
      </c>
      <c r="J90" s="84" t="s">
        <v>641</v>
      </c>
      <c r="K90" s="48" t="s">
        <v>137</v>
      </c>
      <c r="L90" s="48" t="s">
        <v>138</v>
      </c>
      <c r="M90" s="48">
        <v>8135999491</v>
      </c>
      <c r="N90" s="68" t="s">
        <v>140</v>
      </c>
      <c r="O90" s="69">
        <v>9508640965</v>
      </c>
      <c r="P90" s="24" t="s">
        <v>727</v>
      </c>
      <c r="Q90" s="18" t="s">
        <v>164</v>
      </c>
      <c r="R90" s="18"/>
      <c r="S90" s="18" t="s">
        <v>97</v>
      </c>
      <c r="T90" s="18"/>
    </row>
    <row r="91" spans="1:20" ht="36">
      <c r="A91" s="4">
        <v>87</v>
      </c>
      <c r="B91" s="17" t="s">
        <v>63</v>
      </c>
      <c r="C91" s="80" t="s">
        <v>542</v>
      </c>
      <c r="D91" s="18" t="s">
        <v>25</v>
      </c>
      <c r="E91" s="75">
        <v>18060704301</v>
      </c>
      <c r="F91" s="48"/>
      <c r="G91" s="70">
        <v>29</v>
      </c>
      <c r="H91" s="70">
        <v>42</v>
      </c>
      <c r="I91" s="62">
        <f t="shared" si="1"/>
        <v>71</v>
      </c>
      <c r="J91" s="84" t="s">
        <v>642</v>
      </c>
      <c r="K91" s="48" t="s">
        <v>137</v>
      </c>
      <c r="L91" s="48" t="s">
        <v>138</v>
      </c>
      <c r="M91" s="48">
        <v>8135999491</v>
      </c>
      <c r="N91" s="68" t="s">
        <v>141</v>
      </c>
      <c r="O91" s="69">
        <v>7896804254</v>
      </c>
      <c r="P91" s="24" t="s">
        <v>728</v>
      </c>
      <c r="Q91" s="18" t="s">
        <v>163</v>
      </c>
      <c r="R91" s="18"/>
      <c r="S91" s="18" t="s">
        <v>97</v>
      </c>
      <c r="T91" s="18"/>
    </row>
    <row r="92" spans="1:20" ht="36">
      <c r="A92" s="4">
        <v>88</v>
      </c>
      <c r="B92" s="17" t="s">
        <v>63</v>
      </c>
      <c r="C92" s="80" t="s">
        <v>543</v>
      </c>
      <c r="D92" s="18" t="s">
        <v>25</v>
      </c>
      <c r="E92" s="75">
        <v>18060704401</v>
      </c>
      <c r="F92" s="48"/>
      <c r="G92" s="70">
        <v>29</v>
      </c>
      <c r="H92" s="70">
        <v>32</v>
      </c>
      <c r="I92" s="62">
        <f t="shared" si="1"/>
        <v>61</v>
      </c>
      <c r="J92" s="84" t="s">
        <v>643</v>
      </c>
      <c r="K92" s="48" t="s">
        <v>137</v>
      </c>
      <c r="L92" s="48" t="s">
        <v>138</v>
      </c>
      <c r="M92" s="48">
        <v>8135999491</v>
      </c>
      <c r="N92" s="68" t="s">
        <v>142</v>
      </c>
      <c r="O92" s="69">
        <v>9957417781</v>
      </c>
      <c r="P92" s="24" t="s">
        <v>728</v>
      </c>
      <c r="Q92" s="18" t="s">
        <v>163</v>
      </c>
      <c r="R92" s="18"/>
      <c r="S92" s="18" t="s">
        <v>97</v>
      </c>
      <c r="T92" s="18"/>
    </row>
    <row r="93" spans="1:20" ht="36">
      <c r="A93" s="4">
        <v>89</v>
      </c>
      <c r="B93" s="17" t="s">
        <v>63</v>
      </c>
      <c r="C93" s="80" t="s">
        <v>544</v>
      </c>
      <c r="D93" s="18" t="s">
        <v>25</v>
      </c>
      <c r="E93" s="75">
        <v>18060704402</v>
      </c>
      <c r="F93" s="48"/>
      <c r="G93" s="70">
        <v>11</v>
      </c>
      <c r="H93" s="70">
        <v>20</v>
      </c>
      <c r="I93" s="62">
        <f t="shared" si="1"/>
        <v>31</v>
      </c>
      <c r="J93" s="91" t="s">
        <v>644</v>
      </c>
      <c r="K93" s="48" t="s">
        <v>137</v>
      </c>
      <c r="L93" s="48" t="s">
        <v>138</v>
      </c>
      <c r="M93" s="48">
        <v>8135999491</v>
      </c>
      <c r="N93" s="68" t="s">
        <v>140</v>
      </c>
      <c r="O93" s="69">
        <v>9508640965</v>
      </c>
      <c r="P93" s="24" t="s">
        <v>729</v>
      </c>
      <c r="Q93" s="18" t="s">
        <v>155</v>
      </c>
      <c r="R93" s="18"/>
      <c r="S93" s="18" t="s">
        <v>97</v>
      </c>
      <c r="T93" s="18"/>
    </row>
    <row r="94" spans="1:20" ht="36">
      <c r="A94" s="4">
        <v>90</v>
      </c>
      <c r="B94" s="17" t="s">
        <v>63</v>
      </c>
      <c r="C94" s="80" t="s">
        <v>545</v>
      </c>
      <c r="D94" s="18" t="s">
        <v>25</v>
      </c>
      <c r="E94" s="75">
        <v>18060704403</v>
      </c>
      <c r="F94" s="48"/>
      <c r="G94" s="70">
        <v>29</v>
      </c>
      <c r="H94" s="70">
        <v>32</v>
      </c>
      <c r="I94" s="62">
        <f t="shared" si="1"/>
        <v>61</v>
      </c>
      <c r="J94" s="91" t="s">
        <v>645</v>
      </c>
      <c r="K94" s="48" t="s">
        <v>137</v>
      </c>
      <c r="L94" s="48" t="s">
        <v>138</v>
      </c>
      <c r="M94" s="48">
        <v>8135999491</v>
      </c>
      <c r="N94" s="68" t="s">
        <v>141</v>
      </c>
      <c r="O94" s="69">
        <v>7896804254</v>
      </c>
      <c r="P94" s="24" t="s">
        <v>729</v>
      </c>
      <c r="Q94" s="18" t="s">
        <v>155</v>
      </c>
      <c r="R94" s="18"/>
      <c r="S94" s="18" t="s">
        <v>97</v>
      </c>
      <c r="T94" s="18"/>
    </row>
    <row r="95" spans="1:20" ht="36">
      <c r="A95" s="4">
        <v>91</v>
      </c>
      <c r="B95" s="17" t="s">
        <v>63</v>
      </c>
      <c r="C95" s="80" t="s">
        <v>546</v>
      </c>
      <c r="D95" s="18" t="s">
        <v>25</v>
      </c>
      <c r="E95" s="75">
        <v>18060704501</v>
      </c>
      <c r="F95" s="48"/>
      <c r="G95" s="70">
        <v>11</v>
      </c>
      <c r="H95" s="70">
        <v>20</v>
      </c>
      <c r="I95" s="62">
        <f t="shared" si="1"/>
        <v>31</v>
      </c>
      <c r="J95" s="91" t="s">
        <v>646</v>
      </c>
      <c r="K95" s="48" t="s">
        <v>137</v>
      </c>
      <c r="L95" s="48" t="s">
        <v>138</v>
      </c>
      <c r="M95" s="48">
        <v>8135999491</v>
      </c>
      <c r="N95" s="68" t="s">
        <v>142</v>
      </c>
      <c r="O95" s="69">
        <v>9957417781</v>
      </c>
      <c r="P95" s="24" t="s">
        <v>730</v>
      </c>
      <c r="Q95" s="18" t="s">
        <v>157</v>
      </c>
      <c r="R95" s="18"/>
      <c r="S95" s="18" t="s">
        <v>97</v>
      </c>
      <c r="T95" s="18"/>
    </row>
    <row r="96" spans="1:20" ht="36">
      <c r="A96" s="4">
        <v>92</v>
      </c>
      <c r="B96" s="17" t="s">
        <v>63</v>
      </c>
      <c r="C96" s="65" t="s">
        <v>289</v>
      </c>
      <c r="D96" s="18" t="s">
        <v>23</v>
      </c>
      <c r="E96" s="75">
        <v>18060705601</v>
      </c>
      <c r="F96" s="48" t="s">
        <v>89</v>
      </c>
      <c r="G96" s="70">
        <v>16</v>
      </c>
      <c r="H96" s="70">
        <v>9</v>
      </c>
      <c r="I96" s="62">
        <f t="shared" si="1"/>
        <v>25</v>
      </c>
      <c r="J96" s="91" t="s">
        <v>647</v>
      </c>
      <c r="K96" s="18" t="s">
        <v>291</v>
      </c>
      <c r="L96" s="18" t="s">
        <v>292</v>
      </c>
      <c r="M96" s="18">
        <v>9957214908</v>
      </c>
      <c r="N96" s="68" t="s">
        <v>294</v>
      </c>
      <c r="O96" s="69">
        <v>9859069163</v>
      </c>
      <c r="P96" s="24" t="s">
        <v>463</v>
      </c>
      <c r="Q96" s="18" t="s">
        <v>159</v>
      </c>
      <c r="R96" s="18"/>
      <c r="S96" s="18" t="s">
        <v>97</v>
      </c>
      <c r="T96" s="18"/>
    </row>
    <row r="97" spans="1:20" ht="36">
      <c r="A97" s="4">
        <v>93</v>
      </c>
      <c r="B97" s="17" t="s">
        <v>63</v>
      </c>
      <c r="C97" s="65" t="s">
        <v>290</v>
      </c>
      <c r="D97" s="18" t="s">
        <v>23</v>
      </c>
      <c r="E97" s="75">
        <v>18060705602</v>
      </c>
      <c r="F97" s="48" t="s">
        <v>89</v>
      </c>
      <c r="G97" s="67">
        <v>17</v>
      </c>
      <c r="H97" s="67">
        <v>20</v>
      </c>
      <c r="I97" s="62">
        <f t="shared" si="1"/>
        <v>37</v>
      </c>
      <c r="J97" s="91" t="s">
        <v>648</v>
      </c>
      <c r="K97" s="18" t="s">
        <v>291</v>
      </c>
      <c r="L97" s="18" t="s">
        <v>292</v>
      </c>
      <c r="M97" s="18">
        <v>9957214908</v>
      </c>
      <c r="N97" s="68" t="s">
        <v>295</v>
      </c>
      <c r="O97" s="69">
        <v>7399490038</v>
      </c>
      <c r="P97" s="24" t="s">
        <v>463</v>
      </c>
      <c r="Q97" s="18" t="s">
        <v>159</v>
      </c>
      <c r="R97" s="18"/>
      <c r="S97" s="18" t="s">
        <v>97</v>
      </c>
      <c r="T97" s="18"/>
    </row>
    <row r="98" spans="1:20" ht="36">
      <c r="A98" s="4">
        <v>94</v>
      </c>
      <c r="B98" s="17" t="s">
        <v>63</v>
      </c>
      <c r="C98" s="65" t="s">
        <v>301</v>
      </c>
      <c r="D98" s="18" t="s">
        <v>23</v>
      </c>
      <c r="E98" s="75">
        <v>18060705603</v>
      </c>
      <c r="F98" s="48" t="s">
        <v>89</v>
      </c>
      <c r="G98" s="67">
        <v>38</v>
      </c>
      <c r="H98" s="67">
        <v>32</v>
      </c>
      <c r="I98" s="62">
        <f t="shared" si="1"/>
        <v>70</v>
      </c>
      <c r="J98" s="91" t="s">
        <v>649</v>
      </c>
      <c r="K98" s="18" t="s">
        <v>307</v>
      </c>
      <c r="L98" s="18" t="s">
        <v>308</v>
      </c>
      <c r="M98" s="18">
        <v>9577273156</v>
      </c>
      <c r="N98" s="68" t="s">
        <v>309</v>
      </c>
      <c r="O98" s="69">
        <v>9508915619</v>
      </c>
      <c r="P98" s="24" t="s">
        <v>462</v>
      </c>
      <c r="Q98" s="18" t="s">
        <v>161</v>
      </c>
      <c r="R98" s="18"/>
      <c r="S98" s="18" t="s">
        <v>97</v>
      </c>
      <c r="T98" s="18"/>
    </row>
    <row r="99" spans="1:20" ht="36">
      <c r="A99" s="4">
        <v>95</v>
      </c>
      <c r="B99" s="17" t="s">
        <v>63</v>
      </c>
      <c r="C99" s="65" t="s">
        <v>302</v>
      </c>
      <c r="D99" s="18" t="s">
        <v>23</v>
      </c>
      <c r="E99" s="75">
        <v>18060705605</v>
      </c>
      <c r="F99" s="48" t="s">
        <v>89</v>
      </c>
      <c r="G99" s="67">
        <v>21</v>
      </c>
      <c r="H99" s="67">
        <v>21</v>
      </c>
      <c r="I99" s="62">
        <f t="shared" si="1"/>
        <v>42</v>
      </c>
      <c r="J99" s="91" t="s">
        <v>650</v>
      </c>
      <c r="K99" s="18" t="s">
        <v>307</v>
      </c>
      <c r="L99" s="18" t="s">
        <v>308</v>
      </c>
      <c r="M99" s="18">
        <v>9577273156</v>
      </c>
      <c r="N99" s="68" t="s">
        <v>310</v>
      </c>
      <c r="O99" s="69">
        <v>9706724076</v>
      </c>
      <c r="P99" s="24" t="s">
        <v>462</v>
      </c>
      <c r="Q99" s="18" t="s">
        <v>161</v>
      </c>
      <c r="R99" s="18"/>
      <c r="S99" s="18" t="s">
        <v>97</v>
      </c>
      <c r="T99" s="18"/>
    </row>
    <row r="100" spans="1:20" ht="36">
      <c r="A100" s="4">
        <v>96</v>
      </c>
      <c r="B100" s="17" t="s">
        <v>63</v>
      </c>
      <c r="C100" s="65" t="s">
        <v>303</v>
      </c>
      <c r="D100" s="18" t="s">
        <v>23</v>
      </c>
      <c r="E100" s="75">
        <v>18060705801</v>
      </c>
      <c r="F100" s="48" t="s">
        <v>89</v>
      </c>
      <c r="G100" s="70">
        <v>36</v>
      </c>
      <c r="H100" s="70">
        <v>20</v>
      </c>
      <c r="I100" s="62">
        <f t="shared" si="1"/>
        <v>56</v>
      </c>
      <c r="J100" s="91" t="s">
        <v>651</v>
      </c>
      <c r="K100" s="18" t="s">
        <v>307</v>
      </c>
      <c r="L100" s="18" t="s">
        <v>308</v>
      </c>
      <c r="M100" s="18">
        <v>9577273156</v>
      </c>
      <c r="N100" s="68" t="s">
        <v>311</v>
      </c>
      <c r="O100" s="69">
        <v>9508135500</v>
      </c>
      <c r="P100" s="24" t="s">
        <v>464</v>
      </c>
      <c r="Q100" s="18" t="s">
        <v>164</v>
      </c>
      <c r="R100" s="18"/>
      <c r="S100" s="18" t="s">
        <v>97</v>
      </c>
      <c r="T100" s="18"/>
    </row>
    <row r="101" spans="1:20" ht="36">
      <c r="A101" s="4">
        <v>97</v>
      </c>
      <c r="B101" s="17" t="s">
        <v>63</v>
      </c>
      <c r="C101" s="65" t="s">
        <v>304</v>
      </c>
      <c r="D101" s="18" t="s">
        <v>23</v>
      </c>
      <c r="E101" s="75">
        <v>18060705802</v>
      </c>
      <c r="F101" s="48" t="s">
        <v>89</v>
      </c>
      <c r="G101" s="70">
        <v>13</v>
      </c>
      <c r="H101" s="70">
        <v>14</v>
      </c>
      <c r="I101" s="62">
        <f t="shared" si="1"/>
        <v>27</v>
      </c>
      <c r="J101" s="91" t="s">
        <v>652</v>
      </c>
      <c r="K101" s="18" t="s">
        <v>307</v>
      </c>
      <c r="L101" s="18" t="s">
        <v>308</v>
      </c>
      <c r="M101" s="18">
        <v>9577273156</v>
      </c>
      <c r="N101" s="68" t="s">
        <v>312</v>
      </c>
      <c r="O101" s="69">
        <v>9508556578</v>
      </c>
      <c r="P101" s="24" t="s">
        <v>464</v>
      </c>
      <c r="Q101" s="18" t="s">
        <v>164</v>
      </c>
      <c r="R101" s="18"/>
      <c r="S101" s="18" t="s">
        <v>97</v>
      </c>
      <c r="T101" s="18"/>
    </row>
    <row r="102" spans="1:20" ht="36">
      <c r="A102" s="4">
        <v>98</v>
      </c>
      <c r="B102" s="17" t="s">
        <v>63</v>
      </c>
      <c r="C102" s="65" t="s">
        <v>305</v>
      </c>
      <c r="D102" s="18" t="s">
        <v>23</v>
      </c>
      <c r="E102" s="75">
        <v>18060705901</v>
      </c>
      <c r="F102" s="48" t="s">
        <v>89</v>
      </c>
      <c r="G102" s="70">
        <v>31</v>
      </c>
      <c r="H102" s="70">
        <v>28</v>
      </c>
      <c r="I102" s="62">
        <f t="shared" si="1"/>
        <v>59</v>
      </c>
      <c r="J102" s="91" t="s">
        <v>653</v>
      </c>
      <c r="K102" s="18" t="s">
        <v>307</v>
      </c>
      <c r="L102" s="18" t="s">
        <v>308</v>
      </c>
      <c r="M102" s="18">
        <v>9577273156</v>
      </c>
      <c r="N102" s="68" t="s">
        <v>313</v>
      </c>
      <c r="O102" s="69">
        <v>9864721840</v>
      </c>
      <c r="P102" s="24" t="s">
        <v>465</v>
      </c>
      <c r="Q102" s="18" t="s">
        <v>163</v>
      </c>
      <c r="R102" s="18"/>
      <c r="S102" s="18" t="s">
        <v>97</v>
      </c>
      <c r="T102" s="18"/>
    </row>
    <row r="103" spans="1:20" ht="36">
      <c r="A103" s="4">
        <v>99</v>
      </c>
      <c r="B103" s="17" t="s">
        <v>63</v>
      </c>
      <c r="C103" s="65" t="s">
        <v>306</v>
      </c>
      <c r="D103" s="18" t="s">
        <v>23</v>
      </c>
      <c r="E103" s="75">
        <v>18060706003</v>
      </c>
      <c r="F103" s="48" t="s">
        <v>89</v>
      </c>
      <c r="G103" s="67">
        <v>25</v>
      </c>
      <c r="H103" s="67">
        <v>31</v>
      </c>
      <c r="I103" s="62">
        <f t="shared" si="1"/>
        <v>56</v>
      </c>
      <c r="J103" s="91" t="s">
        <v>654</v>
      </c>
      <c r="K103" s="18" t="s">
        <v>307</v>
      </c>
      <c r="L103" s="18" t="s">
        <v>308</v>
      </c>
      <c r="M103" s="18">
        <v>9577273156</v>
      </c>
      <c r="N103" s="68" t="s">
        <v>309</v>
      </c>
      <c r="O103" s="69">
        <v>9508915619</v>
      </c>
      <c r="P103" s="24" t="s">
        <v>465</v>
      </c>
      <c r="Q103" s="18" t="s">
        <v>163</v>
      </c>
      <c r="R103" s="18"/>
      <c r="S103" s="18" t="s">
        <v>97</v>
      </c>
      <c r="T103" s="18"/>
    </row>
    <row r="104" spans="1:20" ht="36">
      <c r="A104" s="4">
        <v>100</v>
      </c>
      <c r="B104" s="17" t="s">
        <v>63</v>
      </c>
      <c r="C104" s="65" t="s">
        <v>314</v>
      </c>
      <c r="D104" s="18" t="s">
        <v>23</v>
      </c>
      <c r="E104" s="75">
        <v>18060706101</v>
      </c>
      <c r="F104" s="48" t="s">
        <v>89</v>
      </c>
      <c r="G104" s="67">
        <v>36</v>
      </c>
      <c r="H104" s="67">
        <v>24</v>
      </c>
      <c r="I104" s="62">
        <f t="shared" si="1"/>
        <v>60</v>
      </c>
      <c r="J104" s="91" t="s">
        <v>655</v>
      </c>
      <c r="K104" s="18" t="s">
        <v>318</v>
      </c>
      <c r="L104" s="18" t="s">
        <v>319</v>
      </c>
      <c r="M104" s="18">
        <v>9859710231</v>
      </c>
      <c r="N104" s="68" t="s">
        <v>320</v>
      </c>
      <c r="O104" s="69">
        <v>9957051837</v>
      </c>
      <c r="P104" s="24" t="s">
        <v>222</v>
      </c>
      <c r="Q104" s="18" t="s">
        <v>155</v>
      </c>
      <c r="R104" s="18"/>
      <c r="S104" s="18" t="s">
        <v>97</v>
      </c>
      <c r="T104" s="18"/>
    </row>
    <row r="105" spans="1:20" ht="36">
      <c r="A105" s="4">
        <v>101</v>
      </c>
      <c r="B105" s="17" t="s">
        <v>62</v>
      </c>
      <c r="C105" s="65" t="s">
        <v>315</v>
      </c>
      <c r="D105" s="18" t="s">
        <v>23</v>
      </c>
      <c r="E105" s="75">
        <v>18060706103</v>
      </c>
      <c r="F105" s="48" t="s">
        <v>89</v>
      </c>
      <c r="G105" s="70">
        <v>20</v>
      </c>
      <c r="H105" s="70">
        <v>24</v>
      </c>
      <c r="I105" s="62">
        <f t="shared" si="1"/>
        <v>44</v>
      </c>
      <c r="J105" s="91" t="s">
        <v>656</v>
      </c>
      <c r="K105" s="18" t="s">
        <v>318</v>
      </c>
      <c r="L105" s="18" t="s">
        <v>319</v>
      </c>
      <c r="M105" s="18">
        <v>9859710231</v>
      </c>
      <c r="N105" s="68" t="s">
        <v>321</v>
      </c>
      <c r="O105" s="69">
        <v>9577537080</v>
      </c>
      <c r="P105" s="24" t="s">
        <v>222</v>
      </c>
      <c r="Q105" s="18" t="s">
        <v>155</v>
      </c>
      <c r="R105" s="18"/>
      <c r="S105" s="18" t="s">
        <v>97</v>
      </c>
      <c r="T105" s="18"/>
    </row>
    <row r="106" spans="1:20" ht="18">
      <c r="A106" s="4">
        <v>102</v>
      </c>
      <c r="B106" s="17"/>
      <c r="C106" s="65"/>
      <c r="D106" s="18"/>
      <c r="E106" s="75"/>
      <c r="F106" s="48"/>
      <c r="G106" s="67"/>
      <c r="H106" s="67"/>
      <c r="I106" s="62">
        <f t="shared" si="1"/>
        <v>0</v>
      </c>
      <c r="J106" s="91"/>
      <c r="K106" s="18"/>
      <c r="L106" s="18"/>
      <c r="M106" s="18"/>
      <c r="N106" s="68"/>
      <c r="O106" s="69"/>
      <c r="P106" s="24"/>
      <c r="Q106" s="18"/>
      <c r="R106" s="18"/>
      <c r="S106" s="18"/>
      <c r="T106" s="18"/>
    </row>
    <row r="107" spans="1:20" ht="18">
      <c r="A107" s="4">
        <v>103</v>
      </c>
      <c r="B107" s="17"/>
      <c r="C107" s="65"/>
      <c r="D107" s="18"/>
      <c r="E107" s="75"/>
      <c r="F107" s="48"/>
      <c r="G107" s="67"/>
      <c r="H107" s="67"/>
      <c r="I107" s="62">
        <f t="shared" si="1"/>
        <v>0</v>
      </c>
      <c r="J107" s="91"/>
      <c r="K107" s="18"/>
      <c r="L107" s="18"/>
      <c r="M107" s="18"/>
      <c r="N107" s="73"/>
      <c r="O107" s="74"/>
      <c r="P107" s="24"/>
      <c r="Q107" s="18"/>
      <c r="R107" s="18"/>
      <c r="S107" s="18"/>
      <c r="T107" s="18"/>
    </row>
    <row r="108" spans="1:20" ht="18">
      <c r="A108" s="4">
        <v>104</v>
      </c>
      <c r="B108" s="17"/>
      <c r="C108" s="18"/>
      <c r="D108" s="18"/>
      <c r="E108" s="19"/>
      <c r="F108" s="18"/>
      <c r="G108" s="19"/>
      <c r="H108" s="19"/>
      <c r="I108" s="62">
        <f t="shared" si="1"/>
        <v>0</v>
      </c>
      <c r="J108" s="91"/>
      <c r="K108" s="18"/>
      <c r="L108" s="18"/>
      <c r="M108" s="18"/>
      <c r="N108" s="18"/>
      <c r="O108" s="18"/>
      <c r="P108" s="24"/>
      <c r="Q108" s="18"/>
      <c r="R108" s="18"/>
      <c r="S108" s="18"/>
      <c r="T108" s="18"/>
    </row>
    <row r="109" spans="1:20" ht="18">
      <c r="A109" s="4">
        <v>105</v>
      </c>
      <c r="B109" s="17"/>
      <c r="C109" s="18"/>
      <c r="D109" s="18"/>
      <c r="E109" s="19"/>
      <c r="F109" s="18"/>
      <c r="G109" s="19"/>
      <c r="H109" s="19"/>
      <c r="I109" s="62">
        <f t="shared" si="1"/>
        <v>0</v>
      </c>
      <c r="J109" s="84"/>
      <c r="K109" s="18"/>
      <c r="L109" s="18"/>
      <c r="M109" s="18"/>
      <c r="N109" s="18"/>
      <c r="O109" s="18"/>
      <c r="P109" s="24"/>
      <c r="Q109" s="18"/>
      <c r="R109" s="18"/>
      <c r="S109" s="18"/>
      <c r="T109" s="18"/>
    </row>
    <row r="110" spans="1:20" ht="18">
      <c r="A110" s="4">
        <v>106</v>
      </c>
      <c r="B110" s="17"/>
      <c r="C110" s="18"/>
      <c r="D110" s="18"/>
      <c r="E110" s="19"/>
      <c r="F110" s="18"/>
      <c r="G110" s="19"/>
      <c r="H110" s="19"/>
      <c r="I110" s="62">
        <f t="shared" si="1"/>
        <v>0</v>
      </c>
      <c r="J110" s="84"/>
      <c r="K110" s="18"/>
      <c r="L110" s="18"/>
      <c r="M110" s="18"/>
      <c r="N110" s="18"/>
      <c r="O110" s="18"/>
      <c r="P110" s="24"/>
      <c r="Q110" s="18"/>
      <c r="R110" s="18"/>
      <c r="S110" s="18"/>
      <c r="T110" s="18"/>
    </row>
    <row r="111" spans="1:20" ht="18">
      <c r="A111" s="4">
        <v>107</v>
      </c>
      <c r="B111" s="17"/>
      <c r="C111" s="18"/>
      <c r="D111" s="18"/>
      <c r="E111" s="19"/>
      <c r="F111" s="18"/>
      <c r="G111" s="19"/>
      <c r="H111" s="19"/>
      <c r="I111" s="62">
        <f t="shared" si="1"/>
        <v>0</v>
      </c>
      <c r="J111" s="84"/>
      <c r="K111" s="18"/>
      <c r="L111" s="18"/>
      <c r="M111" s="18"/>
      <c r="N111" s="18"/>
      <c r="O111" s="18"/>
      <c r="P111" s="24"/>
      <c r="Q111" s="18"/>
      <c r="R111" s="18"/>
      <c r="S111" s="18"/>
      <c r="T111" s="18"/>
    </row>
    <row r="112" spans="1:20" ht="18">
      <c r="A112" s="4">
        <v>108</v>
      </c>
      <c r="B112" s="17"/>
      <c r="C112" s="18"/>
      <c r="D112" s="18"/>
      <c r="E112" s="19"/>
      <c r="F112" s="18"/>
      <c r="G112" s="19"/>
      <c r="H112" s="19"/>
      <c r="I112" s="62">
        <f t="shared" si="1"/>
        <v>0</v>
      </c>
      <c r="J112" s="84"/>
      <c r="K112" s="18"/>
      <c r="L112" s="18"/>
      <c r="M112" s="18"/>
      <c r="N112" s="18"/>
      <c r="O112" s="18"/>
      <c r="P112" s="24"/>
      <c r="Q112" s="18"/>
      <c r="R112" s="18"/>
      <c r="S112" s="18"/>
      <c r="T112" s="18"/>
    </row>
    <row r="113" spans="1:20" ht="18">
      <c r="A113" s="4">
        <v>109</v>
      </c>
      <c r="B113" s="17"/>
      <c r="C113" s="18"/>
      <c r="D113" s="18"/>
      <c r="E113" s="19"/>
      <c r="F113" s="18"/>
      <c r="G113" s="19"/>
      <c r="H113" s="19"/>
      <c r="I113" s="62">
        <f t="shared" si="1"/>
        <v>0</v>
      </c>
      <c r="J113" s="84"/>
      <c r="K113" s="18"/>
      <c r="L113" s="18"/>
      <c r="M113" s="18"/>
      <c r="N113" s="18"/>
      <c r="O113" s="18"/>
      <c r="P113" s="24"/>
      <c r="Q113" s="18"/>
      <c r="R113" s="18"/>
      <c r="S113" s="18"/>
      <c r="T113" s="18"/>
    </row>
    <row r="114" spans="1:20" ht="18">
      <c r="A114" s="4">
        <v>110</v>
      </c>
      <c r="B114" s="17"/>
      <c r="C114" s="18"/>
      <c r="D114" s="18"/>
      <c r="E114" s="19"/>
      <c r="F114" s="18"/>
      <c r="G114" s="19"/>
      <c r="H114" s="19"/>
      <c r="I114" s="62">
        <f t="shared" si="1"/>
        <v>0</v>
      </c>
      <c r="J114" s="84"/>
      <c r="K114" s="18"/>
      <c r="L114" s="18"/>
      <c r="M114" s="18"/>
      <c r="N114" s="18"/>
      <c r="O114" s="18"/>
      <c r="P114" s="24"/>
      <c r="Q114" s="18"/>
      <c r="R114" s="18"/>
      <c r="S114" s="18"/>
      <c r="T114" s="18"/>
    </row>
    <row r="115" spans="1:20" ht="18">
      <c r="A115" s="4">
        <v>111</v>
      </c>
      <c r="B115" s="17"/>
      <c r="C115" s="18"/>
      <c r="D115" s="18"/>
      <c r="E115" s="19"/>
      <c r="F115" s="18"/>
      <c r="G115" s="19"/>
      <c r="H115" s="19"/>
      <c r="I115" s="62">
        <f t="shared" si="1"/>
        <v>0</v>
      </c>
      <c r="J115" s="84"/>
      <c r="K115" s="18"/>
      <c r="L115" s="18"/>
      <c r="M115" s="18"/>
      <c r="N115" s="18"/>
      <c r="O115" s="18"/>
      <c r="P115" s="24"/>
      <c r="Q115" s="18"/>
      <c r="R115" s="18"/>
      <c r="S115" s="18"/>
      <c r="T115" s="18"/>
    </row>
    <row r="116" spans="1:20" ht="18">
      <c r="A116" s="4">
        <v>112</v>
      </c>
      <c r="B116" s="17"/>
      <c r="C116" s="18"/>
      <c r="D116" s="18"/>
      <c r="E116" s="19"/>
      <c r="F116" s="18"/>
      <c r="G116" s="19"/>
      <c r="H116" s="19"/>
      <c r="I116" s="62">
        <f t="shared" si="1"/>
        <v>0</v>
      </c>
      <c r="J116" s="84"/>
      <c r="K116" s="18"/>
      <c r="L116" s="18"/>
      <c r="M116" s="18"/>
      <c r="N116" s="18"/>
      <c r="O116" s="18"/>
      <c r="P116" s="24"/>
      <c r="Q116" s="18"/>
      <c r="R116" s="18"/>
      <c r="S116" s="18"/>
      <c r="T116" s="18"/>
    </row>
    <row r="117" spans="1:20" ht="18">
      <c r="A117" s="4">
        <v>113</v>
      </c>
      <c r="B117" s="17"/>
      <c r="C117" s="18"/>
      <c r="D117" s="18"/>
      <c r="E117" s="19"/>
      <c r="F117" s="18"/>
      <c r="G117" s="19"/>
      <c r="H117" s="19"/>
      <c r="I117" s="62">
        <f t="shared" si="1"/>
        <v>0</v>
      </c>
      <c r="J117" s="84"/>
      <c r="K117" s="18"/>
      <c r="L117" s="18"/>
      <c r="M117" s="18"/>
      <c r="N117" s="18"/>
      <c r="O117" s="18"/>
      <c r="P117" s="24"/>
      <c r="Q117" s="18"/>
      <c r="R117" s="18"/>
      <c r="S117" s="18"/>
      <c r="T117" s="18"/>
    </row>
    <row r="118" spans="1:20" ht="18">
      <c r="A118" s="4">
        <v>114</v>
      </c>
      <c r="B118" s="17"/>
      <c r="C118" s="18"/>
      <c r="D118" s="18"/>
      <c r="E118" s="19"/>
      <c r="F118" s="18"/>
      <c r="G118" s="19"/>
      <c r="H118" s="19"/>
      <c r="I118" s="62">
        <f t="shared" si="1"/>
        <v>0</v>
      </c>
      <c r="J118" s="84"/>
      <c r="K118" s="18"/>
      <c r="L118" s="18"/>
      <c r="M118" s="18"/>
      <c r="N118" s="18"/>
      <c r="O118" s="18"/>
      <c r="P118" s="24"/>
      <c r="Q118" s="18"/>
      <c r="R118" s="18"/>
      <c r="S118" s="18"/>
      <c r="T118" s="18"/>
    </row>
    <row r="119" spans="1:20" ht="18">
      <c r="A119" s="4">
        <v>115</v>
      </c>
      <c r="B119" s="17"/>
      <c r="C119" s="18"/>
      <c r="D119" s="18"/>
      <c r="E119" s="19"/>
      <c r="F119" s="18"/>
      <c r="G119" s="19"/>
      <c r="H119" s="19"/>
      <c r="I119" s="62">
        <f t="shared" si="1"/>
        <v>0</v>
      </c>
      <c r="J119" s="84"/>
      <c r="K119" s="18"/>
      <c r="L119" s="18"/>
      <c r="M119" s="18"/>
      <c r="N119" s="18"/>
      <c r="O119" s="18"/>
      <c r="P119" s="24"/>
      <c r="Q119" s="18"/>
      <c r="R119" s="18"/>
      <c r="S119" s="18"/>
      <c r="T119" s="18"/>
    </row>
    <row r="120" spans="1:20" ht="18">
      <c r="A120" s="4">
        <v>116</v>
      </c>
      <c r="B120" s="17"/>
      <c r="C120" s="18"/>
      <c r="D120" s="18"/>
      <c r="E120" s="19"/>
      <c r="F120" s="18"/>
      <c r="G120" s="19"/>
      <c r="H120" s="19"/>
      <c r="I120" s="62">
        <f t="shared" si="1"/>
        <v>0</v>
      </c>
      <c r="J120" s="84"/>
      <c r="K120" s="18"/>
      <c r="L120" s="18"/>
      <c r="M120" s="18"/>
      <c r="N120" s="18"/>
      <c r="O120" s="18"/>
      <c r="P120" s="24"/>
      <c r="Q120" s="18"/>
      <c r="R120" s="18"/>
      <c r="S120" s="18"/>
      <c r="T120" s="18"/>
    </row>
    <row r="121" spans="1:20" ht="18">
      <c r="A121" s="4">
        <v>117</v>
      </c>
      <c r="B121" s="17"/>
      <c r="C121" s="18"/>
      <c r="D121" s="18"/>
      <c r="E121" s="19"/>
      <c r="F121" s="18"/>
      <c r="G121" s="19"/>
      <c r="H121" s="19"/>
      <c r="I121" s="62">
        <f t="shared" si="1"/>
        <v>0</v>
      </c>
      <c r="J121" s="84"/>
      <c r="K121" s="18"/>
      <c r="L121" s="18"/>
      <c r="M121" s="18"/>
      <c r="N121" s="18"/>
      <c r="O121" s="18"/>
      <c r="P121" s="24"/>
      <c r="Q121" s="18"/>
      <c r="R121" s="18"/>
      <c r="S121" s="18"/>
      <c r="T121" s="18"/>
    </row>
    <row r="122" spans="1:20" ht="18">
      <c r="A122" s="4">
        <v>118</v>
      </c>
      <c r="B122" s="17"/>
      <c r="C122" s="18"/>
      <c r="D122" s="18"/>
      <c r="E122" s="19"/>
      <c r="F122" s="18"/>
      <c r="G122" s="19"/>
      <c r="H122" s="19"/>
      <c r="I122" s="62">
        <f t="shared" si="1"/>
        <v>0</v>
      </c>
      <c r="J122" s="84"/>
      <c r="K122" s="18"/>
      <c r="L122" s="18"/>
      <c r="M122" s="18"/>
      <c r="N122" s="18"/>
      <c r="O122" s="18"/>
      <c r="P122" s="24"/>
      <c r="Q122" s="18"/>
      <c r="R122" s="18"/>
      <c r="S122" s="18"/>
      <c r="T122" s="18"/>
    </row>
    <row r="123" spans="1:20" ht="18">
      <c r="A123" s="4">
        <v>119</v>
      </c>
      <c r="B123" s="17"/>
      <c r="C123" s="18"/>
      <c r="D123" s="18"/>
      <c r="E123" s="19"/>
      <c r="F123" s="18"/>
      <c r="G123" s="19"/>
      <c r="H123" s="19"/>
      <c r="I123" s="62">
        <f t="shared" si="1"/>
        <v>0</v>
      </c>
      <c r="J123" s="84"/>
      <c r="K123" s="18"/>
      <c r="L123" s="18"/>
      <c r="M123" s="18"/>
      <c r="N123" s="18"/>
      <c r="O123" s="18"/>
      <c r="P123" s="24"/>
      <c r="Q123" s="18"/>
      <c r="R123" s="18"/>
      <c r="S123" s="18"/>
      <c r="T123" s="18"/>
    </row>
    <row r="124" spans="1:20" ht="18">
      <c r="A124" s="4">
        <v>120</v>
      </c>
      <c r="B124" s="17"/>
      <c r="C124" s="18"/>
      <c r="D124" s="18"/>
      <c r="E124" s="19"/>
      <c r="F124" s="18"/>
      <c r="G124" s="19"/>
      <c r="H124" s="19"/>
      <c r="I124" s="62">
        <f t="shared" si="1"/>
        <v>0</v>
      </c>
      <c r="J124" s="84"/>
      <c r="K124" s="18"/>
      <c r="L124" s="18"/>
      <c r="M124" s="18"/>
      <c r="N124" s="18"/>
      <c r="O124" s="18"/>
      <c r="P124" s="24"/>
      <c r="Q124" s="18"/>
      <c r="R124" s="18"/>
      <c r="S124" s="18"/>
      <c r="T124" s="18"/>
    </row>
    <row r="125" spans="1:20" ht="18">
      <c r="A125" s="4">
        <v>121</v>
      </c>
      <c r="B125" s="17"/>
      <c r="C125" s="18"/>
      <c r="D125" s="18"/>
      <c r="E125" s="19"/>
      <c r="F125" s="18"/>
      <c r="G125" s="19"/>
      <c r="H125" s="19"/>
      <c r="I125" s="62">
        <f t="shared" si="1"/>
        <v>0</v>
      </c>
      <c r="J125" s="84"/>
      <c r="K125" s="18"/>
      <c r="L125" s="18"/>
      <c r="M125" s="18"/>
      <c r="N125" s="18"/>
      <c r="O125" s="18"/>
      <c r="P125" s="24"/>
      <c r="Q125" s="18"/>
      <c r="R125" s="18"/>
      <c r="S125" s="18"/>
      <c r="T125" s="18"/>
    </row>
    <row r="126" spans="1:20">
      <c r="A126" s="4">
        <v>122</v>
      </c>
      <c r="B126" s="17"/>
      <c r="C126" s="18"/>
      <c r="D126" s="18"/>
      <c r="E126" s="19"/>
      <c r="F126" s="18"/>
      <c r="G126" s="19"/>
      <c r="H126" s="19"/>
      <c r="I126" s="62">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2">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2">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2">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2">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2">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2">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2">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2">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2">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2">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2">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2">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2">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2">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2">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2">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2">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2">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2">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2">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2">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2">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2">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2">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2">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2">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2">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2">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2">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2">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2">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2">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2">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2">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2">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2">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2">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2">
        <f t="shared" si="2"/>
        <v>0</v>
      </c>
      <c r="J164" s="18"/>
      <c r="K164" s="18"/>
      <c r="L164" s="18"/>
      <c r="M164" s="18"/>
      <c r="N164" s="18"/>
      <c r="O164" s="18"/>
      <c r="P164" s="24"/>
      <c r="Q164" s="18"/>
      <c r="R164" s="18"/>
      <c r="S164" s="18"/>
      <c r="T164" s="18"/>
    </row>
    <row r="165" spans="1:20">
      <c r="A165" s="21" t="s">
        <v>11</v>
      </c>
      <c r="B165" s="39"/>
      <c r="C165" s="21">
        <f>COUNTIFS(C6:C164,"*")</f>
        <v>100</v>
      </c>
      <c r="D165" s="21"/>
      <c r="E165" s="13"/>
      <c r="F165" s="21"/>
      <c r="G165" s="61">
        <f>SUM(G6:G164)</f>
        <v>2207</v>
      </c>
      <c r="H165" s="61">
        <f>SUM(H6:H164)</f>
        <v>2588</v>
      </c>
      <c r="I165" s="61">
        <f>SUM(I6:I164)</f>
        <v>4795</v>
      </c>
      <c r="J165" s="21"/>
      <c r="K165" s="21"/>
      <c r="L165" s="21"/>
      <c r="M165" s="21"/>
      <c r="N165" s="21"/>
      <c r="O165" s="21"/>
      <c r="P165" s="14"/>
      <c r="Q165" s="21"/>
      <c r="R165" s="21"/>
      <c r="S165" s="21"/>
      <c r="T165" s="12"/>
    </row>
    <row r="166" spans="1:20">
      <c r="A166" s="44" t="s">
        <v>62</v>
      </c>
      <c r="B166" s="10">
        <f>COUNTIF(B$5:B$164,"Team 1")</f>
        <v>53</v>
      </c>
      <c r="C166" s="44" t="s">
        <v>25</v>
      </c>
      <c r="D166" s="10">
        <f>COUNTIF(D6:D164,"Anganwadi")</f>
        <v>31</v>
      </c>
    </row>
    <row r="167" spans="1:20">
      <c r="A167" s="44" t="s">
        <v>63</v>
      </c>
      <c r="B167" s="10">
        <f>COUNTIF(B$6:B$164,"Team 2")</f>
        <v>48</v>
      </c>
      <c r="C167" s="44" t="s">
        <v>23</v>
      </c>
      <c r="D167" s="10">
        <f>COUNTIF(D6:D164,"School")</f>
        <v>69</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disablePrompts="1"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opLeftCell="A8" workbookViewId="0">
      <selection activeCell="C12" sqref="C12"/>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56" t="s">
        <v>71</v>
      </c>
      <c r="B1" s="156"/>
      <c r="C1" s="156"/>
      <c r="D1" s="156"/>
      <c r="E1" s="156"/>
      <c r="F1" s="157"/>
      <c r="G1" s="157"/>
      <c r="H1" s="157"/>
      <c r="I1" s="157"/>
      <c r="J1" s="157"/>
    </row>
    <row r="2" spans="1:11" ht="25.5">
      <c r="A2" s="158" t="s">
        <v>0</v>
      </c>
      <c r="B2" s="159"/>
      <c r="C2" s="160" t="str">
        <f>'Block at a Glance'!C2:D2</f>
        <v>ASSAM</v>
      </c>
      <c r="D2" s="161"/>
      <c r="E2" s="27" t="s">
        <v>1</v>
      </c>
      <c r="F2" s="162" t="s">
        <v>82</v>
      </c>
      <c r="G2" s="163"/>
      <c r="H2" s="28" t="s">
        <v>24</v>
      </c>
      <c r="I2" s="162" t="s">
        <v>234</v>
      </c>
      <c r="J2" s="163"/>
    </row>
    <row r="3" spans="1:11" ht="28.5" customHeight="1">
      <c r="A3" s="167" t="s">
        <v>66</v>
      </c>
      <c r="B3" s="167"/>
      <c r="C3" s="167"/>
      <c r="D3" s="167"/>
      <c r="E3" s="167"/>
      <c r="F3" s="167"/>
      <c r="G3" s="167"/>
      <c r="H3" s="167"/>
      <c r="I3" s="167"/>
      <c r="J3" s="167"/>
    </row>
    <row r="4" spans="1:11">
      <c r="A4" s="166" t="s">
        <v>27</v>
      </c>
      <c r="B4" s="165" t="s">
        <v>28</v>
      </c>
      <c r="C4" s="164" t="s">
        <v>29</v>
      </c>
      <c r="D4" s="164" t="s">
        <v>36</v>
      </c>
      <c r="E4" s="164"/>
      <c r="F4" s="164"/>
      <c r="G4" s="164" t="s">
        <v>30</v>
      </c>
      <c r="H4" s="164" t="s">
        <v>37</v>
      </c>
      <c r="I4" s="164"/>
      <c r="J4" s="164"/>
    </row>
    <row r="5" spans="1:11" ht="22.5" customHeight="1">
      <c r="A5" s="166"/>
      <c r="B5" s="165"/>
      <c r="C5" s="164"/>
      <c r="D5" s="29" t="s">
        <v>9</v>
      </c>
      <c r="E5" s="29" t="s">
        <v>10</v>
      </c>
      <c r="F5" s="29" t="s">
        <v>11</v>
      </c>
      <c r="G5" s="164"/>
      <c r="H5" s="29" t="s">
        <v>9</v>
      </c>
      <c r="I5" s="29" t="s">
        <v>10</v>
      </c>
      <c r="J5" s="29" t="s">
        <v>11</v>
      </c>
    </row>
    <row r="6" spans="1:11" ht="22.5" customHeight="1">
      <c r="A6" s="45">
        <v>1</v>
      </c>
      <c r="B6" s="63">
        <v>43556</v>
      </c>
      <c r="C6" s="31">
        <f>COUNTIFS('April-19'!D$5:D$164,"Anganwadi")</f>
        <v>87</v>
      </c>
      <c r="D6" s="32">
        <f>SUMIF('April-19'!$D$5:$D$164,"Anganwadi",'April-19'!$G$5:$G$164)</f>
        <v>2281</v>
      </c>
      <c r="E6" s="32">
        <f>SUMIF('April-19'!$D$5:$D$164,"Anganwadi",'April-19'!$H$5:$H$164)</f>
        <v>2272</v>
      </c>
      <c r="F6" s="32">
        <f>+D6+E6</f>
        <v>4553</v>
      </c>
      <c r="G6" s="31">
        <f>COUNTIF('April-19'!D5:D164,"School")</f>
        <v>5</v>
      </c>
      <c r="H6" s="32">
        <f>SUMIF('April-19'!$D$5:$D$164,"School",'April-19'!$G$5:$G$164)</f>
        <v>161</v>
      </c>
      <c r="I6" s="32">
        <f>SUMIF('April-19'!$D$5:$D$164,"School",'April-19'!$H$5:$H$164)</f>
        <v>134</v>
      </c>
      <c r="J6" s="32">
        <f>+H6+I6</f>
        <v>295</v>
      </c>
      <c r="K6" s="33"/>
    </row>
    <row r="7" spans="1:11" ht="22.5" customHeight="1">
      <c r="A7" s="30">
        <v>2</v>
      </c>
      <c r="B7" s="64">
        <v>43601</v>
      </c>
      <c r="C7" s="31">
        <f>COUNTIF('May-19'!D5:D164,"Anganwadi")</f>
        <v>0</v>
      </c>
      <c r="D7" s="32">
        <f>SUMIF('May-19'!$D$5:$D$164,"Anganwadi",'May-19'!$G$5:$G$164)</f>
        <v>0</v>
      </c>
      <c r="E7" s="32">
        <f>SUMIF('May-19'!$D$5:$D$164,"Anganwadi",'May-19'!$H$5:$H$164)</f>
        <v>0</v>
      </c>
      <c r="F7" s="32">
        <f t="shared" ref="F7:F11" si="0">+D7+E7</f>
        <v>0</v>
      </c>
      <c r="G7" s="31">
        <f>COUNTIF('May-19'!D5:D164,"School")</f>
        <v>103</v>
      </c>
      <c r="H7" s="32">
        <f>SUMIF('May-19'!$D$5:$D$164,"School",'May-19'!$G$5:$G$164)</f>
        <v>2209</v>
      </c>
      <c r="I7" s="32">
        <f>SUMIF('May-19'!$D$5:$D$164,"School",'May-19'!$H$5:$H$164)</f>
        <v>2148</v>
      </c>
      <c r="J7" s="32">
        <f t="shared" ref="J7:J11" si="1">+H7+I7</f>
        <v>4357</v>
      </c>
    </row>
    <row r="8" spans="1:11" ht="22.5" customHeight="1">
      <c r="A8" s="30">
        <v>3</v>
      </c>
      <c r="B8" s="64">
        <v>43632</v>
      </c>
      <c r="C8" s="31">
        <f>COUNTIF('Jun-19'!D5:D164,"Anganwadi")</f>
        <v>33</v>
      </c>
      <c r="D8" s="32">
        <f>SUMIF('Jun-19'!$D$5:$D$164,"Anganwadi",'Jun-19'!$G$5:$G$164)</f>
        <v>0</v>
      </c>
      <c r="E8" s="32">
        <f>SUMIF('Jun-19'!$D$5:$D$164,"Anganwadi",'Jun-19'!$H$5:$H$164)</f>
        <v>0</v>
      </c>
      <c r="F8" s="32">
        <f t="shared" si="0"/>
        <v>0</v>
      </c>
      <c r="G8" s="31">
        <f>COUNTIF('Jun-19'!D5:D164,"School")</f>
        <v>58</v>
      </c>
      <c r="H8" s="32">
        <f>SUMIF('Jun-19'!$D$5:$D$164,"School",'Jun-19'!$G$5:$G$164)</f>
        <v>1324</v>
      </c>
      <c r="I8" s="32">
        <f>SUMIF('Jun-19'!$D$5:$D$164,"School",'Jun-19'!$H$5:$H$164)</f>
        <v>1663</v>
      </c>
      <c r="J8" s="32">
        <f t="shared" si="1"/>
        <v>2987</v>
      </c>
    </row>
    <row r="9" spans="1:11" ht="22.5" customHeight="1">
      <c r="A9" s="30">
        <v>4</v>
      </c>
      <c r="B9" s="64">
        <v>43662</v>
      </c>
      <c r="C9" s="31">
        <f>COUNTIF('Jul-19'!D5:D164,"Anganwadi")</f>
        <v>107</v>
      </c>
      <c r="D9" s="32">
        <f>SUMIF('Jul-19'!$D$5:$D$164,"Anganwadi",'Jul-19'!$G$5:$G$164)</f>
        <v>2747</v>
      </c>
      <c r="E9" s="32">
        <f>SUMIF('Jul-19'!$D$5:$D$164,"Anganwadi",'Jul-19'!$H$5:$H$164)</f>
        <v>2738</v>
      </c>
      <c r="F9" s="32">
        <f t="shared" si="0"/>
        <v>5485</v>
      </c>
      <c r="G9" s="31">
        <f>COUNTIF('Jul-19'!D5:D164,"School")</f>
        <v>0</v>
      </c>
      <c r="H9" s="32">
        <f>SUMIF('Jul-19'!$D$5:$D$164,"School",'Jul-19'!$G$5:$G$164)</f>
        <v>0</v>
      </c>
      <c r="I9" s="32">
        <f>SUMIF('Jul-19'!$D$5:$D$164,"School",'Jul-19'!$H$5:$H$164)</f>
        <v>0</v>
      </c>
      <c r="J9" s="32">
        <f t="shared" si="1"/>
        <v>0</v>
      </c>
    </row>
    <row r="10" spans="1:11" ht="22.5" customHeight="1">
      <c r="A10" s="30">
        <v>5</v>
      </c>
      <c r="B10" s="64">
        <v>43693</v>
      </c>
      <c r="C10" s="31">
        <f>COUNTIF('Aug-19'!D5:D164,"Anganwadi")</f>
        <v>0</v>
      </c>
      <c r="D10" s="32">
        <f>SUMIF('Aug-19'!$D$5:$D$164,"Anganwadi",'Aug-19'!$G$5:$G$164)</f>
        <v>0</v>
      </c>
      <c r="E10" s="32">
        <f>SUMIF('Aug-19'!$D$5:$D$164,"Anganwadi",'Aug-19'!$H$5:$H$164)</f>
        <v>0</v>
      </c>
      <c r="F10" s="32">
        <f t="shared" si="0"/>
        <v>0</v>
      </c>
      <c r="G10" s="31">
        <f>COUNTIF('Aug-19'!D5:D164,"School")</f>
        <v>47</v>
      </c>
      <c r="H10" s="32">
        <f>SUMIF('Aug-19'!$D$5:$D$164,"School",'Aug-19'!$G$5:$G$164)</f>
        <v>2273</v>
      </c>
      <c r="I10" s="32">
        <f>SUMIF('Aug-19'!$D$5:$D$164,"School",'Aug-19'!$H$5:$H$164)</f>
        <v>2243</v>
      </c>
      <c r="J10" s="32">
        <f t="shared" si="1"/>
        <v>4516</v>
      </c>
    </row>
    <row r="11" spans="1:11" ht="22.5" customHeight="1">
      <c r="A11" s="30">
        <v>6</v>
      </c>
      <c r="B11" s="64">
        <v>43724</v>
      </c>
      <c r="C11" s="31">
        <f>COUNTIF('Sep-19'!D6:D164,"Anganwadi")</f>
        <v>31</v>
      </c>
      <c r="D11" s="32">
        <f>SUMIF('Sep-19'!$D$6:$D$164,"Anganwadi",'Sep-19'!$G$6:$G$164)</f>
        <v>694</v>
      </c>
      <c r="E11" s="32">
        <f>SUMIF('Sep-19'!$D$6:$D$164,"Anganwadi",'Sep-19'!$H$6:$H$164)</f>
        <v>979</v>
      </c>
      <c r="F11" s="32">
        <f t="shared" si="0"/>
        <v>1673</v>
      </c>
      <c r="G11" s="31">
        <f>COUNTIF('Sep-19'!D6:D164,"School")</f>
        <v>69</v>
      </c>
      <c r="H11" s="32">
        <f>SUMIF('Sep-19'!$D$6:$D$164,"School",'Sep-19'!$G$6:$G$164)</f>
        <v>1513</v>
      </c>
      <c r="I11" s="32">
        <f>SUMIF('Sep-19'!$D$6:$D$164,"School",'Sep-19'!$H$6:$H$164)</f>
        <v>1609</v>
      </c>
      <c r="J11" s="32">
        <f t="shared" si="1"/>
        <v>3122</v>
      </c>
    </row>
    <row r="12" spans="1:11" ht="19.5" customHeight="1">
      <c r="A12" s="155" t="s">
        <v>38</v>
      </c>
      <c r="B12" s="155"/>
      <c r="C12" s="34">
        <f>SUM(C6:C11)</f>
        <v>258</v>
      </c>
      <c r="D12" s="34">
        <f t="shared" ref="D12:J12" si="2">SUM(D6:D11)</f>
        <v>5722</v>
      </c>
      <c r="E12" s="34">
        <f t="shared" si="2"/>
        <v>5989</v>
      </c>
      <c r="F12" s="34">
        <f t="shared" si="2"/>
        <v>11711</v>
      </c>
      <c r="G12" s="34">
        <f t="shared" si="2"/>
        <v>282</v>
      </c>
      <c r="H12" s="34">
        <f t="shared" si="2"/>
        <v>7480</v>
      </c>
      <c r="I12" s="34">
        <f t="shared" si="2"/>
        <v>7797</v>
      </c>
      <c r="J12" s="34">
        <f t="shared" si="2"/>
        <v>15277</v>
      </c>
    </row>
    <row r="14" spans="1:11">
      <c r="A14" s="171" t="s">
        <v>67</v>
      </c>
      <c r="B14" s="171"/>
      <c r="C14" s="171"/>
      <c r="D14" s="171"/>
      <c r="E14" s="171"/>
      <c r="F14" s="171"/>
    </row>
    <row r="15" spans="1:11" ht="82.5">
      <c r="A15" s="43" t="s">
        <v>27</v>
      </c>
      <c r="B15" s="42" t="s">
        <v>28</v>
      </c>
      <c r="C15" s="46" t="s">
        <v>64</v>
      </c>
      <c r="D15" s="41" t="s">
        <v>29</v>
      </c>
      <c r="E15" s="41" t="s">
        <v>30</v>
      </c>
      <c r="F15" s="41" t="s">
        <v>65</v>
      </c>
    </row>
    <row r="16" spans="1:11">
      <c r="A16" s="174">
        <v>1</v>
      </c>
      <c r="B16" s="172">
        <v>43571</v>
      </c>
      <c r="C16" s="47" t="s">
        <v>62</v>
      </c>
      <c r="D16" s="31">
        <f>COUNTIFS('April-19'!B$5:B$164,"Team 1",'April-19'!D$5:D$164,"Anganwadi")</f>
        <v>44</v>
      </c>
      <c r="E16" s="31">
        <f>COUNTIFS('April-19'!B$5:B$164,"Team 1",'April-19'!D$5:D$164,"School")</f>
        <v>2</v>
      </c>
      <c r="F16" s="32">
        <f>SUMIF('April-19'!$B$5:$B$164,"Team 1",'April-19'!$I$5:$I$164)</f>
        <v>2335</v>
      </c>
    </row>
    <row r="17" spans="1:6">
      <c r="A17" s="175"/>
      <c r="B17" s="173"/>
      <c r="C17" s="47" t="s">
        <v>63</v>
      </c>
      <c r="D17" s="31">
        <f>COUNTIFS('April-19'!B$5:B$164,"Team 2",'April-19'!D$5:D$164,"Anganwadi")</f>
        <v>43</v>
      </c>
      <c r="E17" s="31">
        <f>COUNTIFS('April-19'!B$5:B$164,"Team 2",'April-19'!D$5:D$164,"School")</f>
        <v>3</v>
      </c>
      <c r="F17" s="32">
        <f>SUMIF('April-19'!$B$5:$B$164,"Team 2",'April-19'!$I$5:$I$164)</f>
        <v>2513</v>
      </c>
    </row>
    <row r="18" spans="1:6">
      <c r="A18" s="174">
        <v>2</v>
      </c>
      <c r="B18" s="172">
        <v>43601</v>
      </c>
      <c r="C18" s="47" t="s">
        <v>62</v>
      </c>
      <c r="D18" s="31">
        <f>COUNTIFS('May-19'!B$5:B$164,"Team 1",'May-19'!D$5:D$164,"Anganwadi")</f>
        <v>0</v>
      </c>
      <c r="E18" s="31">
        <f>COUNTIFS('May-19'!B$5:B$164,"Team 1",'May-19'!D$5:D$164,"School")</f>
        <v>53</v>
      </c>
      <c r="F18" s="32">
        <f>SUMIF('May-19'!$B$5:$B$164,"Team 1",'May-19'!$I$5:$I$164)</f>
        <v>2531</v>
      </c>
    </row>
    <row r="19" spans="1:6">
      <c r="A19" s="175"/>
      <c r="B19" s="173"/>
      <c r="C19" s="47" t="s">
        <v>63</v>
      </c>
      <c r="D19" s="31">
        <f>COUNTIFS('May-19'!B$5:B$164,"Team 2",'May-19'!D$5:D$164,"Anganwadi")</f>
        <v>0</v>
      </c>
      <c r="E19" s="31">
        <f>COUNTIFS('May-19'!B$5:B$164,"Team 2",'May-19'!D$5:D$164,"School")</f>
        <v>50</v>
      </c>
      <c r="F19" s="32">
        <f>SUMIF('May-19'!$B$5:$B$164,"Team 2",'May-19'!$I$5:$I$164)</f>
        <v>1826</v>
      </c>
    </row>
    <row r="20" spans="1:6">
      <c r="A20" s="174">
        <v>3</v>
      </c>
      <c r="B20" s="172">
        <v>43632</v>
      </c>
      <c r="C20" s="47" t="s">
        <v>62</v>
      </c>
      <c r="D20" s="31">
        <f>COUNTIFS('Jun-19'!B$5:B$164,"Team 1",'Jun-19'!D$5:D$164,"Anganwadi")</f>
        <v>17</v>
      </c>
      <c r="E20" s="31">
        <f>COUNTIFS('Jun-19'!B$5:B$164,"Team 1",'Jun-19'!D$5:D$164,"School")</f>
        <v>26</v>
      </c>
      <c r="F20" s="32">
        <f>SUMIF('Jun-19'!$B$5:$B$164,"Team 1",'Jun-19'!$I$5:$I$164)</f>
        <v>1262</v>
      </c>
    </row>
    <row r="21" spans="1:6">
      <c r="A21" s="175"/>
      <c r="B21" s="173"/>
      <c r="C21" s="47" t="s">
        <v>63</v>
      </c>
      <c r="D21" s="31">
        <f>COUNTIFS('Jun-19'!B$5:B$164,"Team 2",'Jun-19'!D$5:D$164,"Anganwadi")</f>
        <v>16</v>
      </c>
      <c r="E21" s="31">
        <f>COUNTIFS('Jun-19'!B$5:B$164,"Team 2",'Jun-19'!D$5:D$164,"School")</f>
        <v>32</v>
      </c>
      <c r="F21" s="32" t="e">
        <f>SUMIF('Jun-19'!$B$5:$B$164,"Team 2",'Jun-19'!$I$5:$I$164)</f>
        <v>#REF!</v>
      </c>
    </row>
    <row r="22" spans="1:6">
      <c r="A22" s="174">
        <v>4</v>
      </c>
      <c r="B22" s="172">
        <v>43662</v>
      </c>
      <c r="C22" s="47" t="s">
        <v>62</v>
      </c>
      <c r="D22" s="31">
        <f>COUNTIFS('Jul-19'!B$5:B$164,"Team 1",'Jul-19'!D$5:D$164,"Anganwadi")</f>
        <v>52</v>
      </c>
      <c r="E22" s="31">
        <f>COUNTIFS('Jul-19'!B$5:B$164,"Team 1",'Jul-19'!D$5:D$164,"School")</f>
        <v>0</v>
      </c>
      <c r="F22" s="32">
        <f>SUMIF('Jul-19'!$B$5:$B$164,"Team 1",'Jul-19'!$I$5:$I$164)</f>
        <v>2595</v>
      </c>
    </row>
    <row r="23" spans="1:6">
      <c r="A23" s="175"/>
      <c r="B23" s="173"/>
      <c r="C23" s="47" t="s">
        <v>63</v>
      </c>
      <c r="D23" s="31">
        <f>COUNTIFS('Jul-19'!B$5:B$164,"Team 2",'Jul-19'!D$5:D$164,"Anganwadi")</f>
        <v>55</v>
      </c>
      <c r="E23" s="31">
        <f>COUNTIFS('Jul-19'!B$5:B$164,"Team 2",'Jul-19'!D$5:D$164,"School")</f>
        <v>0</v>
      </c>
      <c r="F23" s="32">
        <f>SUMIF('Jul-19'!$B$5:$B$164,"Team 2",'Jul-19'!$I$5:$I$164)</f>
        <v>2890</v>
      </c>
    </row>
    <row r="24" spans="1:6">
      <c r="A24" s="174">
        <v>5</v>
      </c>
      <c r="B24" s="172">
        <v>43693</v>
      </c>
      <c r="C24" s="47" t="s">
        <v>62</v>
      </c>
      <c r="D24" s="31">
        <f>COUNTIFS('Aug-19'!B$5:B$164,"Team 1",'Aug-19'!D$5:D$164,"Anganwadi")</f>
        <v>0</v>
      </c>
      <c r="E24" s="31">
        <f>COUNTIFS('Aug-19'!B$5:B$164,"Team 1",'Aug-19'!D$5:D$164,"School")</f>
        <v>23</v>
      </c>
      <c r="F24" s="32">
        <f>SUMIF('Aug-19'!$B$5:$B$164,"Team 1",'Aug-19'!$I$5:$I$164)</f>
        <v>2224</v>
      </c>
    </row>
    <row r="25" spans="1:6">
      <c r="A25" s="175"/>
      <c r="B25" s="173"/>
      <c r="C25" s="47" t="s">
        <v>63</v>
      </c>
      <c r="D25" s="31">
        <f>COUNTIFS('Aug-19'!B$5:B$164,"Team 2",'Aug-19'!D$5:D$164,"Anganwadi")</f>
        <v>0</v>
      </c>
      <c r="E25" s="31">
        <f>COUNTIFS('Aug-19'!B$5:B$164,"Team 2",'Aug-19'!D$5:D$164,"School")</f>
        <v>24</v>
      </c>
      <c r="F25" s="32">
        <f>SUMIF('Aug-19'!$B$5:$B$164,"Team 2",'Aug-19'!$I$5:$I$164)</f>
        <v>2292</v>
      </c>
    </row>
    <row r="26" spans="1:6">
      <c r="A26" s="174">
        <v>6</v>
      </c>
      <c r="B26" s="172">
        <v>43724</v>
      </c>
      <c r="C26" s="47" t="s">
        <v>62</v>
      </c>
      <c r="D26" s="31">
        <f>COUNTIFS('Sep-19'!B$5:B$164,"Team 1",'Sep-19'!D$5:D$164,"Anganwadi")</f>
        <v>17</v>
      </c>
      <c r="E26" s="31">
        <f>COUNTIFS('Sep-19'!B$5:B$164,"Team 1",'Sep-19'!D$5:D$164,"School")</f>
        <v>36</v>
      </c>
      <c r="F26" s="32">
        <f>SUMIF('Sep-19'!$B$5:$B$164,"Team 1",'Sep-19'!$I$5:$I$164)</f>
        <v>2654</v>
      </c>
    </row>
    <row r="27" spans="1:6">
      <c r="A27" s="175"/>
      <c r="B27" s="173"/>
      <c r="C27" s="47" t="s">
        <v>63</v>
      </c>
      <c r="D27" s="31">
        <f>COUNTIFS('Sep-19'!B$5:B$164,"Team 2",'Sep-19'!D$5:D$164,"Anganwadi")</f>
        <v>14</v>
      </c>
      <c r="E27" s="31">
        <f>COUNTIFS('Sep-19'!B$5:B$164,"Team 2",'Sep-19'!D$5:D$164,"School")</f>
        <v>34</v>
      </c>
      <c r="F27" s="32">
        <f>SUMIF('Sep-19'!$B$5:$B$164,"Team 2",'Sep-19'!$I$5:$I$164)</f>
        <v>2189</v>
      </c>
    </row>
    <row r="28" spans="1:6">
      <c r="A28" s="168" t="s">
        <v>38</v>
      </c>
      <c r="B28" s="169"/>
      <c r="C28" s="170"/>
      <c r="D28" s="40">
        <f>SUM(D16:D27)</f>
        <v>258</v>
      </c>
      <c r="E28" s="40">
        <f>SUM(E16:E27)</f>
        <v>283</v>
      </c>
      <c r="F28" s="40" t="e">
        <f>SUM(F16:F27)</f>
        <v>#REF!</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2019-04-11T09:21:33Z</dcterms:modified>
</cp:coreProperties>
</file>