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codeName="ThisWorkbook"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75" i="5"/>
  <c r="I73"/>
  <c r="I64"/>
  <c r="I63"/>
  <c r="I62"/>
  <c r="I93" i="21"/>
  <c r="I29"/>
  <c r="I87"/>
  <c r="I86"/>
  <c r="I49"/>
  <c r="I48"/>
  <c r="I46"/>
  <c r="I45"/>
  <c r="I42"/>
  <c r="I41"/>
  <c r="I39"/>
  <c r="I38"/>
  <c r="I25"/>
  <c r="I26"/>
  <c r="I19"/>
  <c r="I18"/>
  <c r="I16"/>
  <c r="I15"/>
  <c r="I17"/>
  <c r="I20"/>
  <c r="I21"/>
  <c r="I13"/>
  <c r="I91" i="20"/>
  <c r="I64"/>
  <c r="I63"/>
  <c r="I60"/>
  <c r="I55"/>
  <c r="I56"/>
  <c r="I57"/>
  <c r="I54"/>
  <c r="I59"/>
  <c r="I61"/>
  <c r="I69"/>
  <c r="I68"/>
  <c r="I51"/>
  <c r="I50"/>
  <c r="I46"/>
  <c r="I45"/>
  <c r="I42" i="5"/>
  <c r="I43"/>
  <c r="I44"/>
  <c r="I45"/>
  <c r="I36"/>
  <c r="I37"/>
  <c r="I38"/>
  <c r="I39"/>
  <c r="I40"/>
  <c r="I41"/>
  <c r="I32"/>
  <c r="I33"/>
  <c r="I34"/>
  <c r="I35"/>
  <c r="I27"/>
  <c r="I28"/>
  <c r="I103" i="18"/>
  <c r="I99"/>
  <c r="I98"/>
  <c r="I94"/>
  <c r="I93"/>
  <c r="I83"/>
  <c r="I89"/>
  <c r="I88"/>
  <c r="I84"/>
  <c r="I82"/>
  <c r="I76"/>
  <c r="I77"/>
  <c r="I72"/>
  <c r="I71"/>
  <c r="I67"/>
  <c r="I56"/>
  <c r="I50"/>
  <c r="I45"/>
  <c r="I114" i="19"/>
  <c r="I115"/>
  <c r="I116"/>
  <c r="I117"/>
  <c r="I108"/>
  <c r="I109"/>
  <c r="I110"/>
  <c r="I111"/>
  <c r="I112"/>
  <c r="I103"/>
  <c r="I104"/>
  <c r="I105"/>
  <c r="I106"/>
  <c r="I98"/>
  <c r="I99"/>
  <c r="I100"/>
  <c r="I101"/>
  <c r="I93"/>
  <c r="I94"/>
  <c r="I95"/>
  <c r="I96"/>
  <c r="I88"/>
  <c r="I89"/>
  <c r="I90"/>
  <c r="I91"/>
  <c r="I77"/>
  <c r="I78"/>
  <c r="I79"/>
  <c r="I80"/>
  <c r="I72"/>
  <c r="I73"/>
  <c r="I74"/>
  <c r="I75"/>
  <c r="I76"/>
  <c r="I67"/>
  <c r="I68"/>
  <c r="I69"/>
  <c r="I70"/>
  <c r="I62"/>
  <c r="I63"/>
  <c r="I64"/>
  <c r="I65"/>
  <c r="I56"/>
  <c r="I57"/>
  <c r="I58"/>
  <c r="I59"/>
  <c r="I60"/>
  <c r="I51"/>
  <c r="I52"/>
  <c r="I53"/>
  <c r="I54"/>
  <c r="I46"/>
  <c r="I47"/>
  <c r="I48"/>
  <c r="I49"/>
  <c r="I41"/>
  <c r="I42"/>
  <c r="I43"/>
  <c r="I44"/>
  <c r="I36"/>
  <c r="I37"/>
  <c r="I38"/>
  <c r="I39"/>
  <c r="I30"/>
  <c r="I31"/>
  <c r="I32"/>
  <c r="I33"/>
  <c r="I34"/>
  <c r="I25" l="1"/>
  <c r="I26"/>
  <c r="I27"/>
  <c r="I28"/>
  <c r="I20"/>
  <c r="I21"/>
  <c r="I22"/>
  <c r="I23"/>
  <c r="I15"/>
  <c r="I16"/>
  <c r="I17"/>
  <c r="I18"/>
  <c r="I12"/>
  <c r="I13"/>
  <c r="I22" i="5"/>
  <c r="I19"/>
  <c r="I20"/>
  <c r="I21"/>
  <c r="I23"/>
  <c r="I24"/>
  <c r="I25"/>
  <c r="I26"/>
  <c r="I18"/>
  <c r="I17"/>
  <c r="I16"/>
  <c r="I15"/>
  <c r="I13"/>
  <c r="I12"/>
  <c r="I11"/>
  <c r="I10"/>
  <c r="I57" i="18"/>
  <c r="I66"/>
  <c r="I61"/>
  <c r="I62"/>
  <c r="I40"/>
  <c r="I39"/>
  <c r="I38"/>
  <c r="I31"/>
  <c r="I30"/>
  <c r="I37" l="1"/>
  <c r="I41"/>
  <c r="I42"/>
  <c r="I43"/>
  <c r="I44"/>
  <c r="I46"/>
  <c r="I47"/>
  <c r="I48"/>
  <c r="I49"/>
  <c r="I51"/>
  <c r="I29"/>
  <c r="I32"/>
  <c r="I33"/>
  <c r="I34"/>
  <c r="I35"/>
  <c r="I36"/>
  <c r="I28"/>
  <c r="I25"/>
  <c r="I24"/>
  <c r="I20"/>
  <c r="I19"/>
  <c r="I15"/>
  <c r="I14"/>
  <c r="I10"/>
  <c r="I9"/>
  <c r="I115" i="17"/>
  <c r="I114"/>
  <c r="I119"/>
  <c r="I120"/>
  <c r="I110"/>
  <c r="I109"/>
  <c r="I105"/>
  <c r="I104"/>
  <c r="I100"/>
  <c r="I99"/>
  <c r="I93"/>
  <c r="I92"/>
  <c r="I6" i="21" l="1"/>
  <c r="I72" i="20"/>
  <c r="I71"/>
  <c r="I70"/>
  <c r="I67"/>
  <c r="I66"/>
  <c r="I81"/>
  <c r="I80"/>
  <c r="I62"/>
  <c r="I75"/>
  <c r="I74"/>
  <c r="I73"/>
  <c r="I58"/>
  <c r="I53"/>
  <c r="I52"/>
  <c r="I49"/>
  <c r="I48"/>
  <c r="I47"/>
  <c r="I44"/>
  <c r="I43"/>
  <c r="I78" i="17"/>
  <c r="I86"/>
  <c r="I87"/>
  <c r="I88"/>
  <c r="I81"/>
  <c r="I82"/>
  <c r="I83"/>
  <c r="I76"/>
  <c r="I77"/>
  <c r="I71"/>
  <c r="I72"/>
  <c r="I66"/>
  <c r="I60"/>
  <c r="I55"/>
  <c r="I56"/>
  <c r="I51"/>
  <c r="I50"/>
  <c r="I45"/>
  <c r="I46"/>
  <c r="I40"/>
  <c r="I39"/>
  <c r="I35"/>
  <c r="I34"/>
  <c r="I30"/>
  <c r="I29"/>
  <c r="I39" i="20"/>
  <c r="I38"/>
  <c r="I37"/>
  <c r="I36"/>
  <c r="I35"/>
  <c r="I34"/>
  <c r="I33"/>
  <c r="I32"/>
  <c r="I31"/>
  <c r="I30"/>
  <c r="I29"/>
  <c r="I28"/>
  <c r="I27"/>
  <c r="I26"/>
  <c r="I24"/>
  <c r="I23"/>
  <c r="I22"/>
  <c r="I21"/>
  <c r="I20"/>
  <c r="I19"/>
  <c r="I18"/>
  <c r="I17"/>
  <c r="I16"/>
  <c r="I15"/>
  <c r="I13"/>
  <c r="I12"/>
  <c r="I11"/>
  <c r="I10"/>
  <c r="I9"/>
  <c r="I8"/>
  <c r="I7"/>
  <c r="I6"/>
  <c r="I5"/>
  <c r="I24" i="17"/>
  <c r="I19"/>
  <c r="I13"/>
  <c r="I14"/>
  <c r="I8"/>
  <c r="I9"/>
  <c r="I110" i="5"/>
  <c r="I99"/>
  <c r="I100"/>
  <c r="I94"/>
  <c r="I90"/>
  <c r="I71"/>
  <c r="I106" i="18"/>
  <c r="I105"/>
  <c r="I102"/>
  <c r="I101"/>
  <c r="I100"/>
  <c r="I97"/>
  <c r="I96"/>
  <c r="I95"/>
  <c r="I92"/>
  <c r="I91"/>
  <c r="I90"/>
  <c r="I87"/>
  <c r="I86"/>
  <c r="I85"/>
  <c r="I81"/>
  <c r="I80"/>
  <c r="I79"/>
  <c r="I78"/>
  <c r="I75"/>
  <c r="I74"/>
  <c r="I73"/>
  <c r="I70"/>
  <c r="I69"/>
  <c r="I68"/>
  <c r="I65"/>
  <c r="I64"/>
  <c r="I63"/>
  <c r="I60"/>
  <c r="I59"/>
  <c r="I58"/>
  <c r="I55"/>
  <c r="I54"/>
  <c r="I53"/>
  <c r="I52"/>
  <c r="I27"/>
  <c r="I26"/>
  <c r="I23"/>
  <c r="I22"/>
  <c r="I21"/>
  <c r="I18"/>
  <c r="I17"/>
  <c r="I13"/>
  <c r="I12"/>
  <c r="I11"/>
  <c r="I8"/>
  <c r="I7"/>
  <c r="I6"/>
  <c r="I5"/>
  <c r="I118" i="17"/>
  <c r="I117"/>
  <c r="I116"/>
  <c r="I113"/>
  <c r="I112"/>
  <c r="I111"/>
  <c r="I108"/>
  <c r="I107"/>
  <c r="I106"/>
  <c r="I103"/>
  <c r="I102"/>
  <c r="I101"/>
  <c r="I98"/>
  <c r="I97"/>
  <c r="I96"/>
  <c r="I95"/>
  <c r="I94"/>
  <c r="I91"/>
  <c r="I90"/>
  <c r="I89"/>
  <c r="I85"/>
  <c r="I84"/>
  <c r="I80"/>
  <c r="I79"/>
  <c r="I75"/>
  <c r="I74"/>
  <c r="I73"/>
  <c r="I70"/>
  <c r="I69"/>
  <c r="I68"/>
  <c r="I67"/>
  <c r="I64"/>
  <c r="I63"/>
  <c r="I62"/>
  <c r="I59"/>
  <c r="I58"/>
  <c r="I57"/>
  <c r="I54"/>
  <c r="I53"/>
  <c r="I52"/>
  <c r="I49"/>
  <c r="I48"/>
  <c r="I47"/>
  <c r="I44"/>
  <c r="I43"/>
  <c r="I42"/>
  <c r="I41"/>
  <c r="I38"/>
  <c r="I37"/>
  <c r="I36"/>
  <c r="I33"/>
  <c r="I32"/>
  <c r="I31"/>
  <c r="I28"/>
  <c r="I27"/>
  <c r="I26"/>
  <c r="I23"/>
  <c r="I22"/>
  <c r="I21"/>
  <c r="I18"/>
  <c r="I17"/>
  <c r="I16"/>
  <c r="I15"/>
  <c r="I12"/>
  <c r="I11"/>
  <c r="I10"/>
  <c r="I7"/>
  <c r="I6"/>
  <c r="I5"/>
  <c r="I111" i="5"/>
  <c r="I109"/>
  <c r="I108"/>
  <c r="I107"/>
  <c r="I106"/>
  <c r="I105"/>
  <c r="I104"/>
  <c r="I103"/>
  <c r="I102"/>
  <c r="I101"/>
  <c r="I98"/>
  <c r="I97"/>
  <c r="I96"/>
  <c r="I95"/>
  <c r="I93"/>
  <c r="I92"/>
  <c r="I91"/>
  <c r="I89"/>
  <c r="I88"/>
  <c r="I87"/>
  <c r="I86"/>
  <c r="I85"/>
  <c r="I84"/>
  <c r="I83"/>
  <c r="I82"/>
  <c r="I81"/>
  <c r="I80"/>
  <c r="I79"/>
  <c r="I78"/>
  <c r="I77"/>
  <c r="I76"/>
  <c r="I74"/>
  <c r="I72"/>
  <c r="I70"/>
  <c r="I69"/>
  <c r="I68"/>
  <c r="I67"/>
  <c r="I66"/>
  <c r="I65"/>
  <c r="I61"/>
  <c r="I60"/>
  <c r="I59"/>
  <c r="I58"/>
  <c r="I57"/>
  <c r="I56"/>
  <c r="I55"/>
  <c r="I54"/>
  <c r="I53"/>
  <c r="I52"/>
  <c r="I51"/>
  <c r="I50"/>
  <c r="I49"/>
  <c r="I48"/>
  <c r="I47"/>
  <c r="I46"/>
  <c r="I31"/>
  <c r="I30"/>
  <c r="I29"/>
  <c r="I9"/>
  <c r="I8"/>
  <c r="I7"/>
  <c r="I6"/>
  <c r="I5"/>
  <c r="E27" i="11" l="1"/>
  <c r="D27"/>
  <c r="E26"/>
  <c r="D26"/>
  <c r="I7" i="21"/>
  <c r="I8"/>
  <c r="I9"/>
  <c r="I10"/>
  <c r="I11"/>
  <c r="I12"/>
  <c r="I14"/>
  <c r="I58"/>
  <c r="I59"/>
  <c r="I30"/>
  <c r="I31"/>
  <c r="I35"/>
  <c r="I36"/>
  <c r="I22"/>
  <c r="I23"/>
  <c r="I24"/>
  <c r="I56"/>
  <c r="I57"/>
  <c r="I27"/>
  <c r="I28"/>
  <c r="I32"/>
  <c r="I33"/>
  <c r="I34"/>
  <c r="I37"/>
  <c r="I74"/>
  <c r="I75"/>
  <c r="I40"/>
  <c r="I53"/>
  <c r="I54"/>
  <c r="I43"/>
  <c r="I44"/>
  <c r="I51"/>
  <c r="I52"/>
  <c r="I47"/>
  <c r="I72"/>
  <c r="I73"/>
  <c r="I50"/>
  <c r="I63"/>
  <c r="I64"/>
  <c r="I55"/>
  <c r="I69"/>
  <c r="I70"/>
  <c r="I60"/>
  <c r="I61"/>
  <c r="I62"/>
  <c r="I65"/>
  <c r="I66"/>
  <c r="I67"/>
  <c r="I68"/>
  <c r="I71"/>
  <c r="I79"/>
  <c r="I80"/>
  <c r="I76"/>
  <c r="I77"/>
  <c r="I78"/>
  <c r="I81"/>
  <c r="I82"/>
  <c r="I83"/>
  <c r="I84"/>
  <c r="I85"/>
  <c r="I92"/>
  <c r="I88"/>
  <c r="I89"/>
  <c r="I90"/>
  <c r="I91"/>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5"/>
  <c r="I25" i="20"/>
  <c r="I41"/>
  <c r="I65"/>
  <c r="I76"/>
  <c r="I77"/>
  <c r="I78"/>
  <c r="I79"/>
  <c r="I82"/>
  <c r="I83"/>
  <c r="I84"/>
  <c r="I85"/>
  <c r="I86"/>
  <c r="I87"/>
  <c r="I88"/>
  <c r="I89"/>
  <c r="I90"/>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6" i="19"/>
  <c r="I7"/>
  <c r="I8"/>
  <c r="I9"/>
  <c r="I10"/>
  <c r="I11"/>
  <c r="I14"/>
  <c r="I19"/>
  <c r="I24"/>
  <c r="I29"/>
  <c r="I35"/>
  <c r="I40"/>
  <c r="I45"/>
  <c r="I50"/>
  <c r="I55"/>
  <c r="I61"/>
  <c r="I66"/>
  <c r="I71"/>
  <c r="I81"/>
  <c r="I82"/>
  <c r="I87"/>
  <c r="I92"/>
  <c r="I97"/>
  <c r="I102"/>
  <c r="I107"/>
  <c r="I113"/>
  <c r="I118"/>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107" i="18"/>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21" i="17"/>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12" i="5"/>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47" i="21" l="1"/>
  <c r="B146"/>
  <c r="B168" i="20"/>
  <c r="B167"/>
  <c r="B167" i="19"/>
  <c r="B166"/>
  <c r="B162" i="18"/>
  <c r="B161"/>
  <c r="B166" i="17"/>
  <c r="B165"/>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47" i="21"/>
  <c r="D146"/>
  <c r="H145"/>
  <c r="G145"/>
  <c r="C145"/>
  <c r="D168" i="20"/>
  <c r="D167"/>
  <c r="H166"/>
  <c r="G166"/>
  <c r="C166"/>
  <c r="D167" i="19"/>
  <c r="D166"/>
  <c r="H165"/>
  <c r="G165"/>
  <c r="C165"/>
  <c r="F23" i="11"/>
  <c r="F22"/>
  <c r="D162" i="18"/>
  <c r="D161"/>
  <c r="H160"/>
  <c r="G160"/>
  <c r="C160"/>
  <c r="F21" i="11"/>
  <c r="F20"/>
  <c r="D166" i="17"/>
  <c r="D165"/>
  <c r="H164"/>
  <c r="G164"/>
  <c r="C164"/>
  <c r="F18" i="11"/>
  <c r="F19"/>
  <c r="F17"/>
  <c r="C2"/>
  <c r="F25" l="1"/>
  <c r="F24"/>
  <c r="I166" i="20"/>
  <c r="I164" i="17"/>
  <c r="I145" i="21"/>
  <c r="I165" i="19"/>
  <c r="I160"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<sst xmlns="http://schemas.openxmlformats.org/spreadsheetml/2006/main" count="6499" uniqueCount="1084">
  <si>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</si>
  <si>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</si>
  <si>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</si>
  <si>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</si>
  <si>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</si>
  <si>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</si>
  <si>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</si>
  <si>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</si>
  <si>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</si>
  <si>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</si>
  <si>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</si>
  <si>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</si>
  <si>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</si>
  <si>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</si>
  <si>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</si>
  <si>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</si>
  <si>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</si>
  <si>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</si>
  <si>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</si>
  <si>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</si>
  <si>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</si>
  <si>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</si>
  <si>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</si>
  <si>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</si>
  <si>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</si>
  <si>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</si>
  <si>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</si>
  <si>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</si>
  <si>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</si>
  <si>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</si>
  <si>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</si>
  <si>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</si>
  <si>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</si>
  <si>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</si>
  <si>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</si>
  <si>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</si>
  <si>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</si>
  <si>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</si>
  <si>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</si>
  <si>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</si>
  <si>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</si>
  <si>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</si>
  <si>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</si>
  <si>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</si>
  <si>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</si>
  <si>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</si>
  <si>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</si>
  <si>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</si>
  <si>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</si>
  <si>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</si>
  <si>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</si>
  <si>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</si>
  <si>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</si>
  <si>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</si>
  <si>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</si>
  <si>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</si>
  <si>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</si>
  <si>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</si>
  <si>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</si>
  <si>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</si>
  <si>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</si>
  <si>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</si>
  <si>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</si>
  <si>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</si>
  <si>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</si>
  <si>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</si>
  <si>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</si>
  <si>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</si>
  <si>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</si>
  <si>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</si>
  <si>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</si>
  <si>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</si>
  <si>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KETETONG</t>
  </si>
  <si>
    <t>TINSUKIA</t>
  </si>
  <si>
    <t>TANKESWAR GOGOI</t>
  </si>
  <si>
    <t>ssa_margherita@rediffmail.com</t>
  </si>
  <si>
    <t>LINA SONOWAL</t>
  </si>
  <si>
    <t>cdpo_margherita@gmail.com</t>
  </si>
  <si>
    <t>DR. PALLAVI PHATWALI</t>
  </si>
  <si>
    <t>DENTAL</t>
  </si>
  <si>
    <t>AMJEDAR RAHMAN</t>
  </si>
  <si>
    <t>PHARM</t>
  </si>
  <si>
    <t>KABYASHREE BARUAH</t>
  </si>
  <si>
    <t>ANM</t>
  </si>
  <si>
    <t>DR. JAYANTAJIT MOHAN</t>
  </si>
  <si>
    <t>MO AYUR</t>
  </si>
  <si>
    <t>AMIRON NESSA</t>
  </si>
  <si>
    <t>JAHAJGIRA LP</t>
  </si>
  <si>
    <t>LP</t>
  </si>
  <si>
    <t>JAHAJGIRA AWC</t>
  </si>
  <si>
    <t>AWC</t>
  </si>
  <si>
    <t>MONDAY</t>
  </si>
  <si>
    <t>JULUMONI SONOWAL</t>
  </si>
  <si>
    <t>SURJODOY LP</t>
  </si>
  <si>
    <t>TUESDAY</t>
  </si>
  <si>
    <t>POPULAJAN AWC</t>
  </si>
  <si>
    <t>SWEETY DUTTA</t>
  </si>
  <si>
    <t>NO2 DIBRUJAN LP</t>
  </si>
  <si>
    <t>WEDNESDAY</t>
  </si>
  <si>
    <t>NO3 AMBIKAPUR LP</t>
  </si>
  <si>
    <t>THURSDAY</t>
  </si>
  <si>
    <t>NO3 AMBIKAPUR AWC</t>
  </si>
  <si>
    <t>JYOTI GOSWAMI</t>
  </si>
  <si>
    <t>NO3 DIBRUJAN LP</t>
  </si>
  <si>
    <t>FRIDAY</t>
  </si>
  <si>
    <t>NO3 DIBRUJAN  AWC</t>
  </si>
  <si>
    <t>SUBHALI BARUAH</t>
  </si>
  <si>
    <t>FOLLOW UP</t>
  </si>
  <si>
    <t>SATURDAY</t>
  </si>
  <si>
    <t>SUNDAY</t>
  </si>
  <si>
    <t>PENGEREE NC LP</t>
  </si>
  <si>
    <t>PENGEREE TE AWC</t>
  </si>
  <si>
    <t>DEOKI GARH</t>
  </si>
  <si>
    <t>70 NO PENGEREE LP</t>
  </si>
  <si>
    <t xml:space="preserve">PENGEREE CHARIALI </t>
  </si>
  <si>
    <t>RINA TAMULI</t>
  </si>
  <si>
    <t>DIBRUJAN LP</t>
  </si>
  <si>
    <t>NO1 DIBRUJAN AWC</t>
  </si>
  <si>
    <t>LALITA SINGHA</t>
  </si>
  <si>
    <t>PENGEREE TE LP</t>
  </si>
  <si>
    <t>PENGEREE TE RANCHILINE</t>
  </si>
  <si>
    <t>ANANTA CIA PANNA</t>
  </si>
  <si>
    <t>PENGEREE TE 12 13 LINE</t>
  </si>
  <si>
    <t>JOSHODA TANTI</t>
  </si>
  <si>
    <t>PENGEREE TE MURA LINE</t>
  </si>
  <si>
    <t>JNANODOY ME</t>
  </si>
  <si>
    <t>ME</t>
  </si>
  <si>
    <t>NEHRU  HINDI LP</t>
  </si>
  <si>
    <t>NEHRU HINDI ME</t>
  </si>
  <si>
    <t>BRAHMAJAN NC</t>
  </si>
  <si>
    <t>INNU GOHAIN</t>
  </si>
  <si>
    <t>NABAJYOTI AMBIKAPUR</t>
  </si>
  <si>
    <t xml:space="preserve">NO1 AMBIKAPUR </t>
  </si>
  <si>
    <t>GITA MONI BORA</t>
  </si>
  <si>
    <t>SANKARDEV LP</t>
  </si>
  <si>
    <t>NO2 AMBIKAPUR NC</t>
  </si>
  <si>
    <t>SWAPNA HANDIQUE</t>
  </si>
  <si>
    <t>NO2 AMBIKAPUR LP</t>
  </si>
  <si>
    <t xml:space="preserve">NO2 BRAHMAJAN </t>
  </si>
  <si>
    <t>TULIKA BARUAH</t>
  </si>
  <si>
    <t>BRAHMAJAN NAGON LP</t>
  </si>
  <si>
    <t xml:space="preserve">BRAHMAJAN NATUN GAON </t>
  </si>
  <si>
    <t>RINA SAIKIA</t>
  </si>
  <si>
    <t>:::::::::::::::::::</t>
  </si>
  <si>
    <t>::::::::::::::::::::::::</t>
  </si>
  <si>
    <t>BOLERO</t>
  </si>
  <si>
    <t>MAY DAY</t>
  </si>
  <si>
    <t>::::::::::::::::::::</t>
  </si>
  <si>
    <t>AGBONDHA LP</t>
  </si>
  <si>
    <t>AGBONDHA NC</t>
  </si>
  <si>
    <t>AMRITI BORA</t>
  </si>
  <si>
    <t>BHITOR AGBONDHA LP</t>
  </si>
  <si>
    <t>AGBONDHA DHUBI LINE</t>
  </si>
  <si>
    <t>RUPREKHA PATIR</t>
  </si>
  <si>
    <t>NOLONI KHARIYA LP</t>
  </si>
  <si>
    <t>KHARIYABASTI AWC</t>
  </si>
  <si>
    <t>JYOTI SUREN</t>
  </si>
  <si>
    <t>BHUKAN LP</t>
  </si>
  <si>
    <t>AGBONDHA AWC</t>
  </si>
  <si>
    <t>JYASHNA GORH</t>
  </si>
  <si>
    <t>GARUMARAJAN LP</t>
  </si>
  <si>
    <t>TENGA PARA AWC</t>
  </si>
  <si>
    <t>NONI CHANGMAI</t>
  </si>
  <si>
    <t>MACHE GAON LP</t>
  </si>
  <si>
    <t>MACHE GAON AWC</t>
  </si>
  <si>
    <t>RUPOHI DEORI</t>
  </si>
  <si>
    <t>NO3 MAKUMPATHER AWC</t>
  </si>
  <si>
    <t>BINA DONI SHARMA</t>
  </si>
  <si>
    <t>GARH BASTI</t>
  </si>
  <si>
    <t>LAKHI MECH</t>
  </si>
  <si>
    <t>POWAI BOROLINE LP</t>
  </si>
  <si>
    <t>POWAI TE BOROLINE</t>
  </si>
  <si>
    <t>SABITRI TANTI</t>
  </si>
  <si>
    <t>POWAI STATION PARA</t>
  </si>
  <si>
    <t>ANITA PASANI</t>
  </si>
  <si>
    <t xml:space="preserve">POWAI NAGAPARA </t>
  </si>
  <si>
    <t>POWAI NAGAPARA AWC</t>
  </si>
  <si>
    <t>ANJANA GORH</t>
  </si>
  <si>
    <t>NO2 NAGAPARA POWAI</t>
  </si>
  <si>
    <t>RUPAMONI KHANIKAR</t>
  </si>
  <si>
    <t>POWAI TE ASS. LP</t>
  </si>
  <si>
    <t>POWAI TE NO2 LINE</t>
  </si>
  <si>
    <t>JAYANTI DUTTA</t>
  </si>
  <si>
    <t>BUDDHA PURNIMA</t>
  </si>
  <si>
    <t>POWAI NO1 NOTUN LINE</t>
  </si>
  <si>
    <t>NO1 MAKUMPATHER LP</t>
  </si>
  <si>
    <t>NO1 MAKUMPATHER AWC</t>
  </si>
  <si>
    <t>DIPALI HAZONG</t>
  </si>
  <si>
    <t>NO2 MAKUMPATHER LP</t>
  </si>
  <si>
    <t>SIMAPATHER LP</t>
  </si>
  <si>
    <t>NO2 MAKUMPATHER AWC</t>
  </si>
  <si>
    <t>BABITA BHUYAN</t>
  </si>
  <si>
    <t>DEHING WEST SIDE LP</t>
  </si>
  <si>
    <t>DEHING TE 2 AWC</t>
  </si>
  <si>
    <t>PURNIMA CHIRING</t>
  </si>
  <si>
    <t xml:space="preserve">NO4 MAKUMPATHER </t>
  </si>
  <si>
    <t>NO4 MAKUMPATHER FOREST GATE</t>
  </si>
  <si>
    <t>SANDHYA KONWAR</t>
  </si>
  <si>
    <t>DEHING TE HINDI LP</t>
  </si>
  <si>
    <t>DEHING TE ASS LP</t>
  </si>
  <si>
    <t>DEHING PATHER BASTI</t>
  </si>
  <si>
    <t>NIRU GARH CHETRY</t>
  </si>
  <si>
    <t>DEHING TE 1</t>
  </si>
  <si>
    <t>RANGSILA NAND</t>
  </si>
  <si>
    <t>DEHING TE 3</t>
  </si>
  <si>
    <t>NINA CHETIA MECH</t>
  </si>
  <si>
    <t>NO4 MAKUMPATHER LP</t>
  </si>
  <si>
    <t>NO4 MAKUMPATHER AWC</t>
  </si>
  <si>
    <t>PANCHAMA BARUAH</t>
  </si>
  <si>
    <t>NO3 MAKUMPATHER LP</t>
  </si>
  <si>
    <t>NO3 MAKUMPATHER B AWC</t>
  </si>
  <si>
    <t>NIRMALA KALITA</t>
  </si>
  <si>
    <t>NAGAPARA DIV TE LP</t>
  </si>
  <si>
    <t>NO2 POWAI NAGAPARA</t>
  </si>
  <si>
    <t>REFER/FOLLOW UP</t>
  </si>
  <si>
    <t>MARGHERITA NATUN PRATHAMIK</t>
  </si>
  <si>
    <t>:::::::::::::::::</t>
  </si>
  <si>
    <t>MARGHERITA CHARIALI</t>
  </si>
  <si>
    <t>RUPA KAKOTY</t>
  </si>
  <si>
    <t>CHACHA NEHRU HINDI</t>
  </si>
  <si>
    <t>MARGHERITA BAZAR /
BALUKHAND AWC</t>
  </si>
  <si>
    <t>DIPTI UPADHAYA
MANORAMA SHARMA</t>
  </si>
  <si>
    <t>MRG TOWN PRIMERY SCHOOL</t>
  </si>
  <si>
    <t>MRG PALPARA</t>
  </si>
  <si>
    <t>MANJULA DAS</t>
  </si>
  <si>
    <t>NO2 LAZUM LP</t>
  </si>
  <si>
    <t>NO2 LAZUM AWC</t>
  </si>
  <si>
    <t>RAKHI BHATTACHAR</t>
  </si>
  <si>
    <t>MAHABIR DAS HINDI LP</t>
  </si>
  <si>
    <t>FALTUGAON NO2</t>
  </si>
  <si>
    <t>KALPARA MAZUMDAR</t>
  </si>
  <si>
    <t>SEGUNBARI LP</t>
  </si>
  <si>
    <t xml:space="preserve">SEGUNBARI NO2 </t>
  </si>
  <si>
    <t>BANALATA BAISHYA</t>
  </si>
  <si>
    <t>TASIR ALI</t>
  </si>
  <si>
    <t>FALTU GAON / SEGUNBARI 1</t>
  </si>
  <si>
    <t xml:space="preserve">DIPALI NEOG / INDIRA </t>
  </si>
  <si>
    <t>NO1 ALUBARI JR. BASIC</t>
  </si>
  <si>
    <t>LAZUM AWC</t>
  </si>
  <si>
    <t>RANJANA KONWAR</t>
  </si>
  <si>
    <t>ADARSHA VIDYAMANDIR</t>
  </si>
  <si>
    <t>MES</t>
  </si>
  <si>
    <t xml:space="preserve">MRG TINIALI </t>
  </si>
  <si>
    <t>BINANDA</t>
  </si>
  <si>
    <t>KALIBARI AWC</t>
  </si>
  <si>
    <t>RITA PRADHAN</t>
  </si>
  <si>
    <t>LOKPRIYA GOPINATH REFUGE</t>
  </si>
  <si>
    <t>MRG VIDYANAGAR AWC</t>
  </si>
  <si>
    <t>SANGITA DEY</t>
  </si>
  <si>
    <t>RAMKRISHNA VIDYAPITH</t>
  </si>
  <si>
    <t>NO1 LAZUM AWC</t>
  </si>
  <si>
    <t>DIPALI GOGOI</t>
  </si>
  <si>
    <t xml:space="preserve">NAMDANG COLLIERY </t>
  </si>
  <si>
    <t>NAMDANG COLLIERY  AWC</t>
  </si>
  <si>
    <t>RIJU BORGOHAIN</t>
  </si>
  <si>
    <t>NAMDANG BASHBARI LP</t>
  </si>
  <si>
    <t>NAMDANG BASHBARI AWC</t>
  </si>
  <si>
    <t>RATNA DEBNATH</t>
  </si>
  <si>
    <t>INDIRA GANDHI LP</t>
  </si>
  <si>
    <t xml:space="preserve">NAMDANG KALIBARI </t>
  </si>
  <si>
    <t>SARBAJANIN ASS LP</t>
  </si>
  <si>
    <t>JAMADAR BASTI AWC</t>
  </si>
  <si>
    <t>NILIM CHIRRING</t>
  </si>
  <si>
    <t>REFERR/ FOLLOW UP</t>
  </si>
  <si>
    <t>NAMDANG GOLAI LP</t>
  </si>
  <si>
    <t>NAMDANG GOLAI AWC</t>
  </si>
  <si>
    <t>TUTUMONI DAS</t>
  </si>
  <si>
    <t>LAZUM MES</t>
  </si>
  <si>
    <t>SEGUNBARI AWC</t>
  </si>
  <si>
    <t>LAKHIPROBHA DAS</t>
  </si>
  <si>
    <t>BORGOLAI ASS LP</t>
  </si>
  <si>
    <t>NAMDANG GOLAI TINIALI</t>
  </si>
  <si>
    <t>GOURI DEB</t>
  </si>
  <si>
    <t xml:space="preserve">BORGOLAI COLLIERY NEPALI </t>
  </si>
  <si>
    <t>CHINA LINE AWC</t>
  </si>
  <si>
    <t>BRIJUSONI DEVI</t>
  </si>
  <si>
    <t>BORGOLAI ASS MES</t>
  </si>
  <si>
    <t>BORGOLAI STATIONPARA</t>
  </si>
  <si>
    <t>DIVA MAZUMDAR</t>
  </si>
  <si>
    <t>FOLLOW UP / REFER CAMP</t>
  </si>
  <si>
    <t>PRANAB SISU VID LP</t>
  </si>
  <si>
    <t>LEDO RLY COLONY AWC</t>
  </si>
  <si>
    <t>SATHI SINGHA ROY</t>
  </si>
  <si>
    <t>LEDO GP OFFICE</t>
  </si>
  <si>
    <t>BHAGYABATI GOGOI</t>
  </si>
  <si>
    <t>LEDO COLLIERY HINDI LP</t>
  </si>
  <si>
    <t xml:space="preserve">NO3 ROD GAON </t>
  </si>
  <si>
    <t>RUPA GOGOI</t>
  </si>
  <si>
    <t>KOLPARA LP</t>
  </si>
  <si>
    <t>KOLPARA AWC</t>
  </si>
  <si>
    <t>SHUKLA ACHARJEE</t>
  </si>
  <si>
    <t>KOLPARA YUVA SANGA</t>
  </si>
  <si>
    <t>ANJALI BARMAN</t>
  </si>
  <si>
    <t>LILY PHUKAN</t>
  </si>
  <si>
    <t>TIKOK LP</t>
  </si>
  <si>
    <t xml:space="preserve">NO1 TIKOK </t>
  </si>
  <si>
    <t>DRISTI REKHA DUTT</t>
  </si>
  <si>
    <t>SAMUKJAN LP</t>
  </si>
  <si>
    <t xml:space="preserve">NO1 SAMUKJAN </t>
  </si>
  <si>
    <t>LAKHI TANTI</t>
  </si>
  <si>
    <t xml:space="preserve">NO2 SAMUKJAN </t>
  </si>
  <si>
    <t>ANJALI PHUKAN</t>
  </si>
  <si>
    <t>ROD GAON LP</t>
  </si>
  <si>
    <t>LEDO KOLPARA</t>
  </si>
  <si>
    <t>MUKTI YUDHA HEM CH. DAS</t>
  </si>
  <si>
    <t>LEDO BAZAR 6</t>
  </si>
  <si>
    <t>ADARSH HINDI VIDYAMANDIR</t>
  </si>
  <si>
    <t>LEDO BAZAR 4</t>
  </si>
  <si>
    <t>RIYA BOSE</t>
  </si>
  <si>
    <t>CHIPEGAON LP</t>
  </si>
  <si>
    <t>CHIPEGAON AWX</t>
  </si>
  <si>
    <t>MORPHY CHETIYA</t>
  </si>
  <si>
    <t>TIRAPMUKH LP</t>
  </si>
  <si>
    <t>NO1 MULANG AWC</t>
  </si>
  <si>
    <t>MENOKA HALUWA</t>
  </si>
  <si>
    <t>MULANG MINI CENTRE</t>
  </si>
  <si>
    <t>JUNMONI SHARMA</t>
  </si>
  <si>
    <t xml:space="preserve">MULANG KHAMTI </t>
  </si>
  <si>
    <t xml:space="preserve">MULANG BENGALI </t>
  </si>
  <si>
    <t>AMIYA RAJKUMARI</t>
  </si>
  <si>
    <t>MULANG ME</t>
  </si>
  <si>
    <t xml:space="preserve">NO2 MULANG </t>
  </si>
  <si>
    <t>BORSHA GOGOI</t>
  </si>
  <si>
    <t>LEDO TE LP</t>
  </si>
  <si>
    <t>MULANG RESERVE</t>
  </si>
  <si>
    <t xml:space="preserve">LILIY BARUAH </t>
  </si>
  <si>
    <t>LEDO TE NEW AWC</t>
  </si>
  <si>
    <t>CHAMPABATI PANIKA</t>
  </si>
  <si>
    <t>LEDO TE NO2 LINE</t>
  </si>
  <si>
    <t>PUNAM ACHARJEE</t>
  </si>
  <si>
    <t>SARBAJANIN LP</t>
  </si>
  <si>
    <t>TIRAPGAON AWC</t>
  </si>
  <si>
    <t>SITA PRADHAN</t>
  </si>
  <si>
    <t>LEDO TE NO6 LINE</t>
  </si>
  <si>
    <t>MAMONI BARUAH</t>
  </si>
  <si>
    <t>KHATANG PANI TE LP</t>
  </si>
  <si>
    <t>KHATANG PANI TE AWC</t>
  </si>
  <si>
    <t>MAHIMA BORGOHAIN</t>
  </si>
  <si>
    <t>KHATANG PANI LP</t>
  </si>
  <si>
    <t>KHATANGPANI AWC</t>
  </si>
  <si>
    <t>JYOTIKA SINGHPO</t>
  </si>
  <si>
    <t>JANANODOY</t>
  </si>
  <si>
    <t>SINGRI LP</t>
  </si>
  <si>
    <t>SINGRI GAON</t>
  </si>
  <si>
    <t>MOLINA KAYASTA</t>
  </si>
  <si>
    <t>LEDO AR &amp; T CO LP</t>
  </si>
  <si>
    <t xml:space="preserve">ITAKHOLA </t>
  </si>
  <si>
    <t>DIPA KONWAR</t>
  </si>
  <si>
    <t>SHANKARDEV VIDYAPITH</t>
  </si>
  <si>
    <t>NIZMAKUM LP</t>
  </si>
  <si>
    <t>NAZMAKUM AWC</t>
  </si>
  <si>
    <t>PRATIMA DUWARI</t>
  </si>
  <si>
    <t>BARUAH GRANT LP</t>
  </si>
  <si>
    <t>MAKUMKILLA AWC</t>
  </si>
  <si>
    <t>PADUMI GOGOI</t>
  </si>
  <si>
    <t>DHAKIABILL LP</t>
  </si>
  <si>
    <t>BARUAH GRANT AWC</t>
  </si>
  <si>
    <t>PRANAMIKA BORGOHAIN</t>
  </si>
  <si>
    <t>MOTABIL LP</t>
  </si>
  <si>
    <t>MOTABILL AWC</t>
  </si>
  <si>
    <t>PUNYABOTI KONWAR</t>
  </si>
  <si>
    <t>NABAJYOTI LP</t>
  </si>
  <si>
    <t>MAIKIBILL AWC</t>
  </si>
  <si>
    <t>MONALISA KONWAR</t>
  </si>
  <si>
    <t>MAHARAM BORO LP</t>
  </si>
  <si>
    <t>NO2 BHITOR POWAI B  AWC</t>
  </si>
  <si>
    <t>SAYA BARUAH</t>
  </si>
  <si>
    <t>NIZMAKUM HS</t>
  </si>
  <si>
    <t>HS</t>
  </si>
  <si>
    <t>IDD UZ JAHA</t>
  </si>
  <si>
    <t>INDEPENDENCE DAY</t>
  </si>
  <si>
    <t>MADHABDEV TITHI</t>
  </si>
  <si>
    <t>JANMASTAMI</t>
  </si>
  <si>
    <t>REFER / FOLLOW UP</t>
  </si>
  <si>
    <t>NO1 BORBIL LP</t>
  </si>
  <si>
    <t>NO1 BORBIL AWC</t>
  </si>
  <si>
    <t>DIBYAJYOTI CHETIA</t>
  </si>
  <si>
    <t>BAPAPUNG LP</t>
  </si>
  <si>
    <t xml:space="preserve">CHRISTAN BASTI </t>
  </si>
  <si>
    <t>SUMITRA NAG</t>
  </si>
  <si>
    <t>ITAVATA PRATHAMIK VID</t>
  </si>
  <si>
    <t>ITAVATA AWC</t>
  </si>
  <si>
    <t>RUPALI PRADHAN</t>
  </si>
  <si>
    <t>PATHERBASTI</t>
  </si>
  <si>
    <t>RAMNAGAR BONGAON BORBIL</t>
  </si>
  <si>
    <t>BONDANA DUTTA</t>
  </si>
  <si>
    <t>RAMDEO BISHNU SIKSHAMANDIR LP</t>
  </si>
  <si>
    <t xml:space="preserve">NO3 BORBILL SUB CENTRE </t>
  </si>
  <si>
    <t>RANUMONI GOGOI</t>
  </si>
  <si>
    <t>RAJOHUWA PARASHALI LP</t>
  </si>
  <si>
    <t>DANGORIYA THAN AWC</t>
  </si>
  <si>
    <t>HIMA DEVI UPADHYA</t>
  </si>
  <si>
    <t>SUSU BENGALI LP</t>
  </si>
  <si>
    <t>DIGBOI STATION PARA</t>
  </si>
  <si>
    <t>MINA KALITA</t>
  </si>
  <si>
    <t>SISU HINDI LP</t>
  </si>
  <si>
    <t>NO1 GOLAI C</t>
  </si>
  <si>
    <t>PURNIMA BARUAH</t>
  </si>
  <si>
    <t>KHERJAN LP</t>
  </si>
  <si>
    <t>HALDIBARI AWC</t>
  </si>
  <si>
    <t>KUNJALATA CHUTIA</t>
  </si>
  <si>
    <t>REFERR / FOLLOW UP</t>
  </si>
  <si>
    <t>:::::::::::::::::::::::::::::</t>
  </si>
  <si>
    <t>::::::::::::::::::::::</t>
  </si>
  <si>
    <t>referr/  FOLLOW UP</t>
  </si>
  <si>
    <t>REFER/ FOLLOW UP</t>
  </si>
  <si>
    <t>NO4 GOLAI LP</t>
  </si>
  <si>
    <t>NO4 GOLAI BAROFUTIA</t>
  </si>
  <si>
    <t>ROSHI RAZAK</t>
  </si>
  <si>
    <t>NO1 GOLAI LP</t>
  </si>
  <si>
    <t xml:space="preserve">NO1 GOLAI B </t>
  </si>
  <si>
    <t>PURNIMA MECH</t>
  </si>
  <si>
    <t>NO1 GOLAI HINDI LP</t>
  </si>
  <si>
    <t xml:space="preserve">NO1 GOOLAI A </t>
  </si>
  <si>
    <t>MONISHA CHANDA</t>
  </si>
  <si>
    <t>SANKAR DEV LP</t>
  </si>
  <si>
    <t>DHEKIA JAN MADHAB DEV</t>
  </si>
  <si>
    <t>MADHAB DEV LP</t>
  </si>
  <si>
    <t xml:space="preserve">DHEKIAJAN </t>
  </si>
  <si>
    <t>BHANU SONOWAL</t>
  </si>
  <si>
    <t>PANBARI LP</t>
  </si>
  <si>
    <t>NO2 PANBARI BONGAON</t>
  </si>
  <si>
    <t>ARCHANA KHANIKAR</t>
  </si>
  <si>
    <t>NO1 PANBARI LP</t>
  </si>
  <si>
    <t>PANBARI NO2 B</t>
  </si>
  <si>
    <t>NONI KONWAR</t>
  </si>
  <si>
    <t xml:space="preserve">GOLAI VIDYAMANDIR </t>
  </si>
  <si>
    <t>BAROFUTIA AWC</t>
  </si>
  <si>
    <t>SIKHA DAS</t>
  </si>
  <si>
    <t>NO4 POWAI LP</t>
  </si>
  <si>
    <t xml:space="preserve">NO3 GOLAI </t>
  </si>
  <si>
    <t>BALIJAN LP</t>
  </si>
  <si>
    <t>BALIJAN AWC</t>
  </si>
  <si>
    <t>PUBERUN LP</t>
  </si>
  <si>
    <t>SEWALI PHUKAN</t>
  </si>
  <si>
    <t>HIROLIN DHAN</t>
  </si>
  <si>
    <t>POWAI NAVAJYOTI LP</t>
  </si>
  <si>
    <t xml:space="preserve">POWAI NAVAJYOTI </t>
  </si>
  <si>
    <t>MONIKA SAIKIA</t>
  </si>
  <si>
    <t>NAVAJYOTI BALIJAN LP</t>
  </si>
  <si>
    <t>NO2 BORBIL TIPAM TE BACK SIDE</t>
  </si>
  <si>
    <t>ANUWARA BEGUM</t>
  </si>
  <si>
    <t>RAMNAGAR LP</t>
  </si>
  <si>
    <t>RAMNAGAR AAWC</t>
  </si>
  <si>
    <t>SENEHI ROY DUWARI</t>
  </si>
  <si>
    <t>BHITOR BORJAN LP</t>
  </si>
  <si>
    <t>BHITOR BORJAN B</t>
  </si>
  <si>
    <t>RITAMONI SAIKIIA</t>
  </si>
  <si>
    <t>BORJAN LP</t>
  </si>
  <si>
    <t xml:space="preserve">PUB BORJAN </t>
  </si>
  <si>
    <t>PAPOLI SAIKIA</t>
  </si>
  <si>
    <t>BORJAN BONGAON LP</t>
  </si>
  <si>
    <t>POCHIM BORJAN</t>
  </si>
  <si>
    <t>RUNU HAZARIKA</t>
  </si>
  <si>
    <t>NAMDANG COLLIERY LP</t>
  </si>
  <si>
    <t>NAMDANG COLLIERY AWC</t>
  </si>
  <si>
    <t xml:space="preserve"> Riju Borgohain</t>
  </si>
  <si>
    <t xml:space="preserve">NAMDANG BASHBARI </t>
  </si>
  <si>
    <t>INDIRAGANDHI LP</t>
  </si>
  <si>
    <t>NAMDNAG KALIBARI</t>
  </si>
  <si>
    <t>NARSHI ALOM</t>
  </si>
  <si>
    <t>JAMADAR BASTI</t>
  </si>
  <si>
    <t>NILOM GHISING</t>
  </si>
  <si>
    <t>NAMDANG GOLAI</t>
  </si>
  <si>
    <t xml:space="preserve">CHINA LINE </t>
  </si>
  <si>
    <t>BIRIJVASONI DEVI</t>
  </si>
  <si>
    <t>BORGOLAI COLLIERY NEPALI</t>
  </si>
  <si>
    <t>VIVA MAZUMDAR</t>
  </si>
  <si>
    <t>BORGOLAI ASS ME</t>
  </si>
  <si>
    <t>TELKHAD BASTI</t>
  </si>
  <si>
    <t>PURABI CHETIA</t>
  </si>
  <si>
    <t>BORGOLAI COLLIERY HINDI ME</t>
  </si>
  <si>
    <t>BORGOLAIN PLAYER LINE</t>
  </si>
  <si>
    <t>EVA RANI BARUAH</t>
  </si>
  <si>
    <t>ADARSHA HINDI VID ME</t>
  </si>
  <si>
    <t xml:space="preserve">BORGOLAI COLIERY NEPALI </t>
  </si>
  <si>
    <t>TIKIA LINE</t>
  </si>
  <si>
    <t>NAMITA MAZUMDAR</t>
  </si>
  <si>
    <t>BORGOLAI COLLIERY BENGALI ME</t>
  </si>
  <si>
    <t>NEWAR LINE</t>
  </si>
  <si>
    <t>D VIJAY LAXMI</t>
  </si>
  <si>
    <t>no2 NAMDANG GAON</t>
  </si>
  <si>
    <t>LAXMI GURUNG</t>
  </si>
  <si>
    <t xml:space="preserve">NO1 GOLAI </t>
  </si>
  <si>
    <t>RUPALI KHANIKAR</t>
  </si>
  <si>
    <t>BAHBARI LP</t>
  </si>
  <si>
    <t>GOURI DEV</t>
  </si>
  <si>
    <t>TIRAPGATE HINDI LP</t>
  </si>
  <si>
    <t>LEKHA PANI CIVIL</t>
  </si>
  <si>
    <t>RAMANI GOGOI</t>
  </si>
  <si>
    <t>TIRAP LP</t>
  </si>
  <si>
    <t>NO2 TIRAP GATE</t>
  </si>
  <si>
    <t>PRANITA BHUYAN</t>
  </si>
  <si>
    <t>LONGTONG LP</t>
  </si>
  <si>
    <t>LEKHAPANI GP OFFICE</t>
  </si>
  <si>
    <t>REENA BEGUM</t>
  </si>
  <si>
    <t>LONG TONG ME</t>
  </si>
  <si>
    <t>BHITOR BORJAN CHA JANAJATI</t>
  </si>
  <si>
    <t>KACHUJAN AWC</t>
  </si>
  <si>
    <t>PAPORI DAS</t>
  </si>
  <si>
    <t>NO2 BORBIL LP</t>
  </si>
  <si>
    <t>NO2 BORBIL B</t>
  </si>
  <si>
    <t>PRONAMIKA CHETIA</t>
  </si>
  <si>
    <t>NO3 BORBIL LP</t>
  </si>
  <si>
    <t xml:space="preserve">NO3 BORBIL </t>
  </si>
  <si>
    <t>RUPANJALI BHUYAN</t>
  </si>
  <si>
    <t>BORBIL ME</t>
  </si>
  <si>
    <t xml:space="preserve">NO2 BORBIL </t>
  </si>
  <si>
    <t>NAVAJANI BARUAH</t>
  </si>
  <si>
    <t>BRAHMAJAN  LP</t>
  </si>
  <si>
    <t>BRAHMAJAN ME</t>
  </si>
  <si>
    <t>NAMDANG TE PHILKHA LP</t>
  </si>
  <si>
    <t xml:space="preserve">NAMDANG PHILKHANA </t>
  </si>
  <si>
    <t>BIRJINA BAJRA</t>
  </si>
  <si>
    <t>NAMDANG GARA LINE</t>
  </si>
  <si>
    <t>FULMONI NAG</t>
  </si>
  <si>
    <t>Rampur No.1</t>
  </si>
  <si>
    <t xml:space="preserve"> Rampur No.2</t>
  </si>
  <si>
    <t xml:space="preserve"> Smt. Pasang Lama</t>
  </si>
  <si>
    <t xml:space="preserve"> Bharati Borgohain</t>
  </si>
  <si>
    <t xml:space="preserve"> Lakla</t>
  </si>
  <si>
    <t>Abar Gaon</t>
  </si>
  <si>
    <t>Smt. Ghanada Gogoi</t>
  </si>
  <si>
    <t>Smt. Boby Dutta</t>
  </si>
  <si>
    <t xml:space="preserve"> Ahompather</t>
  </si>
  <si>
    <t xml:space="preserve"> Natun Phulbari</t>
  </si>
  <si>
    <t>Smt. Hasna Begum</t>
  </si>
  <si>
    <t xml:space="preserve"> Gitanjali Borgohain</t>
  </si>
  <si>
    <t xml:space="preserve"> Parbotipur</t>
  </si>
  <si>
    <t>Kathasema</t>
  </si>
  <si>
    <t>Smt.. Rina Borgohain</t>
  </si>
  <si>
    <t>Smt. Pratima Baruah</t>
  </si>
  <si>
    <t>Phaneng</t>
  </si>
  <si>
    <t>Chiling Gomba 10 Mile</t>
  </si>
  <si>
    <t xml:space="preserve"> Lama Gaon</t>
  </si>
  <si>
    <t>Tinku Pather</t>
  </si>
  <si>
    <t>Smt. Pritima Newar</t>
  </si>
  <si>
    <t xml:space="preserve"> Jogeswari Gogoi</t>
  </si>
  <si>
    <t>Tulumoni Sonowal</t>
  </si>
  <si>
    <t>Taramaya Chetry</t>
  </si>
  <si>
    <t xml:space="preserve"> Namphai</t>
  </si>
  <si>
    <t xml:space="preserve"> Namphai Missing Gaon</t>
  </si>
  <si>
    <t xml:space="preserve"> Jagun Bishnupur 8 Mile</t>
  </si>
  <si>
    <t>Faneng No.2</t>
  </si>
  <si>
    <t>Smt .Vijaya Phukon</t>
  </si>
  <si>
    <t xml:space="preserve">Smt. Gunalata Pegu </t>
  </si>
  <si>
    <t xml:space="preserve">Smt. Janaki Chetry </t>
  </si>
  <si>
    <t>Smt. Binita Mech</t>
  </si>
  <si>
    <t xml:space="preserve"> Janajati Rabha Gaon</t>
  </si>
  <si>
    <t>Jairampur Gate</t>
  </si>
  <si>
    <t xml:space="preserve"> No.2 Wara Basti</t>
  </si>
  <si>
    <t>Ramnagar</t>
  </si>
  <si>
    <t xml:space="preserve">Smt. Nisha Rai </t>
  </si>
  <si>
    <t>Pritilata Banai Rava</t>
  </si>
  <si>
    <t xml:space="preserve"> Binang Younkuk</t>
  </si>
  <si>
    <t>Shubhagi Duwara</t>
  </si>
  <si>
    <t>Jagori Bongaon</t>
  </si>
  <si>
    <t>Lakla Missing Gaon</t>
  </si>
  <si>
    <t>Rampur  No - 3</t>
  </si>
  <si>
    <t xml:space="preserve"> Chandrapur</t>
  </si>
  <si>
    <t>Smt. Jahana Pegu</t>
  </si>
  <si>
    <t>Smt. Premoda Gogoi</t>
  </si>
  <si>
    <t xml:space="preserve">Purnima Borgohain </t>
  </si>
  <si>
    <t xml:space="preserve"> Sunmoni Handique</t>
  </si>
  <si>
    <t xml:space="preserve"> Rampur Bonua Gaon</t>
  </si>
  <si>
    <t>No.1 Kenia Balijan</t>
  </si>
  <si>
    <t>Janajati Deori Gaon</t>
  </si>
  <si>
    <t>No.1 Longtong</t>
  </si>
  <si>
    <t>Smt. Ilu Sonowal</t>
  </si>
  <si>
    <t xml:space="preserve"> .Hema Devi Sharma</t>
  </si>
  <si>
    <t xml:space="preserve"> Jayanti Hati Muriya</t>
  </si>
  <si>
    <t xml:space="preserve"> Jyotshna Das Saikia</t>
  </si>
  <si>
    <t>Kuhirbari</t>
  </si>
  <si>
    <t>Udoipur</t>
  </si>
  <si>
    <t>No.3 Udoipur</t>
  </si>
  <si>
    <t>Lekhapani G.P. Office</t>
  </si>
  <si>
    <t>Smt. Pobiti Dang</t>
  </si>
  <si>
    <t>Smt.. Reena Begum</t>
  </si>
  <si>
    <t xml:space="preserve"> Monjita Sharma</t>
  </si>
  <si>
    <t xml:space="preserve">.Mamata Devi </t>
  </si>
  <si>
    <t>No.2 Tinisuti</t>
  </si>
  <si>
    <t>Kumsai</t>
  </si>
  <si>
    <t>Kotha gaon</t>
  </si>
  <si>
    <t>Hawaipather</t>
  </si>
  <si>
    <t>Smt. Himeswari Das</t>
  </si>
  <si>
    <t>Smt. Kamala Chetry</t>
  </si>
  <si>
    <t>Smt. Swapna  Thakur</t>
  </si>
  <si>
    <t xml:space="preserve"> Monalisha Gudung</t>
  </si>
  <si>
    <t>Ningam NC</t>
  </si>
  <si>
    <t>Hasak</t>
  </si>
  <si>
    <t>Kariapani</t>
  </si>
  <si>
    <t xml:space="preserve"> No.1 Tinisuti</t>
  </si>
  <si>
    <t>Smt. Aruna Giding</t>
  </si>
  <si>
    <t>Smt. Aranya Pegu</t>
  </si>
  <si>
    <t xml:space="preserve"> Enowkhya Chakhap</t>
  </si>
  <si>
    <t xml:space="preserve">Goma kumara </t>
  </si>
  <si>
    <t>No.2 Toklong</t>
  </si>
  <si>
    <t>Navajyoti</t>
  </si>
  <si>
    <t>Bisagaon</t>
  </si>
  <si>
    <t>Pakha gaon-1</t>
  </si>
  <si>
    <t>Smt. Rashmi Saikia</t>
  </si>
  <si>
    <t>Smt .Indira Thapa</t>
  </si>
  <si>
    <t>. Deepali Konowar</t>
  </si>
  <si>
    <t>Prativa Saikia  Borah</t>
  </si>
  <si>
    <t>Ningam Bengali</t>
  </si>
  <si>
    <t xml:space="preserve"> Nabajyoti Gharfallia</t>
  </si>
  <si>
    <t xml:space="preserve"> No. 2 Pakha Gaon </t>
  </si>
  <si>
    <t xml:space="preserve"> No. 2 Ningum </t>
  </si>
  <si>
    <t>Monika Nirmolia</t>
  </si>
  <si>
    <t xml:space="preserve">Purabi Gogoi </t>
  </si>
  <si>
    <t xml:space="preserve">Krishna Maya </t>
  </si>
  <si>
    <t xml:space="preserve">Amakhya Chakyap </t>
  </si>
  <si>
    <t xml:space="preserve">Amrit Gaon </t>
  </si>
  <si>
    <t xml:space="preserve"> Kharangkhong </t>
  </si>
  <si>
    <t>No. 3 Hawaipather</t>
  </si>
  <si>
    <t>No.1 Toklong</t>
  </si>
  <si>
    <t xml:space="preserve">Smt. Nilima Likson </t>
  </si>
  <si>
    <t xml:space="preserve">Smt. Shila Kujur </t>
  </si>
  <si>
    <t xml:space="preserve">Manjali Rajput Garh </t>
  </si>
  <si>
    <t>Pinkumoni Gogoi</t>
  </si>
  <si>
    <t xml:space="preserve">Khatang Pani Grant </t>
  </si>
  <si>
    <t>Bishnupur</t>
  </si>
  <si>
    <t>No.1 Tekeri</t>
  </si>
  <si>
    <t>No.2 Tokowpather</t>
  </si>
  <si>
    <t>Smt. Sabitri Gogoi</t>
  </si>
  <si>
    <t>Smt. Banti Chetia</t>
  </si>
  <si>
    <t xml:space="preserve"> Bibi Gudung Gogoi</t>
  </si>
  <si>
    <t xml:space="preserve"> Alpona Buragohain</t>
  </si>
  <si>
    <t>No.1 Tokowpather</t>
  </si>
  <si>
    <t>No.1 Tekeri Namsai</t>
  </si>
  <si>
    <t>No. 3 Tokopather</t>
  </si>
  <si>
    <t xml:space="preserve">Tekeri  Raidang </t>
  </si>
  <si>
    <t>Junmoni Gogoi</t>
  </si>
  <si>
    <t xml:space="preserve">Runu  Moran </t>
  </si>
  <si>
    <t>Tutumoni Saikia</t>
  </si>
  <si>
    <t xml:space="preserve"> Padmawati Moran </t>
  </si>
  <si>
    <t xml:space="preserve">Namsai Chuk </t>
  </si>
  <si>
    <t>Manmowmukh</t>
  </si>
  <si>
    <t>Khamanpather</t>
  </si>
  <si>
    <t>Pangna</t>
  </si>
  <si>
    <t>Smt. Mitali Gogoi</t>
  </si>
  <si>
    <t>Smt. Eken Khen</t>
  </si>
  <si>
    <t>Smt. Libiyani Purty</t>
  </si>
  <si>
    <t xml:space="preserve"> Doyanti Konowar</t>
  </si>
  <si>
    <t>Dibong Fakial</t>
  </si>
  <si>
    <t>Kuhiarbari</t>
  </si>
  <si>
    <t>Rajkhuwa Gaon</t>
  </si>
  <si>
    <t xml:space="preserve">No 1 Nakong </t>
  </si>
  <si>
    <t>Khemadevi Upadhaya</t>
  </si>
  <si>
    <t>Smt. Suborna Hajong</t>
  </si>
  <si>
    <t>SLakhi Thapa Chetri</t>
  </si>
  <si>
    <t xml:space="preserve"> Rekhamoni Diyang</t>
  </si>
  <si>
    <t>Rajkhuwa Pathar</t>
  </si>
  <si>
    <t>No.3 Alubari</t>
  </si>
  <si>
    <t>Nonglai</t>
  </si>
  <si>
    <t>Rajnagar</t>
  </si>
  <si>
    <t>Smt. Sita Devi Thapa</t>
  </si>
  <si>
    <t>Jonali Gudung Saiko</t>
  </si>
  <si>
    <t>Smt. Okhom Pumung</t>
  </si>
  <si>
    <t>Smt. Nirupoma Lama</t>
  </si>
  <si>
    <t>No. 2 Khamon Pather</t>
  </si>
  <si>
    <t>Rajnagar Bazar Tinali</t>
  </si>
  <si>
    <t>No. 2 Dibong (B)</t>
  </si>
  <si>
    <t>No.1 Dibong</t>
  </si>
  <si>
    <t>Smt. Binumoni Lama</t>
  </si>
  <si>
    <t xml:space="preserve">Smt .Jyoti Uriya </t>
  </si>
  <si>
    <t>Smt. Hudensa Saiko</t>
  </si>
  <si>
    <t>Namita Chutia (Moran</t>
  </si>
  <si>
    <t>No 2 Dibong</t>
  </si>
  <si>
    <t>Borfakial</t>
  </si>
  <si>
    <t>Nagapathar</t>
  </si>
  <si>
    <t>Long Gaon</t>
  </si>
  <si>
    <t>Smt. Asanka Umbon</t>
  </si>
  <si>
    <t>Smt. Eseng Chakhap</t>
  </si>
  <si>
    <t>. Chenehilata Gogoi</t>
  </si>
  <si>
    <t>Amnyang Wengken</t>
  </si>
  <si>
    <t>Maichang Pani</t>
  </si>
  <si>
    <t>Ritupather</t>
  </si>
  <si>
    <t>Ulup</t>
  </si>
  <si>
    <t>Inthem</t>
  </si>
  <si>
    <t>Smt. Roija Gudung</t>
  </si>
  <si>
    <t>Smt. Swarna Gogoi</t>
  </si>
  <si>
    <t>Mangkoilu Singhpho</t>
  </si>
  <si>
    <t>Nikhalata Dowania</t>
  </si>
  <si>
    <t>Ulup Pather</t>
  </si>
  <si>
    <t xml:space="preserve">Maisang Pani Chapori </t>
  </si>
  <si>
    <t>Nagha Pather N.C</t>
  </si>
  <si>
    <t>Ritupather Tokowpather</t>
  </si>
  <si>
    <t>Dayawati Mundu Horo</t>
  </si>
  <si>
    <t>Smt. Purnima Mout</t>
  </si>
  <si>
    <t>Smt. Khirada Gogoi</t>
  </si>
  <si>
    <t xml:space="preserve"> Nayan Moni Mout </t>
  </si>
  <si>
    <t xml:space="preserve">Lakho Gaon </t>
  </si>
  <si>
    <t>Powai Bazar</t>
  </si>
  <si>
    <t>Smt.. Dipti Nandi</t>
  </si>
  <si>
    <t>. Rumi Nayak Toppo</t>
  </si>
  <si>
    <t xml:space="preserve"> Madhupur</t>
  </si>
  <si>
    <t xml:space="preserve"> Balijan</t>
  </si>
  <si>
    <t>Smt Bina Mann</t>
  </si>
  <si>
    <t>Smt.. Tosheni Sema</t>
  </si>
  <si>
    <t>`</t>
  </si>
  <si>
    <t>RAMPUR GAON</t>
  </si>
  <si>
    <t xml:space="preserve">PARBATIPUR </t>
  </si>
  <si>
    <t>RINA BORGOHAIN</t>
  </si>
  <si>
    <t>JAGUN BISHNUPUR 8MILE</t>
  </si>
  <si>
    <t>JANOKI CHETRY</t>
  </si>
  <si>
    <t>JOYRAMPUR GATE</t>
  </si>
  <si>
    <t>NISHA RAI</t>
  </si>
  <si>
    <t>KUMCHAI KONG</t>
  </si>
  <si>
    <t>TIPONG COLLIERY ME</t>
  </si>
  <si>
    <t>TIPONG COLLIERY LP</t>
  </si>
  <si>
    <t>9707608149</t>
  </si>
  <si>
    <t>Tipong Colliery I.B.</t>
  </si>
  <si>
    <t>Tipong Colliery</t>
  </si>
  <si>
    <t>Smt. Ranjita Saikia</t>
  </si>
  <si>
    <t>Purnima Handique</t>
  </si>
  <si>
    <t>LALPAHAR LP</t>
  </si>
  <si>
    <t>LALPAHAR AWC</t>
  </si>
  <si>
    <t>BHAKOLI SAMA</t>
  </si>
  <si>
    <t>TIRAPGATE HINDI ME</t>
  </si>
  <si>
    <t xml:space="preserve">SISU NIKETON PRATAMIK </t>
  </si>
  <si>
    <t>TIPONG COLLIERY HINDI LP</t>
  </si>
  <si>
    <t>NO3 UDAIPUR LP</t>
  </si>
  <si>
    <t>UDAIPUR LP</t>
  </si>
  <si>
    <t>UDAIPUR AWC</t>
  </si>
  <si>
    <t>TIPONG BENGOLI LP</t>
  </si>
  <si>
    <t>MARGHERITA VIDYANAGAR</t>
  </si>
  <si>
    <t>MRG STATION PARA</t>
  </si>
  <si>
    <t>BASONTI SAIKIA</t>
  </si>
  <si>
    <t>Namtok New line</t>
  </si>
  <si>
    <t>Dirok TE No.6 line</t>
  </si>
  <si>
    <t>Smt. Gita Tirki</t>
  </si>
  <si>
    <t>Smt. Bernadet Barla</t>
  </si>
  <si>
    <t>Lalgula Budha Bihar Line</t>
  </si>
  <si>
    <t>Namdang Pilkhana</t>
  </si>
  <si>
    <t>Margherita TE Basti line</t>
  </si>
  <si>
    <t>Namdang Gara Line</t>
  </si>
  <si>
    <t>Smt. Birjina Bajra</t>
  </si>
  <si>
    <t>Smt. Sombari Urang</t>
  </si>
  <si>
    <t>Smt. Phulmoni Nag</t>
  </si>
  <si>
    <t>Riki Kumari Razak</t>
  </si>
  <si>
    <t>Pilkhana New Line</t>
  </si>
  <si>
    <t xml:space="preserve">Dirok T.E Balijan Line </t>
  </si>
  <si>
    <t xml:space="preserve">Margherita T.E Bottem Side </t>
  </si>
  <si>
    <t xml:space="preserve">Dirok T.E No. 5 Line </t>
  </si>
  <si>
    <t xml:space="preserve">Smt.. Sunita Gorait </t>
  </si>
  <si>
    <t xml:space="preserve">Smt. Pinki Kurmi </t>
  </si>
  <si>
    <t>Kanaklata Bordoloi</t>
  </si>
  <si>
    <t xml:space="preserve"> Powlin Nowrang </t>
  </si>
  <si>
    <t>Khagori Pather</t>
  </si>
  <si>
    <t>Likhajan</t>
  </si>
  <si>
    <t>Dirok T.E. No.15 line</t>
  </si>
  <si>
    <t>Lamagaon</t>
  </si>
  <si>
    <t>Smt. Sila Lama</t>
  </si>
  <si>
    <t>Smt. Sansamaya Lama</t>
  </si>
  <si>
    <t>Smt. Monila Konowar</t>
  </si>
  <si>
    <t>Smt. Mary Aind</t>
  </si>
  <si>
    <t>EID UL FITAR</t>
  </si>
  <si>
    <t>KETETONG JANAJATI HS</t>
  </si>
  <si>
    <t>RAJNAGAR BAJAR TINIALI</t>
  </si>
  <si>
    <t>BINUMONI LAMA</t>
  </si>
  <si>
    <t>NO2 DIBONG B</t>
  </si>
  <si>
    <t>JYOTI OREA</t>
  </si>
  <si>
    <t>NO2 DIBONG</t>
  </si>
  <si>
    <t>SENAHILATA GOGOI</t>
  </si>
  <si>
    <t>KORIYAPANI LP</t>
  </si>
  <si>
    <t>KORIYAPANI AWC</t>
  </si>
  <si>
    <t>ARANYA PEGU</t>
  </si>
  <si>
    <t>LONG TONG HINDI LP</t>
  </si>
  <si>
    <t>KHARANG KONG ME</t>
  </si>
  <si>
    <t>LEKHAPANI LP</t>
  </si>
  <si>
    <t xml:space="preserve"> Lekhapani Nepali Gaon</t>
  </si>
  <si>
    <t>Smt. Ilu Dutta</t>
  </si>
  <si>
    <t>PENGEREE HS</t>
  </si>
  <si>
    <t>RASHTRIYA VIDYALAY HSS</t>
  </si>
  <si>
    <t>HSS</t>
  </si>
  <si>
    <t>VIVEKANANDA VIDYALAY HSS</t>
  </si>
  <si>
    <t>SOWMAR VIDYAPITH HSS</t>
  </si>
  <si>
    <t>::::::::::::::::::::::::::</t>
  </si>
  <si>
    <t>USHA RAJKONWAR</t>
  </si>
  <si>
    <t>MRS.MOMI KALITA</t>
  </si>
  <si>
    <t>Anita Gour</t>
  </si>
  <si>
    <t>Nangmala Thowmung</t>
  </si>
  <si>
    <t>Jayamai Das</t>
  </si>
  <si>
    <t>Ratna Bhattacharjee</t>
  </si>
  <si>
    <t>RANU KONWAR</t>
  </si>
  <si>
    <t>MINA GOGOI</t>
  </si>
  <si>
    <t>RUPA MOHAN HAZARIKA</t>
  </si>
  <si>
    <t>Binalata Sonowal</t>
  </si>
  <si>
    <t>ANIMA DEVI</t>
  </si>
  <si>
    <t>Khunu Gogoi</t>
  </si>
  <si>
    <t>Anju Moni Gogoi</t>
  </si>
  <si>
    <t>Rupali Kutum</t>
  </si>
  <si>
    <t>Nikumika Borah</t>
  </si>
  <si>
    <t>KALPANA DHAR</t>
  </si>
  <si>
    <t>MAMONI BURAGOHAIN</t>
  </si>
  <si>
    <t>JAMUNA CHETRY</t>
  </si>
  <si>
    <t>NANDINI BURAGOHAIN</t>
  </si>
  <si>
    <t>SACHILA UPADHAYAY</t>
  </si>
  <si>
    <t>MAYA KUMARI SHARMA</t>
  </si>
  <si>
    <t>Ambika Buragohain</t>
  </si>
  <si>
    <t>Rupa Saikia</t>
  </si>
  <si>
    <t>Kukumoni Deka</t>
  </si>
  <si>
    <t>Miss-Swarnalata Tanti</t>
  </si>
  <si>
    <t>Dipti Rani Gogoi Chetia</t>
  </si>
  <si>
    <t xml:space="preserve">BOBITA GORH </t>
  </si>
  <si>
    <t xml:space="preserve">SUNITA TANTI </t>
  </si>
  <si>
    <t>AYNGYAN GOHAIN</t>
  </si>
  <si>
    <t>LILLY BEGUM</t>
  </si>
  <si>
    <t>Bichitra Bhumij</t>
  </si>
  <si>
    <t>Bohkam Lungking</t>
  </si>
  <si>
    <t>Kripa Dang</t>
  </si>
  <si>
    <t>Parul Gogoi</t>
  </si>
  <si>
    <t>MALLIKA HAZARIKA</t>
  </si>
  <si>
    <t>RADHIKA SAIKIA</t>
  </si>
  <si>
    <t>RIMA GOGOI</t>
  </si>
  <si>
    <t>Rupali Khanikar</t>
  </si>
  <si>
    <t>Taruni Hazarika</t>
  </si>
  <si>
    <t>PHUL JYOTI GOGOI</t>
  </si>
  <si>
    <t>MONI DAS</t>
  </si>
  <si>
    <t>Ester Barla</t>
  </si>
  <si>
    <t>Dipaly Diyang</t>
  </si>
  <si>
    <t>palakhi Gungu</t>
  </si>
  <si>
    <t>Junaki kera</t>
  </si>
  <si>
    <t>Yemen manhai</t>
  </si>
  <si>
    <t>Sova Horo</t>
  </si>
  <si>
    <t>Jyoti Sonawal</t>
  </si>
  <si>
    <t>Aipiya chakap</t>
  </si>
  <si>
    <t>Chandra Limbu</t>
  </si>
  <si>
    <t>Purnima Rajput</t>
  </si>
  <si>
    <t xml:space="preserve">Lakhita Baruah </t>
  </si>
  <si>
    <t>Jyoti Prava baruah</t>
  </si>
  <si>
    <t xml:space="preserve">Majoni Baruah </t>
  </si>
  <si>
    <t>Puspa Gogoi</t>
  </si>
  <si>
    <t>Usha Kowar</t>
  </si>
  <si>
    <t>Lolita Shyam</t>
  </si>
  <si>
    <t>Sabitri Singphoo</t>
  </si>
  <si>
    <t>Surja Prova Gudung</t>
  </si>
  <si>
    <t>Anjana Phukan</t>
  </si>
  <si>
    <t>Sabitri sarma</t>
  </si>
  <si>
    <t>Hira moni Gogoi</t>
  </si>
  <si>
    <t>Lila Karmakar</t>
  </si>
  <si>
    <t>Padmeswari Tanti</t>
  </si>
  <si>
    <t>Rita Panika Deka</t>
  </si>
  <si>
    <t>Anindita Aind</t>
  </si>
  <si>
    <t>Rina Karmakar</t>
  </si>
  <si>
    <t>Asha Lagun</t>
  </si>
  <si>
    <t>Jyoti prava Borah</t>
  </si>
  <si>
    <t>Shanti Goar</t>
  </si>
  <si>
    <t>Mila Das Lukhurakhan</t>
  </si>
  <si>
    <t>Hemo prava Baruah</t>
  </si>
  <si>
    <t>Bonita Chetia</t>
  </si>
  <si>
    <t>Premoda Moran</t>
  </si>
  <si>
    <t>Deepa Moran</t>
  </si>
  <si>
    <t>Premolata Moran</t>
  </si>
  <si>
    <t>Phuleswari Dehingia</t>
  </si>
  <si>
    <t>Dombor Kumari Chetri</t>
  </si>
  <si>
    <t>Toramai saikia</t>
  </si>
  <si>
    <t>Bonti Gogoi</t>
  </si>
  <si>
    <t>Renu Chetia</t>
  </si>
  <si>
    <t xml:space="preserve">Anu Baruah </t>
  </si>
  <si>
    <t>Purnima Gogoi</t>
  </si>
  <si>
    <t>Rupa Saikia Gohain</t>
  </si>
  <si>
    <t>Minu Gogoi</t>
  </si>
  <si>
    <t>Bhadra boti Moran</t>
  </si>
  <si>
    <t>Rekhamoni Borah</t>
  </si>
  <si>
    <t>Rupali Chetry</t>
  </si>
  <si>
    <t xml:space="preserve">Rupa Saikia </t>
  </si>
  <si>
    <t>Chaloli Hazarika</t>
  </si>
  <si>
    <t>Jetugi Gogoi</t>
  </si>
  <si>
    <t>Annada Kowar</t>
  </si>
  <si>
    <t>Daizy Oria</t>
  </si>
  <si>
    <t>Purnima sangmai</t>
  </si>
  <si>
    <t>Noyanti Kowar</t>
  </si>
  <si>
    <t>Kokila Falari</t>
  </si>
  <si>
    <t>Indira Sonowal</t>
  </si>
  <si>
    <t>Joylakhi Goar</t>
  </si>
  <si>
    <t>Bharoti Gogoi</t>
  </si>
  <si>
    <t>Nolini Koch</t>
  </si>
  <si>
    <t>Rubi dohotia</t>
  </si>
  <si>
    <t>Halima Phukan</t>
  </si>
  <si>
    <t>Dipali Borah</t>
  </si>
  <si>
    <t>Rekha Phukan</t>
  </si>
  <si>
    <t>Suchetra Karmakar</t>
  </si>
  <si>
    <t>Sngeeta mahatoo</t>
  </si>
  <si>
    <t>Pritibon Malar</t>
  </si>
  <si>
    <t>Bijuli das</t>
  </si>
  <si>
    <t>Meera Mech</t>
  </si>
  <si>
    <t>Bharati saikia</t>
  </si>
  <si>
    <t>Aroti Chetri</t>
  </si>
  <si>
    <t>Podma Hazarika</t>
  </si>
  <si>
    <t>Kerolin Somar</t>
  </si>
  <si>
    <t>Illa Saikia</t>
  </si>
  <si>
    <t>Minu Sarma</t>
  </si>
  <si>
    <t>Punna Das</t>
  </si>
  <si>
    <t>Meno Das</t>
  </si>
  <si>
    <t>Goma Thappa</t>
  </si>
  <si>
    <t>Sankery Chakraborty</t>
  </si>
  <si>
    <t>Sonamoti Devnath</t>
  </si>
  <si>
    <t>Rupi Baruah</t>
  </si>
  <si>
    <t>Anjoli Gohain</t>
  </si>
  <si>
    <t>Ichaboti Dubby</t>
  </si>
  <si>
    <t>Punya Pradhan</t>
  </si>
  <si>
    <t>Dipali saikia</t>
  </si>
  <si>
    <t>Madha Bora</t>
  </si>
  <si>
    <t>Purnima Acharjee</t>
  </si>
  <si>
    <t>Sabitri Sabar</t>
  </si>
  <si>
    <t>Nizora kalita</t>
  </si>
  <si>
    <t>Suchetra Ghosh</t>
  </si>
  <si>
    <t>Juli Baruah</t>
  </si>
  <si>
    <t>Jussifa Triki</t>
  </si>
  <si>
    <t>Golapi Baruah</t>
  </si>
  <si>
    <t>Anuradha Deka</t>
  </si>
  <si>
    <t>Runu Handdique</t>
  </si>
  <si>
    <t>Trishna Das</t>
  </si>
  <si>
    <t>Rinju Moni Saikia</t>
  </si>
  <si>
    <t>champawatiHodong</t>
  </si>
  <si>
    <t>Joyshree  Chetry</t>
  </si>
  <si>
    <t>Anita ghosh</t>
  </si>
  <si>
    <t>Beronika Gowalla</t>
  </si>
  <si>
    <t>Pinki Majumdar</t>
  </si>
  <si>
    <t>Sarada Sagar</t>
  </si>
  <si>
    <t>Rita Gorh</t>
  </si>
  <si>
    <t>Binu Gowala</t>
  </si>
  <si>
    <t>Riva Chetia</t>
  </si>
  <si>
    <t>Padma Baruah</t>
  </si>
  <si>
    <t xml:space="preserve">Rumi shyam </t>
  </si>
  <si>
    <t>Moloya Kor</t>
  </si>
  <si>
    <t>Bimola Swargiary</t>
  </si>
  <si>
    <t>Sakuntala handique</t>
  </si>
  <si>
    <t>Monju Kowar</t>
  </si>
  <si>
    <t>Podma Sonowal</t>
  </si>
  <si>
    <t>Jyoti Gogoi</t>
  </si>
  <si>
    <t>Lily Soi</t>
  </si>
  <si>
    <t>Swarna Gogoi</t>
  </si>
  <si>
    <t xml:space="preserve"> Chandana Choudhury</t>
  </si>
  <si>
    <t>Parbati das</t>
  </si>
  <si>
    <t>Bindu Sonajr</t>
  </si>
  <si>
    <t>Lakhi Singh</t>
  </si>
  <si>
    <t>Jamuna Purty</t>
  </si>
  <si>
    <t>Chenehi das</t>
  </si>
  <si>
    <t>Anjella Kerketa</t>
  </si>
  <si>
    <t>Sorita Dung</t>
  </si>
  <si>
    <t>Bhanu Pathak</t>
  </si>
  <si>
    <t>Sanjita Mahatoo</t>
  </si>
  <si>
    <t>Kowary Purty</t>
  </si>
  <si>
    <t>Mina hansai</t>
  </si>
  <si>
    <t>Deepa Gogoi</t>
  </si>
  <si>
    <t>Purnima Bakshi</t>
  </si>
  <si>
    <t>Manju Sarma</t>
  </si>
  <si>
    <t>Seropina Linda</t>
  </si>
  <si>
    <t>Bishni Urang</t>
  </si>
  <si>
    <t>Jyoti Munda</t>
  </si>
  <si>
    <t>Elijabeth Linda</t>
  </si>
  <si>
    <t>Rekha Sinhg</t>
  </si>
  <si>
    <t>Niva Gogoi</t>
  </si>
  <si>
    <t>Samali Devnath</t>
  </si>
  <si>
    <t>Bondana Gope</t>
  </si>
  <si>
    <t>Rupanti Das</t>
  </si>
  <si>
    <t>Sonu Begam</t>
  </si>
  <si>
    <t>sabita Chakroboti</t>
  </si>
  <si>
    <t>Swarsati Giri</t>
  </si>
  <si>
    <t>Mosoli Newar</t>
  </si>
  <si>
    <t>Moni chetry</t>
  </si>
  <si>
    <t>Purnima Bauri</t>
  </si>
  <si>
    <t>Sumitra Das</t>
  </si>
  <si>
    <t>Swapna Dey</t>
  </si>
  <si>
    <t>Bonti Borah</t>
  </si>
  <si>
    <t>Anita Das</t>
  </si>
  <si>
    <t>Aparna sarma</t>
  </si>
  <si>
    <t>Dibya gogoi</t>
  </si>
  <si>
    <t>Tara Devi Chetry</t>
  </si>
  <si>
    <t>Lakhi Prova Chetry</t>
  </si>
  <si>
    <t>Nanda Kurmi</t>
  </si>
  <si>
    <t>Poodma Gogoi</t>
  </si>
  <si>
    <t>Sunita Kurmi</t>
  </si>
  <si>
    <t>Uma Mali</t>
  </si>
  <si>
    <t>Menoka Kheria</t>
  </si>
  <si>
    <t>Uma Moli</t>
  </si>
  <si>
    <t>Rina Rajguru</t>
  </si>
  <si>
    <t>Purnima Kalita</t>
  </si>
  <si>
    <t>Gita Chetry</t>
  </si>
  <si>
    <t>Champa Newar</t>
  </si>
  <si>
    <t>Komeswar Sonowal</t>
  </si>
  <si>
    <t>Chanu Saikia</t>
  </si>
  <si>
    <t>Mrinali Saikia</t>
  </si>
  <si>
    <t>sarada Devi</t>
  </si>
  <si>
    <t>Rupali Dutta</t>
  </si>
  <si>
    <t>Lo On Sinohoo</t>
  </si>
  <si>
    <t>Moheswari Singphoo</t>
  </si>
  <si>
    <t>Rebolata Kowar</t>
  </si>
  <si>
    <t>Sukhita Gogoi</t>
  </si>
  <si>
    <t>Yehom Tumten</t>
  </si>
  <si>
    <t>Monjula Baruah</t>
  </si>
  <si>
    <t>Mina Chitry</t>
  </si>
  <si>
    <t>Pronita Saikia</t>
  </si>
  <si>
    <t>Panira Chetry</t>
  </si>
  <si>
    <t>Krishna saikia Dutta</t>
  </si>
  <si>
    <t>Nirola baruah</t>
  </si>
  <si>
    <t>Segoli Sema</t>
  </si>
  <si>
    <t>Rina Likson</t>
  </si>
  <si>
    <t>Pabriti Nego</t>
  </si>
  <si>
    <t>Uma Giri Ao</t>
  </si>
  <si>
    <t>Swapana Kakoti</t>
  </si>
  <si>
    <t>Snow saikia</t>
  </si>
  <si>
    <t xml:space="preserve">   Junu Gogoi</t>
  </si>
  <si>
    <t>Deepali Gogoi</t>
  </si>
  <si>
    <t>Punyalata Phukan</t>
  </si>
  <si>
    <t>Sesang Senkey</t>
  </si>
  <si>
    <t>Deepa Kowar</t>
  </si>
  <si>
    <t>Rita pradhan</t>
  </si>
  <si>
    <t>Chandra jyoti Gogoi</t>
  </si>
  <si>
    <t>Champa Borah</t>
  </si>
  <si>
    <t>Komai Yankuo</t>
  </si>
  <si>
    <t>Deepali Handique</t>
  </si>
  <si>
    <t>Poodma Konwar</t>
  </si>
  <si>
    <t>Aruna Saikia</t>
  </si>
  <si>
    <t>Deepanjali Chetia</t>
  </si>
  <si>
    <t>Poodma Kowar</t>
  </si>
  <si>
    <t>Rumi Borah</t>
  </si>
  <si>
    <t>Purnima Deori</t>
  </si>
  <si>
    <t>Dalimi gogoi</t>
  </si>
  <si>
    <t>Golapi Gogoi</t>
  </si>
  <si>
    <t>Papori Chetia</t>
  </si>
  <si>
    <t>Saren Chankey</t>
  </si>
  <si>
    <t>Binita Pegu</t>
  </si>
  <si>
    <t>Kusum sharma</t>
  </si>
  <si>
    <t>Puspa Lata Dolley</t>
  </si>
  <si>
    <t>Uttra Hazang</t>
  </si>
  <si>
    <t>Rina Sarma</t>
  </si>
  <si>
    <t>Puspa Borgohain</t>
  </si>
  <si>
    <t>Mira Sarma</t>
  </si>
  <si>
    <t>Aklima Begam</t>
  </si>
  <si>
    <t>Epem Chakap</t>
  </si>
  <si>
    <t>Suprova Seal</t>
  </si>
  <si>
    <t>Mondira Dutta</t>
  </si>
  <si>
    <t>Chabi Acharjee</t>
  </si>
  <si>
    <t>Rinku Chakroborty</t>
  </si>
  <si>
    <t>Moni das</t>
  </si>
  <si>
    <t>Sobita Baruah</t>
  </si>
  <si>
    <t>Rekha Handique</t>
  </si>
  <si>
    <t>Madhuri Guwala</t>
  </si>
  <si>
    <t>Minoti das</t>
  </si>
  <si>
    <t>Bharoti Singh</t>
  </si>
  <si>
    <t>Suchetra Borah</t>
  </si>
  <si>
    <t>Ruma sen</t>
  </si>
  <si>
    <t>Gouri Mazumdar</t>
  </si>
  <si>
    <t>Zina Begam</t>
  </si>
  <si>
    <t>Mamoni Gogoi</t>
  </si>
  <si>
    <t>Acharna Das</t>
  </si>
  <si>
    <t>Dolly Seal</t>
  </si>
  <si>
    <t>Zerbin Nisa</t>
  </si>
  <si>
    <t>Chandra Acharjee</t>
  </si>
  <si>
    <t>Biju Gogoi</t>
  </si>
  <si>
    <t>Momta Baruah</t>
  </si>
  <si>
    <t>Champa Gogoi</t>
  </si>
  <si>
    <t>Ashma Begam</t>
  </si>
  <si>
    <t>Asuda Begam</t>
  </si>
  <si>
    <t>Boby Saikia</t>
  </si>
  <si>
    <t>Swala Dutta`</t>
  </si>
  <si>
    <t>Inow Gohain</t>
  </si>
  <si>
    <t>Joitara saikia</t>
  </si>
  <si>
    <t>Sanu tamang</t>
  </si>
  <si>
    <t>Bishnu maya sarma</t>
  </si>
  <si>
    <t>Bidyaboti Diyang</t>
  </si>
  <si>
    <t>Lilawati Gohain</t>
  </si>
  <si>
    <t>Rotneswari Gohain</t>
  </si>
  <si>
    <t>Rina Gogoi</t>
  </si>
  <si>
    <t>Ronjana Gohain</t>
  </si>
  <si>
    <t>Sunali Phukan</t>
  </si>
  <si>
    <t>Punyalata Baruah</t>
  </si>
  <si>
    <t>Bina Sonowal</t>
  </si>
  <si>
    <t>Champa Hazarika</t>
  </si>
  <si>
    <t>Rikha Baruah</t>
  </si>
  <si>
    <t>Usha Deori</t>
  </si>
  <si>
    <t>Monmi Bora</t>
  </si>
  <si>
    <t>Susila Kharia</t>
  </si>
  <si>
    <t>Mongali Deori</t>
  </si>
  <si>
    <t>Gita Prodhan</t>
  </si>
  <si>
    <t>Junaka Prodhan</t>
  </si>
  <si>
    <t>Chandra Kala Thapa</t>
  </si>
  <si>
    <t xml:space="preserve">BIHU </t>
  </si>
  <si>
    <t>GOODFRIDAY</t>
  </si>
  <si>
    <t>bpa.ketetong@gmail.com</t>
  </si>
</sst>
</file>

<file path=xl/styles.xml><?xml version="1.0" encoding="utf-8"?>
<styleSheet xmlns="http://schemas.openxmlformats.org/spreadsheetml/2006/main">
  <numFmts count="1">
    <numFmt numFmtId="164" formatCode="[$-409]d/mmm/yy;@"/>
  </numFmts>
  <fonts count="27">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0"/>
      <color theme="1"/>
      <name val="Arial Narrow"/>
      <family val="2"/>
    </font>
    <font>
      <b/>
      <sz val="11"/>
      <color theme="1"/>
      <name val="Calibri"/>
      <family val="2"/>
      <scheme val="minor"/>
    </font>
    <font>
      <sz val="10"/>
      <name val="Arial"/>
      <family val="2"/>
    </font>
    <font>
      <sz val="11"/>
      <name val="Calibri"/>
      <family val="2"/>
      <scheme val="minor"/>
    </font>
    <font>
      <b/>
      <sz val="11"/>
      <name val="Calibri"/>
      <family val="2"/>
      <scheme val="minor"/>
    </font>
    <font>
      <sz val="9"/>
      <name val="Arial"/>
      <family val="2"/>
    </font>
    <font>
      <sz val="10"/>
      <color theme="1"/>
      <name val="Calibri"/>
      <family val="2"/>
      <scheme val="minor"/>
    </font>
    <font>
      <sz val="12"/>
      <color theme="1"/>
      <name val="Calibri"/>
      <family val="2"/>
      <scheme val="minor"/>
    </font>
    <font>
      <sz val="12"/>
      <color theme="1"/>
      <name val="Arial Narrow"/>
      <family val="2"/>
    </font>
  </fonts>
  <fills count="13">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20" fillId="0" borderId="0"/>
  </cellStyleXfs>
  <cellXfs count="231">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3" fillId="10" borderId="1" xfId="0" applyFont="1" applyFill="1" applyBorder="1" applyAlignment="1" applyProtection="1">
      <alignment horizontal="center" vertical="center"/>
      <protection locked="0"/>
    </xf>
    <xf numFmtId="0" fontId="18" fillId="10" borderId="1" xfId="0" applyFont="1" applyFill="1" applyBorder="1" applyAlignment="1" applyProtection="1">
      <alignment horizontal="center" vertical="center" wrapText="1"/>
      <protection locked="0"/>
    </xf>
    <xf numFmtId="0" fontId="3" fillId="10" borderId="1" xfId="0" applyFont="1" applyFill="1" applyBorder="1" applyAlignment="1" applyProtection="1">
      <alignment horizontal="center" vertical="center" wrapText="1"/>
      <protection locked="0"/>
    </xf>
    <xf numFmtId="1" fontId="3" fillId="10" borderId="1" xfId="0" applyNumberFormat="1" applyFont="1" applyFill="1" applyBorder="1" applyAlignment="1" applyProtection="1">
      <alignment horizontal="center" vertical="center" wrapText="1"/>
      <protection locked="0"/>
    </xf>
    <xf numFmtId="0" fontId="0" fillId="10" borderId="1" xfId="0" applyFill="1" applyBorder="1" applyAlignment="1" applyProtection="1">
      <alignment horizontal="center"/>
      <protection locked="0"/>
    </xf>
    <xf numFmtId="1" fontId="3" fillId="10" borderId="1" xfId="0" applyNumberFormat="1" applyFont="1" applyFill="1" applyBorder="1" applyAlignment="1" applyProtection="1">
      <alignment horizontal="center" vertical="center"/>
      <protection locked="0"/>
    </xf>
    <xf numFmtId="164" fontId="3" fillId="10" borderId="1" xfId="0" applyNumberFormat="1" applyFont="1" applyFill="1" applyBorder="1" applyAlignment="1" applyProtection="1">
      <alignment horizontal="center" vertical="center" wrapText="1"/>
      <protection locked="0"/>
    </xf>
    <xf numFmtId="0" fontId="10" fillId="10" borderId="1" xfId="0" applyFont="1" applyFill="1" applyBorder="1" applyAlignment="1" applyProtection="1">
      <alignment horizontal="center" vertical="center" wrapText="1"/>
      <protection locked="0"/>
    </xf>
    <xf numFmtId="0" fontId="0" fillId="10" borderId="1" xfId="0" applyFont="1" applyFill="1" applyBorder="1" applyAlignment="1" applyProtection="1">
      <alignment horizontal="center" vertical="center" wrapText="1"/>
      <protection locked="0"/>
    </xf>
    <xf numFmtId="0" fontId="0" fillId="10" borderId="1" xfId="0" applyFill="1" applyBorder="1" applyAlignment="1" applyProtection="1">
      <alignment horizontal="center" vertical="center" wrapText="1"/>
      <protection locked="0"/>
    </xf>
    <xf numFmtId="0" fontId="3" fillId="11" borderId="1" xfId="0" applyFont="1" applyFill="1" applyBorder="1" applyAlignment="1" applyProtection="1">
      <alignment horizontal="center" vertical="center"/>
      <protection locked="0"/>
    </xf>
    <xf numFmtId="1" fontId="3" fillId="11" borderId="1" xfId="0" applyNumberFormat="1" applyFont="1" applyFill="1" applyBorder="1" applyAlignment="1" applyProtection="1">
      <alignment horizontal="center" vertical="center" wrapText="1"/>
      <protection locked="0"/>
    </xf>
    <xf numFmtId="0" fontId="3" fillId="11" borderId="1" xfId="0" applyFont="1" applyFill="1" applyBorder="1" applyAlignment="1" applyProtection="1">
      <alignment horizontal="center" vertical="center" wrapText="1"/>
      <protection locked="0"/>
    </xf>
    <xf numFmtId="0" fontId="0" fillId="11" borderId="1" xfId="0" applyFill="1" applyBorder="1" applyAlignment="1" applyProtection="1">
      <alignment horizontal="center"/>
      <protection locked="0"/>
    </xf>
    <xf numFmtId="164" fontId="3" fillId="11" borderId="1" xfId="0" applyNumberFormat="1" applyFont="1" applyFill="1" applyBorder="1" applyAlignment="1" applyProtection="1">
      <alignment horizontal="center" vertical="center" wrapText="1"/>
      <protection locked="0"/>
    </xf>
    <xf numFmtId="0" fontId="11" fillId="10" borderId="1" xfId="0" applyFont="1" applyFill="1" applyBorder="1" applyAlignment="1" applyProtection="1">
      <alignment horizontal="center" vertical="center" wrapText="1"/>
      <protection locked="0"/>
    </xf>
    <xf numFmtId="0" fontId="0" fillId="10" borderId="1" xfId="0" quotePrefix="1" applyFill="1" applyBorder="1" applyAlignment="1" applyProtection="1">
      <alignment horizontal="center"/>
      <protection locked="0"/>
    </xf>
    <xf numFmtId="0" fontId="0" fillId="10" borderId="0" xfId="0" quotePrefix="1" applyFill="1" applyAlignment="1" applyProtection="1">
      <alignment horizontal="center"/>
      <protection locked="0"/>
    </xf>
    <xf numFmtId="1" fontId="1" fillId="10" borderId="1" xfId="0" applyNumberFormat="1" applyFont="1" applyFill="1" applyBorder="1" applyAlignment="1" applyProtection="1">
      <alignment horizontal="center" vertical="center" wrapText="1"/>
      <protection locked="0"/>
    </xf>
    <xf numFmtId="0" fontId="0" fillId="10" borderId="1" xfId="0" applyFont="1" applyFill="1" applyBorder="1" applyAlignment="1">
      <alignment horizontal="center" vertical="center" wrapText="1"/>
    </xf>
    <xf numFmtId="0" fontId="0" fillId="10" borderId="1" xfId="0" applyFill="1" applyBorder="1" applyAlignment="1">
      <alignment horizontal="center" vertical="center" wrapText="1"/>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18" fillId="0" borderId="1" xfId="0" applyFont="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10" borderId="1" xfId="0" applyFont="1" applyFill="1" applyBorder="1" applyProtection="1">
      <protection locked="0"/>
    </xf>
    <xf numFmtId="0" fontId="3" fillId="10" borderId="1" xfId="0" applyFont="1" applyFill="1" applyBorder="1" applyProtection="1"/>
    <xf numFmtId="0" fontId="3" fillId="10" borderId="1" xfId="0" applyFont="1" applyFill="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0" xfId="0" applyFont="1" applyAlignment="1">
      <alignment horizontal="center"/>
    </xf>
    <xf numFmtId="0" fontId="1" fillId="0" borderId="1" xfId="0" applyFont="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0" fillId="0" borderId="1" xfId="0" applyFont="1" applyBorder="1" applyAlignment="1">
      <alignment horizontal="left" vertical="center" wrapText="1"/>
    </xf>
    <xf numFmtId="1" fontId="1" fillId="0" borderId="1" xfId="0" applyNumberFormat="1" applyFont="1" applyBorder="1" applyAlignment="1" applyProtection="1">
      <alignment horizontal="center" vertical="center" wrapText="1"/>
      <protection locked="0"/>
    </xf>
    <xf numFmtId="0" fontId="1" fillId="0" borderId="0" xfId="0" applyFont="1" applyAlignment="1">
      <alignment horizontal="center" vertical="center"/>
    </xf>
    <xf numFmtId="0" fontId="1" fillId="0" borderId="1" xfId="0" applyFont="1" applyBorder="1" applyAlignment="1" applyProtection="1">
      <alignment horizontal="left" vertical="center" wrapText="1"/>
      <protection locked="0"/>
    </xf>
    <xf numFmtId="0" fontId="1" fillId="0" borderId="0" xfId="0" applyFont="1"/>
    <xf numFmtId="0" fontId="1" fillId="10" borderId="1" xfId="0" applyFont="1" applyFill="1" applyBorder="1" applyAlignment="1" applyProtection="1">
      <alignment horizontal="center" vertical="center" wrapText="1"/>
      <protection locked="0"/>
    </xf>
    <xf numFmtId="0" fontId="19" fillId="10" borderId="1" xfId="0" applyFont="1" applyFill="1" applyBorder="1" applyAlignment="1" applyProtection="1">
      <alignment horizontal="center"/>
      <protection locked="0"/>
    </xf>
    <xf numFmtId="0" fontId="0" fillId="0" borderId="1" xfId="0" applyBorder="1" applyAlignment="1">
      <alignment horizontal="left" vertical="center" wrapText="1"/>
    </xf>
    <xf numFmtId="0" fontId="21" fillId="0" borderId="1" xfId="1" applyFont="1" applyBorder="1" applyAlignment="1">
      <alignment horizontal="center" vertical="center"/>
    </xf>
    <xf numFmtId="0" fontId="21" fillId="0" borderId="1" xfId="0" applyFont="1" applyBorder="1" applyAlignment="1">
      <alignment horizontal="center" vertical="center"/>
    </xf>
    <xf numFmtId="0" fontId="21" fillId="0" borderId="1" xfId="0" applyFont="1" applyFill="1" applyBorder="1" applyAlignment="1">
      <alignment horizontal="center" vertical="center"/>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2" fillId="0" borderId="1" xfId="1" applyFont="1" applyBorder="1" applyAlignment="1">
      <alignment horizontal="center" vertical="center"/>
    </xf>
    <xf numFmtId="0" fontId="22" fillId="0" borderId="1" xfId="0" applyFont="1" applyBorder="1" applyAlignment="1">
      <alignment horizontal="center" vertical="center"/>
    </xf>
    <xf numFmtId="0" fontId="23" fillId="10" borderId="1" xfId="0" applyFont="1" applyFill="1" applyBorder="1" applyAlignment="1">
      <alignment horizontal="right" vertical="center"/>
    </xf>
    <xf numFmtId="0" fontId="0" fillId="0" borderId="1" xfId="0" applyFont="1" applyBorder="1" applyAlignment="1">
      <alignment horizontal="center" vertical="center" wrapText="1"/>
    </xf>
    <xf numFmtId="0" fontId="0" fillId="0" borderId="1" xfId="0" applyFont="1" applyBorder="1" applyAlignment="1" applyProtection="1">
      <alignment horizontal="left" vertical="center" wrapText="1"/>
      <protection locked="0"/>
    </xf>
    <xf numFmtId="0" fontId="21" fillId="0" borderId="1" xfId="1" applyFont="1"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0" fontId="3" fillId="0" borderId="1" xfId="0" applyFont="1" applyBorder="1"/>
    <xf numFmtId="0" fontId="3" fillId="0" borderId="2" xfId="0" applyFont="1" applyBorder="1" applyAlignment="1" applyProtection="1">
      <alignment horizontal="center" vertical="center"/>
      <protection locked="0"/>
    </xf>
    <xf numFmtId="0" fontId="3" fillId="0" borderId="6" xfId="0" applyFont="1" applyBorder="1" applyAlignment="1" applyProtection="1">
      <alignment horizontal="center" vertical="center" wrapText="1"/>
      <protection locked="0"/>
    </xf>
    <xf numFmtId="0" fontId="3" fillId="10" borderId="6" xfId="0" applyFont="1" applyFill="1" applyBorder="1" applyAlignment="1" applyProtection="1">
      <alignment horizontal="center" vertical="center"/>
      <protection locked="0"/>
    </xf>
    <xf numFmtId="1" fontId="3" fillId="0" borderId="6" xfId="0" applyNumberFormat="1" applyFont="1" applyBorder="1" applyAlignment="1" applyProtection="1">
      <alignment horizontal="center" vertical="center" wrapText="1"/>
      <protection locked="0"/>
    </xf>
    <xf numFmtId="0" fontId="3" fillId="0" borderId="6" xfId="0" applyFont="1" applyBorder="1" applyProtection="1"/>
    <xf numFmtId="0" fontId="3" fillId="0" borderId="1" xfId="0" applyFont="1" applyBorder="1" applyAlignment="1">
      <alignment horizontal="center"/>
    </xf>
    <xf numFmtId="0" fontId="25" fillId="0" borderId="1" xfId="0" applyFont="1" applyBorder="1"/>
    <xf numFmtId="0" fontId="26"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xf>
    <xf numFmtId="0" fontId="1" fillId="10" borderId="1" xfId="0" applyFont="1" applyFill="1" applyBorder="1" applyAlignment="1" applyProtection="1">
      <alignment horizontal="center" vertical="center"/>
      <protection locked="0"/>
    </xf>
    <xf numFmtId="1" fontId="3" fillId="0" borderId="1" xfId="0" applyNumberFormat="1" applyFont="1" applyBorder="1" applyProtection="1"/>
    <xf numFmtId="0" fontId="15" fillId="10" borderId="1" xfId="0" applyFont="1" applyFill="1" applyBorder="1" applyAlignment="1" applyProtection="1">
      <protection locked="0"/>
    </xf>
    <xf numFmtId="0" fontId="15" fillId="10" borderId="1" xfId="0" applyFont="1" applyFill="1" applyBorder="1" applyAlignment="1" applyProtection="1">
      <alignment vertical="center"/>
      <protection locked="0"/>
    </xf>
    <xf numFmtId="0" fontId="3" fillId="10" borderId="1" xfId="0" applyFont="1" applyFill="1" applyBorder="1" applyAlignment="1">
      <alignment horizontal="center" vertical="center"/>
    </xf>
    <xf numFmtId="0" fontId="3" fillId="10" borderId="1" xfId="0" applyFont="1" applyFill="1" applyBorder="1" applyAlignment="1" applyProtection="1">
      <alignment horizontal="left" vertical="center" wrapText="1"/>
      <protection locked="0"/>
    </xf>
    <xf numFmtId="0" fontId="3" fillId="10" borderId="0" xfId="0" applyFont="1" applyFill="1"/>
    <xf numFmtId="1" fontId="3" fillId="10" borderId="1" xfId="0" applyNumberFormat="1" applyFont="1" applyFill="1" applyBorder="1" applyAlignment="1" applyProtection="1">
      <alignment horizontal="center" vertical="center"/>
    </xf>
    <xf numFmtId="0" fontId="26" fillId="10" borderId="1" xfId="0" applyFont="1" applyFill="1" applyBorder="1" applyAlignment="1" applyProtection="1">
      <alignment horizontal="center" vertical="center" wrapText="1"/>
      <protection locked="0"/>
    </xf>
    <xf numFmtId="0" fontId="0" fillId="12" borderId="1" xfId="0" applyFill="1" applyBorder="1" applyAlignment="1" applyProtection="1">
      <alignment wrapText="1"/>
      <protection locked="0"/>
    </xf>
    <xf numFmtId="0" fontId="0" fillId="12" borderId="1" xfId="0" applyFill="1" applyBorder="1" applyAlignment="1">
      <alignment wrapText="1"/>
    </xf>
    <xf numFmtId="0" fontId="0" fillId="0" borderId="1" xfId="0" applyBorder="1" applyProtection="1">
      <protection locked="0"/>
    </xf>
    <xf numFmtId="0" fontId="0" fillId="0" borderId="1" xfId="0" applyBorder="1"/>
    <xf numFmtId="0" fontId="0" fillId="0" borderId="4" xfId="0" applyBorder="1"/>
    <xf numFmtId="0" fontId="0" fillId="0" borderId="1" xfId="0" applyBorder="1" applyAlignment="1">
      <alignmen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10" borderId="2" xfId="0" applyFont="1" applyFill="1" applyBorder="1" applyAlignment="1" applyProtection="1">
      <alignment horizontal="center"/>
      <protection locked="0"/>
    </xf>
    <xf numFmtId="0" fontId="15" fillId="1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3" fillId="0" borderId="1"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2" xfId="0" applyFont="1" applyFill="1" applyBorder="1" applyAlignment="1" applyProtection="1">
      <alignment horizont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4" fillId="0" borderId="1" xfId="0" applyFont="1" applyBorder="1" applyAlignment="1" applyProtection="1">
      <alignment horizontal="center"/>
      <protection locked="0"/>
    </xf>
    <xf numFmtId="0" fontId="12" fillId="0" borderId="0" xfId="0" applyFont="1" applyAlignment="1">
      <alignment horizontal="center"/>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3" fillId="10" borderId="8" xfId="0" applyFont="1" applyFill="1" applyBorder="1" applyAlignment="1">
      <alignment horizontal="center"/>
    </xf>
    <xf numFmtId="0" fontId="3" fillId="10" borderId="0" xfId="0" applyFont="1" applyFill="1" applyAlignment="1">
      <alignment horizont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Sheet1">
    <tabColor rgb="FF00B050"/>
    <pageSetUpPr fitToPage="1"/>
  </sheetPr>
  <dimension ref="A1:P29"/>
  <sheetViews>
    <sheetView tabSelected="1" workbookViewId="0">
      <selection activeCell="I13" sqref="I13:J13"/>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6" ht="60" customHeight="1">
      <c r="A1" s="164" t="s">
        <v>69</v>
      </c>
      <c r="B1" s="164"/>
      <c r="C1" s="164"/>
      <c r="D1" s="164"/>
      <c r="E1" s="164"/>
      <c r="F1" s="164"/>
      <c r="G1" s="164"/>
      <c r="H1" s="164"/>
      <c r="I1" s="164"/>
      <c r="J1" s="164"/>
      <c r="K1" s="164"/>
      <c r="L1" s="164"/>
      <c r="M1" s="164"/>
    </row>
    <row r="2" spans="1:16">
      <c r="A2" s="165" t="s">
        <v>0</v>
      </c>
      <c r="B2" s="165"/>
      <c r="C2" s="167" t="s">
        <v>68</v>
      </c>
      <c r="D2" s="168"/>
      <c r="E2" s="2" t="s">
        <v>1</v>
      </c>
      <c r="F2" s="184" t="s">
        <v>73</v>
      </c>
      <c r="G2" s="184"/>
      <c r="H2" s="184"/>
      <c r="I2" s="184"/>
      <c r="J2" s="184"/>
      <c r="K2" s="182" t="s">
        <v>24</v>
      </c>
      <c r="L2" s="182"/>
      <c r="M2" s="35" t="s">
        <v>72</v>
      </c>
    </row>
    <row r="3" spans="1:16" ht="7.5" customHeight="1">
      <c r="A3" s="193"/>
      <c r="B3" s="193"/>
      <c r="C3" s="193"/>
      <c r="D3" s="193"/>
      <c r="E3" s="193"/>
      <c r="F3" s="192"/>
      <c r="G3" s="192"/>
      <c r="H3" s="192"/>
      <c r="I3" s="192"/>
      <c r="J3" s="192"/>
      <c r="K3" s="194"/>
      <c r="L3" s="194"/>
      <c r="M3" s="194"/>
    </row>
    <row r="4" spans="1:16">
      <c r="A4" s="176" t="s">
        <v>2</v>
      </c>
      <c r="B4" s="177"/>
      <c r="C4" s="177"/>
      <c r="D4" s="177"/>
      <c r="E4" s="178"/>
      <c r="F4" s="192"/>
      <c r="G4" s="192"/>
      <c r="H4" s="192"/>
      <c r="I4" s="195" t="s">
        <v>60</v>
      </c>
      <c r="J4" s="195"/>
      <c r="K4" s="195"/>
      <c r="L4" s="195"/>
      <c r="M4" s="195"/>
    </row>
    <row r="5" spans="1:16" ht="18.75" customHeight="1">
      <c r="A5" s="197" t="s">
        <v>4</v>
      </c>
      <c r="B5" s="197"/>
      <c r="C5" s="179" t="s">
        <v>74</v>
      </c>
      <c r="D5" s="180"/>
      <c r="E5" s="181"/>
      <c r="F5" s="192"/>
      <c r="G5" s="192"/>
      <c r="H5" s="192"/>
      <c r="I5" s="169" t="s">
        <v>5</v>
      </c>
      <c r="J5" s="169"/>
      <c r="K5" s="173" t="s">
        <v>76</v>
      </c>
      <c r="L5" s="174"/>
      <c r="M5" s="175"/>
    </row>
    <row r="6" spans="1:16" ht="18.75" customHeight="1">
      <c r="A6" s="170" t="s">
        <v>18</v>
      </c>
      <c r="B6" s="170"/>
      <c r="C6" s="36">
        <v>9954607458</v>
      </c>
      <c r="D6" s="166" t="s">
        <v>75</v>
      </c>
      <c r="E6" s="166"/>
      <c r="F6" s="192"/>
      <c r="G6" s="192"/>
      <c r="H6" s="192"/>
      <c r="I6" s="170" t="s">
        <v>18</v>
      </c>
      <c r="J6" s="170"/>
      <c r="K6" s="171">
        <v>9435838049</v>
      </c>
      <c r="L6" s="172"/>
      <c r="M6" s="183" t="s">
        <v>77</v>
      </c>
      <c r="N6" s="175"/>
    </row>
    <row r="7" spans="1:16">
      <c r="A7" s="196" t="s">
        <v>3</v>
      </c>
      <c r="B7" s="196"/>
      <c r="C7" s="196"/>
      <c r="D7" s="196"/>
      <c r="E7" s="196"/>
      <c r="F7" s="196"/>
      <c r="G7" s="196"/>
      <c r="H7" s="196"/>
      <c r="I7" s="196"/>
      <c r="J7" s="196"/>
      <c r="K7" s="196"/>
      <c r="L7" s="196"/>
      <c r="M7" s="196"/>
    </row>
    <row r="8" spans="1:16">
      <c r="A8" s="160" t="s">
        <v>21</v>
      </c>
      <c r="B8" s="161"/>
      <c r="C8" s="162"/>
      <c r="D8" s="3" t="s">
        <v>20</v>
      </c>
      <c r="E8" s="53">
        <v>102600301</v>
      </c>
      <c r="F8" s="145"/>
      <c r="G8" s="146"/>
      <c r="H8" s="146"/>
      <c r="I8" s="160" t="s">
        <v>22</v>
      </c>
      <c r="J8" s="161"/>
      <c r="K8" s="162"/>
      <c r="L8" s="3" t="s">
        <v>20</v>
      </c>
      <c r="M8" s="53">
        <v>102600302</v>
      </c>
    </row>
    <row r="9" spans="1:16">
      <c r="A9" s="150" t="s">
        <v>26</v>
      </c>
      <c r="B9" s="151"/>
      <c r="C9" s="6" t="s">
        <v>6</v>
      </c>
      <c r="D9" s="9" t="s">
        <v>12</v>
      </c>
      <c r="E9" s="5" t="s">
        <v>15</v>
      </c>
      <c r="F9" s="147"/>
      <c r="G9" s="148"/>
      <c r="H9" s="148"/>
      <c r="I9" s="150" t="s">
        <v>26</v>
      </c>
      <c r="J9" s="151"/>
      <c r="K9" s="6" t="s">
        <v>6</v>
      </c>
      <c r="L9" s="9" t="s">
        <v>12</v>
      </c>
      <c r="M9" s="5" t="s">
        <v>15</v>
      </c>
    </row>
    <row r="10" spans="1:16">
      <c r="A10" s="159" t="s">
        <v>78</v>
      </c>
      <c r="B10" s="159"/>
      <c r="C10" s="17" t="s">
        <v>79</v>
      </c>
      <c r="D10" s="36">
        <v>9435336317</v>
      </c>
      <c r="E10" s="37"/>
      <c r="F10" s="147"/>
      <c r="G10" s="148"/>
      <c r="H10" s="148"/>
      <c r="I10" s="152" t="s">
        <v>84</v>
      </c>
      <c r="J10" s="153"/>
      <c r="K10" s="17" t="s">
        <v>85</v>
      </c>
      <c r="L10" s="36">
        <v>7896746590</v>
      </c>
      <c r="M10" s="37"/>
    </row>
    <row r="11" spans="1:16">
      <c r="A11" s="159" t="s">
        <v>80</v>
      </c>
      <c r="B11" s="159"/>
      <c r="C11" s="17" t="s">
        <v>81</v>
      </c>
      <c r="D11" s="36">
        <v>9864059409</v>
      </c>
      <c r="E11" s="37"/>
      <c r="F11" s="147"/>
      <c r="G11" s="148"/>
      <c r="H11" s="148"/>
      <c r="I11" s="154" t="s">
        <v>86</v>
      </c>
      <c r="J11" s="155"/>
      <c r="K11" s="63" t="s">
        <v>83</v>
      </c>
      <c r="L11" s="130">
        <v>8638148482</v>
      </c>
      <c r="M11" s="131"/>
      <c r="N11" s="190"/>
      <c r="O11" s="191"/>
      <c r="P11" s="191"/>
    </row>
    <row r="12" spans="1:16">
      <c r="A12" s="159" t="s">
        <v>82</v>
      </c>
      <c r="B12" s="159"/>
      <c r="C12" s="17" t="s">
        <v>83</v>
      </c>
      <c r="D12" s="36">
        <v>6001066327</v>
      </c>
      <c r="E12" s="37"/>
      <c r="F12" s="147"/>
      <c r="G12" s="148"/>
      <c r="H12" s="148"/>
      <c r="I12" s="152"/>
      <c r="J12" s="153"/>
      <c r="K12" s="17"/>
      <c r="L12" s="36"/>
      <c r="M12" s="37"/>
    </row>
    <row r="13" spans="1:16">
      <c r="A13" s="159"/>
      <c r="B13" s="159"/>
      <c r="C13" s="17"/>
      <c r="D13" s="36"/>
      <c r="E13" s="37"/>
      <c r="F13" s="147"/>
      <c r="G13" s="148"/>
      <c r="H13" s="148"/>
      <c r="I13" s="152"/>
      <c r="J13" s="153"/>
      <c r="K13" s="17"/>
      <c r="L13" s="36"/>
      <c r="M13" s="37"/>
    </row>
    <row r="14" spans="1:16">
      <c r="A14" s="156" t="s">
        <v>19</v>
      </c>
      <c r="B14" s="157"/>
      <c r="C14" s="158"/>
      <c r="D14" s="163" t="s">
        <v>1083</v>
      </c>
      <c r="E14" s="163"/>
      <c r="F14" s="147"/>
      <c r="G14" s="148"/>
      <c r="H14" s="148"/>
      <c r="I14" s="149"/>
      <c r="J14" s="149"/>
      <c r="K14" s="149"/>
      <c r="L14" s="149"/>
      <c r="M14" s="149"/>
      <c r="N14" s="8"/>
    </row>
    <row r="15" spans="1:16">
      <c r="A15" s="144"/>
      <c r="B15" s="144"/>
      <c r="C15" s="144"/>
      <c r="D15" s="144"/>
      <c r="E15" s="144"/>
      <c r="F15" s="144"/>
      <c r="G15" s="144"/>
      <c r="H15" s="144"/>
      <c r="I15" s="144"/>
      <c r="J15" s="144"/>
      <c r="K15" s="144"/>
      <c r="L15" s="144"/>
      <c r="M15" s="144"/>
    </row>
    <row r="16" spans="1:16">
      <c r="A16" s="143" t="s">
        <v>44</v>
      </c>
      <c r="B16" s="143"/>
      <c r="C16" s="143"/>
      <c r="D16" s="143"/>
      <c r="E16" s="143"/>
      <c r="F16" s="143"/>
      <c r="G16" s="143"/>
      <c r="H16" s="143"/>
      <c r="I16" s="143"/>
      <c r="J16" s="143"/>
      <c r="K16" s="143"/>
      <c r="L16" s="143"/>
      <c r="M16" s="143"/>
    </row>
    <row r="17" spans="1:13" ht="32.25" customHeight="1">
      <c r="A17" s="188" t="s">
        <v>56</v>
      </c>
      <c r="B17" s="188"/>
      <c r="C17" s="188"/>
      <c r="D17" s="188"/>
      <c r="E17" s="188"/>
      <c r="F17" s="188"/>
      <c r="G17" s="188"/>
      <c r="H17" s="188"/>
      <c r="I17" s="188"/>
      <c r="J17" s="188"/>
      <c r="K17" s="188"/>
      <c r="L17" s="188"/>
      <c r="M17" s="188"/>
    </row>
    <row r="18" spans="1:13">
      <c r="A18" s="187" t="s">
        <v>57</v>
      </c>
      <c r="B18" s="187"/>
      <c r="C18" s="187"/>
      <c r="D18" s="187"/>
      <c r="E18" s="187"/>
      <c r="F18" s="187"/>
      <c r="G18" s="187"/>
      <c r="H18" s="187"/>
      <c r="I18" s="187"/>
      <c r="J18" s="187"/>
      <c r="K18" s="187"/>
      <c r="L18" s="187"/>
      <c r="M18" s="187"/>
    </row>
    <row r="19" spans="1:13">
      <c r="A19" s="187" t="s">
        <v>45</v>
      </c>
      <c r="B19" s="187"/>
      <c r="C19" s="187"/>
      <c r="D19" s="187"/>
      <c r="E19" s="187"/>
      <c r="F19" s="187"/>
      <c r="G19" s="187"/>
      <c r="H19" s="187"/>
      <c r="I19" s="187"/>
      <c r="J19" s="187"/>
      <c r="K19" s="187"/>
      <c r="L19" s="187"/>
      <c r="M19" s="187"/>
    </row>
    <row r="20" spans="1:13">
      <c r="A20" s="187" t="s">
        <v>39</v>
      </c>
      <c r="B20" s="187"/>
      <c r="C20" s="187"/>
      <c r="D20" s="187"/>
      <c r="E20" s="187"/>
      <c r="F20" s="187"/>
      <c r="G20" s="187"/>
      <c r="H20" s="187"/>
      <c r="I20" s="187"/>
      <c r="J20" s="187"/>
      <c r="K20" s="187"/>
      <c r="L20" s="187"/>
      <c r="M20" s="187"/>
    </row>
    <row r="21" spans="1:13">
      <c r="A21" s="187" t="s">
        <v>46</v>
      </c>
      <c r="B21" s="187"/>
      <c r="C21" s="187"/>
      <c r="D21" s="187"/>
      <c r="E21" s="187"/>
      <c r="F21" s="187"/>
      <c r="G21" s="187"/>
      <c r="H21" s="187"/>
      <c r="I21" s="187"/>
      <c r="J21" s="187"/>
      <c r="K21" s="187"/>
      <c r="L21" s="187"/>
      <c r="M21" s="187"/>
    </row>
    <row r="22" spans="1:13">
      <c r="A22" s="187" t="s">
        <v>40</v>
      </c>
      <c r="B22" s="187"/>
      <c r="C22" s="187"/>
      <c r="D22" s="187"/>
      <c r="E22" s="187"/>
      <c r="F22" s="187"/>
      <c r="G22" s="187"/>
      <c r="H22" s="187"/>
      <c r="I22" s="187"/>
      <c r="J22" s="187"/>
      <c r="K22" s="187"/>
      <c r="L22" s="187"/>
      <c r="M22" s="187"/>
    </row>
    <row r="23" spans="1:13">
      <c r="A23" s="189" t="s">
        <v>49</v>
      </c>
      <c r="B23" s="189"/>
      <c r="C23" s="189"/>
      <c r="D23" s="189"/>
      <c r="E23" s="189"/>
      <c r="F23" s="189"/>
      <c r="G23" s="189"/>
      <c r="H23" s="189"/>
      <c r="I23" s="189"/>
      <c r="J23" s="189"/>
      <c r="K23" s="189"/>
      <c r="L23" s="189"/>
      <c r="M23" s="189"/>
    </row>
    <row r="24" spans="1:13">
      <c r="A24" s="187" t="s">
        <v>41</v>
      </c>
      <c r="B24" s="187"/>
      <c r="C24" s="187"/>
      <c r="D24" s="187"/>
      <c r="E24" s="187"/>
      <c r="F24" s="187"/>
      <c r="G24" s="187"/>
      <c r="H24" s="187"/>
      <c r="I24" s="187"/>
      <c r="J24" s="187"/>
      <c r="K24" s="187"/>
      <c r="L24" s="187"/>
      <c r="M24" s="187"/>
    </row>
    <row r="25" spans="1:13">
      <c r="A25" s="187" t="s">
        <v>42</v>
      </c>
      <c r="B25" s="187"/>
      <c r="C25" s="187"/>
      <c r="D25" s="187"/>
      <c r="E25" s="187"/>
      <c r="F25" s="187"/>
      <c r="G25" s="187"/>
      <c r="H25" s="187"/>
      <c r="I25" s="187"/>
      <c r="J25" s="187"/>
      <c r="K25" s="187"/>
      <c r="L25" s="187"/>
      <c r="M25" s="187"/>
    </row>
    <row r="26" spans="1:13">
      <c r="A26" s="187" t="s">
        <v>43</v>
      </c>
      <c r="B26" s="187"/>
      <c r="C26" s="187"/>
      <c r="D26" s="187"/>
      <c r="E26" s="187"/>
      <c r="F26" s="187"/>
      <c r="G26" s="187"/>
      <c r="H26" s="187"/>
      <c r="I26" s="187"/>
      <c r="J26" s="187"/>
      <c r="K26" s="187"/>
      <c r="L26" s="187"/>
      <c r="M26" s="187"/>
    </row>
    <row r="27" spans="1:13">
      <c r="A27" s="186" t="s">
        <v>47</v>
      </c>
      <c r="B27" s="186"/>
      <c r="C27" s="186"/>
      <c r="D27" s="186"/>
      <c r="E27" s="186"/>
      <c r="F27" s="186"/>
      <c r="G27" s="186"/>
      <c r="H27" s="186"/>
      <c r="I27" s="186"/>
      <c r="J27" s="186"/>
      <c r="K27" s="186"/>
      <c r="L27" s="186"/>
      <c r="M27" s="186"/>
    </row>
    <row r="28" spans="1:13">
      <c r="A28" s="187" t="s">
        <v>48</v>
      </c>
      <c r="B28" s="187"/>
      <c r="C28" s="187"/>
      <c r="D28" s="187"/>
      <c r="E28" s="187"/>
      <c r="F28" s="187"/>
      <c r="G28" s="187"/>
      <c r="H28" s="187"/>
      <c r="I28" s="187"/>
      <c r="J28" s="187"/>
      <c r="K28" s="187"/>
      <c r="L28" s="187"/>
      <c r="M28" s="187"/>
    </row>
    <row r="29" spans="1:13" ht="44.25" customHeight="1">
      <c r="A29" s="185" t="s">
        <v>58</v>
      </c>
      <c r="B29" s="185"/>
      <c r="C29" s="185"/>
      <c r="D29" s="185"/>
      <c r="E29" s="185"/>
      <c r="F29" s="185"/>
      <c r="G29" s="185"/>
      <c r="H29" s="185"/>
      <c r="I29" s="185"/>
      <c r="J29" s="185"/>
      <c r="K29" s="185"/>
      <c r="L29" s="185"/>
      <c r="M29" s="185"/>
    </row>
  </sheetData>
  <sheetProtection sheet="1" objects="1" scenarios="1"/>
  <mergeCells count="52">
    <mergeCell ref="A10:B10"/>
    <mergeCell ref="A8:C8"/>
    <mergeCell ref="N11:P11"/>
    <mergeCell ref="F3:H6"/>
    <mergeCell ref="A3:E3"/>
    <mergeCell ref="I3:M3"/>
    <mergeCell ref="I4:M4"/>
    <mergeCell ref="A7:M7"/>
    <mergeCell ref="A5:B5"/>
    <mergeCell ref="A29:M29"/>
    <mergeCell ref="A27:M27"/>
    <mergeCell ref="A26:M26"/>
    <mergeCell ref="A19:M19"/>
    <mergeCell ref="A17:M17"/>
    <mergeCell ref="A18:M18"/>
    <mergeCell ref="A22:M22"/>
    <mergeCell ref="A23:M23"/>
    <mergeCell ref="A25:M25"/>
    <mergeCell ref="A24:M24"/>
    <mergeCell ref="A21:M21"/>
    <mergeCell ref="A20:M20"/>
    <mergeCell ref="A28:M28"/>
    <mergeCell ref="A1:M1"/>
    <mergeCell ref="A2:B2"/>
    <mergeCell ref="D6:E6"/>
    <mergeCell ref="C2:D2"/>
    <mergeCell ref="I5:J5"/>
    <mergeCell ref="I6:J6"/>
    <mergeCell ref="K6:L6"/>
    <mergeCell ref="K5:M5"/>
    <mergeCell ref="A4:E4"/>
    <mergeCell ref="C5:E5"/>
    <mergeCell ref="K2:L2"/>
    <mergeCell ref="M6:N6"/>
    <mergeCell ref="F2:J2"/>
    <mergeCell ref="A6:B6"/>
    <mergeCell ref="A16:M16"/>
    <mergeCell ref="A15:M15"/>
    <mergeCell ref="F8:H14"/>
    <mergeCell ref="I14:M14"/>
    <mergeCell ref="I9:J9"/>
    <mergeCell ref="I10:J10"/>
    <mergeCell ref="I11:J11"/>
    <mergeCell ref="I12:J12"/>
    <mergeCell ref="I13:J13"/>
    <mergeCell ref="A14:C14"/>
    <mergeCell ref="A12:B12"/>
    <mergeCell ref="I8:K8"/>
    <mergeCell ref="A13:B13"/>
    <mergeCell ref="A11:B11"/>
    <mergeCell ref="D14:E14"/>
    <mergeCell ref="A9:B9"/>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78" orientation="landscape" horizontalDpi="0" verticalDpi="0" r:id="rId1"/>
</worksheet>
</file>

<file path=xl/worksheets/sheet2.xml><?xml version="1.0" encoding="utf-8"?>
<worksheet xmlns="http://schemas.openxmlformats.org/spreadsheetml/2006/main" xmlns:r="http://schemas.openxmlformats.org/officeDocument/2006/relationships">
  <sheetPr codeName="Sheet2">
    <tabColor rgb="FFC00000"/>
    <pageSetUpPr fitToPage="1"/>
  </sheetPr>
  <dimension ref="A1:T167"/>
  <sheetViews>
    <sheetView zoomScale="90" zoomScaleNormal="90" workbookViewId="0">
      <pane xSplit="3" ySplit="4" topLeftCell="D5" activePane="bottomRight" state="frozen"/>
      <selection pane="topRight" activeCell="C1" sqref="C1"/>
      <selection pane="bottomLeft" activeCell="A5" sqref="A5"/>
      <selection pane="bottomRight" activeCell="J18" sqref="J18"/>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200" t="s">
        <v>70</v>
      </c>
      <c r="B1" s="200"/>
      <c r="C1" s="200"/>
      <c r="D1" s="200"/>
      <c r="E1" s="200"/>
      <c r="F1" s="200"/>
      <c r="G1" s="200"/>
      <c r="H1" s="200"/>
      <c r="I1" s="200"/>
      <c r="J1" s="200"/>
      <c r="K1" s="200"/>
      <c r="L1" s="200"/>
      <c r="M1" s="200"/>
      <c r="N1" s="200"/>
      <c r="O1" s="200"/>
      <c r="P1" s="200"/>
      <c r="Q1" s="200"/>
      <c r="R1" s="200"/>
      <c r="S1" s="200"/>
    </row>
    <row r="2" spans="1:20" ht="16.5" customHeight="1">
      <c r="A2" s="203" t="s">
        <v>59</v>
      </c>
      <c r="B2" s="204"/>
      <c r="C2" s="204"/>
      <c r="D2" s="24">
        <v>43556</v>
      </c>
      <c r="E2" s="21"/>
      <c r="F2" s="21"/>
      <c r="G2" s="21"/>
      <c r="H2" s="21"/>
      <c r="I2" s="21"/>
      <c r="J2" s="21"/>
      <c r="K2" s="21"/>
      <c r="L2" s="21"/>
      <c r="M2" s="21"/>
      <c r="N2" s="21"/>
      <c r="O2" s="21"/>
      <c r="P2" s="21"/>
      <c r="Q2" s="21"/>
      <c r="R2" s="21"/>
      <c r="S2" s="21"/>
    </row>
    <row r="3" spans="1:20" ht="24" customHeight="1">
      <c r="A3" s="199" t="s">
        <v>14</v>
      </c>
      <c r="B3" s="201" t="s">
        <v>61</v>
      </c>
      <c r="C3" s="198" t="s">
        <v>7</v>
      </c>
      <c r="D3" s="198" t="s">
        <v>55</v>
      </c>
      <c r="E3" s="198" t="s">
        <v>16</v>
      </c>
      <c r="F3" s="205" t="s">
        <v>17</v>
      </c>
      <c r="G3" s="198" t="s">
        <v>8</v>
      </c>
      <c r="H3" s="198"/>
      <c r="I3" s="198"/>
      <c r="J3" s="198" t="s">
        <v>31</v>
      </c>
      <c r="K3" s="201" t="s">
        <v>33</v>
      </c>
      <c r="L3" s="201" t="s">
        <v>50</v>
      </c>
      <c r="M3" s="201" t="s">
        <v>51</v>
      </c>
      <c r="N3" s="201" t="s">
        <v>34</v>
      </c>
      <c r="O3" s="201" t="s">
        <v>35</v>
      </c>
      <c r="P3" s="199" t="s">
        <v>54</v>
      </c>
      <c r="Q3" s="198" t="s">
        <v>52</v>
      </c>
      <c r="R3" s="198" t="s">
        <v>32</v>
      </c>
      <c r="S3" s="198" t="s">
        <v>53</v>
      </c>
      <c r="T3" s="198" t="s">
        <v>13</v>
      </c>
    </row>
    <row r="4" spans="1:20" ht="25.5" customHeight="1">
      <c r="A4" s="199"/>
      <c r="B4" s="206"/>
      <c r="C4" s="198"/>
      <c r="D4" s="198"/>
      <c r="E4" s="198"/>
      <c r="F4" s="205"/>
      <c r="G4" s="15" t="s">
        <v>9</v>
      </c>
      <c r="H4" s="15" t="s">
        <v>10</v>
      </c>
      <c r="I4" s="11" t="s">
        <v>11</v>
      </c>
      <c r="J4" s="198"/>
      <c r="K4" s="202"/>
      <c r="L4" s="202"/>
      <c r="M4" s="202"/>
      <c r="N4" s="202"/>
      <c r="O4" s="202"/>
      <c r="P4" s="199"/>
      <c r="Q4" s="199"/>
      <c r="R4" s="198"/>
      <c r="S4" s="198"/>
      <c r="T4" s="198"/>
    </row>
    <row r="5" spans="1:20">
      <c r="A5" s="4">
        <v>1</v>
      </c>
      <c r="B5" s="63" t="s">
        <v>62</v>
      </c>
      <c r="C5" s="64" t="s">
        <v>87</v>
      </c>
      <c r="D5" s="65" t="s">
        <v>23</v>
      </c>
      <c r="E5" s="81" t="s">
        <v>216</v>
      </c>
      <c r="F5" s="65" t="s">
        <v>88</v>
      </c>
      <c r="G5" s="66">
        <v>29</v>
      </c>
      <c r="H5" s="66">
        <v>28</v>
      </c>
      <c r="I5" s="68">
        <f>SUM(G5:H5)</f>
        <v>57</v>
      </c>
      <c r="J5" s="65">
        <v>93656287442</v>
      </c>
      <c r="K5" s="65"/>
      <c r="L5" s="137" t="s">
        <v>779</v>
      </c>
      <c r="M5" s="81" t="s">
        <v>143</v>
      </c>
      <c r="N5" s="139" t="s">
        <v>820</v>
      </c>
      <c r="O5" s="81" t="s">
        <v>143</v>
      </c>
      <c r="P5" s="69">
        <v>43556</v>
      </c>
      <c r="Q5" s="65" t="s">
        <v>91</v>
      </c>
      <c r="R5" s="47"/>
      <c r="S5" s="18" t="s">
        <v>145</v>
      </c>
      <c r="T5" s="18"/>
    </row>
    <row r="6" spans="1:20" ht="33">
      <c r="A6" s="4">
        <v>2</v>
      </c>
      <c r="B6" s="63" t="s">
        <v>62</v>
      </c>
      <c r="C6" s="65" t="s">
        <v>89</v>
      </c>
      <c r="D6" s="65" t="s">
        <v>25</v>
      </c>
      <c r="E6" s="81" t="s">
        <v>216</v>
      </c>
      <c r="F6" s="65" t="s">
        <v>90</v>
      </c>
      <c r="G6" s="66">
        <v>41</v>
      </c>
      <c r="H6" s="66">
        <v>40</v>
      </c>
      <c r="I6" s="68">
        <f t="shared" ref="I6:I107" si="0">SUM(G6:H6)</f>
        <v>81</v>
      </c>
      <c r="J6" s="67">
        <v>8761073558</v>
      </c>
      <c r="K6" s="65" t="s">
        <v>92</v>
      </c>
      <c r="L6" s="137" t="s">
        <v>780</v>
      </c>
      <c r="M6" s="81" t="s">
        <v>143</v>
      </c>
      <c r="N6" s="139" t="s">
        <v>821</v>
      </c>
      <c r="O6" s="81" t="s">
        <v>143</v>
      </c>
      <c r="P6" s="69">
        <v>43556</v>
      </c>
      <c r="Q6" s="65" t="s">
        <v>91</v>
      </c>
      <c r="R6" s="47"/>
      <c r="S6" s="18" t="s">
        <v>145</v>
      </c>
      <c r="T6" s="18"/>
    </row>
    <row r="7" spans="1:20">
      <c r="A7" s="4">
        <v>3</v>
      </c>
      <c r="B7" s="63" t="s">
        <v>63</v>
      </c>
      <c r="C7" s="65" t="s">
        <v>280</v>
      </c>
      <c r="D7" s="65" t="s">
        <v>23</v>
      </c>
      <c r="E7" s="81" t="s">
        <v>216</v>
      </c>
      <c r="F7" s="65" t="s">
        <v>88</v>
      </c>
      <c r="G7" s="66">
        <v>18</v>
      </c>
      <c r="H7" s="66">
        <v>17</v>
      </c>
      <c r="I7" s="68">
        <f t="shared" si="0"/>
        <v>35</v>
      </c>
      <c r="J7" s="67">
        <v>9435003189</v>
      </c>
      <c r="K7" s="65"/>
      <c r="L7" s="137" t="s">
        <v>781</v>
      </c>
      <c r="M7" s="81" t="s">
        <v>143</v>
      </c>
      <c r="N7" s="139" t="s">
        <v>822</v>
      </c>
      <c r="O7" s="81" t="s">
        <v>143</v>
      </c>
      <c r="P7" s="69">
        <v>43556</v>
      </c>
      <c r="Q7" s="65" t="s">
        <v>91</v>
      </c>
      <c r="R7" s="47"/>
      <c r="S7" s="18" t="s">
        <v>145</v>
      </c>
      <c r="T7" s="18"/>
    </row>
    <row r="8" spans="1:20" ht="30.75">
      <c r="A8" s="4">
        <v>4</v>
      </c>
      <c r="B8" s="63" t="s">
        <v>63</v>
      </c>
      <c r="C8" s="65" t="s">
        <v>281</v>
      </c>
      <c r="D8" s="65" t="s">
        <v>25</v>
      </c>
      <c r="E8" s="81" t="s">
        <v>216</v>
      </c>
      <c r="F8" s="65" t="s">
        <v>90</v>
      </c>
      <c r="G8" s="66">
        <v>25</v>
      </c>
      <c r="H8" s="66">
        <v>26</v>
      </c>
      <c r="I8" s="68">
        <f t="shared" si="0"/>
        <v>51</v>
      </c>
      <c r="J8" s="67">
        <v>9957173672</v>
      </c>
      <c r="K8" s="65" t="s">
        <v>282</v>
      </c>
      <c r="L8" s="137" t="s">
        <v>782</v>
      </c>
      <c r="M8" s="81" t="s">
        <v>143</v>
      </c>
      <c r="N8" s="139" t="s">
        <v>823</v>
      </c>
      <c r="O8" s="81" t="s">
        <v>143</v>
      </c>
      <c r="P8" s="69">
        <v>43556</v>
      </c>
      <c r="Q8" s="65" t="s">
        <v>91</v>
      </c>
      <c r="R8" s="47"/>
      <c r="S8" s="18" t="s">
        <v>145</v>
      </c>
      <c r="T8" s="18"/>
    </row>
    <row r="9" spans="1:20">
      <c r="A9" s="4">
        <v>5</v>
      </c>
      <c r="B9" s="63" t="s">
        <v>63</v>
      </c>
      <c r="C9" s="65" t="s">
        <v>283</v>
      </c>
      <c r="D9" s="65" t="s">
        <v>25</v>
      </c>
      <c r="E9" s="81" t="s">
        <v>216</v>
      </c>
      <c r="F9" s="65" t="s">
        <v>90</v>
      </c>
      <c r="G9" s="66">
        <v>30</v>
      </c>
      <c r="H9" s="66">
        <v>29</v>
      </c>
      <c r="I9" s="68">
        <f t="shared" si="0"/>
        <v>59</v>
      </c>
      <c r="J9" s="65">
        <v>7399463382</v>
      </c>
      <c r="K9" s="65" t="s">
        <v>284</v>
      </c>
      <c r="L9" s="137" t="s">
        <v>783</v>
      </c>
      <c r="M9" s="81" t="s">
        <v>143</v>
      </c>
      <c r="N9" s="139" t="s">
        <v>824</v>
      </c>
      <c r="O9" s="81" t="s">
        <v>143</v>
      </c>
      <c r="P9" s="69"/>
      <c r="Q9" s="65"/>
      <c r="R9" s="47"/>
      <c r="S9" s="18" t="s">
        <v>145</v>
      </c>
      <c r="T9" s="18"/>
    </row>
    <row r="10" spans="1:20">
      <c r="A10" s="4">
        <v>6</v>
      </c>
      <c r="B10" s="63" t="s">
        <v>62</v>
      </c>
      <c r="C10" s="65" t="s">
        <v>509</v>
      </c>
      <c r="D10" s="65" t="s">
        <v>23</v>
      </c>
      <c r="E10" s="81" t="s">
        <v>216</v>
      </c>
      <c r="F10" s="65" t="s">
        <v>88</v>
      </c>
      <c r="G10" s="66">
        <v>65</v>
      </c>
      <c r="H10" s="66">
        <v>71</v>
      </c>
      <c r="I10" s="68">
        <f t="shared" si="0"/>
        <v>136</v>
      </c>
      <c r="J10" s="67">
        <v>9957218361</v>
      </c>
      <c r="K10" s="81" t="s">
        <v>143</v>
      </c>
      <c r="L10" s="137" t="s">
        <v>779</v>
      </c>
      <c r="M10" s="81" t="s">
        <v>143</v>
      </c>
      <c r="N10" s="139" t="s">
        <v>825</v>
      </c>
      <c r="O10" s="81" t="s">
        <v>143</v>
      </c>
      <c r="P10" s="69">
        <v>43557</v>
      </c>
      <c r="Q10" s="65" t="s">
        <v>94</v>
      </c>
      <c r="R10" s="47"/>
      <c r="S10" s="18" t="s">
        <v>145</v>
      </c>
      <c r="T10" s="18"/>
    </row>
    <row r="11" spans="1:20">
      <c r="A11" s="4">
        <v>7</v>
      </c>
      <c r="B11" s="63" t="s">
        <v>62</v>
      </c>
      <c r="C11" s="65" t="s">
        <v>510</v>
      </c>
      <c r="D11" s="65" t="s">
        <v>23</v>
      </c>
      <c r="E11" s="81" t="s">
        <v>216</v>
      </c>
      <c r="F11" s="65" t="s">
        <v>126</v>
      </c>
      <c r="G11" s="66">
        <v>177</v>
      </c>
      <c r="H11" s="66">
        <v>164</v>
      </c>
      <c r="I11" s="68">
        <f t="shared" si="0"/>
        <v>341</v>
      </c>
      <c r="J11" s="65"/>
      <c r="K11" s="81" t="s">
        <v>143</v>
      </c>
      <c r="L11" s="137" t="s">
        <v>780</v>
      </c>
      <c r="M11" s="81" t="s">
        <v>143</v>
      </c>
      <c r="N11" s="139" t="s">
        <v>826</v>
      </c>
      <c r="O11" s="81" t="s">
        <v>143</v>
      </c>
      <c r="P11" s="69">
        <v>43557</v>
      </c>
      <c r="Q11" s="65" t="s">
        <v>94</v>
      </c>
      <c r="R11" s="47"/>
      <c r="S11" s="18" t="s">
        <v>145</v>
      </c>
      <c r="T11" s="18"/>
    </row>
    <row r="12" spans="1:20" s="52" customFormat="1">
      <c r="A12" s="49">
        <v>8</v>
      </c>
      <c r="B12" s="63" t="s">
        <v>63</v>
      </c>
      <c r="C12" s="65" t="s">
        <v>509</v>
      </c>
      <c r="D12" s="65" t="s">
        <v>23</v>
      </c>
      <c r="E12" s="81" t="s">
        <v>216</v>
      </c>
      <c r="F12" s="65" t="s">
        <v>88</v>
      </c>
      <c r="G12" s="66">
        <v>65</v>
      </c>
      <c r="H12" s="66">
        <v>71</v>
      </c>
      <c r="I12" s="68">
        <f t="shared" ref="I12:I13" si="1">SUM(G12:H12)</f>
        <v>136</v>
      </c>
      <c r="J12" s="67">
        <v>9957218361</v>
      </c>
      <c r="K12" s="81" t="s">
        <v>143</v>
      </c>
      <c r="L12" s="137" t="s">
        <v>781</v>
      </c>
      <c r="M12" s="81" t="s">
        <v>143</v>
      </c>
      <c r="N12" s="139" t="s">
        <v>827</v>
      </c>
      <c r="O12" s="81" t="s">
        <v>143</v>
      </c>
      <c r="P12" s="69">
        <v>43557</v>
      </c>
      <c r="Q12" s="65" t="s">
        <v>94</v>
      </c>
      <c r="R12" s="51"/>
      <c r="S12" s="18" t="s">
        <v>145</v>
      </c>
      <c r="T12" s="50"/>
    </row>
    <row r="13" spans="1:20" ht="30.75">
      <c r="A13" s="4">
        <v>9</v>
      </c>
      <c r="B13" s="63" t="s">
        <v>63</v>
      </c>
      <c r="C13" s="65" t="s">
        <v>510</v>
      </c>
      <c r="D13" s="65" t="s">
        <v>23</v>
      </c>
      <c r="E13" s="81" t="s">
        <v>216</v>
      </c>
      <c r="F13" s="65" t="s">
        <v>126</v>
      </c>
      <c r="G13" s="66">
        <v>177</v>
      </c>
      <c r="H13" s="66">
        <v>164</v>
      </c>
      <c r="I13" s="68">
        <f t="shared" si="1"/>
        <v>341</v>
      </c>
      <c r="J13" s="81" t="s">
        <v>143</v>
      </c>
      <c r="K13" s="81" t="s">
        <v>143</v>
      </c>
      <c r="L13" s="137" t="s">
        <v>782</v>
      </c>
      <c r="M13" s="81" t="s">
        <v>143</v>
      </c>
      <c r="N13" s="139" t="s">
        <v>828</v>
      </c>
      <c r="O13" s="81" t="s">
        <v>143</v>
      </c>
      <c r="P13" s="69">
        <v>43557</v>
      </c>
      <c r="Q13" s="65" t="s">
        <v>94</v>
      </c>
      <c r="R13" s="47"/>
      <c r="S13" s="18" t="s">
        <v>145</v>
      </c>
      <c r="T13" s="18"/>
    </row>
    <row r="14" spans="1:20">
      <c r="A14" s="4">
        <v>10</v>
      </c>
      <c r="B14" s="63"/>
      <c r="C14" s="65"/>
      <c r="D14" s="65"/>
      <c r="E14" s="81" t="s">
        <v>216</v>
      </c>
      <c r="F14" s="65"/>
      <c r="G14" s="66"/>
      <c r="H14" s="66"/>
      <c r="I14" s="68"/>
      <c r="J14" s="67"/>
      <c r="K14" s="81" t="s">
        <v>143</v>
      </c>
      <c r="L14" s="137"/>
      <c r="M14" s="81" t="s">
        <v>143</v>
      </c>
      <c r="N14" s="139"/>
      <c r="O14" s="81" t="s">
        <v>143</v>
      </c>
      <c r="P14" s="69"/>
      <c r="Q14" s="65"/>
      <c r="R14" s="47"/>
      <c r="S14" s="18" t="s">
        <v>145</v>
      </c>
      <c r="T14" s="18"/>
    </row>
    <row r="15" spans="1:20" ht="33">
      <c r="A15" s="4">
        <v>11</v>
      </c>
      <c r="B15" s="63" t="s">
        <v>62</v>
      </c>
      <c r="C15" s="65" t="s">
        <v>509</v>
      </c>
      <c r="D15" s="65" t="s">
        <v>23</v>
      </c>
      <c r="E15" s="81" t="s">
        <v>216</v>
      </c>
      <c r="F15" s="65" t="s">
        <v>88</v>
      </c>
      <c r="G15" s="66">
        <v>65</v>
      </c>
      <c r="H15" s="66">
        <v>71</v>
      </c>
      <c r="I15" s="68">
        <f t="shared" ref="I15:I28" si="2">SUM(G15:H15)</f>
        <v>136</v>
      </c>
      <c r="J15" s="67">
        <v>9957218361</v>
      </c>
      <c r="K15" s="81" t="s">
        <v>143</v>
      </c>
      <c r="L15" s="137" t="s">
        <v>779</v>
      </c>
      <c r="M15" s="81" t="s">
        <v>143</v>
      </c>
      <c r="N15" s="139" t="s">
        <v>830</v>
      </c>
      <c r="O15" s="81" t="s">
        <v>143</v>
      </c>
      <c r="P15" s="69">
        <v>43558</v>
      </c>
      <c r="Q15" s="65" t="s">
        <v>98</v>
      </c>
      <c r="R15" s="47"/>
      <c r="S15" s="18" t="s">
        <v>145</v>
      </c>
      <c r="T15" s="18"/>
    </row>
    <row r="16" spans="1:20" ht="33">
      <c r="A16" s="4">
        <v>12</v>
      </c>
      <c r="B16" s="63" t="s">
        <v>62</v>
      </c>
      <c r="C16" s="65" t="s">
        <v>510</v>
      </c>
      <c r="D16" s="65" t="s">
        <v>23</v>
      </c>
      <c r="E16" s="81" t="s">
        <v>216</v>
      </c>
      <c r="F16" s="65" t="s">
        <v>126</v>
      </c>
      <c r="G16" s="66">
        <v>177</v>
      </c>
      <c r="H16" s="66">
        <v>164</v>
      </c>
      <c r="I16" s="68">
        <f t="shared" si="2"/>
        <v>341</v>
      </c>
      <c r="J16" s="81" t="s">
        <v>143</v>
      </c>
      <c r="K16" s="81" t="s">
        <v>143</v>
      </c>
      <c r="L16" s="137" t="s">
        <v>780</v>
      </c>
      <c r="M16" s="81" t="s">
        <v>143</v>
      </c>
      <c r="N16" s="139" t="s">
        <v>831</v>
      </c>
      <c r="O16" s="81" t="s">
        <v>143</v>
      </c>
      <c r="P16" s="69">
        <v>43558</v>
      </c>
      <c r="Q16" s="65" t="s">
        <v>98</v>
      </c>
      <c r="R16" s="47"/>
      <c r="S16" s="18" t="s">
        <v>145</v>
      </c>
      <c r="T16" s="18"/>
    </row>
    <row r="17" spans="1:20" ht="33">
      <c r="A17" s="4">
        <v>13</v>
      </c>
      <c r="B17" s="63" t="s">
        <v>63</v>
      </c>
      <c r="C17" s="65" t="s">
        <v>509</v>
      </c>
      <c r="D17" s="65" t="s">
        <v>23</v>
      </c>
      <c r="E17" s="81" t="s">
        <v>216</v>
      </c>
      <c r="F17" s="65" t="s">
        <v>88</v>
      </c>
      <c r="G17" s="66">
        <v>65</v>
      </c>
      <c r="H17" s="66">
        <v>71</v>
      </c>
      <c r="I17" s="68">
        <f t="shared" si="2"/>
        <v>136</v>
      </c>
      <c r="J17" s="67">
        <v>9957218361</v>
      </c>
      <c r="K17" s="81" t="s">
        <v>143</v>
      </c>
      <c r="L17" s="137" t="s">
        <v>781</v>
      </c>
      <c r="M17" s="81" t="s">
        <v>143</v>
      </c>
      <c r="N17" s="139" t="s">
        <v>832</v>
      </c>
      <c r="O17" s="81" t="s">
        <v>143</v>
      </c>
      <c r="P17" s="69">
        <v>43558</v>
      </c>
      <c r="Q17" s="65" t="s">
        <v>98</v>
      </c>
      <c r="R17" s="47"/>
      <c r="S17" s="18" t="s">
        <v>145</v>
      </c>
      <c r="T17" s="18"/>
    </row>
    <row r="18" spans="1:20" ht="33">
      <c r="A18" s="4">
        <v>14</v>
      </c>
      <c r="B18" s="63" t="s">
        <v>63</v>
      </c>
      <c r="C18" s="65" t="s">
        <v>510</v>
      </c>
      <c r="D18" s="65" t="s">
        <v>23</v>
      </c>
      <c r="E18" s="81" t="s">
        <v>216</v>
      </c>
      <c r="F18" s="65" t="s">
        <v>126</v>
      </c>
      <c r="G18" s="66">
        <v>177</v>
      </c>
      <c r="H18" s="66">
        <v>164</v>
      </c>
      <c r="I18" s="68">
        <f t="shared" si="2"/>
        <v>341</v>
      </c>
      <c r="J18" s="81" t="s">
        <v>143</v>
      </c>
      <c r="K18" s="81" t="s">
        <v>143</v>
      </c>
      <c r="L18" s="137" t="s">
        <v>782</v>
      </c>
      <c r="M18" s="81" t="s">
        <v>143</v>
      </c>
      <c r="N18" s="139" t="s">
        <v>833</v>
      </c>
      <c r="O18" s="81" t="s">
        <v>143</v>
      </c>
      <c r="P18" s="69">
        <v>43558</v>
      </c>
      <c r="Q18" s="65" t="s">
        <v>98</v>
      </c>
      <c r="R18" s="47"/>
      <c r="S18" s="18" t="s">
        <v>145</v>
      </c>
      <c r="T18" s="18"/>
    </row>
    <row r="19" spans="1:20">
      <c r="A19" s="4">
        <v>15</v>
      </c>
      <c r="B19" s="63"/>
      <c r="C19" s="65"/>
      <c r="D19" s="65"/>
      <c r="E19" s="81" t="s">
        <v>216</v>
      </c>
      <c r="F19" s="65"/>
      <c r="G19" s="66"/>
      <c r="H19" s="66"/>
      <c r="I19" s="68">
        <f t="shared" si="2"/>
        <v>0</v>
      </c>
      <c r="J19" s="67"/>
      <c r="K19" s="65"/>
      <c r="L19" s="137" t="s">
        <v>783</v>
      </c>
      <c r="M19" s="81" t="s">
        <v>143</v>
      </c>
      <c r="N19" s="139" t="s">
        <v>834</v>
      </c>
      <c r="O19" s="81" t="s">
        <v>143</v>
      </c>
      <c r="P19" s="69"/>
      <c r="Q19" s="65"/>
      <c r="R19" s="47"/>
      <c r="S19" s="18" t="s">
        <v>145</v>
      </c>
      <c r="T19" s="18"/>
    </row>
    <row r="20" spans="1:20">
      <c r="A20" s="4">
        <v>16</v>
      </c>
      <c r="B20" s="63" t="s">
        <v>62</v>
      </c>
      <c r="C20" s="65" t="s">
        <v>511</v>
      </c>
      <c r="D20" s="65" t="s">
        <v>23</v>
      </c>
      <c r="E20" s="81" t="s">
        <v>216</v>
      </c>
      <c r="F20" s="65" t="s">
        <v>88</v>
      </c>
      <c r="G20" s="66">
        <v>73</v>
      </c>
      <c r="H20" s="66">
        <v>77</v>
      </c>
      <c r="I20" s="68">
        <f t="shared" si="2"/>
        <v>150</v>
      </c>
      <c r="J20" s="67">
        <v>9954919058</v>
      </c>
      <c r="K20" s="65"/>
      <c r="L20" s="137" t="s">
        <v>784</v>
      </c>
      <c r="M20" s="81" t="s">
        <v>143</v>
      </c>
      <c r="N20" s="139" t="s">
        <v>835</v>
      </c>
      <c r="O20" s="81" t="s">
        <v>143</v>
      </c>
      <c r="P20" s="69">
        <v>43559</v>
      </c>
      <c r="Q20" s="65" t="s">
        <v>100</v>
      </c>
      <c r="R20" s="47"/>
      <c r="S20" s="18" t="s">
        <v>145</v>
      </c>
      <c r="T20" s="18"/>
    </row>
    <row r="21" spans="1:20">
      <c r="A21" s="4">
        <v>17</v>
      </c>
      <c r="B21" s="63" t="s">
        <v>62</v>
      </c>
      <c r="C21" s="65" t="s">
        <v>512</v>
      </c>
      <c r="D21" s="65" t="s">
        <v>25</v>
      </c>
      <c r="E21" s="81" t="s">
        <v>216</v>
      </c>
      <c r="F21" s="65" t="s">
        <v>90</v>
      </c>
      <c r="G21" s="66">
        <v>25</v>
      </c>
      <c r="H21" s="66">
        <v>23</v>
      </c>
      <c r="I21" s="68">
        <f t="shared" si="2"/>
        <v>48</v>
      </c>
      <c r="J21" s="71">
        <v>9954925489</v>
      </c>
      <c r="K21" s="72" t="s">
        <v>513</v>
      </c>
      <c r="L21" s="137" t="s">
        <v>784</v>
      </c>
      <c r="M21" s="81" t="s">
        <v>143</v>
      </c>
      <c r="N21" s="139" t="s">
        <v>836</v>
      </c>
      <c r="O21" s="81" t="s">
        <v>143</v>
      </c>
      <c r="P21" s="69">
        <v>43559</v>
      </c>
      <c r="Q21" s="65" t="s">
        <v>100</v>
      </c>
      <c r="R21" s="47"/>
      <c r="S21" s="18" t="s">
        <v>145</v>
      </c>
      <c r="T21" s="18"/>
    </row>
    <row r="22" spans="1:20">
      <c r="A22" s="4">
        <v>18</v>
      </c>
      <c r="B22" s="63" t="s">
        <v>63</v>
      </c>
      <c r="C22" s="65" t="s">
        <v>511</v>
      </c>
      <c r="D22" s="65" t="s">
        <v>23</v>
      </c>
      <c r="E22" s="81" t="s">
        <v>216</v>
      </c>
      <c r="F22" s="65" t="s">
        <v>88</v>
      </c>
      <c r="G22" s="66">
        <v>73</v>
      </c>
      <c r="H22" s="66">
        <v>77</v>
      </c>
      <c r="I22" s="68">
        <f t="shared" ref="I22" si="3">SUM(G22:H22)</f>
        <v>150</v>
      </c>
      <c r="J22" s="67">
        <v>9954919058</v>
      </c>
      <c r="K22" s="72"/>
      <c r="L22" s="137" t="s">
        <v>784</v>
      </c>
      <c r="M22" s="81" t="s">
        <v>143</v>
      </c>
      <c r="N22" s="139" t="s">
        <v>837</v>
      </c>
      <c r="O22" s="81" t="s">
        <v>143</v>
      </c>
      <c r="P22" s="69">
        <v>43559</v>
      </c>
      <c r="Q22" s="65" t="s">
        <v>100</v>
      </c>
      <c r="R22" s="47"/>
      <c r="S22" s="18" t="s">
        <v>145</v>
      </c>
      <c r="T22" s="18"/>
    </row>
    <row r="23" spans="1:20">
      <c r="A23" s="4">
        <v>19</v>
      </c>
      <c r="B23" s="63" t="s">
        <v>63</v>
      </c>
      <c r="C23" s="65" t="s">
        <v>514</v>
      </c>
      <c r="D23" s="65" t="s">
        <v>25</v>
      </c>
      <c r="E23" s="81" t="s">
        <v>216</v>
      </c>
      <c r="F23" s="65" t="s">
        <v>90</v>
      </c>
      <c r="G23" s="66">
        <v>35</v>
      </c>
      <c r="H23" s="66">
        <v>34</v>
      </c>
      <c r="I23" s="68">
        <f t="shared" si="2"/>
        <v>69</v>
      </c>
      <c r="J23" s="67">
        <v>7399241933</v>
      </c>
      <c r="K23" s="72" t="s">
        <v>515</v>
      </c>
      <c r="L23" s="137" t="s">
        <v>784</v>
      </c>
      <c r="M23" s="81" t="s">
        <v>143</v>
      </c>
      <c r="N23" s="139" t="s">
        <v>838</v>
      </c>
      <c r="O23" s="81" t="s">
        <v>143</v>
      </c>
      <c r="P23" s="69">
        <v>43559</v>
      </c>
      <c r="Q23" s="65" t="s">
        <v>100</v>
      </c>
      <c r="R23" s="47"/>
      <c r="S23" s="18" t="s">
        <v>145</v>
      </c>
      <c r="T23" s="18"/>
    </row>
    <row r="24" spans="1:20">
      <c r="A24" s="4">
        <v>20</v>
      </c>
      <c r="B24" s="63"/>
      <c r="C24" s="65"/>
      <c r="D24" s="65"/>
      <c r="E24" s="81" t="s">
        <v>216</v>
      </c>
      <c r="F24" s="65"/>
      <c r="G24" s="66"/>
      <c r="H24" s="66"/>
      <c r="I24" s="68">
        <f t="shared" si="2"/>
        <v>0</v>
      </c>
      <c r="J24" s="67"/>
      <c r="K24" s="65"/>
      <c r="L24" s="81" t="s">
        <v>143</v>
      </c>
      <c r="M24" s="81" t="s">
        <v>143</v>
      </c>
      <c r="N24" s="139" t="s">
        <v>839</v>
      </c>
      <c r="O24" s="81" t="s">
        <v>143</v>
      </c>
      <c r="P24" s="69"/>
      <c r="Q24" s="65"/>
      <c r="R24" s="47"/>
      <c r="S24" s="18" t="s">
        <v>145</v>
      </c>
      <c r="T24" s="18"/>
    </row>
    <row r="25" spans="1:20">
      <c r="A25" s="4">
        <v>21</v>
      </c>
      <c r="B25" s="63" t="s">
        <v>62</v>
      </c>
      <c r="C25" s="65" t="s">
        <v>726</v>
      </c>
      <c r="D25" s="65" t="s">
        <v>25</v>
      </c>
      <c r="E25" s="81" t="s">
        <v>216</v>
      </c>
      <c r="F25" s="65" t="s">
        <v>90</v>
      </c>
      <c r="G25" s="66">
        <v>35</v>
      </c>
      <c r="H25" s="66">
        <v>34</v>
      </c>
      <c r="I25" s="68">
        <f t="shared" si="2"/>
        <v>69</v>
      </c>
      <c r="J25" s="67">
        <v>9859352736</v>
      </c>
      <c r="K25" s="65" t="s">
        <v>248</v>
      </c>
      <c r="L25" s="137" t="s">
        <v>785</v>
      </c>
      <c r="M25" s="81" t="s">
        <v>143</v>
      </c>
      <c r="N25" s="139" t="s">
        <v>840</v>
      </c>
      <c r="O25" s="81" t="s">
        <v>143</v>
      </c>
      <c r="P25" s="69">
        <v>43560</v>
      </c>
      <c r="Q25" s="65" t="s">
        <v>104</v>
      </c>
      <c r="R25" s="47"/>
      <c r="S25" s="18" t="s">
        <v>145</v>
      </c>
      <c r="T25" s="18"/>
    </row>
    <row r="26" spans="1:20">
      <c r="A26" s="4">
        <v>22</v>
      </c>
      <c r="B26" s="63" t="s">
        <v>62</v>
      </c>
      <c r="C26" s="65" t="s">
        <v>727</v>
      </c>
      <c r="D26" s="65" t="s">
        <v>25</v>
      </c>
      <c r="E26" s="81" t="s">
        <v>216</v>
      </c>
      <c r="F26" s="65" t="s">
        <v>90</v>
      </c>
      <c r="G26" s="66">
        <v>27</v>
      </c>
      <c r="H26" s="66">
        <v>28</v>
      </c>
      <c r="I26" s="68">
        <f t="shared" si="2"/>
        <v>55</v>
      </c>
      <c r="J26" s="67">
        <v>8876401790</v>
      </c>
      <c r="K26" s="65" t="s">
        <v>728</v>
      </c>
      <c r="L26" s="137" t="s">
        <v>786</v>
      </c>
      <c r="M26" s="81" t="s">
        <v>143</v>
      </c>
      <c r="N26" s="139" t="s">
        <v>841</v>
      </c>
      <c r="O26" s="81" t="s">
        <v>143</v>
      </c>
      <c r="P26" s="69">
        <v>43560</v>
      </c>
      <c r="Q26" s="65" t="s">
        <v>104</v>
      </c>
      <c r="R26" s="47"/>
      <c r="S26" s="18" t="s">
        <v>145</v>
      </c>
      <c r="T26" s="18"/>
    </row>
    <row r="27" spans="1:20">
      <c r="A27" s="4">
        <v>23</v>
      </c>
      <c r="B27" s="63" t="s">
        <v>63</v>
      </c>
      <c r="C27" s="114" t="s">
        <v>729</v>
      </c>
      <c r="D27" s="65" t="s">
        <v>25</v>
      </c>
      <c r="E27" s="81" t="s">
        <v>216</v>
      </c>
      <c r="F27" s="65" t="s">
        <v>90</v>
      </c>
      <c r="G27" s="115">
        <v>34</v>
      </c>
      <c r="H27" s="115">
        <v>39</v>
      </c>
      <c r="I27" s="68">
        <f t="shared" si="2"/>
        <v>73</v>
      </c>
      <c r="J27" s="114">
        <v>9401782223</v>
      </c>
      <c r="K27" s="116" t="s">
        <v>731</v>
      </c>
      <c r="L27" s="137" t="s">
        <v>785</v>
      </c>
      <c r="M27" s="81" t="s">
        <v>143</v>
      </c>
      <c r="N27" s="139" t="s">
        <v>842</v>
      </c>
      <c r="O27" s="81" t="s">
        <v>143</v>
      </c>
      <c r="P27" s="69">
        <v>43560</v>
      </c>
      <c r="Q27" s="65" t="s">
        <v>104</v>
      </c>
      <c r="R27" s="47"/>
      <c r="S27" s="18" t="s">
        <v>145</v>
      </c>
      <c r="T27" s="18"/>
    </row>
    <row r="28" spans="1:20">
      <c r="A28" s="4">
        <v>24</v>
      </c>
      <c r="B28" s="63" t="s">
        <v>63</v>
      </c>
      <c r="C28" s="114" t="s">
        <v>730</v>
      </c>
      <c r="D28" s="65" t="s">
        <v>25</v>
      </c>
      <c r="E28" s="81" t="s">
        <v>216</v>
      </c>
      <c r="F28" s="65" t="s">
        <v>90</v>
      </c>
      <c r="G28" s="115">
        <v>30</v>
      </c>
      <c r="H28" s="115">
        <v>37</v>
      </c>
      <c r="I28" s="68">
        <f t="shared" si="2"/>
        <v>67</v>
      </c>
      <c r="J28" s="114">
        <v>9401612419</v>
      </c>
      <c r="K28" s="114" t="s">
        <v>732</v>
      </c>
      <c r="L28" s="137" t="s">
        <v>786</v>
      </c>
      <c r="M28" s="81" t="s">
        <v>143</v>
      </c>
      <c r="N28" s="139" t="s">
        <v>843</v>
      </c>
      <c r="O28" s="81" t="s">
        <v>143</v>
      </c>
      <c r="P28" s="69">
        <v>43560</v>
      </c>
      <c r="Q28" s="65" t="s">
        <v>104</v>
      </c>
      <c r="R28" s="47"/>
      <c r="S28" s="18" t="s">
        <v>145</v>
      </c>
      <c r="T28" s="18"/>
    </row>
    <row r="29" spans="1:20">
      <c r="A29" s="4">
        <v>25</v>
      </c>
      <c r="B29" s="63"/>
      <c r="C29" s="65"/>
      <c r="D29" s="65"/>
      <c r="E29" s="81" t="s">
        <v>216</v>
      </c>
      <c r="F29" s="65"/>
      <c r="G29" s="66"/>
      <c r="H29" s="66"/>
      <c r="I29" s="68">
        <f t="shared" si="0"/>
        <v>0</v>
      </c>
      <c r="J29" s="67"/>
      <c r="K29" s="65"/>
      <c r="L29" s="81" t="s">
        <v>143</v>
      </c>
      <c r="M29" s="81" t="s">
        <v>143</v>
      </c>
      <c r="N29" s="139" t="s">
        <v>844</v>
      </c>
      <c r="O29" s="81" t="s">
        <v>143</v>
      </c>
      <c r="P29" s="69"/>
      <c r="Q29" s="65"/>
      <c r="R29" s="47"/>
      <c r="S29" s="18" t="s">
        <v>145</v>
      </c>
      <c r="T29" s="18"/>
    </row>
    <row r="30" spans="1:20">
      <c r="A30" s="4">
        <v>26</v>
      </c>
      <c r="B30" s="63"/>
      <c r="C30" s="65" t="s">
        <v>405</v>
      </c>
      <c r="D30" s="65"/>
      <c r="E30" s="81" t="s">
        <v>216</v>
      </c>
      <c r="F30" s="65"/>
      <c r="G30" s="66"/>
      <c r="H30" s="66"/>
      <c r="I30" s="68">
        <f t="shared" si="0"/>
        <v>0</v>
      </c>
      <c r="J30" s="71"/>
      <c r="K30" s="72"/>
      <c r="L30" s="81" t="s">
        <v>143</v>
      </c>
      <c r="M30" s="81" t="s">
        <v>143</v>
      </c>
      <c r="N30" s="139" t="s">
        <v>845</v>
      </c>
      <c r="O30" s="81" t="s">
        <v>143</v>
      </c>
      <c r="P30" s="69">
        <v>43561</v>
      </c>
      <c r="Q30" s="65" t="s">
        <v>108</v>
      </c>
      <c r="R30" s="47"/>
      <c r="S30" s="18" t="s">
        <v>145</v>
      </c>
      <c r="T30" s="18"/>
    </row>
    <row r="31" spans="1:20">
      <c r="A31" s="4">
        <v>27</v>
      </c>
      <c r="B31" s="63"/>
      <c r="C31" s="65" t="s">
        <v>109</v>
      </c>
      <c r="D31" s="65"/>
      <c r="E31" s="81" t="s">
        <v>216</v>
      </c>
      <c r="F31" s="65"/>
      <c r="G31" s="66"/>
      <c r="H31" s="66"/>
      <c r="I31" s="68">
        <f t="shared" si="0"/>
        <v>0</v>
      </c>
      <c r="J31" s="71"/>
      <c r="K31" s="72"/>
      <c r="L31" s="81" t="s">
        <v>143</v>
      </c>
      <c r="M31" s="81" t="s">
        <v>143</v>
      </c>
      <c r="N31" s="139" t="s">
        <v>846</v>
      </c>
      <c r="O31" s="81" t="s">
        <v>143</v>
      </c>
      <c r="P31" s="77">
        <v>43562</v>
      </c>
      <c r="Q31" s="75" t="s">
        <v>109</v>
      </c>
      <c r="R31" s="47"/>
      <c r="S31" s="18" t="s">
        <v>145</v>
      </c>
      <c r="T31" s="18"/>
    </row>
    <row r="32" spans="1:20">
      <c r="A32" s="4">
        <v>28</v>
      </c>
      <c r="B32" s="63" t="s">
        <v>62</v>
      </c>
      <c r="C32" s="116" t="s">
        <v>733</v>
      </c>
      <c r="D32" s="65" t="s">
        <v>25</v>
      </c>
      <c r="E32" s="81" t="s">
        <v>216</v>
      </c>
      <c r="F32" s="65" t="s">
        <v>90</v>
      </c>
      <c r="G32" s="115">
        <v>65</v>
      </c>
      <c r="H32" s="115">
        <v>38</v>
      </c>
      <c r="I32" s="68">
        <f t="shared" si="0"/>
        <v>103</v>
      </c>
      <c r="J32" s="114">
        <v>8876206807</v>
      </c>
      <c r="K32" s="116" t="s">
        <v>740</v>
      </c>
      <c r="L32" s="137" t="s">
        <v>784</v>
      </c>
      <c r="M32" s="81" t="s">
        <v>143</v>
      </c>
      <c r="N32" s="139" t="s">
        <v>847</v>
      </c>
      <c r="O32" s="81" t="s">
        <v>143</v>
      </c>
      <c r="P32" s="69">
        <v>43563</v>
      </c>
      <c r="Q32" s="65" t="s">
        <v>91</v>
      </c>
      <c r="R32" s="47"/>
      <c r="S32" s="18" t="s">
        <v>145</v>
      </c>
      <c r="T32" s="18"/>
    </row>
    <row r="33" spans="1:20">
      <c r="A33" s="4">
        <v>29</v>
      </c>
      <c r="B33" s="63" t="s">
        <v>62</v>
      </c>
      <c r="C33" s="114" t="s">
        <v>734</v>
      </c>
      <c r="D33" s="65" t="s">
        <v>25</v>
      </c>
      <c r="E33" s="81" t="s">
        <v>216</v>
      </c>
      <c r="F33" s="65" t="s">
        <v>90</v>
      </c>
      <c r="G33" s="115">
        <v>30</v>
      </c>
      <c r="H33" s="115">
        <v>18</v>
      </c>
      <c r="I33" s="68">
        <f t="shared" si="0"/>
        <v>48</v>
      </c>
      <c r="J33" s="114">
        <v>9954925489</v>
      </c>
      <c r="K33" s="114" t="s">
        <v>737</v>
      </c>
      <c r="L33" s="137" t="s">
        <v>784</v>
      </c>
      <c r="M33" s="81" t="s">
        <v>143</v>
      </c>
      <c r="N33" s="139" t="s">
        <v>848</v>
      </c>
      <c r="O33" s="81" t="s">
        <v>143</v>
      </c>
      <c r="P33" s="69">
        <v>43563</v>
      </c>
      <c r="Q33" s="65" t="s">
        <v>91</v>
      </c>
      <c r="R33" s="47"/>
      <c r="S33" s="18" t="s">
        <v>145</v>
      </c>
      <c r="T33" s="18"/>
    </row>
    <row r="34" spans="1:20">
      <c r="A34" s="4">
        <v>30</v>
      </c>
      <c r="B34" s="63" t="s">
        <v>63</v>
      </c>
      <c r="C34" s="114" t="s">
        <v>735</v>
      </c>
      <c r="D34" s="65" t="s">
        <v>25</v>
      </c>
      <c r="E34" s="81" t="s">
        <v>216</v>
      </c>
      <c r="F34" s="65" t="s">
        <v>90</v>
      </c>
      <c r="G34" s="115">
        <v>33</v>
      </c>
      <c r="H34" s="115">
        <v>35</v>
      </c>
      <c r="I34" s="68">
        <f t="shared" si="0"/>
        <v>68</v>
      </c>
      <c r="J34" s="114">
        <v>9577860994</v>
      </c>
      <c r="K34" s="114" t="s">
        <v>738</v>
      </c>
      <c r="L34" s="137" t="s">
        <v>784</v>
      </c>
      <c r="M34" s="81" t="s">
        <v>143</v>
      </c>
      <c r="N34" s="139" t="s">
        <v>849</v>
      </c>
      <c r="O34" s="81" t="s">
        <v>143</v>
      </c>
      <c r="P34" s="69">
        <v>43563</v>
      </c>
      <c r="Q34" s="65" t="s">
        <v>91</v>
      </c>
      <c r="R34" s="47"/>
      <c r="S34" s="18" t="s">
        <v>145</v>
      </c>
      <c r="T34" s="18"/>
    </row>
    <row r="35" spans="1:20">
      <c r="A35" s="4">
        <v>31</v>
      </c>
      <c r="B35" s="63" t="s">
        <v>63</v>
      </c>
      <c r="C35" s="114" t="s">
        <v>736</v>
      </c>
      <c r="D35" s="65" t="s">
        <v>25</v>
      </c>
      <c r="E35" s="81" t="s">
        <v>216</v>
      </c>
      <c r="F35" s="65" t="s">
        <v>90</v>
      </c>
      <c r="G35" s="115">
        <v>22</v>
      </c>
      <c r="H35" s="115">
        <v>37</v>
      </c>
      <c r="I35" s="68">
        <f t="shared" si="0"/>
        <v>59</v>
      </c>
      <c r="J35" s="114">
        <v>7399241933</v>
      </c>
      <c r="K35" s="114" t="s">
        <v>739</v>
      </c>
      <c r="L35" s="137" t="s">
        <v>784</v>
      </c>
      <c r="M35" s="81" t="s">
        <v>143</v>
      </c>
      <c r="N35" s="139" t="s">
        <v>850</v>
      </c>
      <c r="O35" s="81" t="s">
        <v>143</v>
      </c>
      <c r="P35" s="69">
        <v>43563</v>
      </c>
      <c r="Q35" s="65" t="s">
        <v>91</v>
      </c>
      <c r="R35" s="47"/>
      <c r="S35" s="18" t="s">
        <v>145</v>
      </c>
      <c r="T35" s="18"/>
    </row>
    <row r="36" spans="1:20">
      <c r="A36" s="4">
        <v>32</v>
      </c>
      <c r="B36" s="63"/>
      <c r="C36" s="65"/>
      <c r="D36" s="65"/>
      <c r="E36" s="81" t="s">
        <v>216</v>
      </c>
      <c r="F36" s="65"/>
      <c r="G36" s="66"/>
      <c r="H36" s="66"/>
      <c r="I36" s="68">
        <f t="shared" si="0"/>
        <v>0</v>
      </c>
      <c r="J36" s="71"/>
      <c r="K36" s="72"/>
      <c r="L36" s="81" t="s">
        <v>143</v>
      </c>
      <c r="M36" s="81" t="s">
        <v>143</v>
      </c>
      <c r="N36" s="139" t="s">
        <v>851</v>
      </c>
      <c r="O36" s="81" t="s">
        <v>143</v>
      </c>
      <c r="P36" s="69"/>
      <c r="Q36" s="65"/>
      <c r="R36" s="47"/>
      <c r="S36" s="18" t="s">
        <v>145</v>
      </c>
      <c r="T36" s="18"/>
    </row>
    <row r="37" spans="1:20">
      <c r="A37" s="4">
        <v>33</v>
      </c>
      <c r="B37" s="63" t="s">
        <v>62</v>
      </c>
      <c r="C37" s="114" t="s">
        <v>741</v>
      </c>
      <c r="D37" s="65" t="s">
        <v>25</v>
      </c>
      <c r="E37" s="81" t="s">
        <v>216</v>
      </c>
      <c r="F37" s="65" t="s">
        <v>90</v>
      </c>
      <c r="G37" s="115">
        <v>47</v>
      </c>
      <c r="H37" s="115">
        <v>34</v>
      </c>
      <c r="I37" s="68">
        <f t="shared" si="0"/>
        <v>81</v>
      </c>
      <c r="J37" s="114">
        <v>8876699094</v>
      </c>
      <c r="K37" s="116" t="s">
        <v>747</v>
      </c>
      <c r="L37" s="137" t="s">
        <v>785</v>
      </c>
      <c r="M37" s="81" t="s">
        <v>143</v>
      </c>
      <c r="N37" s="139" t="s">
        <v>852</v>
      </c>
      <c r="O37" s="81" t="s">
        <v>143</v>
      </c>
      <c r="P37" s="69">
        <v>43564</v>
      </c>
      <c r="Q37" s="65" t="s">
        <v>94</v>
      </c>
      <c r="R37" s="18"/>
      <c r="S37" s="18" t="s">
        <v>145</v>
      </c>
      <c r="T37" s="18"/>
    </row>
    <row r="38" spans="1:20">
      <c r="A38" s="4">
        <v>34</v>
      </c>
      <c r="B38" s="63" t="s">
        <v>62</v>
      </c>
      <c r="C38" s="114" t="s">
        <v>742</v>
      </c>
      <c r="D38" s="65" t="s">
        <v>25</v>
      </c>
      <c r="E38" s="81" t="s">
        <v>216</v>
      </c>
      <c r="F38" s="65" t="s">
        <v>90</v>
      </c>
      <c r="G38" s="115">
        <v>40</v>
      </c>
      <c r="H38" s="115">
        <v>42</v>
      </c>
      <c r="I38" s="68">
        <f t="shared" si="0"/>
        <v>82</v>
      </c>
      <c r="J38" s="114">
        <v>9854880237</v>
      </c>
      <c r="K38" s="114" t="s">
        <v>745</v>
      </c>
      <c r="L38" s="137" t="s">
        <v>786</v>
      </c>
      <c r="M38" s="81" t="s">
        <v>143</v>
      </c>
      <c r="N38" s="139" t="s">
        <v>853</v>
      </c>
      <c r="O38" s="81" t="s">
        <v>143</v>
      </c>
      <c r="P38" s="69">
        <v>43564</v>
      </c>
      <c r="Q38" s="65" t="s">
        <v>94</v>
      </c>
      <c r="R38" s="18"/>
      <c r="S38" s="18" t="s">
        <v>145</v>
      </c>
      <c r="T38" s="18"/>
    </row>
    <row r="39" spans="1:20">
      <c r="A39" s="4">
        <v>35</v>
      </c>
      <c r="B39" s="63" t="s">
        <v>63</v>
      </c>
      <c r="C39" s="117" t="s">
        <v>743</v>
      </c>
      <c r="D39" s="65" t="s">
        <v>25</v>
      </c>
      <c r="E39" s="81" t="s">
        <v>216</v>
      </c>
      <c r="F39" s="65" t="s">
        <v>90</v>
      </c>
      <c r="G39" s="115">
        <v>43</v>
      </c>
      <c r="H39" s="115">
        <v>40</v>
      </c>
      <c r="I39" s="68">
        <f t="shared" si="0"/>
        <v>83</v>
      </c>
      <c r="J39" s="114">
        <v>9854847544</v>
      </c>
      <c r="K39" s="114" t="s">
        <v>746</v>
      </c>
      <c r="L39" s="137" t="s">
        <v>785</v>
      </c>
      <c r="M39" s="81" t="s">
        <v>143</v>
      </c>
      <c r="N39" s="139" t="s">
        <v>854</v>
      </c>
      <c r="O39" s="81" t="s">
        <v>143</v>
      </c>
      <c r="P39" s="69">
        <v>43564</v>
      </c>
      <c r="Q39" s="65" t="s">
        <v>94</v>
      </c>
      <c r="R39" s="18"/>
      <c r="S39" s="18" t="s">
        <v>145</v>
      </c>
      <c r="T39" s="18"/>
    </row>
    <row r="40" spans="1:20">
      <c r="A40" s="4">
        <v>36</v>
      </c>
      <c r="B40" s="63" t="s">
        <v>63</v>
      </c>
      <c r="C40" s="114" t="s">
        <v>744</v>
      </c>
      <c r="D40" s="65" t="s">
        <v>25</v>
      </c>
      <c r="E40" s="81" t="s">
        <v>216</v>
      </c>
      <c r="F40" s="65" t="s">
        <v>90</v>
      </c>
      <c r="G40" s="115">
        <v>26</v>
      </c>
      <c r="H40" s="115">
        <v>34</v>
      </c>
      <c r="I40" s="68">
        <f t="shared" si="0"/>
        <v>60</v>
      </c>
      <c r="J40" s="114">
        <v>9859765303</v>
      </c>
      <c r="K40" s="116" t="s">
        <v>748</v>
      </c>
      <c r="L40" s="137" t="s">
        <v>786</v>
      </c>
      <c r="M40" s="81" t="s">
        <v>143</v>
      </c>
      <c r="N40" s="139" t="s">
        <v>855</v>
      </c>
      <c r="O40" s="81" t="s">
        <v>143</v>
      </c>
      <c r="P40" s="69">
        <v>43564</v>
      </c>
      <c r="Q40" s="65" t="s">
        <v>94</v>
      </c>
      <c r="R40" s="18"/>
      <c r="S40" s="18" t="s">
        <v>145</v>
      </c>
      <c r="T40" s="18"/>
    </row>
    <row r="41" spans="1:20">
      <c r="A41" s="4">
        <v>37</v>
      </c>
      <c r="B41" s="63"/>
      <c r="C41" s="65"/>
      <c r="D41" s="65"/>
      <c r="E41" s="81" t="s">
        <v>216</v>
      </c>
      <c r="F41" s="65"/>
      <c r="G41" s="66"/>
      <c r="H41" s="66"/>
      <c r="I41" s="68">
        <f t="shared" si="0"/>
        <v>0</v>
      </c>
      <c r="J41" s="67"/>
      <c r="K41" s="65"/>
      <c r="L41" s="81" t="s">
        <v>143</v>
      </c>
      <c r="M41" s="81" t="s">
        <v>143</v>
      </c>
      <c r="N41" s="139"/>
      <c r="O41" s="81" t="s">
        <v>143</v>
      </c>
      <c r="P41" s="69"/>
      <c r="Q41" s="65"/>
      <c r="R41" s="18"/>
      <c r="S41" s="18" t="s">
        <v>145</v>
      </c>
      <c r="T41" s="18"/>
    </row>
    <row r="42" spans="1:20" ht="33">
      <c r="A42" s="4">
        <v>38</v>
      </c>
      <c r="B42" s="63" t="s">
        <v>62</v>
      </c>
      <c r="C42" s="114" t="s">
        <v>749</v>
      </c>
      <c r="D42" s="65" t="s">
        <v>25</v>
      </c>
      <c r="E42" s="81" t="s">
        <v>216</v>
      </c>
      <c r="F42" s="65" t="s">
        <v>90</v>
      </c>
      <c r="G42" s="115">
        <v>42</v>
      </c>
      <c r="H42" s="115">
        <v>25</v>
      </c>
      <c r="I42" s="68">
        <f t="shared" si="0"/>
        <v>67</v>
      </c>
      <c r="J42" s="114">
        <v>9854810239</v>
      </c>
      <c r="K42" s="114" t="s">
        <v>753</v>
      </c>
      <c r="L42" s="137" t="s">
        <v>785</v>
      </c>
      <c r="M42" s="81" t="s">
        <v>143</v>
      </c>
      <c r="N42" s="139" t="s">
        <v>857</v>
      </c>
      <c r="O42" s="81" t="s">
        <v>143</v>
      </c>
      <c r="P42" s="69">
        <v>43565</v>
      </c>
      <c r="Q42" s="65" t="s">
        <v>98</v>
      </c>
      <c r="R42" s="18"/>
      <c r="S42" s="18" t="s">
        <v>145</v>
      </c>
      <c r="T42" s="18"/>
    </row>
    <row r="43" spans="1:20" ht="33">
      <c r="A43" s="4">
        <v>39</v>
      </c>
      <c r="B43" s="63" t="s">
        <v>62</v>
      </c>
      <c r="C43" s="114" t="s">
        <v>750</v>
      </c>
      <c r="D43" s="65" t="s">
        <v>25</v>
      </c>
      <c r="E43" s="81" t="s">
        <v>216</v>
      </c>
      <c r="F43" s="65" t="s">
        <v>90</v>
      </c>
      <c r="G43" s="115">
        <v>38</v>
      </c>
      <c r="H43" s="115">
        <v>30</v>
      </c>
      <c r="I43" s="68">
        <f t="shared" si="0"/>
        <v>68</v>
      </c>
      <c r="J43" s="114">
        <v>9613990426</v>
      </c>
      <c r="K43" s="114" t="s">
        <v>754</v>
      </c>
      <c r="L43" s="137" t="s">
        <v>786</v>
      </c>
      <c r="M43" s="81" t="s">
        <v>143</v>
      </c>
      <c r="N43" s="139" t="s">
        <v>858</v>
      </c>
      <c r="O43" s="81" t="s">
        <v>143</v>
      </c>
      <c r="P43" s="69">
        <v>43565</v>
      </c>
      <c r="Q43" s="65" t="s">
        <v>98</v>
      </c>
      <c r="R43" s="18"/>
      <c r="S43" s="18" t="s">
        <v>145</v>
      </c>
      <c r="T43" s="18"/>
    </row>
    <row r="44" spans="1:20" ht="33">
      <c r="A44" s="4">
        <v>40</v>
      </c>
      <c r="B44" s="63" t="s">
        <v>63</v>
      </c>
      <c r="C44" s="114" t="s">
        <v>751</v>
      </c>
      <c r="D44" s="65" t="s">
        <v>25</v>
      </c>
      <c r="E44" s="81" t="s">
        <v>216</v>
      </c>
      <c r="F44" s="65" t="s">
        <v>90</v>
      </c>
      <c r="G44" s="115">
        <v>43</v>
      </c>
      <c r="H44" s="115">
        <v>29</v>
      </c>
      <c r="I44" s="68">
        <f t="shared" si="0"/>
        <v>72</v>
      </c>
      <c r="J44" s="114">
        <v>9854847538</v>
      </c>
      <c r="K44" s="114" t="s">
        <v>755</v>
      </c>
      <c r="L44" s="137" t="s">
        <v>785</v>
      </c>
      <c r="M44" s="81" t="s">
        <v>143</v>
      </c>
      <c r="N44" s="139" t="s">
        <v>859</v>
      </c>
      <c r="O44" s="81" t="s">
        <v>143</v>
      </c>
      <c r="P44" s="69">
        <v>43565</v>
      </c>
      <c r="Q44" s="65" t="s">
        <v>98</v>
      </c>
      <c r="R44" s="18"/>
      <c r="S44" s="18" t="s">
        <v>145</v>
      </c>
      <c r="T44" s="18"/>
    </row>
    <row r="45" spans="1:20" ht="33">
      <c r="A45" s="4">
        <v>41</v>
      </c>
      <c r="B45" s="63" t="s">
        <v>63</v>
      </c>
      <c r="C45" s="114" t="s">
        <v>752</v>
      </c>
      <c r="D45" s="65" t="s">
        <v>25</v>
      </c>
      <c r="E45" s="81" t="s">
        <v>216</v>
      </c>
      <c r="F45" s="65" t="s">
        <v>90</v>
      </c>
      <c r="G45" s="115">
        <v>63</v>
      </c>
      <c r="H45" s="115">
        <v>42</v>
      </c>
      <c r="I45" s="68">
        <f t="shared" si="0"/>
        <v>105</v>
      </c>
      <c r="J45" s="114">
        <v>8486381970</v>
      </c>
      <c r="K45" s="114" t="s">
        <v>756</v>
      </c>
      <c r="L45" s="137" t="s">
        <v>786</v>
      </c>
      <c r="M45" s="81" t="s">
        <v>143</v>
      </c>
      <c r="N45" s="139" t="s">
        <v>860</v>
      </c>
      <c r="O45" s="81" t="s">
        <v>143</v>
      </c>
      <c r="P45" s="69">
        <v>43565</v>
      </c>
      <c r="Q45" s="65" t="s">
        <v>98</v>
      </c>
      <c r="R45" s="18"/>
      <c r="S45" s="18" t="s">
        <v>145</v>
      </c>
      <c r="T45" s="18"/>
    </row>
    <row r="46" spans="1:20">
      <c r="A46" s="4">
        <v>42</v>
      </c>
      <c r="B46" s="63"/>
      <c r="C46" s="65"/>
      <c r="D46" s="65"/>
      <c r="E46" s="81" t="s">
        <v>216</v>
      </c>
      <c r="F46" s="65"/>
      <c r="G46" s="66"/>
      <c r="H46" s="66"/>
      <c r="I46" s="68">
        <f t="shared" si="0"/>
        <v>0</v>
      </c>
      <c r="J46" s="67"/>
      <c r="K46" s="65"/>
      <c r="L46" s="81" t="s">
        <v>143</v>
      </c>
      <c r="M46" s="81" t="s">
        <v>143</v>
      </c>
      <c r="N46" s="139" t="s">
        <v>861</v>
      </c>
      <c r="O46" s="81" t="s">
        <v>143</v>
      </c>
      <c r="P46" s="69"/>
      <c r="Q46" s="65"/>
      <c r="R46" s="18"/>
      <c r="S46" s="18" t="s">
        <v>145</v>
      </c>
      <c r="T46" s="18"/>
    </row>
    <row r="47" spans="1:20" ht="30.75">
      <c r="A47" s="4">
        <v>43</v>
      </c>
      <c r="B47" s="63" t="s">
        <v>62</v>
      </c>
      <c r="C47" s="65" t="s">
        <v>116</v>
      </c>
      <c r="D47" s="65" t="s">
        <v>23</v>
      </c>
      <c r="E47" s="81" t="s">
        <v>216</v>
      </c>
      <c r="F47" s="65" t="s">
        <v>88</v>
      </c>
      <c r="G47" s="66">
        <v>49</v>
      </c>
      <c r="H47" s="66">
        <v>49</v>
      </c>
      <c r="I47" s="68">
        <f t="shared" si="0"/>
        <v>98</v>
      </c>
      <c r="J47" s="71">
        <v>9957005401</v>
      </c>
      <c r="K47" s="71"/>
      <c r="L47" s="137" t="s">
        <v>787</v>
      </c>
      <c r="M47" s="81" t="s">
        <v>143</v>
      </c>
      <c r="N47" s="139" t="s">
        <v>862</v>
      </c>
      <c r="O47" s="81" t="s">
        <v>143</v>
      </c>
      <c r="P47" s="69">
        <v>43566</v>
      </c>
      <c r="Q47" s="65" t="s">
        <v>100</v>
      </c>
      <c r="R47" s="18"/>
      <c r="S47" s="18" t="s">
        <v>145</v>
      </c>
      <c r="T47" s="18"/>
    </row>
    <row r="48" spans="1:20" ht="30.75">
      <c r="A48" s="4">
        <v>44</v>
      </c>
      <c r="B48" s="63" t="s">
        <v>62</v>
      </c>
      <c r="C48" s="65" t="s">
        <v>117</v>
      </c>
      <c r="D48" s="65" t="s">
        <v>25</v>
      </c>
      <c r="E48" s="81" t="s">
        <v>216</v>
      </c>
      <c r="F48" s="65" t="s">
        <v>90</v>
      </c>
      <c r="G48" s="66">
        <v>30</v>
      </c>
      <c r="H48" s="66">
        <v>30</v>
      </c>
      <c r="I48" s="68">
        <f t="shared" si="0"/>
        <v>60</v>
      </c>
      <c r="J48" s="67">
        <v>9365054586</v>
      </c>
      <c r="K48" s="65" t="s">
        <v>118</v>
      </c>
      <c r="L48" s="137" t="s">
        <v>787</v>
      </c>
      <c r="M48" s="81" t="s">
        <v>143</v>
      </c>
      <c r="N48" s="139" t="s">
        <v>863</v>
      </c>
      <c r="O48" s="81" t="s">
        <v>143</v>
      </c>
      <c r="P48" s="69">
        <v>43566</v>
      </c>
      <c r="Q48" s="65" t="s">
        <v>100</v>
      </c>
      <c r="R48" s="18"/>
      <c r="S48" s="18" t="s">
        <v>145</v>
      </c>
      <c r="T48" s="18"/>
    </row>
    <row r="49" spans="1:20">
      <c r="A49" s="4">
        <v>45</v>
      </c>
      <c r="B49" s="63" t="s">
        <v>63</v>
      </c>
      <c r="C49" s="65" t="s">
        <v>304</v>
      </c>
      <c r="D49" s="65" t="s">
        <v>23</v>
      </c>
      <c r="E49" s="81" t="s">
        <v>216</v>
      </c>
      <c r="F49" s="65" t="s">
        <v>88</v>
      </c>
      <c r="G49" s="66">
        <v>40</v>
      </c>
      <c r="H49" s="66">
        <v>40</v>
      </c>
      <c r="I49" s="68">
        <f t="shared" si="0"/>
        <v>80</v>
      </c>
      <c r="J49" s="67">
        <v>8721057281</v>
      </c>
      <c r="K49" s="65"/>
      <c r="L49" s="137" t="s">
        <v>788</v>
      </c>
      <c r="M49" s="81" t="s">
        <v>143</v>
      </c>
      <c r="N49" s="139" t="s">
        <v>864</v>
      </c>
      <c r="O49" s="81" t="s">
        <v>143</v>
      </c>
      <c r="P49" s="69">
        <v>43566</v>
      </c>
      <c r="Q49" s="65" t="s">
        <v>100</v>
      </c>
      <c r="R49" s="18"/>
      <c r="S49" s="18" t="s">
        <v>145</v>
      </c>
      <c r="T49" s="18"/>
    </row>
    <row r="50" spans="1:20">
      <c r="A50" s="4">
        <v>46</v>
      </c>
      <c r="B50" s="63" t="s">
        <v>63</v>
      </c>
      <c r="C50" s="65" t="s">
        <v>305</v>
      </c>
      <c r="D50" s="65" t="s">
        <v>25</v>
      </c>
      <c r="E50" s="81" t="s">
        <v>216</v>
      </c>
      <c r="F50" s="65" t="s">
        <v>90</v>
      </c>
      <c r="G50" s="66">
        <v>31</v>
      </c>
      <c r="H50" s="66">
        <v>30</v>
      </c>
      <c r="I50" s="68">
        <f t="shared" si="0"/>
        <v>61</v>
      </c>
      <c r="J50" s="67"/>
      <c r="K50" s="65"/>
      <c r="L50" s="137" t="s">
        <v>788</v>
      </c>
      <c r="M50" s="81" t="s">
        <v>143</v>
      </c>
      <c r="N50" s="139" t="s">
        <v>865</v>
      </c>
      <c r="O50" s="81" t="s">
        <v>143</v>
      </c>
      <c r="P50" s="69">
        <v>43566</v>
      </c>
      <c r="Q50" s="65" t="s">
        <v>100</v>
      </c>
      <c r="R50" s="18"/>
      <c r="S50" s="18" t="s">
        <v>145</v>
      </c>
      <c r="T50" s="18"/>
    </row>
    <row r="51" spans="1:20">
      <c r="A51" s="4">
        <v>47</v>
      </c>
      <c r="B51" s="63"/>
      <c r="C51" s="65"/>
      <c r="D51" s="65"/>
      <c r="E51" s="81" t="s">
        <v>216</v>
      </c>
      <c r="F51" s="65"/>
      <c r="G51" s="66"/>
      <c r="H51" s="66"/>
      <c r="I51" s="68">
        <f t="shared" si="0"/>
        <v>0</v>
      </c>
      <c r="J51" s="67"/>
      <c r="K51" s="65"/>
      <c r="L51" s="81" t="s">
        <v>143</v>
      </c>
      <c r="M51" s="81" t="s">
        <v>143</v>
      </c>
      <c r="N51" s="139" t="s">
        <v>866</v>
      </c>
      <c r="O51" s="81" t="s">
        <v>143</v>
      </c>
      <c r="P51" s="69"/>
      <c r="Q51" s="65"/>
      <c r="R51" s="18"/>
      <c r="S51" s="18" t="s">
        <v>145</v>
      </c>
      <c r="T51" s="18"/>
    </row>
    <row r="52" spans="1:20">
      <c r="A52" s="4">
        <v>48</v>
      </c>
      <c r="B52" s="63" t="s">
        <v>62</v>
      </c>
      <c r="C52" s="65" t="s">
        <v>119</v>
      </c>
      <c r="D52" s="65" t="s">
        <v>23</v>
      </c>
      <c r="E52" s="81" t="s">
        <v>216</v>
      </c>
      <c r="F52" s="65" t="s">
        <v>88</v>
      </c>
      <c r="G52" s="66">
        <v>238</v>
      </c>
      <c r="H52" s="66">
        <v>237</v>
      </c>
      <c r="I52" s="68">
        <f t="shared" si="0"/>
        <v>475</v>
      </c>
      <c r="J52" s="67">
        <v>9957006164</v>
      </c>
      <c r="K52" s="65"/>
      <c r="L52" s="137" t="s">
        <v>789</v>
      </c>
      <c r="M52" s="81" t="s">
        <v>143</v>
      </c>
      <c r="N52" s="139" t="s">
        <v>867</v>
      </c>
      <c r="O52" s="81" t="s">
        <v>143</v>
      </c>
      <c r="P52" s="69">
        <v>43567</v>
      </c>
      <c r="Q52" s="65" t="s">
        <v>104</v>
      </c>
      <c r="R52" s="18"/>
      <c r="S52" s="18" t="s">
        <v>145</v>
      </c>
      <c r="T52" s="18"/>
    </row>
    <row r="53" spans="1:20">
      <c r="A53" s="4">
        <v>49</v>
      </c>
      <c r="B53" s="63" t="s">
        <v>62</v>
      </c>
      <c r="C53" s="63" t="s">
        <v>120</v>
      </c>
      <c r="D53" s="65" t="s">
        <v>25</v>
      </c>
      <c r="E53" s="81" t="s">
        <v>216</v>
      </c>
      <c r="F53" s="65" t="s">
        <v>90</v>
      </c>
      <c r="G53" s="66">
        <v>44</v>
      </c>
      <c r="H53" s="66">
        <v>44</v>
      </c>
      <c r="I53" s="68">
        <f t="shared" si="0"/>
        <v>88</v>
      </c>
      <c r="J53" s="67">
        <v>6000027776</v>
      </c>
      <c r="K53" s="65" t="s">
        <v>121</v>
      </c>
      <c r="L53" s="137" t="s">
        <v>789</v>
      </c>
      <c r="M53" s="81" t="s">
        <v>143</v>
      </c>
      <c r="N53" s="139" t="s">
        <v>868</v>
      </c>
      <c r="O53" s="81" t="s">
        <v>143</v>
      </c>
      <c r="P53" s="69">
        <v>43567</v>
      </c>
      <c r="Q53" s="65" t="s">
        <v>104</v>
      </c>
      <c r="R53" s="18"/>
      <c r="S53" s="18" t="s">
        <v>145</v>
      </c>
      <c r="T53" s="18"/>
    </row>
    <row r="54" spans="1:20">
      <c r="A54" s="4">
        <v>50</v>
      </c>
      <c r="B54" s="63" t="s">
        <v>63</v>
      </c>
      <c r="C54" s="63" t="s">
        <v>306</v>
      </c>
      <c r="D54" s="65" t="s">
        <v>23</v>
      </c>
      <c r="E54" s="81" t="s">
        <v>216</v>
      </c>
      <c r="F54" s="65" t="s">
        <v>88</v>
      </c>
      <c r="G54" s="66">
        <v>55</v>
      </c>
      <c r="H54" s="66">
        <v>58</v>
      </c>
      <c r="I54" s="68">
        <f t="shared" si="0"/>
        <v>113</v>
      </c>
      <c r="J54" s="67">
        <v>8822254666</v>
      </c>
      <c r="K54" s="65"/>
      <c r="L54" s="137" t="s">
        <v>788</v>
      </c>
      <c r="M54" s="81" t="s">
        <v>143</v>
      </c>
      <c r="N54" s="139" t="s">
        <v>869</v>
      </c>
      <c r="O54" s="81" t="s">
        <v>143</v>
      </c>
      <c r="P54" s="69">
        <v>43567</v>
      </c>
      <c r="Q54" s="65" t="s">
        <v>104</v>
      </c>
      <c r="R54" s="18"/>
      <c r="S54" s="18" t="s">
        <v>145</v>
      </c>
      <c r="T54" s="18"/>
    </row>
    <row r="55" spans="1:20">
      <c r="A55" s="4">
        <v>51</v>
      </c>
      <c r="B55" s="63" t="s">
        <v>63</v>
      </c>
      <c r="C55" s="63" t="s">
        <v>307</v>
      </c>
      <c r="D55" s="65" t="s">
        <v>25</v>
      </c>
      <c r="E55" s="81" t="s">
        <v>216</v>
      </c>
      <c r="F55" s="65" t="s">
        <v>90</v>
      </c>
      <c r="G55" s="66">
        <v>38</v>
      </c>
      <c r="H55" s="66">
        <v>38</v>
      </c>
      <c r="I55" s="68">
        <f t="shared" si="0"/>
        <v>76</v>
      </c>
      <c r="J55" s="67">
        <v>9864703484</v>
      </c>
      <c r="K55" s="65" t="s">
        <v>308</v>
      </c>
      <c r="L55" s="137" t="s">
        <v>788</v>
      </c>
      <c r="M55" s="81" t="s">
        <v>143</v>
      </c>
      <c r="N55" s="139" t="s">
        <v>870</v>
      </c>
      <c r="O55" s="81" t="s">
        <v>143</v>
      </c>
      <c r="P55" s="69">
        <v>43567</v>
      </c>
      <c r="Q55" s="65" t="s">
        <v>104</v>
      </c>
      <c r="R55" s="18"/>
      <c r="S55" s="18" t="s">
        <v>145</v>
      </c>
      <c r="T55" s="18"/>
    </row>
    <row r="56" spans="1:20">
      <c r="A56" s="4">
        <v>52</v>
      </c>
      <c r="B56" s="63"/>
      <c r="C56" s="78"/>
      <c r="D56" s="65"/>
      <c r="E56" s="81" t="s">
        <v>216</v>
      </c>
      <c r="F56" s="65"/>
      <c r="G56" s="66"/>
      <c r="H56" s="66"/>
      <c r="I56" s="68">
        <f t="shared" si="0"/>
        <v>0</v>
      </c>
      <c r="J56" s="67"/>
      <c r="K56" s="65"/>
      <c r="L56" s="81" t="s">
        <v>143</v>
      </c>
      <c r="M56" s="81" t="s">
        <v>143</v>
      </c>
      <c r="N56" s="139" t="s">
        <v>871</v>
      </c>
      <c r="O56" s="81" t="s">
        <v>143</v>
      </c>
      <c r="P56" s="69"/>
      <c r="Q56" s="65"/>
      <c r="R56" s="18"/>
      <c r="S56" s="18" t="s">
        <v>145</v>
      </c>
      <c r="T56" s="18"/>
    </row>
    <row r="57" spans="1:20">
      <c r="A57" s="4">
        <v>53</v>
      </c>
      <c r="B57" s="63" t="s">
        <v>62</v>
      </c>
      <c r="C57" s="65" t="s">
        <v>119</v>
      </c>
      <c r="D57" s="65" t="s">
        <v>23</v>
      </c>
      <c r="E57" s="81" t="s">
        <v>216</v>
      </c>
      <c r="F57" s="65" t="s">
        <v>88</v>
      </c>
      <c r="G57" s="66">
        <v>238</v>
      </c>
      <c r="H57" s="66">
        <v>237</v>
      </c>
      <c r="I57" s="68">
        <f t="shared" si="0"/>
        <v>475</v>
      </c>
      <c r="J57" s="67">
        <v>9957006164</v>
      </c>
      <c r="K57" s="65"/>
      <c r="L57" s="137" t="s">
        <v>789</v>
      </c>
      <c r="M57" s="81" t="s">
        <v>143</v>
      </c>
      <c r="N57" s="139" t="s">
        <v>872</v>
      </c>
      <c r="O57" s="81" t="s">
        <v>143</v>
      </c>
      <c r="P57" s="69">
        <v>43568</v>
      </c>
      <c r="Q57" s="65" t="s">
        <v>108</v>
      </c>
      <c r="R57" s="18"/>
      <c r="S57" s="18" t="s">
        <v>145</v>
      </c>
      <c r="T57" s="18"/>
    </row>
    <row r="58" spans="1:20">
      <c r="A58" s="4">
        <v>54</v>
      </c>
      <c r="B58" s="63" t="s">
        <v>62</v>
      </c>
      <c r="C58" s="65" t="s">
        <v>122</v>
      </c>
      <c r="D58" s="65" t="s">
        <v>25</v>
      </c>
      <c r="E58" s="81" t="s">
        <v>216</v>
      </c>
      <c r="F58" s="65" t="s">
        <v>90</v>
      </c>
      <c r="G58" s="66">
        <v>32</v>
      </c>
      <c r="H58" s="66">
        <v>32</v>
      </c>
      <c r="I58" s="68">
        <f t="shared" si="0"/>
        <v>64</v>
      </c>
      <c r="J58" s="79">
        <v>9957109741</v>
      </c>
      <c r="K58" s="65" t="s">
        <v>123</v>
      </c>
      <c r="L58" s="137" t="s">
        <v>789</v>
      </c>
      <c r="M58" s="81" t="s">
        <v>143</v>
      </c>
      <c r="N58" s="139" t="s">
        <v>873</v>
      </c>
      <c r="O58" s="81" t="s">
        <v>143</v>
      </c>
      <c r="P58" s="69">
        <v>43568</v>
      </c>
      <c r="Q58" s="65" t="s">
        <v>108</v>
      </c>
      <c r="R58" s="18"/>
      <c r="S58" s="18" t="s">
        <v>145</v>
      </c>
      <c r="T58" s="18"/>
    </row>
    <row r="59" spans="1:20">
      <c r="A59" s="4">
        <v>55</v>
      </c>
      <c r="B59" s="63" t="s">
        <v>63</v>
      </c>
      <c r="C59" s="65" t="s">
        <v>309</v>
      </c>
      <c r="D59" s="65" t="s">
        <v>23</v>
      </c>
      <c r="E59" s="81" t="s">
        <v>216</v>
      </c>
      <c r="F59" s="65" t="s">
        <v>88</v>
      </c>
      <c r="G59" s="66">
        <v>73</v>
      </c>
      <c r="H59" s="66">
        <v>70</v>
      </c>
      <c r="I59" s="68">
        <f t="shared" si="0"/>
        <v>143</v>
      </c>
      <c r="J59" s="79">
        <v>9859980212</v>
      </c>
      <c r="K59" s="65"/>
      <c r="L59" s="137" t="s">
        <v>785</v>
      </c>
      <c r="M59" s="81" t="s">
        <v>143</v>
      </c>
      <c r="N59" s="139" t="s">
        <v>874</v>
      </c>
      <c r="O59" s="81" t="s">
        <v>143</v>
      </c>
      <c r="P59" s="69">
        <v>43568</v>
      </c>
      <c r="Q59" s="65" t="s">
        <v>108</v>
      </c>
      <c r="R59" s="18"/>
      <c r="S59" s="18" t="s">
        <v>145</v>
      </c>
      <c r="T59" s="18"/>
    </row>
    <row r="60" spans="1:20">
      <c r="A60" s="4">
        <v>56</v>
      </c>
      <c r="B60" s="63" t="s">
        <v>63</v>
      </c>
      <c r="C60" s="65" t="s">
        <v>310</v>
      </c>
      <c r="D60" s="65" t="s">
        <v>25</v>
      </c>
      <c r="E60" s="81" t="s">
        <v>216</v>
      </c>
      <c r="F60" s="65" t="s">
        <v>90</v>
      </c>
      <c r="G60" s="66">
        <v>35</v>
      </c>
      <c r="H60" s="66">
        <v>34</v>
      </c>
      <c r="I60" s="68">
        <f t="shared" si="0"/>
        <v>69</v>
      </c>
      <c r="J60" s="79">
        <v>9854710595</v>
      </c>
      <c r="K60" s="65" t="s">
        <v>311</v>
      </c>
      <c r="L60" s="137" t="s">
        <v>786</v>
      </c>
      <c r="M60" s="81" t="s">
        <v>143</v>
      </c>
      <c r="N60" s="139" t="s">
        <v>875</v>
      </c>
      <c r="O60" s="81" t="s">
        <v>143</v>
      </c>
      <c r="P60" s="69">
        <v>43568</v>
      </c>
      <c r="Q60" s="65" t="s">
        <v>108</v>
      </c>
      <c r="R60" s="18"/>
      <c r="S60" s="18" t="s">
        <v>145</v>
      </c>
      <c r="T60" s="18"/>
    </row>
    <row r="61" spans="1:20">
      <c r="A61" s="4">
        <v>57</v>
      </c>
      <c r="B61" s="63"/>
      <c r="C61" s="65"/>
      <c r="D61" s="65"/>
      <c r="E61" s="81" t="s">
        <v>216</v>
      </c>
      <c r="F61" s="65"/>
      <c r="G61" s="66"/>
      <c r="H61" s="66"/>
      <c r="I61" s="68">
        <f t="shared" si="0"/>
        <v>0</v>
      </c>
      <c r="J61" s="79"/>
      <c r="K61" s="65"/>
      <c r="L61" s="81" t="s">
        <v>143</v>
      </c>
      <c r="M61" s="81" t="s">
        <v>143</v>
      </c>
      <c r="N61" s="139"/>
      <c r="O61" s="81" t="s">
        <v>143</v>
      </c>
      <c r="P61" s="69"/>
      <c r="Q61" s="65"/>
      <c r="R61" s="18"/>
      <c r="S61" s="18" t="s">
        <v>145</v>
      </c>
      <c r="T61" s="18"/>
    </row>
    <row r="62" spans="1:20">
      <c r="A62" s="4">
        <v>58</v>
      </c>
      <c r="B62" s="63"/>
      <c r="C62" s="65" t="s">
        <v>109</v>
      </c>
      <c r="D62" s="65"/>
      <c r="E62" s="81" t="s">
        <v>216</v>
      </c>
      <c r="F62" s="65"/>
      <c r="G62" s="66"/>
      <c r="H62" s="66"/>
      <c r="I62" s="68">
        <f t="shared" ref="I62:I64" si="4">SUM(G62:H62)</f>
        <v>0</v>
      </c>
      <c r="J62" s="79"/>
      <c r="K62" s="65"/>
      <c r="L62" s="81" t="s">
        <v>143</v>
      </c>
      <c r="M62" s="81" t="s">
        <v>143</v>
      </c>
      <c r="N62" s="139"/>
      <c r="O62" s="81" t="s">
        <v>143</v>
      </c>
      <c r="P62" s="69">
        <v>43569</v>
      </c>
      <c r="Q62" s="65" t="s">
        <v>109</v>
      </c>
      <c r="R62" s="18"/>
      <c r="S62" s="18" t="s">
        <v>145</v>
      </c>
      <c r="T62" s="18"/>
    </row>
    <row r="63" spans="1:20">
      <c r="A63" s="4">
        <v>59</v>
      </c>
      <c r="B63" s="63"/>
      <c r="C63" s="65" t="s">
        <v>1081</v>
      </c>
      <c r="D63" s="65"/>
      <c r="E63" s="81" t="s">
        <v>216</v>
      </c>
      <c r="F63" s="65"/>
      <c r="G63" s="66"/>
      <c r="H63" s="66"/>
      <c r="I63" s="68">
        <f t="shared" si="4"/>
        <v>0</v>
      </c>
      <c r="J63" s="79"/>
      <c r="K63" s="65"/>
      <c r="L63" s="81" t="s">
        <v>143</v>
      </c>
      <c r="M63" s="81" t="s">
        <v>143</v>
      </c>
      <c r="N63" s="139"/>
      <c r="O63" s="81" t="s">
        <v>143</v>
      </c>
      <c r="P63" s="69">
        <v>43570</v>
      </c>
      <c r="Q63" s="65" t="s">
        <v>91</v>
      </c>
      <c r="R63" s="18"/>
      <c r="S63" s="18" t="s">
        <v>145</v>
      </c>
      <c r="T63" s="18"/>
    </row>
    <row r="64" spans="1:20">
      <c r="A64" s="4">
        <v>60</v>
      </c>
      <c r="B64" s="63"/>
      <c r="C64" s="65" t="s">
        <v>1081</v>
      </c>
      <c r="D64" s="65"/>
      <c r="E64" s="81" t="s">
        <v>216</v>
      </c>
      <c r="F64" s="65"/>
      <c r="G64" s="66"/>
      <c r="H64" s="66"/>
      <c r="I64" s="68">
        <f t="shared" si="4"/>
        <v>0</v>
      </c>
      <c r="J64" s="79"/>
      <c r="K64" s="65"/>
      <c r="L64" s="81" t="s">
        <v>143</v>
      </c>
      <c r="M64" s="81" t="s">
        <v>143</v>
      </c>
      <c r="N64" s="139"/>
      <c r="O64" s="81" t="s">
        <v>143</v>
      </c>
      <c r="P64" s="69">
        <v>43571</v>
      </c>
      <c r="Q64" s="65" t="s">
        <v>94</v>
      </c>
      <c r="R64" s="18"/>
      <c r="S64" s="18" t="s">
        <v>145</v>
      </c>
      <c r="T64" s="18"/>
    </row>
    <row r="65" spans="1:20" ht="33">
      <c r="A65" s="4">
        <v>61</v>
      </c>
      <c r="B65" s="63" t="s">
        <v>62</v>
      </c>
      <c r="C65" s="65" t="s">
        <v>119</v>
      </c>
      <c r="D65" s="65" t="s">
        <v>23</v>
      </c>
      <c r="E65" s="81" t="s">
        <v>216</v>
      </c>
      <c r="F65" s="65" t="s">
        <v>88</v>
      </c>
      <c r="G65" s="66">
        <v>238</v>
      </c>
      <c r="H65" s="66">
        <v>237</v>
      </c>
      <c r="I65" s="68">
        <f t="shared" si="0"/>
        <v>475</v>
      </c>
      <c r="J65" s="67">
        <v>9957006164</v>
      </c>
      <c r="K65" s="70"/>
      <c r="L65" s="137" t="s">
        <v>789</v>
      </c>
      <c r="M65" s="81" t="s">
        <v>143</v>
      </c>
      <c r="N65" s="139" t="s">
        <v>879</v>
      </c>
      <c r="O65" s="81" t="s">
        <v>143</v>
      </c>
      <c r="P65" s="69">
        <v>43572</v>
      </c>
      <c r="Q65" s="65" t="s">
        <v>98</v>
      </c>
      <c r="R65" s="18"/>
      <c r="S65" s="18" t="s">
        <v>145</v>
      </c>
      <c r="T65" s="18"/>
    </row>
    <row r="66" spans="1:20" ht="33">
      <c r="A66" s="4">
        <v>62</v>
      </c>
      <c r="B66" s="63" t="s">
        <v>62</v>
      </c>
      <c r="C66" s="70" t="s">
        <v>124</v>
      </c>
      <c r="D66" s="65" t="s">
        <v>25</v>
      </c>
      <c r="E66" s="81" t="s">
        <v>216</v>
      </c>
      <c r="F66" s="65" t="s">
        <v>90</v>
      </c>
      <c r="G66" s="66">
        <v>30</v>
      </c>
      <c r="H66" s="66">
        <v>31</v>
      </c>
      <c r="I66" s="68">
        <f t="shared" si="0"/>
        <v>61</v>
      </c>
      <c r="J66" s="65"/>
      <c r="K66" s="70"/>
      <c r="L66" s="137" t="s">
        <v>789</v>
      </c>
      <c r="M66" s="81" t="s">
        <v>143</v>
      </c>
      <c r="N66" s="139" t="s">
        <v>880</v>
      </c>
      <c r="O66" s="81" t="s">
        <v>143</v>
      </c>
      <c r="P66" s="69">
        <v>43572</v>
      </c>
      <c r="Q66" s="65" t="s">
        <v>98</v>
      </c>
      <c r="R66" s="18"/>
      <c r="S66" s="18" t="s">
        <v>145</v>
      </c>
      <c r="T66" s="18"/>
    </row>
    <row r="67" spans="1:20" ht="33">
      <c r="A67" s="4">
        <v>63</v>
      </c>
      <c r="B67" s="63" t="s">
        <v>63</v>
      </c>
      <c r="C67" s="70" t="s">
        <v>312</v>
      </c>
      <c r="D67" s="65" t="s">
        <v>23</v>
      </c>
      <c r="E67" s="81" t="s">
        <v>216</v>
      </c>
      <c r="F67" s="65" t="s">
        <v>88</v>
      </c>
      <c r="G67" s="66">
        <v>95</v>
      </c>
      <c r="H67" s="66">
        <v>100</v>
      </c>
      <c r="I67" s="68">
        <f t="shared" si="0"/>
        <v>195</v>
      </c>
      <c r="J67" s="65">
        <v>9954687337</v>
      </c>
      <c r="K67" s="70"/>
      <c r="L67" s="137" t="s">
        <v>790</v>
      </c>
      <c r="M67" s="81" t="s">
        <v>143</v>
      </c>
      <c r="N67" s="139" t="s">
        <v>881</v>
      </c>
      <c r="O67" s="81" t="s">
        <v>143</v>
      </c>
      <c r="P67" s="69">
        <v>43572</v>
      </c>
      <c r="Q67" s="65" t="s">
        <v>98</v>
      </c>
      <c r="R67" s="18"/>
      <c r="S67" s="18" t="s">
        <v>145</v>
      </c>
      <c r="T67" s="18"/>
    </row>
    <row r="68" spans="1:20" ht="33">
      <c r="A68" s="4">
        <v>64</v>
      </c>
      <c r="B68" s="63" t="s">
        <v>63</v>
      </c>
      <c r="C68" s="70" t="s">
        <v>313</v>
      </c>
      <c r="D68" s="65" t="s">
        <v>25</v>
      </c>
      <c r="E68" s="81" t="s">
        <v>216</v>
      </c>
      <c r="F68" s="65" t="s">
        <v>90</v>
      </c>
      <c r="G68" s="66">
        <v>31</v>
      </c>
      <c r="H68" s="66">
        <v>31</v>
      </c>
      <c r="I68" s="68">
        <f t="shared" si="0"/>
        <v>62</v>
      </c>
      <c r="J68" s="65">
        <v>8486880007</v>
      </c>
      <c r="K68" s="70" t="s">
        <v>314</v>
      </c>
      <c r="L68" s="137" t="s">
        <v>791</v>
      </c>
      <c r="M68" s="81" t="s">
        <v>143</v>
      </c>
      <c r="N68" s="139" t="s">
        <v>882</v>
      </c>
      <c r="O68" s="81" t="s">
        <v>143</v>
      </c>
      <c r="P68" s="69">
        <v>43572</v>
      </c>
      <c r="Q68" s="65" t="s">
        <v>98</v>
      </c>
      <c r="R68" s="18"/>
      <c r="S68" s="18" t="s">
        <v>145</v>
      </c>
      <c r="T68" s="18"/>
    </row>
    <row r="69" spans="1:20">
      <c r="A69" s="4">
        <v>65</v>
      </c>
      <c r="B69" s="63"/>
      <c r="C69" s="65"/>
      <c r="D69" s="65"/>
      <c r="E69" s="81" t="s">
        <v>216</v>
      </c>
      <c r="F69" s="65"/>
      <c r="G69" s="66"/>
      <c r="H69" s="66"/>
      <c r="I69" s="68">
        <f t="shared" si="0"/>
        <v>0</v>
      </c>
      <c r="J69" s="67"/>
      <c r="K69" s="65"/>
      <c r="L69" s="81" t="s">
        <v>143</v>
      </c>
      <c r="M69" s="81" t="s">
        <v>143</v>
      </c>
      <c r="N69" s="139"/>
      <c r="O69" s="81" t="s">
        <v>143</v>
      </c>
      <c r="P69" s="69"/>
      <c r="Q69" s="65"/>
      <c r="R69" s="18"/>
      <c r="S69" s="18" t="s">
        <v>145</v>
      </c>
      <c r="T69" s="18"/>
    </row>
    <row r="70" spans="1:20">
      <c r="A70" s="4">
        <v>66</v>
      </c>
      <c r="B70" s="63" t="s">
        <v>62</v>
      </c>
      <c r="C70" s="65" t="s">
        <v>125</v>
      </c>
      <c r="D70" s="65" t="s">
        <v>23</v>
      </c>
      <c r="E70" s="81" t="s">
        <v>216</v>
      </c>
      <c r="F70" s="65" t="s">
        <v>126</v>
      </c>
      <c r="G70" s="66">
        <v>75</v>
      </c>
      <c r="H70" s="66">
        <v>70</v>
      </c>
      <c r="I70" s="68">
        <f t="shared" si="0"/>
        <v>145</v>
      </c>
      <c r="J70" s="67">
        <v>9957849310</v>
      </c>
      <c r="K70" s="65"/>
      <c r="L70" s="137" t="s">
        <v>779</v>
      </c>
      <c r="M70" s="81" t="s">
        <v>143</v>
      </c>
      <c r="N70" s="139" t="s">
        <v>884</v>
      </c>
      <c r="O70" s="81" t="s">
        <v>143</v>
      </c>
      <c r="P70" s="69">
        <v>43573</v>
      </c>
      <c r="Q70" s="65" t="s">
        <v>100</v>
      </c>
      <c r="R70" s="18"/>
      <c r="S70" s="18" t="s">
        <v>145</v>
      </c>
      <c r="T70" s="18"/>
    </row>
    <row r="71" spans="1:20">
      <c r="A71" s="4">
        <v>67</v>
      </c>
      <c r="B71" s="63" t="s">
        <v>63</v>
      </c>
      <c r="C71" s="70" t="s">
        <v>312</v>
      </c>
      <c r="D71" s="65" t="s">
        <v>23</v>
      </c>
      <c r="E71" s="81" t="s">
        <v>216</v>
      </c>
      <c r="F71" s="65" t="s">
        <v>88</v>
      </c>
      <c r="G71" s="66">
        <v>95</v>
      </c>
      <c r="H71" s="66">
        <v>100</v>
      </c>
      <c r="I71" s="68">
        <f t="shared" ref="I71" si="5">SUM(G71:H71)</f>
        <v>195</v>
      </c>
      <c r="J71" s="65">
        <v>9954687337</v>
      </c>
      <c r="K71" s="65"/>
      <c r="L71" s="137" t="s">
        <v>790</v>
      </c>
      <c r="M71" s="81" t="s">
        <v>143</v>
      </c>
      <c r="N71" s="139" t="s">
        <v>885</v>
      </c>
      <c r="O71" s="81" t="s">
        <v>143</v>
      </c>
      <c r="P71" s="69">
        <v>43573</v>
      </c>
      <c r="Q71" s="65" t="s">
        <v>100</v>
      </c>
      <c r="R71" s="18"/>
      <c r="S71" s="18" t="s">
        <v>145</v>
      </c>
      <c r="T71" s="18"/>
    </row>
    <row r="72" spans="1:20">
      <c r="A72" s="4">
        <v>68</v>
      </c>
      <c r="B72" s="63" t="s">
        <v>63</v>
      </c>
      <c r="C72" s="65" t="s">
        <v>315</v>
      </c>
      <c r="D72" s="65" t="s">
        <v>25</v>
      </c>
      <c r="E72" s="81" t="s">
        <v>216</v>
      </c>
      <c r="F72" s="65" t="s">
        <v>90</v>
      </c>
      <c r="G72" s="66">
        <v>23</v>
      </c>
      <c r="H72" s="66">
        <v>20</v>
      </c>
      <c r="I72" s="68">
        <f t="shared" si="0"/>
        <v>43</v>
      </c>
      <c r="J72" s="67">
        <v>8723856935</v>
      </c>
      <c r="K72" s="65" t="s">
        <v>316</v>
      </c>
      <c r="L72" s="137" t="s">
        <v>788</v>
      </c>
      <c r="M72" s="81" t="s">
        <v>143</v>
      </c>
      <c r="N72" s="139" t="s">
        <v>886</v>
      </c>
      <c r="O72" s="81" t="s">
        <v>143</v>
      </c>
      <c r="P72" s="69">
        <v>43573</v>
      </c>
      <c r="Q72" s="65" t="s">
        <v>100</v>
      </c>
      <c r="R72" s="18"/>
      <c r="S72" s="18" t="s">
        <v>145</v>
      </c>
      <c r="T72" s="18"/>
    </row>
    <row r="73" spans="1:20">
      <c r="A73" s="4">
        <v>69</v>
      </c>
      <c r="B73" s="63"/>
      <c r="C73" s="65" t="s">
        <v>1082</v>
      </c>
      <c r="D73" s="65"/>
      <c r="E73" s="81" t="s">
        <v>216</v>
      </c>
      <c r="F73" s="65"/>
      <c r="G73" s="66"/>
      <c r="H73" s="66"/>
      <c r="I73" s="68">
        <f t="shared" ref="I73" si="6">SUM(G73:H73)</f>
        <v>0</v>
      </c>
      <c r="J73" s="67"/>
      <c r="K73" s="65"/>
      <c r="L73" s="81" t="s">
        <v>143</v>
      </c>
      <c r="M73" s="81" t="s">
        <v>143</v>
      </c>
      <c r="N73" s="139"/>
      <c r="O73" s="81" t="s">
        <v>143</v>
      </c>
      <c r="P73" s="69">
        <v>43574</v>
      </c>
      <c r="Q73" s="65" t="s">
        <v>104</v>
      </c>
      <c r="R73" s="18"/>
      <c r="S73" s="18" t="s">
        <v>145</v>
      </c>
      <c r="T73" s="18"/>
    </row>
    <row r="74" spans="1:20">
      <c r="A74" s="4">
        <v>70</v>
      </c>
      <c r="B74" s="63"/>
      <c r="C74" s="65" t="s">
        <v>404</v>
      </c>
      <c r="D74" s="65"/>
      <c r="E74" s="81" t="s">
        <v>216</v>
      </c>
      <c r="F74" s="65"/>
      <c r="G74" s="66"/>
      <c r="H74" s="66"/>
      <c r="I74" s="68">
        <f t="shared" si="0"/>
        <v>0</v>
      </c>
      <c r="J74" s="67"/>
      <c r="K74" s="65"/>
      <c r="L74" s="81" t="s">
        <v>143</v>
      </c>
      <c r="M74" s="81" t="s">
        <v>143</v>
      </c>
      <c r="N74" s="139"/>
      <c r="O74" s="81" t="s">
        <v>143</v>
      </c>
      <c r="P74" s="69">
        <v>43575</v>
      </c>
      <c r="Q74" s="65" t="s">
        <v>108</v>
      </c>
      <c r="R74" s="18"/>
      <c r="S74" s="18" t="s">
        <v>145</v>
      </c>
      <c r="T74" s="18"/>
    </row>
    <row r="75" spans="1:20">
      <c r="A75" s="4">
        <v>71</v>
      </c>
      <c r="B75" s="63"/>
      <c r="C75" s="65" t="s">
        <v>109</v>
      </c>
      <c r="D75" s="65"/>
      <c r="E75" s="81" t="s">
        <v>216</v>
      </c>
      <c r="F75" s="65"/>
      <c r="G75" s="66"/>
      <c r="H75" s="66"/>
      <c r="I75" s="68">
        <f t="shared" si="0"/>
        <v>0</v>
      </c>
      <c r="J75" s="67"/>
      <c r="K75" s="65"/>
      <c r="L75" s="81" t="s">
        <v>143</v>
      </c>
      <c r="M75" s="81" t="s">
        <v>143</v>
      </c>
      <c r="N75" s="139"/>
      <c r="O75" s="81" t="s">
        <v>143</v>
      </c>
      <c r="P75" s="69">
        <v>43576</v>
      </c>
      <c r="Q75" s="65" t="s">
        <v>109</v>
      </c>
      <c r="R75" s="18"/>
      <c r="S75" s="18" t="s">
        <v>145</v>
      </c>
      <c r="T75" s="18"/>
    </row>
    <row r="76" spans="1:20">
      <c r="A76" s="4">
        <v>72</v>
      </c>
      <c r="B76" s="63" t="s">
        <v>62</v>
      </c>
      <c r="C76" s="65" t="s">
        <v>127</v>
      </c>
      <c r="D76" s="65" t="s">
        <v>23</v>
      </c>
      <c r="E76" s="81" t="s">
        <v>216</v>
      </c>
      <c r="F76" s="65" t="s">
        <v>88</v>
      </c>
      <c r="G76" s="66">
        <v>39</v>
      </c>
      <c r="H76" s="66">
        <v>30</v>
      </c>
      <c r="I76" s="68">
        <f t="shared" si="0"/>
        <v>69</v>
      </c>
      <c r="J76" s="67">
        <v>81133920155</v>
      </c>
      <c r="K76" s="65"/>
      <c r="L76" s="137" t="s">
        <v>784</v>
      </c>
      <c r="M76" s="81" t="s">
        <v>143</v>
      </c>
      <c r="N76" s="139" t="s">
        <v>890</v>
      </c>
      <c r="O76" s="81" t="s">
        <v>143</v>
      </c>
      <c r="P76" s="69">
        <v>43577</v>
      </c>
      <c r="Q76" s="65" t="s">
        <v>91</v>
      </c>
      <c r="R76" s="18"/>
      <c r="S76" s="18" t="s">
        <v>145</v>
      </c>
      <c r="T76" s="18"/>
    </row>
    <row r="77" spans="1:20">
      <c r="A77" s="4">
        <v>73</v>
      </c>
      <c r="B77" s="63" t="s">
        <v>62</v>
      </c>
      <c r="C77" s="65" t="s">
        <v>128</v>
      </c>
      <c r="D77" s="65" t="s">
        <v>23</v>
      </c>
      <c r="E77" s="81" t="s">
        <v>216</v>
      </c>
      <c r="F77" s="65" t="s">
        <v>126</v>
      </c>
      <c r="G77" s="66">
        <v>25</v>
      </c>
      <c r="H77" s="66">
        <v>26</v>
      </c>
      <c r="I77" s="68">
        <f t="shared" si="0"/>
        <v>51</v>
      </c>
      <c r="J77" s="67"/>
      <c r="K77" s="65"/>
      <c r="L77" s="137" t="s">
        <v>784</v>
      </c>
      <c r="M77" s="81" t="s">
        <v>143</v>
      </c>
      <c r="N77" s="139" t="s">
        <v>891</v>
      </c>
      <c r="O77" s="81" t="s">
        <v>143</v>
      </c>
      <c r="P77" s="69">
        <v>43577</v>
      </c>
      <c r="Q77" s="65" t="s">
        <v>91</v>
      </c>
      <c r="R77" s="18"/>
      <c r="S77" s="18" t="s">
        <v>145</v>
      </c>
      <c r="T77" s="18"/>
    </row>
    <row r="78" spans="1:20">
      <c r="A78" s="4">
        <v>74</v>
      </c>
      <c r="B78" s="63" t="s">
        <v>62</v>
      </c>
      <c r="C78" s="65" t="s">
        <v>129</v>
      </c>
      <c r="D78" s="65" t="s">
        <v>25</v>
      </c>
      <c r="E78" s="81" t="s">
        <v>216</v>
      </c>
      <c r="F78" s="65" t="s">
        <v>90</v>
      </c>
      <c r="G78" s="66">
        <v>35</v>
      </c>
      <c r="H78" s="66">
        <v>35</v>
      </c>
      <c r="I78" s="68">
        <f t="shared" si="0"/>
        <v>70</v>
      </c>
      <c r="J78" s="67">
        <v>9101919152</v>
      </c>
      <c r="K78" s="65" t="s">
        <v>130</v>
      </c>
      <c r="L78" s="137" t="s">
        <v>781</v>
      </c>
      <c r="M78" s="81" t="s">
        <v>143</v>
      </c>
      <c r="N78" s="139" t="s">
        <v>892</v>
      </c>
      <c r="O78" s="81" t="s">
        <v>143</v>
      </c>
      <c r="P78" s="69">
        <v>43577</v>
      </c>
      <c r="Q78" s="65" t="s">
        <v>91</v>
      </c>
      <c r="R78" s="18"/>
      <c r="S78" s="18" t="s">
        <v>145</v>
      </c>
      <c r="T78" s="18"/>
    </row>
    <row r="79" spans="1:20">
      <c r="A79" s="4">
        <v>75</v>
      </c>
      <c r="B79" s="63" t="s">
        <v>63</v>
      </c>
      <c r="C79" s="65" t="s">
        <v>317</v>
      </c>
      <c r="D79" s="65" t="s">
        <v>23</v>
      </c>
      <c r="E79" s="81" t="s">
        <v>216</v>
      </c>
      <c r="F79" s="65" t="s">
        <v>88</v>
      </c>
      <c r="G79" s="66">
        <v>35</v>
      </c>
      <c r="H79" s="66">
        <v>38</v>
      </c>
      <c r="I79" s="68">
        <f t="shared" si="0"/>
        <v>73</v>
      </c>
      <c r="J79" s="67">
        <v>8638182419</v>
      </c>
      <c r="K79" s="65"/>
      <c r="L79" s="137" t="s">
        <v>788</v>
      </c>
      <c r="M79" s="81" t="s">
        <v>143</v>
      </c>
      <c r="N79" s="139" t="s">
        <v>868</v>
      </c>
      <c r="O79" s="81" t="s">
        <v>143</v>
      </c>
      <c r="P79" s="69">
        <v>43577</v>
      </c>
      <c r="Q79" s="65" t="s">
        <v>91</v>
      </c>
      <c r="R79" s="18"/>
      <c r="S79" s="18" t="s">
        <v>145</v>
      </c>
      <c r="T79" s="18"/>
    </row>
    <row r="80" spans="1:20">
      <c r="A80" s="4">
        <v>76</v>
      </c>
      <c r="B80" s="63" t="s">
        <v>63</v>
      </c>
      <c r="C80" s="65" t="s">
        <v>318</v>
      </c>
      <c r="D80" s="65" t="s">
        <v>25</v>
      </c>
      <c r="E80" s="81" t="s">
        <v>216</v>
      </c>
      <c r="F80" s="65" t="s">
        <v>90</v>
      </c>
      <c r="G80" s="66">
        <v>31</v>
      </c>
      <c r="H80" s="66">
        <v>30</v>
      </c>
      <c r="I80" s="68">
        <f t="shared" si="0"/>
        <v>61</v>
      </c>
      <c r="J80" s="67">
        <v>9706905058</v>
      </c>
      <c r="K80" s="65" t="s">
        <v>319</v>
      </c>
      <c r="L80" s="137" t="s">
        <v>788</v>
      </c>
      <c r="M80" s="81" t="s">
        <v>143</v>
      </c>
      <c r="N80" s="139" t="s">
        <v>869</v>
      </c>
      <c r="O80" s="81" t="s">
        <v>143</v>
      </c>
      <c r="P80" s="69">
        <v>43577</v>
      </c>
      <c r="Q80" s="65" t="s">
        <v>91</v>
      </c>
      <c r="R80" s="18"/>
      <c r="S80" s="18" t="s">
        <v>145</v>
      </c>
      <c r="T80" s="18"/>
    </row>
    <row r="81" spans="1:20">
      <c r="A81" s="4">
        <v>77</v>
      </c>
      <c r="B81" s="63"/>
      <c r="C81" s="65"/>
      <c r="D81" s="65"/>
      <c r="E81" s="81" t="s">
        <v>216</v>
      </c>
      <c r="F81" s="65"/>
      <c r="G81" s="66"/>
      <c r="H81" s="66"/>
      <c r="I81" s="68">
        <f t="shared" si="0"/>
        <v>0</v>
      </c>
      <c r="J81" s="67"/>
      <c r="K81" s="65"/>
      <c r="L81" s="81" t="s">
        <v>143</v>
      </c>
      <c r="M81" s="81" t="s">
        <v>143</v>
      </c>
      <c r="N81" s="139" t="s">
        <v>870</v>
      </c>
      <c r="O81" s="81" t="s">
        <v>143</v>
      </c>
      <c r="P81" s="69"/>
      <c r="Q81" s="65"/>
      <c r="R81" s="18"/>
      <c r="S81" s="18" t="s">
        <v>145</v>
      </c>
      <c r="T81" s="18"/>
    </row>
    <row r="82" spans="1:20">
      <c r="A82" s="4">
        <v>78</v>
      </c>
      <c r="B82" s="63" t="s">
        <v>62</v>
      </c>
      <c r="C82" s="65" t="s">
        <v>131</v>
      </c>
      <c r="D82" s="65" t="s">
        <v>23</v>
      </c>
      <c r="E82" s="81" t="s">
        <v>216</v>
      </c>
      <c r="F82" s="65" t="s">
        <v>88</v>
      </c>
      <c r="G82" s="66">
        <v>83</v>
      </c>
      <c r="H82" s="66">
        <v>83</v>
      </c>
      <c r="I82" s="68">
        <f t="shared" si="0"/>
        <v>166</v>
      </c>
      <c r="J82" s="67">
        <v>8812886144</v>
      </c>
      <c r="K82" s="65"/>
      <c r="L82" s="137" t="s">
        <v>781</v>
      </c>
      <c r="M82" s="81" t="s">
        <v>143</v>
      </c>
      <c r="N82" s="139" t="s">
        <v>871</v>
      </c>
      <c r="O82" s="81" t="s">
        <v>143</v>
      </c>
      <c r="P82" s="69">
        <v>43578</v>
      </c>
      <c r="Q82" s="65" t="s">
        <v>94</v>
      </c>
      <c r="R82" s="18"/>
      <c r="S82" s="18" t="s">
        <v>145</v>
      </c>
      <c r="T82" s="18"/>
    </row>
    <row r="83" spans="1:20">
      <c r="A83" s="4">
        <v>79</v>
      </c>
      <c r="B83" s="63" t="s">
        <v>62</v>
      </c>
      <c r="C83" s="65" t="s">
        <v>132</v>
      </c>
      <c r="D83" s="65" t="s">
        <v>25</v>
      </c>
      <c r="E83" s="81" t="s">
        <v>216</v>
      </c>
      <c r="F83" s="65" t="s">
        <v>90</v>
      </c>
      <c r="G83" s="66">
        <v>51</v>
      </c>
      <c r="H83" s="66">
        <v>51</v>
      </c>
      <c r="I83" s="68">
        <f t="shared" si="0"/>
        <v>102</v>
      </c>
      <c r="J83" s="65">
        <v>9365488057</v>
      </c>
      <c r="K83" s="65" t="s">
        <v>133</v>
      </c>
      <c r="L83" s="137" t="s">
        <v>781</v>
      </c>
      <c r="M83" s="81" t="s">
        <v>143</v>
      </c>
      <c r="N83" s="139" t="s">
        <v>872</v>
      </c>
      <c r="O83" s="81" t="s">
        <v>143</v>
      </c>
      <c r="P83" s="69">
        <v>43578</v>
      </c>
      <c r="Q83" s="65" t="s">
        <v>94</v>
      </c>
      <c r="R83" s="18"/>
      <c r="S83" s="18" t="s">
        <v>145</v>
      </c>
      <c r="T83" s="18"/>
    </row>
    <row r="84" spans="1:20">
      <c r="A84" s="4">
        <v>80</v>
      </c>
      <c r="B84" s="63" t="s">
        <v>63</v>
      </c>
      <c r="C84" s="65" t="s">
        <v>320</v>
      </c>
      <c r="D84" s="65" t="s">
        <v>23</v>
      </c>
      <c r="E84" s="81" t="s">
        <v>216</v>
      </c>
      <c r="F84" s="65" t="s">
        <v>126</v>
      </c>
      <c r="G84" s="66">
        <v>79</v>
      </c>
      <c r="H84" s="66">
        <v>79</v>
      </c>
      <c r="I84" s="68">
        <f t="shared" si="0"/>
        <v>158</v>
      </c>
      <c r="J84" s="65">
        <v>9435533464</v>
      </c>
      <c r="K84" s="65"/>
      <c r="L84" s="137" t="s">
        <v>788</v>
      </c>
      <c r="M84" s="81" t="s">
        <v>143</v>
      </c>
      <c r="N84" s="139" t="s">
        <v>873</v>
      </c>
      <c r="O84" s="81" t="s">
        <v>143</v>
      </c>
      <c r="P84" s="69">
        <v>43578</v>
      </c>
      <c r="Q84" s="65" t="s">
        <v>94</v>
      </c>
      <c r="R84" s="18"/>
      <c r="S84" s="18" t="s">
        <v>145</v>
      </c>
      <c r="T84" s="18"/>
    </row>
    <row r="85" spans="1:20">
      <c r="A85" s="4">
        <v>81</v>
      </c>
      <c r="B85" s="63" t="s">
        <v>63</v>
      </c>
      <c r="C85" s="65" t="s">
        <v>321</v>
      </c>
      <c r="D85" s="65" t="s">
        <v>25</v>
      </c>
      <c r="E85" s="81" t="s">
        <v>216</v>
      </c>
      <c r="F85" s="65" t="s">
        <v>90</v>
      </c>
      <c r="G85" s="66">
        <v>44</v>
      </c>
      <c r="H85" s="66">
        <v>44</v>
      </c>
      <c r="I85" s="68">
        <f t="shared" si="0"/>
        <v>88</v>
      </c>
      <c r="J85" s="65">
        <v>9101998456</v>
      </c>
      <c r="K85" s="65" t="s">
        <v>322</v>
      </c>
      <c r="L85" s="137" t="s">
        <v>788</v>
      </c>
      <c r="M85" s="81" t="s">
        <v>143</v>
      </c>
      <c r="N85" s="139" t="s">
        <v>874</v>
      </c>
      <c r="O85" s="81" t="s">
        <v>143</v>
      </c>
      <c r="P85" s="69">
        <v>43578</v>
      </c>
      <c r="Q85" s="65" t="s">
        <v>94</v>
      </c>
      <c r="R85" s="18"/>
      <c r="S85" s="18" t="s">
        <v>145</v>
      </c>
      <c r="T85" s="18"/>
    </row>
    <row r="86" spans="1:20">
      <c r="A86" s="4">
        <v>82</v>
      </c>
      <c r="B86" s="63"/>
      <c r="C86" s="65"/>
      <c r="D86" s="65"/>
      <c r="E86" s="81" t="s">
        <v>216</v>
      </c>
      <c r="F86" s="65"/>
      <c r="G86" s="66"/>
      <c r="H86" s="66"/>
      <c r="I86" s="68">
        <f t="shared" si="0"/>
        <v>0</v>
      </c>
      <c r="J86" s="65"/>
      <c r="K86" s="65"/>
      <c r="L86" s="81" t="s">
        <v>143</v>
      </c>
      <c r="M86" s="81" t="s">
        <v>143</v>
      </c>
      <c r="N86" s="139" t="s">
        <v>875</v>
      </c>
      <c r="O86" s="81" t="s">
        <v>143</v>
      </c>
      <c r="P86" s="69"/>
      <c r="Q86" s="65"/>
      <c r="R86" s="18"/>
      <c r="S86" s="18" t="s">
        <v>145</v>
      </c>
      <c r="T86" s="18"/>
    </row>
    <row r="87" spans="1:20" ht="33">
      <c r="A87" s="4">
        <v>83</v>
      </c>
      <c r="B87" s="63" t="s">
        <v>62</v>
      </c>
      <c r="C87" s="65" t="s">
        <v>134</v>
      </c>
      <c r="D87" s="65" t="s">
        <v>23</v>
      </c>
      <c r="E87" s="81" t="s">
        <v>216</v>
      </c>
      <c r="F87" s="65" t="s">
        <v>88</v>
      </c>
      <c r="G87" s="66">
        <v>41</v>
      </c>
      <c r="H87" s="66">
        <v>41</v>
      </c>
      <c r="I87" s="68">
        <f t="shared" si="0"/>
        <v>82</v>
      </c>
      <c r="J87" s="65">
        <v>9859162695</v>
      </c>
      <c r="K87" s="65"/>
      <c r="L87" s="137" t="s">
        <v>785</v>
      </c>
      <c r="M87" s="81" t="s">
        <v>143</v>
      </c>
      <c r="N87" s="139" t="s">
        <v>876</v>
      </c>
      <c r="O87" s="81" t="s">
        <v>143</v>
      </c>
      <c r="P87" s="69">
        <v>43579</v>
      </c>
      <c r="Q87" s="65" t="s">
        <v>98</v>
      </c>
      <c r="R87" s="18"/>
      <c r="S87" s="18" t="s">
        <v>145</v>
      </c>
      <c r="T87" s="18"/>
    </row>
    <row r="88" spans="1:20" ht="33">
      <c r="A88" s="4">
        <v>84</v>
      </c>
      <c r="B88" s="63" t="s">
        <v>62</v>
      </c>
      <c r="C88" s="65" t="s">
        <v>135</v>
      </c>
      <c r="D88" s="65" t="s">
        <v>25</v>
      </c>
      <c r="E88" s="81" t="s">
        <v>216</v>
      </c>
      <c r="F88" s="65" t="s">
        <v>90</v>
      </c>
      <c r="G88" s="66">
        <v>53</v>
      </c>
      <c r="H88" s="66">
        <v>50</v>
      </c>
      <c r="I88" s="68">
        <f t="shared" si="0"/>
        <v>103</v>
      </c>
      <c r="J88" s="65">
        <v>9365182903</v>
      </c>
      <c r="K88" s="65" t="s">
        <v>136</v>
      </c>
      <c r="L88" s="137" t="s">
        <v>781</v>
      </c>
      <c r="M88" s="81" t="s">
        <v>143</v>
      </c>
      <c r="N88" s="139" t="s">
        <v>860</v>
      </c>
      <c r="O88" s="81" t="s">
        <v>143</v>
      </c>
      <c r="P88" s="69">
        <v>43579</v>
      </c>
      <c r="Q88" s="65" t="s">
        <v>98</v>
      </c>
      <c r="R88" s="18"/>
      <c r="S88" s="18" t="s">
        <v>145</v>
      </c>
      <c r="T88" s="18"/>
    </row>
    <row r="89" spans="1:20" ht="33">
      <c r="A89" s="4">
        <v>85</v>
      </c>
      <c r="B89" s="63" t="s">
        <v>63</v>
      </c>
      <c r="C89" s="65" t="s">
        <v>324</v>
      </c>
      <c r="D89" s="65" t="s">
        <v>25</v>
      </c>
      <c r="E89" s="81" t="s">
        <v>216</v>
      </c>
      <c r="F89" s="65" t="s">
        <v>90</v>
      </c>
      <c r="G89" s="66">
        <v>23</v>
      </c>
      <c r="H89" s="66">
        <v>22</v>
      </c>
      <c r="I89" s="68">
        <f t="shared" si="0"/>
        <v>45</v>
      </c>
      <c r="J89" s="65">
        <v>6001131213</v>
      </c>
      <c r="K89" s="65" t="s">
        <v>325</v>
      </c>
      <c r="L89" s="137" t="s">
        <v>788</v>
      </c>
      <c r="M89" s="81" t="s">
        <v>143</v>
      </c>
      <c r="N89" s="139" t="s">
        <v>877</v>
      </c>
      <c r="O89" s="81" t="s">
        <v>143</v>
      </c>
      <c r="P89" s="69">
        <v>43579</v>
      </c>
      <c r="Q89" s="65" t="s">
        <v>98</v>
      </c>
      <c r="R89" s="18"/>
      <c r="S89" s="18" t="s">
        <v>145</v>
      </c>
      <c r="T89" s="18"/>
    </row>
    <row r="90" spans="1:20" ht="33">
      <c r="A90" s="4">
        <v>86</v>
      </c>
      <c r="B90" s="63" t="s">
        <v>63</v>
      </c>
      <c r="C90" s="65" t="s">
        <v>320</v>
      </c>
      <c r="D90" s="65" t="s">
        <v>23</v>
      </c>
      <c r="E90" s="81" t="s">
        <v>216</v>
      </c>
      <c r="F90" s="65" t="s">
        <v>126</v>
      </c>
      <c r="G90" s="66">
        <v>79</v>
      </c>
      <c r="H90" s="66">
        <v>79</v>
      </c>
      <c r="I90" s="68">
        <f t="shared" ref="I90" si="7">SUM(G90:H90)</f>
        <v>158</v>
      </c>
      <c r="J90" s="65">
        <v>9435533464</v>
      </c>
      <c r="K90" s="65"/>
      <c r="L90" s="137" t="s">
        <v>788</v>
      </c>
      <c r="M90" s="81" t="s">
        <v>143</v>
      </c>
      <c r="N90" s="139" t="s">
        <v>878</v>
      </c>
      <c r="O90" s="81" t="s">
        <v>143</v>
      </c>
      <c r="P90" s="69">
        <v>43579</v>
      </c>
      <c r="Q90" s="65" t="s">
        <v>98</v>
      </c>
      <c r="R90" s="18"/>
      <c r="S90" s="18" t="s">
        <v>145</v>
      </c>
      <c r="T90" s="18"/>
    </row>
    <row r="91" spans="1:20">
      <c r="A91" s="4">
        <v>87</v>
      </c>
      <c r="B91" s="63"/>
      <c r="C91" s="65"/>
      <c r="D91" s="65"/>
      <c r="E91" s="81" t="s">
        <v>216</v>
      </c>
      <c r="F91" s="65"/>
      <c r="G91" s="66"/>
      <c r="H91" s="66"/>
      <c r="I91" s="68">
        <f t="shared" si="0"/>
        <v>0</v>
      </c>
      <c r="J91" s="65"/>
      <c r="K91" s="65"/>
      <c r="L91" s="81" t="s">
        <v>143</v>
      </c>
      <c r="M91" s="81" t="s">
        <v>143</v>
      </c>
      <c r="N91" s="139" t="s">
        <v>879</v>
      </c>
      <c r="O91" s="81" t="s">
        <v>143</v>
      </c>
      <c r="P91" s="69"/>
      <c r="Q91" s="65"/>
      <c r="R91" s="18"/>
      <c r="S91" s="18" t="s">
        <v>145</v>
      </c>
      <c r="T91" s="18"/>
    </row>
    <row r="92" spans="1:20">
      <c r="A92" s="4">
        <v>88</v>
      </c>
      <c r="B92" s="63" t="s">
        <v>62</v>
      </c>
      <c r="C92" s="65" t="s">
        <v>137</v>
      </c>
      <c r="D92" s="65" t="s">
        <v>23</v>
      </c>
      <c r="E92" s="81" t="s">
        <v>216</v>
      </c>
      <c r="F92" s="65" t="s">
        <v>88</v>
      </c>
      <c r="G92" s="66">
        <v>40</v>
      </c>
      <c r="H92" s="66">
        <v>40</v>
      </c>
      <c r="I92" s="68">
        <f t="shared" si="0"/>
        <v>80</v>
      </c>
      <c r="J92" s="65">
        <v>9954566337</v>
      </c>
      <c r="K92" s="65"/>
      <c r="L92" s="137" t="s">
        <v>781</v>
      </c>
      <c r="M92" s="81" t="s">
        <v>143</v>
      </c>
      <c r="N92" s="139" t="s">
        <v>880</v>
      </c>
      <c r="O92" s="81" t="s">
        <v>143</v>
      </c>
      <c r="P92" s="69">
        <v>43580</v>
      </c>
      <c r="Q92" s="65" t="s">
        <v>100</v>
      </c>
      <c r="R92" s="18"/>
      <c r="S92" s="18" t="s">
        <v>145</v>
      </c>
      <c r="T92" s="18"/>
    </row>
    <row r="93" spans="1:20">
      <c r="A93" s="4">
        <v>89</v>
      </c>
      <c r="B93" s="63" t="s">
        <v>62</v>
      </c>
      <c r="C93" s="65" t="s">
        <v>138</v>
      </c>
      <c r="D93" s="65" t="s">
        <v>25</v>
      </c>
      <c r="E93" s="81" t="s">
        <v>216</v>
      </c>
      <c r="F93" s="65" t="s">
        <v>90</v>
      </c>
      <c r="G93" s="66">
        <v>20</v>
      </c>
      <c r="H93" s="66">
        <v>20</v>
      </c>
      <c r="I93" s="68">
        <f t="shared" si="0"/>
        <v>40</v>
      </c>
      <c r="J93" s="65">
        <v>9954559928</v>
      </c>
      <c r="K93" s="65" t="s">
        <v>139</v>
      </c>
      <c r="L93" s="137" t="s">
        <v>781</v>
      </c>
      <c r="M93" s="81" t="s">
        <v>143</v>
      </c>
      <c r="N93" s="139" t="s">
        <v>881</v>
      </c>
      <c r="O93" s="81" t="s">
        <v>143</v>
      </c>
      <c r="P93" s="69">
        <v>43580</v>
      </c>
      <c r="Q93" s="65" t="s">
        <v>100</v>
      </c>
      <c r="R93" s="18"/>
      <c r="S93" s="18" t="s">
        <v>145</v>
      </c>
      <c r="T93" s="18"/>
    </row>
    <row r="94" spans="1:20">
      <c r="A94" s="4">
        <v>90</v>
      </c>
      <c r="B94" s="63" t="s">
        <v>63</v>
      </c>
      <c r="C94" s="65" t="s">
        <v>323</v>
      </c>
      <c r="D94" s="65" t="s">
        <v>23</v>
      </c>
      <c r="E94" s="81" t="s">
        <v>216</v>
      </c>
      <c r="F94" s="65" t="s">
        <v>88</v>
      </c>
      <c r="G94" s="66">
        <v>83</v>
      </c>
      <c r="H94" s="66">
        <v>83</v>
      </c>
      <c r="I94" s="68">
        <f t="shared" ref="I94" si="8">SUM(G94:H94)</f>
        <v>166</v>
      </c>
      <c r="J94" s="65"/>
      <c r="K94" s="65"/>
      <c r="L94" s="137" t="s">
        <v>788</v>
      </c>
      <c r="M94" s="81" t="s">
        <v>143</v>
      </c>
      <c r="N94" s="139" t="s">
        <v>882</v>
      </c>
      <c r="O94" s="81" t="s">
        <v>143</v>
      </c>
      <c r="P94" s="69">
        <v>43580</v>
      </c>
      <c r="Q94" s="65" t="s">
        <v>100</v>
      </c>
      <c r="R94" s="18"/>
      <c r="S94" s="18" t="s">
        <v>145</v>
      </c>
      <c r="T94" s="18"/>
    </row>
    <row r="95" spans="1:20">
      <c r="A95" s="4">
        <v>91</v>
      </c>
      <c r="B95" s="63" t="s">
        <v>63</v>
      </c>
      <c r="C95" s="65" t="s">
        <v>326</v>
      </c>
      <c r="D95" s="65" t="s">
        <v>25</v>
      </c>
      <c r="E95" s="81" t="s">
        <v>216</v>
      </c>
      <c r="F95" s="65" t="s">
        <v>90</v>
      </c>
      <c r="G95" s="66">
        <v>43</v>
      </c>
      <c r="H95" s="66">
        <v>44</v>
      </c>
      <c r="I95" s="68">
        <f t="shared" si="0"/>
        <v>87</v>
      </c>
      <c r="J95" s="65">
        <v>9957037753</v>
      </c>
      <c r="K95" s="65" t="s">
        <v>327</v>
      </c>
      <c r="L95" s="137" t="s">
        <v>788</v>
      </c>
      <c r="M95" s="81" t="s">
        <v>143</v>
      </c>
      <c r="N95" s="139" t="s">
        <v>883</v>
      </c>
      <c r="O95" s="81" t="s">
        <v>143</v>
      </c>
      <c r="P95" s="69">
        <v>43580</v>
      </c>
      <c r="Q95" s="65" t="s">
        <v>100</v>
      </c>
      <c r="R95" s="18"/>
      <c r="S95" s="18" t="s">
        <v>145</v>
      </c>
      <c r="T95" s="18"/>
    </row>
    <row r="96" spans="1:20">
      <c r="A96" s="4">
        <v>92</v>
      </c>
      <c r="B96" s="63"/>
      <c r="C96" s="65"/>
      <c r="D96" s="65"/>
      <c r="E96" s="81" t="s">
        <v>216</v>
      </c>
      <c r="F96" s="65"/>
      <c r="G96" s="66"/>
      <c r="H96" s="66"/>
      <c r="I96" s="68">
        <f t="shared" si="0"/>
        <v>0</v>
      </c>
      <c r="J96" s="67"/>
      <c r="K96" s="65"/>
      <c r="L96" s="81" t="s">
        <v>143</v>
      </c>
      <c r="M96" s="81" t="s">
        <v>143</v>
      </c>
      <c r="N96" s="139" t="s">
        <v>884</v>
      </c>
      <c r="O96" s="81" t="s">
        <v>143</v>
      </c>
      <c r="P96" s="69"/>
      <c r="Q96" s="65"/>
      <c r="R96" s="18"/>
      <c r="S96" s="18" t="s">
        <v>145</v>
      </c>
      <c r="T96" s="18"/>
    </row>
    <row r="97" spans="1:20">
      <c r="A97" s="4">
        <v>93</v>
      </c>
      <c r="B97" s="63" t="s">
        <v>62</v>
      </c>
      <c r="C97" s="65" t="s">
        <v>140</v>
      </c>
      <c r="D97" s="65" t="s">
        <v>23</v>
      </c>
      <c r="E97" s="81" t="s">
        <v>216</v>
      </c>
      <c r="F97" s="65" t="s">
        <v>88</v>
      </c>
      <c r="G97" s="66">
        <v>54</v>
      </c>
      <c r="H97" s="66">
        <v>54</v>
      </c>
      <c r="I97" s="68">
        <f t="shared" si="0"/>
        <v>108</v>
      </c>
      <c r="J97" s="65"/>
      <c r="K97" s="65"/>
      <c r="L97" s="137" t="s">
        <v>781</v>
      </c>
      <c r="M97" s="81" t="s">
        <v>143</v>
      </c>
      <c r="N97" s="139" t="s">
        <v>885</v>
      </c>
      <c r="O97" s="81" t="s">
        <v>143</v>
      </c>
      <c r="P97" s="69">
        <v>43581</v>
      </c>
      <c r="Q97" s="65" t="s">
        <v>104</v>
      </c>
      <c r="R97" s="18"/>
      <c r="S97" s="18" t="s">
        <v>145</v>
      </c>
      <c r="T97" s="18"/>
    </row>
    <row r="98" spans="1:20">
      <c r="A98" s="4">
        <v>94</v>
      </c>
      <c r="B98" s="63" t="s">
        <v>62</v>
      </c>
      <c r="C98" s="65" t="s">
        <v>141</v>
      </c>
      <c r="D98" s="65" t="s">
        <v>25</v>
      </c>
      <c r="E98" s="81" t="s">
        <v>216</v>
      </c>
      <c r="F98" s="65" t="s">
        <v>90</v>
      </c>
      <c r="G98" s="66">
        <v>30</v>
      </c>
      <c r="H98" s="66">
        <v>30</v>
      </c>
      <c r="I98" s="68">
        <f t="shared" si="0"/>
        <v>60</v>
      </c>
      <c r="J98" s="67">
        <v>9101832765</v>
      </c>
      <c r="K98" s="65" t="s">
        <v>142</v>
      </c>
      <c r="L98" s="137" t="s">
        <v>781</v>
      </c>
      <c r="M98" s="81" t="s">
        <v>143</v>
      </c>
      <c r="N98" s="139" t="s">
        <v>886</v>
      </c>
      <c r="O98" s="81" t="s">
        <v>143</v>
      </c>
      <c r="P98" s="69">
        <v>43581</v>
      </c>
      <c r="Q98" s="65" t="s">
        <v>104</v>
      </c>
      <c r="R98" s="18"/>
      <c r="S98" s="18" t="s">
        <v>145</v>
      </c>
      <c r="T98" s="18"/>
    </row>
    <row r="99" spans="1:20">
      <c r="A99" s="4">
        <v>95</v>
      </c>
      <c r="B99" s="63" t="s">
        <v>63</v>
      </c>
      <c r="C99" s="65" t="s">
        <v>323</v>
      </c>
      <c r="D99" s="65" t="s">
        <v>23</v>
      </c>
      <c r="E99" s="81" t="s">
        <v>216</v>
      </c>
      <c r="F99" s="65" t="s">
        <v>88</v>
      </c>
      <c r="G99" s="66">
        <v>83</v>
      </c>
      <c r="H99" s="66">
        <v>83</v>
      </c>
      <c r="I99" s="68">
        <f t="shared" si="0"/>
        <v>166</v>
      </c>
      <c r="J99" s="67"/>
      <c r="K99" s="65"/>
      <c r="L99" s="137" t="s">
        <v>788</v>
      </c>
      <c r="M99" s="81" t="s">
        <v>143</v>
      </c>
      <c r="N99" s="139" t="s">
        <v>887</v>
      </c>
      <c r="O99" s="81" t="s">
        <v>143</v>
      </c>
      <c r="P99" s="69">
        <v>43581</v>
      </c>
      <c r="Q99" s="65" t="s">
        <v>104</v>
      </c>
      <c r="R99" s="18"/>
      <c r="S99" s="18" t="s">
        <v>145</v>
      </c>
      <c r="T99" s="18"/>
    </row>
    <row r="100" spans="1:20">
      <c r="A100" s="4">
        <v>96</v>
      </c>
      <c r="B100" s="63" t="s">
        <v>63</v>
      </c>
      <c r="C100" s="65" t="s">
        <v>328</v>
      </c>
      <c r="D100" s="65" t="s">
        <v>25</v>
      </c>
      <c r="E100" s="81" t="s">
        <v>216</v>
      </c>
      <c r="F100" s="65" t="s">
        <v>90</v>
      </c>
      <c r="G100" s="66">
        <v>48</v>
      </c>
      <c r="H100" s="66">
        <v>49</v>
      </c>
      <c r="I100" s="68">
        <f t="shared" ref="I100" si="9">SUM(G100:H100)</f>
        <v>97</v>
      </c>
      <c r="J100" s="67">
        <v>9954153152</v>
      </c>
      <c r="K100" s="65" t="s">
        <v>329</v>
      </c>
      <c r="L100" s="137" t="s">
        <v>788</v>
      </c>
      <c r="M100" s="81" t="s">
        <v>143</v>
      </c>
      <c r="N100" s="139" t="s">
        <v>888</v>
      </c>
      <c r="O100" s="81" t="s">
        <v>143</v>
      </c>
      <c r="P100" s="69">
        <v>43581</v>
      </c>
      <c r="Q100" s="65" t="s">
        <v>104</v>
      </c>
      <c r="R100" s="18"/>
      <c r="S100" s="18" t="s">
        <v>145</v>
      </c>
      <c r="T100" s="18"/>
    </row>
    <row r="101" spans="1:20">
      <c r="A101" s="4">
        <v>97</v>
      </c>
      <c r="B101" s="63"/>
      <c r="C101" s="65" t="s">
        <v>107</v>
      </c>
      <c r="D101" s="65"/>
      <c r="E101" s="81" t="s">
        <v>216</v>
      </c>
      <c r="F101" s="65"/>
      <c r="G101" s="66"/>
      <c r="H101" s="66"/>
      <c r="I101" s="68">
        <f t="shared" si="0"/>
        <v>0</v>
      </c>
      <c r="J101" s="67"/>
      <c r="K101" s="65"/>
      <c r="L101" s="81" t="s">
        <v>143</v>
      </c>
      <c r="M101" s="81" t="s">
        <v>143</v>
      </c>
      <c r="N101" s="139" t="s">
        <v>889</v>
      </c>
      <c r="O101" s="81" t="s">
        <v>143</v>
      </c>
      <c r="P101" s="69">
        <v>43582</v>
      </c>
      <c r="Q101" s="65" t="s">
        <v>108</v>
      </c>
      <c r="R101" s="18"/>
      <c r="S101" s="18" t="s">
        <v>145</v>
      </c>
      <c r="T101" s="18"/>
    </row>
    <row r="102" spans="1:20">
      <c r="A102" s="4">
        <v>98</v>
      </c>
      <c r="B102" s="73"/>
      <c r="C102" s="75" t="s">
        <v>109</v>
      </c>
      <c r="D102" s="75"/>
      <c r="E102" s="75"/>
      <c r="F102" s="75"/>
      <c r="G102" s="74"/>
      <c r="H102" s="74"/>
      <c r="I102" s="68">
        <f t="shared" si="0"/>
        <v>0</v>
      </c>
      <c r="J102" s="76"/>
      <c r="K102" s="75"/>
      <c r="L102" s="75" t="s">
        <v>144</v>
      </c>
      <c r="M102" s="75" t="s">
        <v>144</v>
      </c>
      <c r="N102" s="139"/>
      <c r="O102" s="75" t="s">
        <v>144</v>
      </c>
      <c r="P102" s="77">
        <v>43583</v>
      </c>
      <c r="Q102" s="75" t="s">
        <v>109</v>
      </c>
      <c r="R102" s="18"/>
      <c r="S102" s="18" t="s">
        <v>145</v>
      </c>
      <c r="T102" s="18"/>
    </row>
    <row r="103" spans="1:20">
      <c r="A103" s="4">
        <v>99</v>
      </c>
      <c r="B103" s="63" t="s">
        <v>62</v>
      </c>
      <c r="C103" s="65" t="s">
        <v>335</v>
      </c>
      <c r="D103" s="65" t="s">
        <v>23</v>
      </c>
      <c r="E103" s="81" t="s">
        <v>216</v>
      </c>
      <c r="F103" s="65" t="s">
        <v>88</v>
      </c>
      <c r="G103" s="66">
        <v>55</v>
      </c>
      <c r="H103" s="66">
        <v>58</v>
      </c>
      <c r="I103" s="68">
        <f t="shared" si="0"/>
        <v>113</v>
      </c>
      <c r="J103" s="65">
        <v>7086374677</v>
      </c>
      <c r="K103" s="65"/>
      <c r="L103" s="137" t="s">
        <v>780</v>
      </c>
      <c r="M103" s="81" t="s">
        <v>143</v>
      </c>
      <c r="N103" s="139" t="s">
        <v>891</v>
      </c>
      <c r="O103" s="81" t="s">
        <v>143</v>
      </c>
      <c r="P103" s="69">
        <v>43584</v>
      </c>
      <c r="Q103" s="65" t="s">
        <v>91</v>
      </c>
      <c r="R103" s="18"/>
      <c r="S103" s="18" t="s">
        <v>145</v>
      </c>
      <c r="T103" s="18"/>
    </row>
    <row r="104" spans="1:20">
      <c r="A104" s="4">
        <v>100</v>
      </c>
      <c r="B104" s="63" t="s">
        <v>62</v>
      </c>
      <c r="C104" s="65" t="s">
        <v>336</v>
      </c>
      <c r="D104" s="65" t="s">
        <v>25</v>
      </c>
      <c r="E104" s="81" t="s">
        <v>216</v>
      </c>
      <c r="F104" s="65" t="s">
        <v>90</v>
      </c>
      <c r="G104" s="66">
        <v>25</v>
      </c>
      <c r="H104" s="66">
        <v>30</v>
      </c>
      <c r="I104" s="68">
        <f t="shared" si="0"/>
        <v>55</v>
      </c>
      <c r="J104" s="65">
        <v>9365063408</v>
      </c>
      <c r="K104" s="65" t="s">
        <v>337</v>
      </c>
      <c r="L104" s="137" t="s">
        <v>780</v>
      </c>
      <c r="M104" s="81" t="s">
        <v>143</v>
      </c>
      <c r="N104" s="139" t="s">
        <v>892</v>
      </c>
      <c r="O104" s="81" t="s">
        <v>143</v>
      </c>
      <c r="P104" s="69">
        <v>43584</v>
      </c>
      <c r="Q104" s="65" t="s">
        <v>91</v>
      </c>
      <c r="R104" s="18"/>
      <c r="S104" s="18" t="s">
        <v>145</v>
      </c>
      <c r="T104" s="18"/>
    </row>
    <row r="105" spans="1:20">
      <c r="A105" s="4">
        <v>101</v>
      </c>
      <c r="B105" s="63" t="s">
        <v>63</v>
      </c>
      <c r="C105" s="65" t="s">
        <v>330</v>
      </c>
      <c r="D105" s="65" t="s">
        <v>23</v>
      </c>
      <c r="E105" s="81" t="s">
        <v>216</v>
      </c>
      <c r="F105" s="65" t="s">
        <v>88</v>
      </c>
      <c r="G105" s="66">
        <v>109</v>
      </c>
      <c r="H105" s="66">
        <v>109</v>
      </c>
      <c r="I105" s="68">
        <f t="shared" si="0"/>
        <v>218</v>
      </c>
      <c r="J105" s="65">
        <v>9435530950</v>
      </c>
      <c r="K105" s="65"/>
      <c r="L105" s="137" t="s">
        <v>790</v>
      </c>
      <c r="M105" s="81" t="s">
        <v>143</v>
      </c>
      <c r="N105" s="139" t="s">
        <v>886</v>
      </c>
      <c r="O105" s="81" t="s">
        <v>143</v>
      </c>
      <c r="P105" s="69">
        <v>43584</v>
      </c>
      <c r="Q105" s="65" t="s">
        <v>91</v>
      </c>
      <c r="R105" s="18"/>
      <c r="S105" s="18" t="s">
        <v>145</v>
      </c>
      <c r="T105" s="18"/>
    </row>
    <row r="106" spans="1:20">
      <c r="A106" s="4">
        <v>102</v>
      </c>
      <c r="B106" s="63" t="s">
        <v>63</v>
      </c>
      <c r="C106" s="65" t="s">
        <v>331</v>
      </c>
      <c r="D106" s="65" t="s">
        <v>25</v>
      </c>
      <c r="E106" s="81" t="s">
        <v>216</v>
      </c>
      <c r="F106" s="65" t="s">
        <v>90</v>
      </c>
      <c r="G106" s="66">
        <v>40</v>
      </c>
      <c r="H106" s="66">
        <v>40</v>
      </c>
      <c r="I106" s="68">
        <f t="shared" si="0"/>
        <v>80</v>
      </c>
      <c r="J106" s="65">
        <v>8134985235</v>
      </c>
      <c r="K106" s="65" t="s">
        <v>332</v>
      </c>
      <c r="L106" s="137" t="s">
        <v>790</v>
      </c>
      <c r="M106" s="81" t="s">
        <v>143</v>
      </c>
      <c r="N106" s="139" t="s">
        <v>887</v>
      </c>
      <c r="O106" s="81" t="s">
        <v>143</v>
      </c>
      <c r="P106" s="69">
        <v>43584</v>
      </c>
      <c r="Q106" s="65" t="s">
        <v>91</v>
      </c>
      <c r="R106" s="18"/>
      <c r="S106" s="18" t="s">
        <v>145</v>
      </c>
      <c r="T106" s="18"/>
    </row>
    <row r="107" spans="1:20">
      <c r="A107" s="4">
        <v>103</v>
      </c>
      <c r="B107" s="63"/>
      <c r="C107" s="65"/>
      <c r="D107" s="65"/>
      <c r="E107" s="81" t="s">
        <v>216</v>
      </c>
      <c r="F107" s="65"/>
      <c r="G107" s="66"/>
      <c r="H107" s="66"/>
      <c r="I107" s="68">
        <f t="shared" si="0"/>
        <v>0</v>
      </c>
      <c r="J107" s="65"/>
      <c r="K107" s="65"/>
      <c r="L107" s="81" t="s">
        <v>143</v>
      </c>
      <c r="M107" s="81" t="s">
        <v>143</v>
      </c>
      <c r="N107" s="139" t="s">
        <v>888</v>
      </c>
      <c r="O107" s="81" t="s">
        <v>143</v>
      </c>
      <c r="P107" s="69"/>
      <c r="Q107" s="65"/>
      <c r="R107" s="18"/>
      <c r="S107" s="18" t="s">
        <v>145</v>
      </c>
      <c r="T107" s="18"/>
    </row>
    <row r="108" spans="1:20">
      <c r="A108" s="4">
        <v>104</v>
      </c>
      <c r="B108" s="63" t="s">
        <v>62</v>
      </c>
      <c r="C108" s="65" t="s">
        <v>338</v>
      </c>
      <c r="D108" s="65" t="s">
        <v>23</v>
      </c>
      <c r="E108" s="81" t="s">
        <v>216</v>
      </c>
      <c r="F108" s="65" t="s">
        <v>88</v>
      </c>
      <c r="G108" s="66">
        <v>78</v>
      </c>
      <c r="H108" s="66">
        <v>80</v>
      </c>
      <c r="I108" s="68">
        <f t="shared" ref="I108:I111" si="10">SUM(G108:H108)</f>
        <v>158</v>
      </c>
      <c r="J108" s="65">
        <v>9854672377</v>
      </c>
      <c r="K108" s="64"/>
      <c r="L108" s="137" t="s">
        <v>780</v>
      </c>
      <c r="M108" s="81" t="s">
        <v>143</v>
      </c>
      <c r="N108" s="139" t="s">
        <v>889</v>
      </c>
      <c r="O108" s="81" t="s">
        <v>143</v>
      </c>
      <c r="P108" s="69">
        <v>43585</v>
      </c>
      <c r="Q108" s="65" t="s">
        <v>94</v>
      </c>
      <c r="R108" s="18"/>
      <c r="S108" s="18" t="s">
        <v>145</v>
      </c>
      <c r="T108" s="18"/>
    </row>
    <row r="109" spans="1:20">
      <c r="A109" s="4">
        <v>105</v>
      </c>
      <c r="B109" s="63" t="s">
        <v>62</v>
      </c>
      <c r="C109" s="65" t="s">
        <v>339</v>
      </c>
      <c r="D109" s="65" t="s">
        <v>25</v>
      </c>
      <c r="E109" s="81" t="s">
        <v>216</v>
      </c>
      <c r="F109" s="65" t="s">
        <v>90</v>
      </c>
      <c r="G109" s="66">
        <v>29</v>
      </c>
      <c r="H109" s="66">
        <v>29</v>
      </c>
      <c r="I109" s="68">
        <f t="shared" si="10"/>
        <v>58</v>
      </c>
      <c r="J109" s="65">
        <v>7086438266</v>
      </c>
      <c r="K109" s="64" t="s">
        <v>340</v>
      </c>
      <c r="L109" s="137" t="s">
        <v>780</v>
      </c>
      <c r="M109" s="81" t="s">
        <v>143</v>
      </c>
      <c r="N109" s="139" t="s">
        <v>890</v>
      </c>
      <c r="O109" s="81" t="s">
        <v>143</v>
      </c>
      <c r="P109" s="69">
        <v>43585</v>
      </c>
      <c r="Q109" s="65" t="s">
        <v>94</v>
      </c>
      <c r="R109" s="18"/>
      <c r="S109" s="18" t="s">
        <v>145</v>
      </c>
      <c r="T109" s="18"/>
    </row>
    <row r="110" spans="1:20">
      <c r="A110" s="4">
        <v>106</v>
      </c>
      <c r="B110" s="63" t="s">
        <v>63</v>
      </c>
      <c r="C110" s="65" t="s">
        <v>330</v>
      </c>
      <c r="D110" s="65" t="s">
        <v>23</v>
      </c>
      <c r="E110" s="81" t="s">
        <v>216</v>
      </c>
      <c r="F110" s="65" t="s">
        <v>88</v>
      </c>
      <c r="G110" s="66">
        <v>109</v>
      </c>
      <c r="H110" s="66">
        <v>109</v>
      </c>
      <c r="I110" s="68">
        <f t="shared" si="10"/>
        <v>218</v>
      </c>
      <c r="J110" s="65">
        <v>9435530950</v>
      </c>
      <c r="K110" s="64"/>
      <c r="L110" s="137" t="s">
        <v>790</v>
      </c>
      <c r="M110" s="81" t="s">
        <v>143</v>
      </c>
      <c r="N110" s="139" t="s">
        <v>891</v>
      </c>
      <c r="O110" s="81" t="s">
        <v>143</v>
      </c>
      <c r="P110" s="69">
        <v>43585</v>
      </c>
      <c r="Q110" s="65" t="s">
        <v>94</v>
      </c>
      <c r="R110" s="18"/>
      <c r="S110" s="18" t="s">
        <v>145</v>
      </c>
      <c r="T110" s="18"/>
    </row>
    <row r="111" spans="1:20">
      <c r="A111" s="4">
        <v>107</v>
      </c>
      <c r="B111" s="63" t="s">
        <v>63</v>
      </c>
      <c r="C111" s="65" t="s">
        <v>333</v>
      </c>
      <c r="D111" s="65" t="s">
        <v>25</v>
      </c>
      <c r="E111" s="81" t="s">
        <v>216</v>
      </c>
      <c r="F111" s="65" t="s">
        <v>90</v>
      </c>
      <c r="G111" s="66">
        <v>35</v>
      </c>
      <c r="H111" s="66">
        <v>34</v>
      </c>
      <c r="I111" s="68">
        <f t="shared" si="10"/>
        <v>69</v>
      </c>
      <c r="J111" s="65">
        <v>9954469093</v>
      </c>
      <c r="K111" s="64" t="s">
        <v>334</v>
      </c>
      <c r="L111" s="137" t="s">
        <v>790</v>
      </c>
      <c r="M111" s="81" t="s">
        <v>143</v>
      </c>
      <c r="N111" s="139" t="s">
        <v>892</v>
      </c>
      <c r="O111" s="81" t="s">
        <v>143</v>
      </c>
      <c r="P111" s="69">
        <v>43585</v>
      </c>
      <c r="Q111" s="65" t="s">
        <v>94</v>
      </c>
      <c r="R111" s="18"/>
      <c r="S111" s="18" t="s">
        <v>145</v>
      </c>
      <c r="T111" s="18"/>
    </row>
    <row r="112" spans="1:20">
      <c r="A112" s="4">
        <v>108</v>
      </c>
      <c r="B112" s="17"/>
      <c r="C112" s="18"/>
      <c r="D112" s="18"/>
      <c r="E112" s="19"/>
      <c r="F112" s="18"/>
      <c r="G112" s="19"/>
      <c r="H112" s="19"/>
      <c r="I112" s="55">
        <f t="shared" ref="I112:I133" si="11">SUM(G112:H112)</f>
        <v>0</v>
      </c>
      <c r="J112" s="18"/>
      <c r="K112" s="18"/>
      <c r="L112" s="18"/>
      <c r="M112" s="18"/>
      <c r="N112" s="18"/>
      <c r="O112" s="18"/>
      <c r="P112" s="23"/>
      <c r="Q112" s="18"/>
      <c r="R112" s="18"/>
      <c r="S112" s="18"/>
      <c r="T112" s="18"/>
    </row>
    <row r="113" spans="1:20">
      <c r="A113" s="4">
        <v>109</v>
      </c>
      <c r="B113" s="17"/>
      <c r="C113" s="18"/>
      <c r="D113" s="18"/>
      <c r="E113" s="19"/>
      <c r="F113" s="18"/>
      <c r="G113" s="19"/>
      <c r="H113" s="19"/>
      <c r="I113" s="55">
        <f t="shared" si="11"/>
        <v>0</v>
      </c>
      <c r="J113" s="18"/>
      <c r="K113" s="18"/>
      <c r="L113" s="18"/>
      <c r="M113" s="18"/>
      <c r="N113" s="18"/>
      <c r="O113" s="18"/>
      <c r="P113" s="23"/>
      <c r="Q113" s="18"/>
      <c r="R113" s="18"/>
      <c r="S113" s="18"/>
      <c r="T113" s="18"/>
    </row>
    <row r="114" spans="1:20">
      <c r="A114" s="4">
        <v>110</v>
      </c>
      <c r="B114" s="17"/>
      <c r="C114" s="18"/>
      <c r="D114" s="18"/>
      <c r="E114" s="19"/>
      <c r="F114" s="18"/>
      <c r="G114" s="19"/>
      <c r="H114" s="19"/>
      <c r="I114" s="55">
        <f t="shared" si="11"/>
        <v>0</v>
      </c>
      <c r="J114" s="18"/>
      <c r="K114" s="18"/>
      <c r="L114" s="18"/>
      <c r="M114" s="18"/>
      <c r="N114" s="18"/>
      <c r="O114" s="18"/>
      <c r="P114" s="23"/>
      <c r="Q114" s="18"/>
      <c r="R114" s="18"/>
      <c r="S114" s="18"/>
      <c r="T114" s="18"/>
    </row>
    <row r="115" spans="1:20">
      <c r="A115" s="4">
        <v>111</v>
      </c>
      <c r="B115" s="17"/>
      <c r="C115" s="18"/>
      <c r="D115" s="18"/>
      <c r="E115" s="19"/>
      <c r="F115" s="18"/>
      <c r="G115" s="19"/>
      <c r="H115" s="19"/>
      <c r="I115" s="55">
        <f t="shared" si="11"/>
        <v>0</v>
      </c>
      <c r="J115" s="18"/>
      <c r="K115" s="18"/>
      <c r="L115" s="18"/>
      <c r="M115" s="18"/>
      <c r="N115" s="18"/>
      <c r="O115" s="18"/>
      <c r="P115" s="23"/>
      <c r="Q115" s="18"/>
      <c r="R115" s="18"/>
      <c r="S115" s="18"/>
      <c r="T115" s="18"/>
    </row>
    <row r="116" spans="1:20">
      <c r="A116" s="4">
        <v>112</v>
      </c>
      <c r="B116" s="17"/>
      <c r="C116" s="18"/>
      <c r="D116" s="18"/>
      <c r="E116" s="19"/>
      <c r="F116" s="18"/>
      <c r="G116" s="19"/>
      <c r="H116" s="19"/>
      <c r="I116" s="55">
        <f t="shared" si="11"/>
        <v>0</v>
      </c>
      <c r="J116" s="18"/>
      <c r="K116" s="18"/>
      <c r="L116" s="18"/>
      <c r="M116" s="18"/>
      <c r="N116" s="18"/>
      <c r="O116" s="18"/>
      <c r="P116" s="23"/>
      <c r="Q116" s="18"/>
      <c r="R116" s="18"/>
      <c r="S116" s="18"/>
      <c r="T116" s="18"/>
    </row>
    <row r="117" spans="1:20">
      <c r="A117" s="4">
        <v>113</v>
      </c>
      <c r="B117" s="17"/>
      <c r="C117" s="18"/>
      <c r="D117" s="18"/>
      <c r="E117" s="19"/>
      <c r="F117" s="18"/>
      <c r="G117" s="19"/>
      <c r="H117" s="19"/>
      <c r="I117" s="55">
        <f t="shared" si="11"/>
        <v>0</v>
      </c>
      <c r="J117" s="18"/>
      <c r="K117" s="18"/>
      <c r="L117" s="18"/>
      <c r="M117" s="18"/>
      <c r="N117" s="18"/>
      <c r="O117" s="18"/>
      <c r="P117" s="23"/>
      <c r="Q117" s="18"/>
      <c r="R117" s="18"/>
      <c r="S117" s="18"/>
      <c r="T117" s="18"/>
    </row>
    <row r="118" spans="1:20">
      <c r="A118" s="4">
        <v>114</v>
      </c>
      <c r="B118" s="17"/>
      <c r="C118" s="18"/>
      <c r="D118" s="18"/>
      <c r="E118" s="19"/>
      <c r="F118" s="18"/>
      <c r="G118" s="19"/>
      <c r="H118" s="19"/>
      <c r="I118" s="55">
        <f t="shared" si="11"/>
        <v>0</v>
      </c>
      <c r="J118" s="18"/>
      <c r="K118" s="18"/>
      <c r="L118" s="18"/>
      <c r="M118" s="18"/>
      <c r="N118" s="18"/>
      <c r="O118" s="18"/>
      <c r="P118" s="23"/>
      <c r="Q118" s="18"/>
      <c r="R118" s="18"/>
      <c r="S118" s="18"/>
      <c r="T118" s="18"/>
    </row>
    <row r="119" spans="1:20">
      <c r="A119" s="4">
        <v>115</v>
      </c>
      <c r="B119" s="17"/>
      <c r="C119" s="18"/>
      <c r="D119" s="18"/>
      <c r="E119" s="19"/>
      <c r="F119" s="18"/>
      <c r="G119" s="19"/>
      <c r="H119" s="19"/>
      <c r="I119" s="55">
        <f t="shared" si="11"/>
        <v>0</v>
      </c>
      <c r="J119" s="18"/>
      <c r="K119" s="18"/>
      <c r="L119" s="18"/>
      <c r="M119" s="18"/>
      <c r="N119" s="18"/>
      <c r="O119" s="18"/>
      <c r="P119" s="23"/>
      <c r="Q119" s="18"/>
      <c r="R119" s="18"/>
      <c r="S119" s="18"/>
      <c r="T119" s="18"/>
    </row>
    <row r="120" spans="1:20">
      <c r="A120" s="4">
        <v>116</v>
      </c>
      <c r="B120" s="17"/>
      <c r="C120" s="18"/>
      <c r="D120" s="18"/>
      <c r="E120" s="19"/>
      <c r="F120" s="18"/>
      <c r="G120" s="19"/>
      <c r="H120" s="19"/>
      <c r="I120" s="55">
        <f t="shared" si="11"/>
        <v>0</v>
      </c>
      <c r="J120" s="18"/>
      <c r="K120" s="18"/>
      <c r="L120" s="18"/>
      <c r="M120" s="18"/>
      <c r="N120" s="18"/>
      <c r="O120" s="18"/>
      <c r="P120" s="23"/>
      <c r="Q120" s="18"/>
      <c r="R120" s="18"/>
      <c r="S120" s="18"/>
      <c r="T120" s="18"/>
    </row>
    <row r="121" spans="1:20">
      <c r="A121" s="4">
        <v>117</v>
      </c>
      <c r="B121" s="17"/>
      <c r="C121" s="18"/>
      <c r="D121" s="18"/>
      <c r="E121" s="19"/>
      <c r="F121" s="18"/>
      <c r="G121" s="19"/>
      <c r="H121" s="19"/>
      <c r="I121" s="55">
        <f t="shared" si="11"/>
        <v>0</v>
      </c>
      <c r="J121" s="18"/>
      <c r="K121" s="18"/>
      <c r="L121" s="18"/>
      <c r="M121" s="18"/>
      <c r="N121" s="18"/>
      <c r="O121" s="18"/>
      <c r="P121" s="23"/>
      <c r="Q121" s="18"/>
      <c r="R121" s="18"/>
      <c r="S121" s="18"/>
      <c r="T121" s="18"/>
    </row>
    <row r="122" spans="1:20">
      <c r="A122" s="4">
        <v>118</v>
      </c>
      <c r="B122" s="17"/>
      <c r="C122" s="18"/>
      <c r="D122" s="18"/>
      <c r="E122" s="19"/>
      <c r="F122" s="18"/>
      <c r="G122" s="19"/>
      <c r="H122" s="19"/>
      <c r="I122" s="55">
        <f t="shared" si="11"/>
        <v>0</v>
      </c>
      <c r="J122" s="18"/>
      <c r="K122" s="18"/>
      <c r="L122" s="18"/>
      <c r="M122" s="18"/>
      <c r="N122" s="18"/>
      <c r="O122" s="18"/>
      <c r="P122" s="23"/>
      <c r="Q122" s="18"/>
      <c r="R122" s="18"/>
      <c r="S122" s="18"/>
      <c r="T122" s="18"/>
    </row>
    <row r="123" spans="1:20">
      <c r="A123" s="4">
        <v>119</v>
      </c>
      <c r="B123" s="17"/>
      <c r="C123" s="18"/>
      <c r="D123" s="18"/>
      <c r="E123" s="19"/>
      <c r="F123" s="18"/>
      <c r="G123" s="19"/>
      <c r="H123" s="19"/>
      <c r="I123" s="55">
        <f t="shared" si="11"/>
        <v>0</v>
      </c>
      <c r="J123" s="18"/>
      <c r="K123" s="18"/>
      <c r="L123" s="18"/>
      <c r="M123" s="18"/>
      <c r="N123" s="18"/>
      <c r="O123" s="18"/>
      <c r="P123" s="23"/>
      <c r="Q123" s="18"/>
      <c r="R123" s="18"/>
      <c r="S123" s="18"/>
      <c r="T123" s="18"/>
    </row>
    <row r="124" spans="1:20">
      <c r="A124" s="4">
        <v>120</v>
      </c>
      <c r="B124" s="17"/>
      <c r="C124" s="18"/>
      <c r="D124" s="18"/>
      <c r="E124" s="19"/>
      <c r="F124" s="18"/>
      <c r="G124" s="19"/>
      <c r="H124" s="19"/>
      <c r="I124" s="55">
        <f t="shared" si="11"/>
        <v>0</v>
      </c>
      <c r="J124" s="18"/>
      <c r="K124" s="18"/>
      <c r="L124" s="18"/>
      <c r="M124" s="18"/>
      <c r="N124" s="18"/>
      <c r="O124" s="18"/>
      <c r="P124" s="23"/>
      <c r="Q124" s="18"/>
      <c r="R124" s="18"/>
      <c r="S124" s="18"/>
      <c r="T124" s="18"/>
    </row>
    <row r="125" spans="1:20">
      <c r="A125" s="4">
        <v>121</v>
      </c>
      <c r="B125" s="17"/>
      <c r="C125" s="18"/>
      <c r="D125" s="18"/>
      <c r="E125" s="19"/>
      <c r="F125" s="18"/>
      <c r="G125" s="19"/>
      <c r="H125" s="19"/>
      <c r="I125" s="55">
        <f t="shared" si="11"/>
        <v>0</v>
      </c>
      <c r="J125" s="18"/>
      <c r="K125" s="18"/>
      <c r="L125" s="18"/>
      <c r="M125" s="18"/>
      <c r="N125" s="18"/>
      <c r="O125" s="18"/>
      <c r="P125" s="23"/>
      <c r="Q125" s="18"/>
      <c r="R125" s="18"/>
      <c r="S125" s="18"/>
      <c r="T125" s="18"/>
    </row>
    <row r="126" spans="1:20">
      <c r="A126" s="4">
        <v>122</v>
      </c>
      <c r="B126" s="17"/>
      <c r="C126" s="18"/>
      <c r="D126" s="18"/>
      <c r="E126" s="19"/>
      <c r="F126" s="18"/>
      <c r="G126" s="19"/>
      <c r="H126" s="19"/>
      <c r="I126" s="55">
        <f t="shared" si="11"/>
        <v>0</v>
      </c>
      <c r="J126" s="18"/>
      <c r="K126" s="18"/>
      <c r="L126" s="18"/>
      <c r="M126" s="18"/>
      <c r="N126" s="18"/>
      <c r="O126" s="18"/>
      <c r="P126" s="23"/>
      <c r="Q126" s="18"/>
      <c r="R126" s="18"/>
      <c r="S126" s="18"/>
      <c r="T126" s="18"/>
    </row>
    <row r="127" spans="1:20">
      <c r="A127" s="4">
        <v>123</v>
      </c>
      <c r="B127" s="17"/>
      <c r="C127" s="18"/>
      <c r="D127" s="18"/>
      <c r="E127" s="19"/>
      <c r="F127" s="18"/>
      <c r="G127" s="19"/>
      <c r="H127" s="19"/>
      <c r="I127" s="55">
        <f t="shared" si="11"/>
        <v>0</v>
      </c>
      <c r="J127" s="18"/>
      <c r="K127" s="18"/>
      <c r="L127" s="18"/>
      <c r="M127" s="18"/>
      <c r="N127" s="18"/>
      <c r="O127" s="18"/>
      <c r="P127" s="23"/>
      <c r="Q127" s="18"/>
      <c r="R127" s="18"/>
      <c r="S127" s="18"/>
      <c r="T127" s="18"/>
    </row>
    <row r="128" spans="1:20">
      <c r="A128" s="4">
        <v>124</v>
      </c>
      <c r="B128" s="17"/>
      <c r="C128" s="18"/>
      <c r="D128" s="18"/>
      <c r="E128" s="19"/>
      <c r="F128" s="18"/>
      <c r="G128" s="19"/>
      <c r="H128" s="19"/>
      <c r="I128" s="55">
        <f t="shared" si="11"/>
        <v>0</v>
      </c>
      <c r="J128" s="18"/>
      <c r="K128" s="18"/>
      <c r="L128" s="18"/>
      <c r="M128" s="18"/>
      <c r="N128" s="18"/>
      <c r="O128" s="18"/>
      <c r="P128" s="23"/>
      <c r="Q128" s="18"/>
      <c r="R128" s="18"/>
      <c r="S128" s="18"/>
      <c r="T128" s="18"/>
    </row>
    <row r="129" spans="1:20">
      <c r="A129" s="4">
        <v>125</v>
      </c>
      <c r="B129" s="17"/>
      <c r="C129" s="18"/>
      <c r="D129" s="18"/>
      <c r="E129" s="19"/>
      <c r="F129" s="18"/>
      <c r="G129" s="19"/>
      <c r="H129" s="19"/>
      <c r="I129" s="55">
        <f t="shared" si="11"/>
        <v>0</v>
      </c>
      <c r="J129" s="18"/>
      <c r="K129" s="18"/>
      <c r="L129" s="18"/>
      <c r="M129" s="18"/>
      <c r="N129" s="18"/>
      <c r="O129" s="18"/>
      <c r="P129" s="23"/>
      <c r="Q129" s="18"/>
      <c r="R129" s="18"/>
      <c r="S129" s="18"/>
      <c r="T129" s="18"/>
    </row>
    <row r="130" spans="1:20">
      <c r="A130" s="4">
        <v>126</v>
      </c>
      <c r="B130" s="17"/>
      <c r="C130" s="18"/>
      <c r="D130" s="18"/>
      <c r="E130" s="19"/>
      <c r="F130" s="18"/>
      <c r="G130" s="19"/>
      <c r="H130" s="19"/>
      <c r="I130" s="55">
        <f t="shared" si="11"/>
        <v>0</v>
      </c>
      <c r="J130" s="18"/>
      <c r="K130" s="18"/>
      <c r="L130" s="18"/>
      <c r="M130" s="18"/>
      <c r="N130" s="18"/>
      <c r="O130" s="18"/>
      <c r="P130" s="23"/>
      <c r="Q130" s="18"/>
      <c r="R130" s="18"/>
      <c r="S130" s="18"/>
      <c r="T130" s="18"/>
    </row>
    <row r="131" spans="1:20">
      <c r="A131" s="4">
        <v>127</v>
      </c>
      <c r="B131" s="17"/>
      <c r="C131" s="18"/>
      <c r="D131" s="18"/>
      <c r="E131" s="19"/>
      <c r="F131" s="18"/>
      <c r="G131" s="19"/>
      <c r="H131" s="19"/>
      <c r="I131" s="55">
        <f t="shared" si="11"/>
        <v>0</v>
      </c>
      <c r="J131" s="18"/>
      <c r="K131" s="18"/>
      <c r="L131" s="18"/>
      <c r="M131" s="18"/>
      <c r="N131" s="18"/>
      <c r="O131" s="18"/>
      <c r="P131" s="23"/>
      <c r="Q131" s="18"/>
      <c r="R131" s="18"/>
      <c r="S131" s="18"/>
      <c r="T131" s="18"/>
    </row>
    <row r="132" spans="1:20">
      <c r="A132" s="4">
        <v>128</v>
      </c>
      <c r="B132" s="17"/>
      <c r="C132" s="18"/>
      <c r="D132" s="18"/>
      <c r="E132" s="19"/>
      <c r="F132" s="18"/>
      <c r="G132" s="19"/>
      <c r="H132" s="19"/>
      <c r="I132" s="55">
        <f t="shared" si="11"/>
        <v>0</v>
      </c>
      <c r="J132" s="18"/>
      <c r="K132" s="18"/>
      <c r="L132" s="18"/>
      <c r="M132" s="18"/>
      <c r="N132" s="18"/>
      <c r="O132" s="18"/>
      <c r="P132" s="23"/>
      <c r="Q132" s="18"/>
      <c r="R132" s="18"/>
      <c r="S132" s="18"/>
      <c r="T132" s="18"/>
    </row>
    <row r="133" spans="1:20">
      <c r="A133" s="4">
        <v>129</v>
      </c>
      <c r="B133" s="17"/>
      <c r="C133" s="18"/>
      <c r="D133" s="18"/>
      <c r="E133" s="19"/>
      <c r="F133" s="18"/>
      <c r="G133" s="19"/>
      <c r="H133" s="19"/>
      <c r="I133" s="55">
        <f t="shared" si="11"/>
        <v>0</v>
      </c>
      <c r="J133" s="18"/>
      <c r="K133" s="18"/>
      <c r="L133" s="18"/>
      <c r="M133" s="18"/>
      <c r="N133" s="18"/>
      <c r="O133" s="18"/>
      <c r="P133" s="23"/>
      <c r="Q133" s="18"/>
      <c r="R133" s="18"/>
      <c r="S133" s="18"/>
      <c r="T133" s="18"/>
    </row>
    <row r="134" spans="1:20">
      <c r="A134" s="4">
        <v>130</v>
      </c>
      <c r="B134" s="17"/>
      <c r="C134" s="18"/>
      <c r="D134" s="18"/>
      <c r="E134" s="19"/>
      <c r="F134" s="18"/>
      <c r="G134" s="19"/>
      <c r="H134" s="19"/>
      <c r="I134" s="55">
        <f t="shared" ref="I134:I164" si="1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5">
        <f t="shared" si="12"/>
        <v>0</v>
      </c>
      <c r="J135" s="18"/>
      <c r="K135" s="18"/>
      <c r="L135" s="18"/>
      <c r="M135" s="18"/>
      <c r="N135" s="18"/>
      <c r="O135" s="18"/>
      <c r="P135" s="23"/>
      <c r="Q135" s="18"/>
      <c r="R135" s="18"/>
      <c r="S135" s="18"/>
      <c r="T135" s="18"/>
    </row>
    <row r="136" spans="1:20">
      <c r="A136" s="4">
        <v>132</v>
      </c>
      <c r="B136" s="17"/>
      <c r="C136" s="18"/>
      <c r="D136" s="18"/>
      <c r="E136" s="19"/>
      <c r="F136" s="18"/>
      <c r="G136" s="19"/>
      <c r="H136" s="19"/>
      <c r="I136" s="55">
        <f t="shared" si="12"/>
        <v>0</v>
      </c>
      <c r="J136" s="18"/>
      <c r="K136" s="18"/>
      <c r="L136" s="18"/>
      <c r="M136" s="18"/>
      <c r="N136" s="18"/>
      <c r="O136" s="18"/>
      <c r="P136" s="23"/>
      <c r="Q136" s="18"/>
      <c r="R136" s="18"/>
      <c r="S136" s="18"/>
      <c r="T136" s="18"/>
    </row>
    <row r="137" spans="1:20">
      <c r="A137" s="4">
        <v>133</v>
      </c>
      <c r="B137" s="17"/>
      <c r="C137" s="18"/>
      <c r="D137" s="18"/>
      <c r="E137" s="19"/>
      <c r="F137" s="18"/>
      <c r="G137" s="19"/>
      <c r="H137" s="19"/>
      <c r="I137" s="55">
        <f t="shared" si="12"/>
        <v>0</v>
      </c>
      <c r="J137" s="18"/>
      <c r="K137" s="18"/>
      <c r="L137" s="18"/>
      <c r="M137" s="18"/>
      <c r="N137" s="18"/>
      <c r="O137" s="18"/>
      <c r="P137" s="23"/>
      <c r="Q137" s="18"/>
      <c r="R137" s="18"/>
      <c r="S137" s="18"/>
      <c r="T137" s="18"/>
    </row>
    <row r="138" spans="1:20">
      <c r="A138" s="4">
        <v>134</v>
      </c>
      <c r="B138" s="17"/>
      <c r="C138" s="18"/>
      <c r="D138" s="18"/>
      <c r="E138" s="19"/>
      <c r="F138" s="18"/>
      <c r="G138" s="19"/>
      <c r="H138" s="19"/>
      <c r="I138" s="55">
        <f t="shared" si="12"/>
        <v>0</v>
      </c>
      <c r="J138" s="18"/>
      <c r="K138" s="18"/>
      <c r="L138" s="18"/>
      <c r="M138" s="18"/>
      <c r="N138" s="18"/>
      <c r="O138" s="18"/>
      <c r="P138" s="23"/>
      <c r="Q138" s="18"/>
      <c r="R138" s="18"/>
      <c r="S138" s="18"/>
      <c r="T138" s="18"/>
    </row>
    <row r="139" spans="1:20">
      <c r="A139" s="4">
        <v>135</v>
      </c>
      <c r="B139" s="17"/>
      <c r="C139" s="18"/>
      <c r="D139" s="18"/>
      <c r="E139" s="19"/>
      <c r="F139" s="18"/>
      <c r="G139" s="19"/>
      <c r="H139" s="19"/>
      <c r="I139" s="55">
        <f t="shared" si="12"/>
        <v>0</v>
      </c>
      <c r="J139" s="18"/>
      <c r="K139" s="18"/>
      <c r="L139" s="18"/>
      <c r="M139" s="18"/>
      <c r="N139" s="18"/>
      <c r="O139" s="18"/>
      <c r="P139" s="23"/>
      <c r="Q139" s="18"/>
      <c r="R139" s="18"/>
      <c r="S139" s="18"/>
      <c r="T139" s="18"/>
    </row>
    <row r="140" spans="1:20">
      <c r="A140" s="4">
        <v>136</v>
      </c>
      <c r="B140" s="17"/>
      <c r="C140" s="18"/>
      <c r="D140" s="18"/>
      <c r="E140" s="19"/>
      <c r="F140" s="18"/>
      <c r="G140" s="19"/>
      <c r="H140" s="19"/>
      <c r="I140" s="55">
        <f t="shared" si="12"/>
        <v>0</v>
      </c>
      <c r="J140" s="18"/>
      <c r="K140" s="18"/>
      <c r="L140" s="18"/>
      <c r="M140" s="18"/>
      <c r="N140" s="18"/>
      <c r="O140" s="18"/>
      <c r="P140" s="23"/>
      <c r="Q140" s="18"/>
      <c r="R140" s="18"/>
      <c r="S140" s="18"/>
      <c r="T140" s="18"/>
    </row>
    <row r="141" spans="1:20">
      <c r="A141" s="4">
        <v>137</v>
      </c>
      <c r="B141" s="17"/>
      <c r="C141" s="18"/>
      <c r="D141" s="18"/>
      <c r="E141" s="19"/>
      <c r="F141" s="18"/>
      <c r="G141" s="19"/>
      <c r="H141" s="19"/>
      <c r="I141" s="55">
        <f t="shared" si="12"/>
        <v>0</v>
      </c>
      <c r="J141" s="18"/>
      <c r="K141" s="18"/>
      <c r="L141" s="18"/>
      <c r="M141" s="18"/>
      <c r="N141" s="18"/>
      <c r="O141" s="18"/>
      <c r="P141" s="23"/>
      <c r="Q141" s="18"/>
      <c r="R141" s="18"/>
      <c r="S141" s="18"/>
      <c r="T141" s="18"/>
    </row>
    <row r="142" spans="1:20">
      <c r="A142" s="4">
        <v>138</v>
      </c>
      <c r="B142" s="17"/>
      <c r="C142" s="18"/>
      <c r="D142" s="18"/>
      <c r="E142" s="19"/>
      <c r="F142" s="18"/>
      <c r="G142" s="19"/>
      <c r="H142" s="19"/>
      <c r="I142" s="55">
        <f t="shared" si="12"/>
        <v>0</v>
      </c>
      <c r="J142" s="18"/>
      <c r="K142" s="18"/>
      <c r="L142" s="18"/>
      <c r="M142" s="18"/>
      <c r="N142" s="18"/>
      <c r="O142" s="18"/>
      <c r="P142" s="23"/>
      <c r="Q142" s="18"/>
      <c r="R142" s="18"/>
      <c r="S142" s="18"/>
      <c r="T142" s="18"/>
    </row>
    <row r="143" spans="1:20">
      <c r="A143" s="4">
        <v>139</v>
      </c>
      <c r="B143" s="17"/>
      <c r="C143" s="18"/>
      <c r="D143" s="18"/>
      <c r="E143" s="19"/>
      <c r="F143" s="18"/>
      <c r="G143" s="19"/>
      <c r="H143" s="19"/>
      <c r="I143" s="55">
        <f t="shared" si="12"/>
        <v>0</v>
      </c>
      <c r="J143" s="18"/>
      <c r="K143" s="18"/>
      <c r="L143" s="18"/>
      <c r="M143" s="18"/>
      <c r="N143" s="18"/>
      <c r="O143" s="18"/>
      <c r="P143" s="23"/>
      <c r="Q143" s="18"/>
      <c r="R143" s="18"/>
      <c r="S143" s="18"/>
      <c r="T143" s="18"/>
    </row>
    <row r="144" spans="1:20">
      <c r="A144" s="4">
        <v>140</v>
      </c>
      <c r="B144" s="17"/>
      <c r="C144" s="18"/>
      <c r="D144" s="18"/>
      <c r="E144" s="19"/>
      <c r="F144" s="18"/>
      <c r="G144" s="19"/>
      <c r="H144" s="19"/>
      <c r="I144" s="55">
        <f t="shared" si="12"/>
        <v>0</v>
      </c>
      <c r="J144" s="18"/>
      <c r="K144" s="18"/>
      <c r="L144" s="18"/>
      <c r="M144" s="18"/>
      <c r="N144" s="18"/>
      <c r="O144" s="18"/>
      <c r="P144" s="23"/>
      <c r="Q144" s="18"/>
      <c r="R144" s="18"/>
      <c r="S144" s="18"/>
      <c r="T144" s="18"/>
    </row>
    <row r="145" spans="1:20">
      <c r="A145" s="4">
        <v>141</v>
      </c>
      <c r="B145" s="17"/>
      <c r="C145" s="18"/>
      <c r="D145" s="18"/>
      <c r="E145" s="19"/>
      <c r="F145" s="18"/>
      <c r="G145" s="19"/>
      <c r="H145" s="19"/>
      <c r="I145" s="55">
        <f t="shared" si="12"/>
        <v>0</v>
      </c>
      <c r="J145" s="18"/>
      <c r="K145" s="18"/>
      <c r="L145" s="18"/>
      <c r="M145" s="18"/>
      <c r="N145" s="18"/>
      <c r="O145" s="18"/>
      <c r="P145" s="23"/>
      <c r="Q145" s="18"/>
      <c r="R145" s="18"/>
      <c r="S145" s="18"/>
      <c r="T145" s="18"/>
    </row>
    <row r="146" spans="1:20">
      <c r="A146" s="4">
        <v>142</v>
      </c>
      <c r="B146" s="17"/>
      <c r="C146" s="18"/>
      <c r="D146" s="18"/>
      <c r="E146" s="19"/>
      <c r="F146" s="18"/>
      <c r="G146" s="19"/>
      <c r="H146" s="19"/>
      <c r="I146" s="55">
        <f t="shared" si="12"/>
        <v>0</v>
      </c>
      <c r="J146" s="18"/>
      <c r="K146" s="18"/>
      <c r="L146" s="18"/>
      <c r="M146" s="18"/>
      <c r="N146" s="18"/>
      <c r="O146" s="18"/>
      <c r="P146" s="23"/>
      <c r="Q146" s="18"/>
      <c r="R146" s="18"/>
      <c r="S146" s="18"/>
      <c r="T146" s="18"/>
    </row>
    <row r="147" spans="1:20">
      <c r="A147" s="4">
        <v>143</v>
      </c>
      <c r="B147" s="17"/>
      <c r="C147" s="18"/>
      <c r="D147" s="18"/>
      <c r="E147" s="19"/>
      <c r="F147" s="18"/>
      <c r="G147" s="19"/>
      <c r="H147" s="19"/>
      <c r="I147" s="55">
        <f t="shared" si="12"/>
        <v>0</v>
      </c>
      <c r="J147" s="18"/>
      <c r="K147" s="18"/>
      <c r="L147" s="18"/>
      <c r="M147" s="18"/>
      <c r="N147" s="18"/>
      <c r="O147" s="18"/>
      <c r="P147" s="23"/>
      <c r="Q147" s="18"/>
      <c r="R147" s="18"/>
      <c r="S147" s="18"/>
      <c r="T147" s="18"/>
    </row>
    <row r="148" spans="1:20">
      <c r="A148" s="4">
        <v>144</v>
      </c>
      <c r="B148" s="17"/>
      <c r="C148" s="18"/>
      <c r="D148" s="18"/>
      <c r="E148" s="19"/>
      <c r="F148" s="18"/>
      <c r="G148" s="19"/>
      <c r="H148" s="19"/>
      <c r="I148" s="55">
        <f t="shared" si="12"/>
        <v>0</v>
      </c>
      <c r="J148" s="18"/>
      <c r="K148" s="18"/>
      <c r="L148" s="18"/>
      <c r="M148" s="18"/>
      <c r="N148" s="18"/>
      <c r="O148" s="18"/>
      <c r="P148" s="23"/>
      <c r="Q148" s="18"/>
      <c r="R148" s="18"/>
      <c r="S148" s="18"/>
      <c r="T148" s="18"/>
    </row>
    <row r="149" spans="1:20">
      <c r="A149" s="4">
        <v>145</v>
      </c>
      <c r="B149" s="17"/>
      <c r="C149" s="18"/>
      <c r="D149" s="18"/>
      <c r="E149" s="19"/>
      <c r="F149" s="18"/>
      <c r="G149" s="19"/>
      <c r="H149" s="19"/>
      <c r="I149" s="55">
        <f t="shared" si="12"/>
        <v>0</v>
      </c>
      <c r="J149" s="18"/>
      <c r="K149" s="18"/>
      <c r="L149" s="18"/>
      <c r="M149" s="18"/>
      <c r="N149" s="18"/>
      <c r="O149" s="18"/>
      <c r="P149" s="23"/>
      <c r="Q149" s="18"/>
      <c r="R149" s="18"/>
      <c r="S149" s="18"/>
      <c r="T149" s="18"/>
    </row>
    <row r="150" spans="1:20">
      <c r="A150" s="4">
        <v>146</v>
      </c>
      <c r="B150" s="17"/>
      <c r="C150" s="18"/>
      <c r="D150" s="18"/>
      <c r="E150" s="19"/>
      <c r="F150" s="18"/>
      <c r="G150" s="19"/>
      <c r="H150" s="19"/>
      <c r="I150" s="55">
        <f t="shared" si="12"/>
        <v>0</v>
      </c>
      <c r="J150" s="18"/>
      <c r="K150" s="18"/>
      <c r="L150" s="18"/>
      <c r="M150" s="18"/>
      <c r="N150" s="18"/>
      <c r="O150" s="18"/>
      <c r="P150" s="23"/>
      <c r="Q150" s="18"/>
      <c r="R150" s="18"/>
      <c r="S150" s="18"/>
      <c r="T150" s="18"/>
    </row>
    <row r="151" spans="1:20">
      <c r="A151" s="4">
        <v>147</v>
      </c>
      <c r="B151" s="17"/>
      <c r="C151" s="18"/>
      <c r="D151" s="18"/>
      <c r="E151" s="19"/>
      <c r="F151" s="18"/>
      <c r="G151" s="19"/>
      <c r="H151" s="19"/>
      <c r="I151" s="55">
        <f t="shared" si="12"/>
        <v>0</v>
      </c>
      <c r="J151" s="18"/>
      <c r="K151" s="18"/>
      <c r="L151" s="18"/>
      <c r="M151" s="18"/>
      <c r="N151" s="18"/>
      <c r="O151" s="18"/>
      <c r="P151" s="23"/>
      <c r="Q151" s="18"/>
      <c r="R151" s="18"/>
      <c r="S151" s="18"/>
      <c r="T151" s="18"/>
    </row>
    <row r="152" spans="1:20">
      <c r="A152" s="4">
        <v>148</v>
      </c>
      <c r="B152" s="17"/>
      <c r="C152" s="18"/>
      <c r="D152" s="18"/>
      <c r="E152" s="19"/>
      <c r="F152" s="18"/>
      <c r="G152" s="19"/>
      <c r="H152" s="19"/>
      <c r="I152" s="55">
        <f t="shared" si="12"/>
        <v>0</v>
      </c>
      <c r="J152" s="18"/>
      <c r="K152" s="18"/>
      <c r="L152" s="18"/>
      <c r="M152" s="18"/>
      <c r="N152" s="18"/>
      <c r="O152" s="18"/>
      <c r="P152" s="23"/>
      <c r="Q152" s="18"/>
      <c r="R152" s="18"/>
      <c r="S152" s="18"/>
      <c r="T152" s="18"/>
    </row>
    <row r="153" spans="1:20">
      <c r="A153" s="4">
        <v>149</v>
      </c>
      <c r="B153" s="17"/>
      <c r="C153" s="18"/>
      <c r="D153" s="18"/>
      <c r="E153" s="19"/>
      <c r="F153" s="18"/>
      <c r="G153" s="19"/>
      <c r="H153" s="19"/>
      <c r="I153" s="55">
        <f t="shared" si="12"/>
        <v>0</v>
      </c>
      <c r="J153" s="18"/>
      <c r="K153" s="18"/>
      <c r="L153" s="18"/>
      <c r="M153" s="18"/>
      <c r="N153" s="18"/>
      <c r="O153" s="18"/>
      <c r="P153" s="23"/>
      <c r="Q153" s="18"/>
      <c r="R153" s="18"/>
      <c r="S153" s="18"/>
      <c r="T153" s="18"/>
    </row>
    <row r="154" spans="1:20">
      <c r="A154" s="4">
        <v>150</v>
      </c>
      <c r="B154" s="17"/>
      <c r="C154" s="18"/>
      <c r="D154" s="18"/>
      <c r="E154" s="19"/>
      <c r="F154" s="18"/>
      <c r="G154" s="19"/>
      <c r="H154" s="19"/>
      <c r="I154" s="55">
        <f t="shared" si="12"/>
        <v>0</v>
      </c>
      <c r="J154" s="18"/>
      <c r="K154" s="18"/>
      <c r="L154" s="18"/>
      <c r="M154" s="18"/>
      <c r="N154" s="18"/>
      <c r="O154" s="18"/>
      <c r="P154" s="23"/>
      <c r="Q154" s="18"/>
      <c r="R154" s="18"/>
      <c r="S154" s="18"/>
      <c r="T154" s="18"/>
    </row>
    <row r="155" spans="1:20">
      <c r="A155" s="4">
        <v>151</v>
      </c>
      <c r="B155" s="17"/>
      <c r="C155" s="18"/>
      <c r="D155" s="18"/>
      <c r="E155" s="19"/>
      <c r="F155" s="18"/>
      <c r="G155" s="19"/>
      <c r="H155" s="19"/>
      <c r="I155" s="55">
        <f t="shared" si="12"/>
        <v>0</v>
      </c>
      <c r="J155" s="18"/>
      <c r="K155" s="18"/>
      <c r="L155" s="18"/>
      <c r="M155" s="18"/>
      <c r="N155" s="18"/>
      <c r="O155" s="18"/>
      <c r="P155" s="23"/>
      <c r="Q155" s="18"/>
      <c r="R155" s="18"/>
      <c r="S155" s="18"/>
      <c r="T155" s="18"/>
    </row>
    <row r="156" spans="1:20">
      <c r="A156" s="4">
        <v>152</v>
      </c>
      <c r="B156" s="17"/>
      <c r="C156" s="18"/>
      <c r="D156" s="18"/>
      <c r="E156" s="19"/>
      <c r="F156" s="18"/>
      <c r="G156" s="19"/>
      <c r="H156" s="19"/>
      <c r="I156" s="55">
        <f t="shared" si="12"/>
        <v>0</v>
      </c>
      <c r="J156" s="18"/>
      <c r="K156" s="18"/>
      <c r="L156" s="18"/>
      <c r="M156" s="18"/>
      <c r="N156" s="18"/>
      <c r="O156" s="18"/>
      <c r="P156" s="23"/>
      <c r="Q156" s="18"/>
      <c r="R156" s="18"/>
      <c r="S156" s="18"/>
      <c r="T156" s="18"/>
    </row>
    <row r="157" spans="1:20">
      <c r="A157" s="4">
        <v>153</v>
      </c>
      <c r="B157" s="17"/>
      <c r="C157" s="18"/>
      <c r="D157" s="18"/>
      <c r="E157" s="19"/>
      <c r="F157" s="18"/>
      <c r="G157" s="19"/>
      <c r="H157" s="19"/>
      <c r="I157" s="55">
        <f t="shared" si="12"/>
        <v>0</v>
      </c>
      <c r="J157" s="18"/>
      <c r="K157" s="18"/>
      <c r="L157" s="18"/>
      <c r="M157" s="18"/>
      <c r="N157" s="18"/>
      <c r="O157" s="18"/>
      <c r="P157" s="23"/>
      <c r="Q157" s="18"/>
      <c r="R157" s="18"/>
      <c r="S157" s="18"/>
      <c r="T157" s="18"/>
    </row>
    <row r="158" spans="1:20">
      <c r="A158" s="4">
        <v>154</v>
      </c>
      <c r="B158" s="17"/>
      <c r="C158" s="18"/>
      <c r="D158" s="18"/>
      <c r="E158" s="19"/>
      <c r="F158" s="18"/>
      <c r="G158" s="19"/>
      <c r="H158" s="19"/>
      <c r="I158" s="55">
        <f t="shared" si="12"/>
        <v>0</v>
      </c>
      <c r="J158" s="18"/>
      <c r="K158" s="18"/>
      <c r="L158" s="18"/>
      <c r="M158" s="18"/>
      <c r="N158" s="18"/>
      <c r="O158" s="18"/>
      <c r="P158" s="23"/>
      <c r="Q158" s="18"/>
      <c r="R158" s="18"/>
      <c r="S158" s="18"/>
      <c r="T158" s="18"/>
    </row>
    <row r="159" spans="1:20">
      <c r="A159" s="4">
        <v>155</v>
      </c>
      <c r="B159" s="17"/>
      <c r="C159" s="18"/>
      <c r="D159" s="18"/>
      <c r="E159" s="19"/>
      <c r="F159" s="18"/>
      <c r="G159" s="19"/>
      <c r="H159" s="19"/>
      <c r="I159" s="55">
        <f t="shared" si="12"/>
        <v>0</v>
      </c>
      <c r="J159" s="18"/>
      <c r="K159" s="18"/>
      <c r="L159" s="18"/>
      <c r="M159" s="18"/>
      <c r="N159" s="18"/>
      <c r="O159" s="18"/>
      <c r="P159" s="23"/>
      <c r="Q159" s="18"/>
      <c r="R159" s="18"/>
      <c r="S159" s="18"/>
      <c r="T159" s="18"/>
    </row>
    <row r="160" spans="1:20">
      <c r="A160" s="4">
        <v>156</v>
      </c>
      <c r="B160" s="17"/>
      <c r="C160" s="18"/>
      <c r="D160" s="18"/>
      <c r="E160" s="19"/>
      <c r="F160" s="18"/>
      <c r="G160" s="19"/>
      <c r="H160" s="19"/>
      <c r="I160" s="55">
        <f t="shared" si="12"/>
        <v>0</v>
      </c>
      <c r="J160" s="18"/>
      <c r="K160" s="18"/>
      <c r="L160" s="18"/>
      <c r="M160" s="18"/>
      <c r="N160" s="18"/>
      <c r="O160" s="18"/>
      <c r="P160" s="23"/>
      <c r="Q160" s="18"/>
      <c r="R160" s="18"/>
      <c r="S160" s="18"/>
      <c r="T160" s="18"/>
    </row>
    <row r="161" spans="1:20">
      <c r="A161" s="4">
        <v>157</v>
      </c>
      <c r="B161" s="17"/>
      <c r="C161" s="18"/>
      <c r="D161" s="18"/>
      <c r="E161" s="19"/>
      <c r="F161" s="18"/>
      <c r="G161" s="19"/>
      <c r="H161" s="19"/>
      <c r="I161" s="55">
        <f t="shared" si="12"/>
        <v>0</v>
      </c>
      <c r="J161" s="18"/>
      <c r="K161" s="18"/>
      <c r="L161" s="18"/>
      <c r="M161" s="18"/>
      <c r="N161" s="18"/>
      <c r="O161" s="18"/>
      <c r="P161" s="23"/>
      <c r="Q161" s="18"/>
      <c r="R161" s="18"/>
      <c r="S161" s="18"/>
      <c r="T161" s="18"/>
    </row>
    <row r="162" spans="1:20">
      <c r="A162" s="4">
        <v>158</v>
      </c>
      <c r="B162" s="17"/>
      <c r="C162" s="18"/>
      <c r="D162" s="18"/>
      <c r="E162" s="19"/>
      <c r="F162" s="18"/>
      <c r="G162" s="19"/>
      <c r="H162" s="19"/>
      <c r="I162" s="55">
        <f t="shared" si="12"/>
        <v>0</v>
      </c>
      <c r="J162" s="18"/>
      <c r="K162" s="18"/>
      <c r="L162" s="18"/>
      <c r="M162" s="18"/>
      <c r="N162" s="18"/>
      <c r="O162" s="18"/>
      <c r="P162" s="23"/>
      <c r="Q162" s="18"/>
      <c r="R162" s="18"/>
      <c r="S162" s="18"/>
      <c r="T162" s="18"/>
    </row>
    <row r="163" spans="1:20">
      <c r="A163" s="4">
        <v>159</v>
      </c>
      <c r="B163" s="17"/>
      <c r="C163" s="18"/>
      <c r="D163" s="18"/>
      <c r="E163" s="19"/>
      <c r="F163" s="18"/>
      <c r="G163" s="19"/>
      <c r="H163" s="19"/>
      <c r="I163" s="55">
        <f t="shared" si="12"/>
        <v>0</v>
      </c>
      <c r="J163" s="18"/>
      <c r="K163" s="18"/>
      <c r="L163" s="18"/>
      <c r="M163" s="18"/>
      <c r="N163" s="18"/>
      <c r="O163" s="18"/>
      <c r="P163" s="23"/>
      <c r="Q163" s="18"/>
      <c r="R163" s="18"/>
      <c r="S163" s="18"/>
      <c r="T163" s="18"/>
    </row>
    <row r="164" spans="1:20">
      <c r="A164" s="4">
        <v>160</v>
      </c>
      <c r="B164" s="17"/>
      <c r="C164" s="18"/>
      <c r="D164" s="18"/>
      <c r="E164" s="19"/>
      <c r="F164" s="18"/>
      <c r="G164" s="19"/>
      <c r="H164" s="19"/>
      <c r="I164" s="55">
        <f t="shared" si="12"/>
        <v>0</v>
      </c>
      <c r="J164" s="18"/>
      <c r="K164" s="18"/>
      <c r="L164" s="18"/>
      <c r="M164" s="18"/>
      <c r="N164" s="18"/>
      <c r="O164" s="18"/>
      <c r="P164" s="23"/>
      <c r="Q164" s="18"/>
      <c r="R164" s="18"/>
      <c r="S164" s="18"/>
      <c r="T164" s="18"/>
    </row>
    <row r="165" spans="1:20">
      <c r="A165" s="3" t="s">
        <v>11</v>
      </c>
      <c r="B165" s="38"/>
      <c r="C165" s="3">
        <f>COUNTIFS(C5:C164,"*")</f>
        <v>91</v>
      </c>
      <c r="D165" s="3"/>
      <c r="E165" s="13"/>
      <c r="F165" s="3"/>
      <c r="G165" s="57">
        <f>SUM(G5:G164)</f>
        <v>4924</v>
      </c>
      <c r="H165" s="57">
        <f>SUM(H5:H164)</f>
        <v>4821</v>
      </c>
      <c r="I165" s="57">
        <f>SUM(I5:I164)</f>
        <v>9745</v>
      </c>
      <c r="J165" s="3"/>
      <c r="K165" s="7"/>
      <c r="L165" s="20"/>
      <c r="M165" s="20"/>
      <c r="N165" s="7"/>
      <c r="O165" s="7"/>
      <c r="P165" s="14"/>
      <c r="Q165" s="3"/>
      <c r="R165" s="3"/>
      <c r="S165" s="3"/>
      <c r="T165" s="12"/>
    </row>
    <row r="166" spans="1:20">
      <c r="A166" s="43" t="s">
        <v>62</v>
      </c>
      <c r="B166" s="10">
        <f>COUNTIF(B$5:B$164,"Team 1")</f>
        <v>40</v>
      </c>
      <c r="C166" s="43" t="s">
        <v>25</v>
      </c>
      <c r="D166" s="10">
        <f>COUNTIF(D5:D164,"Anganwadi")</f>
        <v>44</v>
      </c>
    </row>
    <row r="167" spans="1:20">
      <c r="A167" s="43" t="s">
        <v>63</v>
      </c>
      <c r="B167" s="10">
        <f>COUNTIF(B$6:B$164,"Team 2")</f>
        <v>41</v>
      </c>
      <c r="C167" s="43" t="s">
        <v>23</v>
      </c>
      <c r="D167" s="10">
        <f>COUNTIF(D5:D164,"School")</f>
        <v>37</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4294967293"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codeName="Sheet3">
    <tabColor rgb="FFC00000"/>
    <pageSetUpPr fitToPage="1"/>
  </sheetPr>
  <dimension ref="A1:T166"/>
  <sheetViews>
    <sheetView workbookViewId="0">
      <pane xSplit="3" ySplit="4" topLeftCell="D5" activePane="bottomRight" state="frozen"/>
      <selection pane="topRight" activeCell="C1" sqref="C1"/>
      <selection pane="bottomLeft" activeCell="A5" sqref="A5"/>
      <selection pane="bottomRight" activeCell="N116" sqref="N116"/>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99" customWidth="1"/>
    <col min="6" max="6" width="17" style="1" customWidth="1"/>
    <col min="7" max="7" width="6.140625" style="16" customWidth="1"/>
    <col min="8" max="8" width="6.28515625" style="16" bestFit="1" customWidth="1"/>
    <col min="9" max="9" width="6" style="1" bestFit="1" customWidth="1"/>
    <col min="10" max="10" width="16.7109375" style="1" customWidth="1"/>
    <col min="11" max="11" width="19.5703125" style="1" customWidth="1"/>
    <col min="12" max="13" width="19.5703125" style="101" customWidth="1"/>
    <col min="14" max="14" width="19.140625" style="101" customWidth="1"/>
    <col min="15" max="15" width="14.85546875" style="10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207" t="s">
        <v>70</v>
      </c>
      <c r="B1" s="207"/>
      <c r="C1" s="207"/>
      <c r="D1" s="54"/>
      <c r="E1" s="54"/>
      <c r="F1" s="54"/>
      <c r="G1" s="54"/>
      <c r="H1" s="54"/>
      <c r="I1" s="54"/>
      <c r="J1" s="54"/>
      <c r="K1" s="54"/>
      <c r="L1" s="54"/>
      <c r="M1" s="208"/>
      <c r="N1" s="208"/>
      <c r="O1" s="208"/>
      <c r="P1" s="208"/>
      <c r="Q1" s="208"/>
      <c r="R1" s="208"/>
      <c r="S1" s="208"/>
      <c r="T1" s="208"/>
    </row>
    <row r="2" spans="1:20">
      <c r="A2" s="203" t="s">
        <v>59</v>
      </c>
      <c r="B2" s="204"/>
      <c r="C2" s="204"/>
      <c r="D2" s="24">
        <v>43586</v>
      </c>
      <c r="E2" s="88"/>
      <c r="F2" s="21"/>
      <c r="G2" s="21"/>
      <c r="H2" s="21"/>
      <c r="I2" s="21"/>
      <c r="J2" s="21"/>
      <c r="K2" s="21"/>
      <c r="L2" s="88"/>
      <c r="M2" s="88"/>
      <c r="N2" s="88"/>
      <c r="O2" s="88"/>
      <c r="P2" s="21"/>
      <c r="Q2" s="21"/>
      <c r="R2" s="21"/>
      <c r="S2" s="21"/>
    </row>
    <row r="3" spans="1:20" ht="24" customHeight="1">
      <c r="A3" s="199" t="s">
        <v>14</v>
      </c>
      <c r="B3" s="201" t="s">
        <v>61</v>
      </c>
      <c r="C3" s="198" t="s">
        <v>7</v>
      </c>
      <c r="D3" s="198" t="s">
        <v>55</v>
      </c>
      <c r="E3" s="198" t="s">
        <v>16</v>
      </c>
      <c r="F3" s="205" t="s">
        <v>17</v>
      </c>
      <c r="G3" s="198" t="s">
        <v>8</v>
      </c>
      <c r="H3" s="198"/>
      <c r="I3" s="198"/>
      <c r="J3" s="198" t="s">
        <v>31</v>
      </c>
      <c r="K3" s="201" t="s">
        <v>33</v>
      </c>
      <c r="L3" s="201" t="s">
        <v>50</v>
      </c>
      <c r="M3" s="201" t="s">
        <v>51</v>
      </c>
      <c r="N3" s="201" t="s">
        <v>34</v>
      </c>
      <c r="O3" s="201" t="s">
        <v>35</v>
      </c>
      <c r="P3" s="199" t="s">
        <v>54</v>
      </c>
      <c r="Q3" s="198" t="s">
        <v>52</v>
      </c>
      <c r="R3" s="198" t="s">
        <v>32</v>
      </c>
      <c r="S3" s="198" t="s">
        <v>53</v>
      </c>
      <c r="T3" s="198" t="s">
        <v>13</v>
      </c>
    </row>
    <row r="4" spans="1:20" ht="25.5" customHeight="1">
      <c r="A4" s="199"/>
      <c r="B4" s="206"/>
      <c r="C4" s="198"/>
      <c r="D4" s="198"/>
      <c r="E4" s="198"/>
      <c r="F4" s="205"/>
      <c r="G4" s="22" t="s">
        <v>9</v>
      </c>
      <c r="H4" s="22" t="s">
        <v>10</v>
      </c>
      <c r="I4" s="22" t="s">
        <v>11</v>
      </c>
      <c r="J4" s="198"/>
      <c r="K4" s="202"/>
      <c r="L4" s="202"/>
      <c r="M4" s="202"/>
      <c r="N4" s="202"/>
      <c r="O4" s="202"/>
      <c r="P4" s="199"/>
      <c r="Q4" s="199"/>
      <c r="R4" s="198"/>
      <c r="S4" s="198"/>
      <c r="T4" s="198"/>
    </row>
    <row r="5" spans="1:20" s="134" customFormat="1">
      <c r="A5" s="132">
        <v>1</v>
      </c>
      <c r="B5" s="63"/>
      <c r="C5" s="64" t="s">
        <v>146</v>
      </c>
      <c r="D5" s="65"/>
      <c r="E5" s="81"/>
      <c r="F5" s="65"/>
      <c r="G5" s="66"/>
      <c r="H5" s="66"/>
      <c r="I5" s="68">
        <f>SUM(G5:H5)</f>
        <v>0</v>
      </c>
      <c r="J5" s="65"/>
      <c r="K5" s="65"/>
      <c r="L5" s="102"/>
      <c r="M5" s="102"/>
      <c r="N5" s="103"/>
      <c r="O5" s="102"/>
      <c r="P5" s="69">
        <v>43586</v>
      </c>
      <c r="Q5" s="64" t="s">
        <v>98</v>
      </c>
      <c r="R5" s="65"/>
      <c r="S5" s="133" t="s">
        <v>145</v>
      </c>
      <c r="T5" s="65"/>
    </row>
    <row r="6" spans="1:20">
      <c r="A6" s="4">
        <v>3</v>
      </c>
      <c r="B6" s="63" t="s">
        <v>62</v>
      </c>
      <c r="C6" s="65" t="s">
        <v>148</v>
      </c>
      <c r="D6" s="65" t="s">
        <v>23</v>
      </c>
      <c r="E6" s="81" t="s">
        <v>147</v>
      </c>
      <c r="F6" s="65" t="s">
        <v>88</v>
      </c>
      <c r="G6" s="66">
        <v>78</v>
      </c>
      <c r="H6" s="66">
        <v>75</v>
      </c>
      <c r="I6" s="68">
        <f t="shared" ref="I6:I111" si="0">SUM(G6:H6)</f>
        <v>153</v>
      </c>
      <c r="J6" s="65">
        <v>9435337927</v>
      </c>
      <c r="K6" s="65"/>
      <c r="L6" s="138" t="s">
        <v>792</v>
      </c>
      <c r="M6" s="81" t="s">
        <v>147</v>
      </c>
      <c r="N6" s="140" t="s">
        <v>1011</v>
      </c>
      <c r="O6" s="81" t="s">
        <v>147</v>
      </c>
      <c r="P6" s="69">
        <v>43587</v>
      </c>
      <c r="Q6" s="64" t="s">
        <v>100</v>
      </c>
      <c r="R6" s="47"/>
      <c r="S6" s="18" t="s">
        <v>145</v>
      </c>
      <c r="T6" s="47"/>
    </row>
    <row r="7" spans="1:20">
      <c r="A7" s="4">
        <v>5</v>
      </c>
      <c r="B7" s="63" t="s">
        <v>62</v>
      </c>
      <c r="C7" s="65" t="s">
        <v>149</v>
      </c>
      <c r="D7" s="65" t="s">
        <v>25</v>
      </c>
      <c r="E7" s="81" t="s">
        <v>147</v>
      </c>
      <c r="F7" s="65" t="s">
        <v>90</v>
      </c>
      <c r="G7" s="66">
        <v>40</v>
      </c>
      <c r="H7" s="66">
        <v>40</v>
      </c>
      <c r="I7" s="68">
        <f t="shared" si="0"/>
        <v>80</v>
      </c>
      <c r="J7" s="67">
        <v>9859219763</v>
      </c>
      <c r="K7" s="65" t="s">
        <v>150</v>
      </c>
      <c r="L7" s="138" t="s">
        <v>793</v>
      </c>
      <c r="M7" s="81" t="s">
        <v>147</v>
      </c>
      <c r="N7" s="140" t="s">
        <v>1012</v>
      </c>
      <c r="O7" s="81" t="s">
        <v>147</v>
      </c>
      <c r="P7" s="69">
        <v>43587</v>
      </c>
      <c r="Q7" s="64" t="s">
        <v>100</v>
      </c>
      <c r="R7" s="47"/>
      <c r="S7" s="18" t="s">
        <v>145</v>
      </c>
      <c r="T7" s="47"/>
    </row>
    <row r="8" spans="1:20">
      <c r="A8" s="4">
        <v>7</v>
      </c>
      <c r="B8" s="63" t="s">
        <v>63</v>
      </c>
      <c r="C8" s="65" t="s">
        <v>342</v>
      </c>
      <c r="D8" s="65" t="s">
        <v>23</v>
      </c>
      <c r="E8" s="81" t="s">
        <v>147</v>
      </c>
      <c r="F8" s="65" t="s">
        <v>88</v>
      </c>
      <c r="G8" s="66">
        <v>36</v>
      </c>
      <c r="H8" s="66">
        <v>36</v>
      </c>
      <c r="I8" s="68">
        <f t="shared" si="0"/>
        <v>72</v>
      </c>
      <c r="J8" s="67">
        <v>7399861815</v>
      </c>
      <c r="K8" s="65"/>
      <c r="L8" s="81" t="s">
        <v>147</v>
      </c>
      <c r="M8" s="81" t="s">
        <v>147</v>
      </c>
      <c r="N8" s="140" t="s">
        <v>1013</v>
      </c>
      <c r="O8" s="81" t="s">
        <v>147</v>
      </c>
      <c r="P8" s="69">
        <v>43587</v>
      </c>
      <c r="Q8" s="64" t="s">
        <v>100</v>
      </c>
      <c r="R8" s="47"/>
      <c r="S8" s="18" t="s">
        <v>145</v>
      </c>
      <c r="T8" s="47"/>
    </row>
    <row r="9" spans="1:20">
      <c r="A9" s="4">
        <v>9</v>
      </c>
      <c r="B9" s="63" t="s">
        <v>63</v>
      </c>
      <c r="C9" s="65" t="s">
        <v>343</v>
      </c>
      <c r="D9" s="65" t="s">
        <v>25</v>
      </c>
      <c r="E9" s="81" t="s">
        <v>147</v>
      </c>
      <c r="F9" s="65" t="s">
        <v>90</v>
      </c>
      <c r="G9" s="66">
        <v>45</v>
      </c>
      <c r="H9" s="66">
        <v>45</v>
      </c>
      <c r="I9" s="68">
        <f t="shared" si="0"/>
        <v>90</v>
      </c>
      <c r="J9" s="67">
        <v>9707083378</v>
      </c>
      <c r="K9" s="65" t="s">
        <v>344</v>
      </c>
      <c r="L9" s="81" t="s">
        <v>147</v>
      </c>
      <c r="M9" s="81" t="s">
        <v>147</v>
      </c>
      <c r="N9" s="140" t="s">
        <v>1014</v>
      </c>
      <c r="O9" s="81" t="s">
        <v>147</v>
      </c>
      <c r="P9" s="69">
        <v>43587</v>
      </c>
      <c r="Q9" s="64" t="s">
        <v>100</v>
      </c>
      <c r="R9" s="47"/>
      <c r="S9" s="18" t="s">
        <v>145</v>
      </c>
      <c r="T9" s="47"/>
    </row>
    <row r="10" spans="1:20">
      <c r="A10" s="4">
        <v>11</v>
      </c>
      <c r="B10" s="63"/>
      <c r="C10" s="65"/>
      <c r="D10" s="65"/>
      <c r="E10" s="81" t="s">
        <v>147</v>
      </c>
      <c r="F10" s="65"/>
      <c r="G10" s="66"/>
      <c r="H10" s="66"/>
      <c r="I10" s="68">
        <f t="shared" si="0"/>
        <v>0</v>
      </c>
      <c r="J10" s="65"/>
      <c r="K10" s="70"/>
      <c r="L10" s="81" t="s">
        <v>147</v>
      </c>
      <c r="M10" s="81" t="s">
        <v>147</v>
      </c>
      <c r="N10" s="140"/>
      <c r="O10" s="81" t="s">
        <v>147</v>
      </c>
      <c r="P10" s="69"/>
      <c r="Q10" s="64"/>
      <c r="R10" s="47"/>
      <c r="S10" s="18" t="s">
        <v>145</v>
      </c>
      <c r="T10" s="47"/>
    </row>
    <row r="11" spans="1:20">
      <c r="A11" s="4">
        <v>13</v>
      </c>
      <c r="B11" s="63" t="s">
        <v>62</v>
      </c>
      <c r="C11" s="65" t="s">
        <v>151</v>
      </c>
      <c r="D11" s="65" t="s">
        <v>23</v>
      </c>
      <c r="E11" s="81" t="s">
        <v>147</v>
      </c>
      <c r="F11" s="65" t="s">
        <v>88</v>
      </c>
      <c r="G11" s="66">
        <v>39</v>
      </c>
      <c r="H11" s="66">
        <v>38</v>
      </c>
      <c r="I11" s="68">
        <f t="shared" si="0"/>
        <v>77</v>
      </c>
      <c r="J11" s="67">
        <v>9707862145</v>
      </c>
      <c r="K11" s="65"/>
      <c r="L11" s="138" t="s">
        <v>792</v>
      </c>
      <c r="M11" s="81" t="s">
        <v>147</v>
      </c>
      <c r="N11" s="140" t="s">
        <v>1016</v>
      </c>
      <c r="O11" s="81" t="s">
        <v>147</v>
      </c>
      <c r="P11" s="69">
        <v>43588</v>
      </c>
      <c r="Q11" s="64" t="s">
        <v>104</v>
      </c>
      <c r="R11" s="47"/>
      <c r="S11" s="18" t="s">
        <v>145</v>
      </c>
      <c r="T11" s="47"/>
    </row>
    <row r="12" spans="1:20">
      <c r="A12" s="4">
        <v>15</v>
      </c>
      <c r="B12" s="63" t="s">
        <v>62</v>
      </c>
      <c r="C12" s="65" t="s">
        <v>152</v>
      </c>
      <c r="D12" s="65" t="s">
        <v>25</v>
      </c>
      <c r="E12" s="81" t="s">
        <v>147</v>
      </c>
      <c r="F12" s="65" t="s">
        <v>90</v>
      </c>
      <c r="G12" s="66">
        <v>39</v>
      </c>
      <c r="H12" s="66">
        <v>39</v>
      </c>
      <c r="I12" s="68">
        <f t="shared" si="0"/>
        <v>78</v>
      </c>
      <c r="J12" s="65">
        <v>6001613951</v>
      </c>
      <c r="K12" s="65" t="s">
        <v>153</v>
      </c>
      <c r="L12" s="138" t="s">
        <v>793</v>
      </c>
      <c r="M12" s="81" t="s">
        <v>147</v>
      </c>
      <c r="N12" s="140" t="s">
        <v>1017</v>
      </c>
      <c r="O12" s="81" t="s">
        <v>147</v>
      </c>
      <c r="P12" s="69">
        <v>43588</v>
      </c>
      <c r="Q12" s="64" t="s">
        <v>104</v>
      </c>
      <c r="R12" s="47"/>
      <c r="S12" s="18" t="s">
        <v>145</v>
      </c>
      <c r="T12" s="47"/>
    </row>
    <row r="13" spans="1:20">
      <c r="A13" s="4">
        <v>17</v>
      </c>
      <c r="B13" s="63" t="s">
        <v>63</v>
      </c>
      <c r="C13" s="65" t="s">
        <v>345</v>
      </c>
      <c r="D13" s="65" t="s">
        <v>23</v>
      </c>
      <c r="E13" s="81" t="s">
        <v>147</v>
      </c>
      <c r="F13" s="65" t="s">
        <v>88</v>
      </c>
      <c r="G13" s="66">
        <v>46</v>
      </c>
      <c r="H13" s="66">
        <v>47</v>
      </c>
      <c r="I13" s="68">
        <f t="shared" si="0"/>
        <v>93</v>
      </c>
      <c r="J13" s="65">
        <v>9435428148</v>
      </c>
      <c r="K13" s="65"/>
      <c r="L13" s="137" t="s">
        <v>783</v>
      </c>
      <c r="M13" s="81" t="s">
        <v>147</v>
      </c>
      <c r="N13" s="140" t="s">
        <v>1018</v>
      </c>
      <c r="O13" s="81" t="s">
        <v>147</v>
      </c>
      <c r="P13" s="69">
        <v>43588</v>
      </c>
      <c r="Q13" s="64" t="s">
        <v>104</v>
      </c>
      <c r="R13" s="47"/>
      <c r="S13" s="18" t="s">
        <v>145</v>
      </c>
      <c r="T13" s="47"/>
    </row>
    <row r="14" spans="1:20">
      <c r="A14" s="4">
        <v>19</v>
      </c>
      <c r="B14" s="63" t="s">
        <v>63</v>
      </c>
      <c r="C14" s="65" t="s">
        <v>346</v>
      </c>
      <c r="D14" s="65" t="s">
        <v>25</v>
      </c>
      <c r="E14" s="81" t="s">
        <v>147</v>
      </c>
      <c r="F14" s="65" t="s">
        <v>90</v>
      </c>
      <c r="G14" s="66">
        <v>38</v>
      </c>
      <c r="H14" s="66">
        <v>38</v>
      </c>
      <c r="I14" s="68">
        <f t="shared" si="0"/>
        <v>76</v>
      </c>
      <c r="J14" s="65">
        <v>9854386190</v>
      </c>
      <c r="K14" s="65" t="s">
        <v>347</v>
      </c>
      <c r="L14" s="137" t="s">
        <v>783</v>
      </c>
      <c r="M14" s="81" t="s">
        <v>147</v>
      </c>
      <c r="N14" s="140" t="s">
        <v>1019</v>
      </c>
      <c r="O14" s="81" t="s">
        <v>147</v>
      </c>
      <c r="P14" s="69">
        <v>43588</v>
      </c>
      <c r="Q14" s="64" t="s">
        <v>104</v>
      </c>
      <c r="R14" s="47"/>
      <c r="S14" s="18" t="s">
        <v>145</v>
      </c>
      <c r="T14" s="47"/>
    </row>
    <row r="15" spans="1:20">
      <c r="A15" s="4">
        <v>21</v>
      </c>
      <c r="B15" s="63"/>
      <c r="C15" s="65" t="s">
        <v>107</v>
      </c>
      <c r="D15" s="65"/>
      <c r="E15" s="81" t="s">
        <v>147</v>
      </c>
      <c r="F15" s="65"/>
      <c r="G15" s="66"/>
      <c r="H15" s="66"/>
      <c r="I15" s="68">
        <f t="shared" si="0"/>
        <v>0</v>
      </c>
      <c r="J15" s="67"/>
      <c r="K15" s="65"/>
      <c r="L15" s="81"/>
      <c r="M15" s="81"/>
      <c r="N15" s="140"/>
      <c r="O15" s="81" t="s">
        <v>147</v>
      </c>
      <c r="P15" s="69">
        <v>43589</v>
      </c>
      <c r="Q15" s="64" t="s">
        <v>108</v>
      </c>
      <c r="R15" s="47"/>
      <c r="S15" s="18" t="s">
        <v>145</v>
      </c>
      <c r="T15" s="47"/>
    </row>
    <row r="16" spans="1:20" s="134" customFormat="1">
      <c r="A16" s="132">
        <v>23</v>
      </c>
      <c r="B16" s="63"/>
      <c r="C16" s="65" t="s">
        <v>109</v>
      </c>
      <c r="D16" s="65"/>
      <c r="E16" s="81"/>
      <c r="F16" s="65"/>
      <c r="G16" s="66"/>
      <c r="H16" s="66"/>
      <c r="I16" s="68">
        <f t="shared" si="0"/>
        <v>0</v>
      </c>
      <c r="J16" s="67"/>
      <c r="K16" s="65"/>
      <c r="L16" s="81"/>
      <c r="M16" s="81"/>
      <c r="N16" s="140"/>
      <c r="O16" s="81" t="s">
        <v>147</v>
      </c>
      <c r="P16" s="69">
        <v>43590</v>
      </c>
      <c r="Q16" s="64" t="s">
        <v>109</v>
      </c>
      <c r="R16" s="65"/>
      <c r="S16" s="133" t="s">
        <v>145</v>
      </c>
      <c r="T16" s="65"/>
    </row>
    <row r="17" spans="1:20">
      <c r="A17" s="4">
        <v>25</v>
      </c>
      <c r="B17" s="63" t="s">
        <v>62</v>
      </c>
      <c r="C17" s="65" t="s">
        <v>154</v>
      </c>
      <c r="D17" s="65" t="s">
        <v>23</v>
      </c>
      <c r="E17" s="81" t="s">
        <v>147</v>
      </c>
      <c r="F17" s="65" t="s">
        <v>88</v>
      </c>
      <c r="G17" s="66">
        <v>18</v>
      </c>
      <c r="H17" s="66">
        <v>18</v>
      </c>
      <c r="I17" s="68">
        <f t="shared" si="0"/>
        <v>36</v>
      </c>
      <c r="J17" s="67">
        <v>9706303200</v>
      </c>
      <c r="K17" s="65"/>
      <c r="L17" s="138" t="s">
        <v>794</v>
      </c>
      <c r="M17" s="81" t="s">
        <v>147</v>
      </c>
      <c r="N17" s="140" t="s">
        <v>1022</v>
      </c>
      <c r="O17" s="81" t="s">
        <v>147</v>
      </c>
      <c r="P17" s="69">
        <v>43591</v>
      </c>
      <c r="Q17" s="64" t="s">
        <v>91</v>
      </c>
      <c r="R17" s="47"/>
      <c r="S17" s="18" t="s">
        <v>145</v>
      </c>
      <c r="T17" s="47"/>
    </row>
    <row r="18" spans="1:20">
      <c r="A18" s="4">
        <v>27</v>
      </c>
      <c r="B18" s="63" t="s">
        <v>62</v>
      </c>
      <c r="C18" s="65" t="s">
        <v>155</v>
      </c>
      <c r="D18" s="65" t="s">
        <v>25</v>
      </c>
      <c r="E18" s="81" t="s">
        <v>147</v>
      </c>
      <c r="F18" s="65" t="s">
        <v>90</v>
      </c>
      <c r="G18" s="66">
        <v>15</v>
      </c>
      <c r="H18" s="66">
        <v>15</v>
      </c>
      <c r="I18" s="68">
        <f t="shared" si="0"/>
        <v>30</v>
      </c>
      <c r="J18" s="82">
        <v>8876342828</v>
      </c>
      <c r="K18" s="83" t="s">
        <v>156</v>
      </c>
      <c r="L18" s="138" t="s">
        <v>785</v>
      </c>
      <c r="M18" s="81" t="s">
        <v>147</v>
      </c>
      <c r="N18" s="140" t="s">
        <v>1023</v>
      </c>
      <c r="O18" s="81" t="s">
        <v>147</v>
      </c>
      <c r="P18" s="69">
        <v>43591</v>
      </c>
      <c r="Q18" s="64" t="s">
        <v>91</v>
      </c>
      <c r="R18" s="47"/>
      <c r="S18" s="18" t="s">
        <v>145</v>
      </c>
      <c r="T18" s="47"/>
    </row>
    <row r="19" spans="1:20">
      <c r="A19" s="4">
        <v>29</v>
      </c>
      <c r="B19" s="63" t="s">
        <v>63</v>
      </c>
      <c r="C19" s="65" t="s">
        <v>348</v>
      </c>
      <c r="D19" s="65" t="s">
        <v>23</v>
      </c>
      <c r="E19" s="81" t="s">
        <v>147</v>
      </c>
      <c r="F19" s="65" t="s">
        <v>126</v>
      </c>
      <c r="G19" s="66">
        <v>187</v>
      </c>
      <c r="H19" s="66">
        <v>187</v>
      </c>
      <c r="I19" s="68">
        <f t="shared" si="0"/>
        <v>374</v>
      </c>
      <c r="J19" s="82">
        <v>9706177467</v>
      </c>
      <c r="K19" s="83"/>
      <c r="L19" s="138" t="s">
        <v>786</v>
      </c>
      <c r="M19" s="81" t="s">
        <v>147</v>
      </c>
      <c r="N19" s="140" t="s">
        <v>1024</v>
      </c>
      <c r="O19" s="81" t="s">
        <v>147</v>
      </c>
      <c r="P19" s="69">
        <v>43591</v>
      </c>
      <c r="Q19" s="64" t="s">
        <v>91</v>
      </c>
      <c r="R19" s="47"/>
      <c r="S19" s="18" t="s">
        <v>145</v>
      </c>
      <c r="T19" s="47"/>
    </row>
    <row r="20" spans="1:20">
      <c r="A20" s="4">
        <v>31</v>
      </c>
      <c r="B20" s="63" t="s">
        <v>63</v>
      </c>
      <c r="C20" s="65"/>
      <c r="D20" s="65"/>
      <c r="E20" s="81" t="s">
        <v>147</v>
      </c>
      <c r="F20" s="65"/>
      <c r="G20" s="66"/>
      <c r="H20" s="66"/>
      <c r="I20" s="68"/>
      <c r="J20" s="82"/>
      <c r="K20" s="83"/>
      <c r="L20" s="138"/>
      <c r="M20" s="81" t="s">
        <v>147</v>
      </c>
      <c r="N20" s="140" t="s">
        <v>1025</v>
      </c>
      <c r="O20" s="81" t="s">
        <v>147</v>
      </c>
      <c r="P20" s="69">
        <v>43591</v>
      </c>
      <c r="Q20" s="64" t="s">
        <v>91</v>
      </c>
      <c r="R20" s="47"/>
      <c r="S20" s="18" t="s">
        <v>145</v>
      </c>
      <c r="T20" s="47"/>
    </row>
    <row r="21" spans="1:20">
      <c r="A21" s="4">
        <v>33</v>
      </c>
      <c r="B21" s="63"/>
      <c r="C21" s="65"/>
      <c r="D21" s="65"/>
      <c r="E21" s="81" t="s">
        <v>147</v>
      </c>
      <c r="F21" s="65"/>
      <c r="G21" s="66"/>
      <c r="H21" s="66"/>
      <c r="I21" s="68">
        <f t="shared" si="0"/>
        <v>0</v>
      </c>
      <c r="J21" s="67"/>
      <c r="K21" s="65"/>
      <c r="L21" s="138"/>
      <c r="M21" s="81" t="s">
        <v>147</v>
      </c>
      <c r="N21" s="140"/>
      <c r="O21" s="81" t="s">
        <v>147</v>
      </c>
      <c r="P21" s="69"/>
      <c r="Q21" s="64"/>
      <c r="R21" s="47"/>
      <c r="S21" s="18" t="s">
        <v>145</v>
      </c>
      <c r="T21" s="47"/>
    </row>
    <row r="22" spans="1:20">
      <c r="A22" s="4">
        <v>35</v>
      </c>
      <c r="B22" s="63" t="s">
        <v>62</v>
      </c>
      <c r="C22" s="65" t="s">
        <v>157</v>
      </c>
      <c r="D22" s="65" t="s">
        <v>23</v>
      </c>
      <c r="E22" s="81" t="s">
        <v>147</v>
      </c>
      <c r="F22" s="65" t="s">
        <v>88</v>
      </c>
      <c r="G22" s="66">
        <v>41</v>
      </c>
      <c r="H22" s="66">
        <v>40</v>
      </c>
      <c r="I22" s="68">
        <f t="shared" si="0"/>
        <v>81</v>
      </c>
      <c r="J22" s="67">
        <v>9954020479</v>
      </c>
      <c r="K22" s="65"/>
      <c r="L22" s="138" t="s">
        <v>806</v>
      </c>
      <c r="M22" s="81" t="s">
        <v>147</v>
      </c>
      <c r="N22" s="140" t="s">
        <v>1027</v>
      </c>
      <c r="O22" s="81" t="s">
        <v>147</v>
      </c>
      <c r="P22" s="69">
        <v>43592</v>
      </c>
      <c r="Q22" s="64" t="s">
        <v>94</v>
      </c>
      <c r="R22" s="47"/>
      <c r="S22" s="18" t="s">
        <v>145</v>
      </c>
      <c r="T22" s="47"/>
    </row>
    <row r="23" spans="1:20" ht="30.75">
      <c r="A23" s="4">
        <v>37</v>
      </c>
      <c r="B23" s="63" t="s">
        <v>62</v>
      </c>
      <c r="C23" s="65" t="s">
        <v>158</v>
      </c>
      <c r="D23" s="65" t="s">
        <v>25</v>
      </c>
      <c r="E23" s="81" t="s">
        <v>147</v>
      </c>
      <c r="F23" s="65" t="s">
        <v>90</v>
      </c>
      <c r="G23" s="66">
        <v>39</v>
      </c>
      <c r="H23" s="66">
        <v>39</v>
      </c>
      <c r="I23" s="68">
        <f t="shared" si="0"/>
        <v>78</v>
      </c>
      <c r="J23" s="67">
        <v>7638065143</v>
      </c>
      <c r="K23" s="65" t="s">
        <v>159</v>
      </c>
      <c r="L23" s="138" t="s">
        <v>795</v>
      </c>
      <c r="M23" s="81" t="s">
        <v>147</v>
      </c>
      <c r="N23" s="140" t="s">
        <v>1028</v>
      </c>
      <c r="O23" s="81" t="s">
        <v>147</v>
      </c>
      <c r="P23" s="69">
        <v>43592</v>
      </c>
      <c r="Q23" s="64" t="s">
        <v>94</v>
      </c>
      <c r="R23" s="47"/>
      <c r="S23" s="18" t="s">
        <v>145</v>
      </c>
      <c r="T23" s="47"/>
    </row>
    <row r="24" spans="1:20">
      <c r="A24" s="4">
        <v>39</v>
      </c>
      <c r="B24" s="63" t="s">
        <v>63</v>
      </c>
      <c r="C24" s="65" t="s">
        <v>348</v>
      </c>
      <c r="D24" s="65" t="s">
        <v>23</v>
      </c>
      <c r="E24" s="81" t="s">
        <v>147</v>
      </c>
      <c r="F24" s="65" t="s">
        <v>126</v>
      </c>
      <c r="G24" s="66">
        <v>187</v>
      </c>
      <c r="H24" s="66">
        <v>187</v>
      </c>
      <c r="I24" s="68">
        <f t="shared" ref="I24" si="1">SUM(G24:H24)</f>
        <v>374</v>
      </c>
      <c r="J24" s="82">
        <v>9706177467</v>
      </c>
      <c r="K24" s="65"/>
      <c r="L24" s="138" t="s">
        <v>789</v>
      </c>
      <c r="M24" s="81" t="s">
        <v>147</v>
      </c>
      <c r="N24" s="140" t="s">
        <v>1029</v>
      </c>
      <c r="O24" s="81" t="s">
        <v>147</v>
      </c>
      <c r="P24" s="69">
        <v>43592</v>
      </c>
      <c r="Q24" s="64" t="s">
        <v>94</v>
      </c>
      <c r="R24" s="47"/>
      <c r="S24" s="18" t="s">
        <v>145</v>
      </c>
      <c r="T24" s="47"/>
    </row>
    <row r="25" spans="1:20">
      <c r="A25" s="4">
        <v>41</v>
      </c>
      <c r="B25" s="63" t="s">
        <v>63</v>
      </c>
      <c r="C25" s="65"/>
      <c r="D25" s="65"/>
      <c r="E25" s="81" t="s">
        <v>147</v>
      </c>
      <c r="F25" s="65"/>
      <c r="G25" s="66"/>
      <c r="H25" s="66"/>
      <c r="I25" s="68"/>
      <c r="J25" s="67"/>
      <c r="K25" s="65"/>
      <c r="L25" s="138" t="s">
        <v>796</v>
      </c>
      <c r="M25" s="81" t="s">
        <v>147</v>
      </c>
      <c r="N25" s="140" t="s">
        <v>1030</v>
      </c>
      <c r="O25" s="81" t="s">
        <v>147</v>
      </c>
      <c r="P25" s="69">
        <v>43592</v>
      </c>
      <c r="Q25" s="64" t="s">
        <v>94</v>
      </c>
      <c r="R25" s="47"/>
      <c r="S25" s="18" t="s">
        <v>145</v>
      </c>
      <c r="T25" s="47"/>
    </row>
    <row r="26" spans="1:20">
      <c r="A26" s="4">
        <v>43</v>
      </c>
      <c r="B26" s="63"/>
      <c r="C26" s="65"/>
      <c r="D26" s="65"/>
      <c r="E26" s="81" t="s">
        <v>147</v>
      </c>
      <c r="F26" s="65"/>
      <c r="G26" s="66"/>
      <c r="H26" s="66"/>
      <c r="I26" s="68">
        <f t="shared" si="0"/>
        <v>0</v>
      </c>
      <c r="J26" s="67"/>
      <c r="K26" s="65"/>
      <c r="M26" s="81" t="s">
        <v>147</v>
      </c>
      <c r="N26" s="140"/>
      <c r="O26" s="81" t="s">
        <v>147</v>
      </c>
      <c r="P26" s="69"/>
      <c r="Q26" s="64"/>
      <c r="R26" s="47"/>
      <c r="S26" s="18" t="s">
        <v>145</v>
      </c>
      <c r="T26" s="47"/>
    </row>
    <row r="27" spans="1:20" ht="30.75">
      <c r="A27" s="4">
        <v>45</v>
      </c>
      <c r="B27" s="63" t="s">
        <v>62</v>
      </c>
      <c r="C27" s="65" t="s">
        <v>160</v>
      </c>
      <c r="D27" s="65" t="s">
        <v>23</v>
      </c>
      <c r="E27" s="81" t="s">
        <v>147</v>
      </c>
      <c r="F27" s="65" t="s">
        <v>88</v>
      </c>
      <c r="G27" s="66">
        <v>18</v>
      </c>
      <c r="H27" s="66">
        <v>18</v>
      </c>
      <c r="I27" s="68">
        <f t="shared" si="0"/>
        <v>36</v>
      </c>
      <c r="J27" s="82">
        <v>9401434954</v>
      </c>
      <c r="K27" s="83"/>
      <c r="L27" s="138" t="s">
        <v>798</v>
      </c>
      <c r="M27" s="81" t="s">
        <v>147</v>
      </c>
      <c r="N27" s="140" t="s">
        <v>1032</v>
      </c>
      <c r="O27" s="81" t="s">
        <v>147</v>
      </c>
      <c r="P27" s="69">
        <v>43593</v>
      </c>
      <c r="Q27" s="64" t="s">
        <v>98</v>
      </c>
      <c r="R27" s="47"/>
      <c r="S27" s="18" t="s">
        <v>145</v>
      </c>
      <c r="T27" s="47"/>
    </row>
    <row r="28" spans="1:20" ht="30.75">
      <c r="A28" s="4">
        <v>47</v>
      </c>
      <c r="B28" s="63" t="s">
        <v>62</v>
      </c>
      <c r="C28" s="72" t="s">
        <v>161</v>
      </c>
      <c r="D28" s="64" t="s">
        <v>25</v>
      </c>
      <c r="E28" s="81" t="s">
        <v>147</v>
      </c>
      <c r="F28" s="65" t="s">
        <v>90</v>
      </c>
      <c r="G28" s="66">
        <v>28</v>
      </c>
      <c r="H28" s="66">
        <v>28</v>
      </c>
      <c r="I28" s="68">
        <f t="shared" si="0"/>
        <v>56</v>
      </c>
      <c r="J28" s="65">
        <v>9577779312</v>
      </c>
      <c r="K28" s="65" t="s">
        <v>162</v>
      </c>
      <c r="L28" s="138" t="s">
        <v>799</v>
      </c>
      <c r="M28" s="81" t="s">
        <v>147</v>
      </c>
      <c r="N28" s="140" t="s">
        <v>1033</v>
      </c>
      <c r="O28" s="81" t="s">
        <v>147</v>
      </c>
      <c r="P28" s="69">
        <v>43593</v>
      </c>
      <c r="Q28" s="64" t="s">
        <v>98</v>
      </c>
      <c r="R28" s="47"/>
      <c r="S28" s="18" t="s">
        <v>145</v>
      </c>
      <c r="T28" s="47"/>
    </row>
    <row r="29" spans="1:20">
      <c r="A29" s="4">
        <v>49</v>
      </c>
      <c r="B29" s="63" t="s">
        <v>63</v>
      </c>
      <c r="C29" s="72" t="s">
        <v>349</v>
      </c>
      <c r="D29" s="64" t="s">
        <v>23</v>
      </c>
      <c r="E29" s="81" t="s">
        <v>147</v>
      </c>
      <c r="F29" s="65" t="s">
        <v>88</v>
      </c>
      <c r="G29" s="66">
        <v>63</v>
      </c>
      <c r="H29" s="66">
        <v>63</v>
      </c>
      <c r="I29" s="68">
        <f t="shared" si="0"/>
        <v>126</v>
      </c>
      <c r="J29" s="65">
        <v>9954477061</v>
      </c>
      <c r="K29" s="65"/>
      <c r="L29" s="138" t="s">
        <v>800</v>
      </c>
      <c r="M29" s="81" t="s">
        <v>147</v>
      </c>
      <c r="N29" s="140" t="s">
        <v>1034</v>
      </c>
      <c r="O29" s="81" t="s">
        <v>147</v>
      </c>
      <c r="P29" s="69">
        <v>43593</v>
      </c>
      <c r="Q29" s="64" t="s">
        <v>98</v>
      </c>
      <c r="R29" s="47"/>
      <c r="S29" s="18" t="s">
        <v>145</v>
      </c>
      <c r="T29" s="47"/>
    </row>
    <row r="30" spans="1:20">
      <c r="A30" s="4">
        <v>51</v>
      </c>
      <c r="B30" s="63" t="s">
        <v>63</v>
      </c>
      <c r="C30" s="72" t="s">
        <v>350</v>
      </c>
      <c r="D30" s="64" t="s">
        <v>25</v>
      </c>
      <c r="E30" s="81" t="s">
        <v>147</v>
      </c>
      <c r="F30" s="65" t="s">
        <v>90</v>
      </c>
      <c r="G30" s="66">
        <v>34</v>
      </c>
      <c r="H30" s="66">
        <v>33</v>
      </c>
      <c r="I30" s="68">
        <f t="shared" si="0"/>
        <v>67</v>
      </c>
      <c r="J30" s="65">
        <v>8486099263</v>
      </c>
      <c r="K30" s="65" t="s">
        <v>351</v>
      </c>
      <c r="L30" s="138" t="s">
        <v>801</v>
      </c>
      <c r="M30" s="81" t="s">
        <v>147</v>
      </c>
      <c r="N30" s="140" t="s">
        <v>1035</v>
      </c>
      <c r="O30" s="81" t="s">
        <v>147</v>
      </c>
      <c r="P30" s="69">
        <v>43593</v>
      </c>
      <c r="Q30" s="64" t="s">
        <v>98</v>
      </c>
      <c r="R30" s="47"/>
      <c r="S30" s="18" t="s">
        <v>145</v>
      </c>
      <c r="T30" s="47"/>
    </row>
    <row r="31" spans="1:20">
      <c r="A31" s="4">
        <v>53</v>
      </c>
      <c r="B31" s="63"/>
      <c r="C31" s="65"/>
      <c r="D31" s="65"/>
      <c r="E31" s="81" t="s">
        <v>147</v>
      </c>
      <c r="F31" s="65"/>
      <c r="G31" s="66"/>
      <c r="H31" s="66"/>
      <c r="I31" s="68">
        <f t="shared" si="0"/>
        <v>0</v>
      </c>
      <c r="J31" s="82"/>
      <c r="K31" s="82"/>
      <c r="L31" s="138"/>
      <c r="M31" s="81" t="s">
        <v>147</v>
      </c>
      <c r="N31" s="140"/>
      <c r="O31" s="81" t="s">
        <v>147</v>
      </c>
      <c r="P31" s="69"/>
      <c r="Q31" s="64"/>
      <c r="R31" s="47"/>
      <c r="S31" s="18" t="s">
        <v>145</v>
      </c>
      <c r="T31" s="47"/>
    </row>
    <row r="32" spans="1:20">
      <c r="A32" s="4">
        <v>55</v>
      </c>
      <c r="B32" s="63" t="s">
        <v>62</v>
      </c>
      <c r="C32" s="65" t="s">
        <v>163</v>
      </c>
      <c r="D32" s="65" t="s">
        <v>23</v>
      </c>
      <c r="E32" s="81" t="s">
        <v>147</v>
      </c>
      <c r="F32" s="65" t="s">
        <v>88</v>
      </c>
      <c r="G32" s="66">
        <v>25</v>
      </c>
      <c r="H32" s="66">
        <v>26</v>
      </c>
      <c r="I32" s="68">
        <f t="shared" si="0"/>
        <v>51</v>
      </c>
      <c r="J32" s="67"/>
      <c r="K32" s="65"/>
      <c r="L32" s="138" t="s">
        <v>790</v>
      </c>
      <c r="M32" s="81" t="s">
        <v>147</v>
      </c>
      <c r="N32" s="140" t="s">
        <v>1037</v>
      </c>
      <c r="O32" s="81" t="s">
        <v>147</v>
      </c>
      <c r="P32" s="69">
        <v>43594</v>
      </c>
      <c r="Q32" s="64" t="s">
        <v>100</v>
      </c>
      <c r="R32" s="47"/>
      <c r="S32" s="18" t="s">
        <v>145</v>
      </c>
      <c r="T32" s="47"/>
    </row>
    <row r="33" spans="1:20">
      <c r="A33" s="4">
        <v>57</v>
      </c>
      <c r="B33" s="63" t="s">
        <v>62</v>
      </c>
      <c r="C33" s="65" t="s">
        <v>164</v>
      </c>
      <c r="D33" s="65" t="s">
        <v>25</v>
      </c>
      <c r="E33" s="81" t="s">
        <v>147</v>
      </c>
      <c r="F33" s="65" t="s">
        <v>90</v>
      </c>
      <c r="G33" s="66">
        <v>39</v>
      </c>
      <c r="H33" s="66">
        <v>39</v>
      </c>
      <c r="I33" s="68">
        <f t="shared" si="0"/>
        <v>78</v>
      </c>
      <c r="J33" s="82">
        <v>9577514765</v>
      </c>
      <c r="K33" s="83" t="s">
        <v>165</v>
      </c>
      <c r="L33" s="138" t="s">
        <v>791</v>
      </c>
      <c r="M33" s="81" t="s">
        <v>147</v>
      </c>
      <c r="N33" s="140" t="s">
        <v>1038</v>
      </c>
      <c r="O33" s="81" t="s">
        <v>147</v>
      </c>
      <c r="P33" s="69">
        <v>43594</v>
      </c>
      <c r="Q33" s="64" t="s">
        <v>100</v>
      </c>
      <c r="R33" s="47"/>
      <c r="S33" s="18" t="s">
        <v>145</v>
      </c>
      <c r="T33" s="47"/>
    </row>
    <row r="34" spans="1:20" ht="30.75">
      <c r="A34" s="4">
        <v>59</v>
      </c>
      <c r="B34" s="63" t="s">
        <v>63</v>
      </c>
      <c r="C34" s="65" t="s">
        <v>352</v>
      </c>
      <c r="D34" s="65" t="s">
        <v>23</v>
      </c>
      <c r="E34" s="81" t="s">
        <v>147</v>
      </c>
      <c r="F34" s="65" t="s">
        <v>88</v>
      </c>
      <c r="G34" s="66">
        <v>10</v>
      </c>
      <c r="H34" s="66">
        <v>10</v>
      </c>
      <c r="I34" s="68">
        <f t="shared" si="0"/>
        <v>20</v>
      </c>
      <c r="J34" s="82">
        <v>9954864567</v>
      </c>
      <c r="K34" s="83"/>
      <c r="L34" s="138" t="s">
        <v>803</v>
      </c>
      <c r="M34" s="81" t="s">
        <v>147</v>
      </c>
      <c r="N34" s="140" t="s">
        <v>1039</v>
      </c>
      <c r="O34" s="81" t="s">
        <v>147</v>
      </c>
      <c r="P34" s="69">
        <v>43594</v>
      </c>
      <c r="Q34" s="64" t="s">
        <v>100</v>
      </c>
      <c r="R34" s="47"/>
      <c r="S34" s="18" t="s">
        <v>145</v>
      </c>
      <c r="T34" s="47"/>
    </row>
    <row r="35" spans="1:20" ht="30.75">
      <c r="A35" s="4">
        <v>61</v>
      </c>
      <c r="B35" s="63" t="s">
        <v>63</v>
      </c>
      <c r="C35" s="65" t="s">
        <v>353</v>
      </c>
      <c r="D35" s="65" t="s">
        <v>25</v>
      </c>
      <c r="E35" s="81" t="s">
        <v>147</v>
      </c>
      <c r="F35" s="65" t="s">
        <v>90</v>
      </c>
      <c r="G35" s="66">
        <v>34</v>
      </c>
      <c r="H35" s="66">
        <v>34</v>
      </c>
      <c r="I35" s="68">
        <f t="shared" si="0"/>
        <v>68</v>
      </c>
      <c r="J35" s="82">
        <v>9101855613</v>
      </c>
      <c r="K35" s="83" t="s">
        <v>354</v>
      </c>
      <c r="L35" s="138" t="s">
        <v>804</v>
      </c>
      <c r="M35" s="81" t="s">
        <v>147</v>
      </c>
      <c r="N35" s="140" t="s">
        <v>1040</v>
      </c>
      <c r="O35" s="81" t="s">
        <v>147</v>
      </c>
      <c r="P35" s="69">
        <v>43594</v>
      </c>
      <c r="Q35" s="64" t="s">
        <v>100</v>
      </c>
      <c r="R35" s="18"/>
      <c r="S35" s="18" t="s">
        <v>145</v>
      </c>
      <c r="T35" s="18"/>
    </row>
    <row r="36" spans="1:20">
      <c r="A36" s="4">
        <v>63</v>
      </c>
      <c r="B36" s="63"/>
      <c r="C36" s="65"/>
      <c r="D36" s="65"/>
      <c r="E36" s="81" t="s">
        <v>147</v>
      </c>
      <c r="F36" s="65"/>
      <c r="G36" s="66"/>
      <c r="H36" s="66"/>
      <c r="I36" s="68">
        <f t="shared" si="0"/>
        <v>0</v>
      </c>
      <c r="J36" s="67"/>
      <c r="K36" s="65"/>
      <c r="L36" s="81"/>
      <c r="M36" s="81" t="s">
        <v>147</v>
      </c>
      <c r="N36" s="140"/>
      <c r="O36" s="81" t="s">
        <v>147</v>
      </c>
      <c r="P36" s="69"/>
      <c r="Q36" s="64"/>
      <c r="R36" s="18"/>
      <c r="S36" s="18" t="s">
        <v>145</v>
      </c>
      <c r="T36" s="18"/>
    </row>
    <row r="37" spans="1:20">
      <c r="A37" s="4">
        <v>65</v>
      </c>
      <c r="B37" s="63" t="s">
        <v>62</v>
      </c>
      <c r="C37" s="65" t="s">
        <v>166</v>
      </c>
      <c r="D37" s="65" t="s">
        <v>25</v>
      </c>
      <c r="E37" s="81" t="s">
        <v>147</v>
      </c>
      <c r="F37" s="65" t="s">
        <v>90</v>
      </c>
      <c r="G37" s="66">
        <v>43</v>
      </c>
      <c r="H37" s="66">
        <v>43</v>
      </c>
      <c r="I37" s="68">
        <f t="shared" si="0"/>
        <v>86</v>
      </c>
      <c r="J37" s="67">
        <v>9957109452</v>
      </c>
      <c r="K37" s="65" t="s">
        <v>167</v>
      </c>
      <c r="L37" s="138" t="s">
        <v>805</v>
      </c>
      <c r="M37" s="81" t="s">
        <v>147</v>
      </c>
      <c r="N37" s="140" t="s">
        <v>1042</v>
      </c>
      <c r="O37" s="81" t="s">
        <v>147</v>
      </c>
      <c r="P37" s="69">
        <v>43595</v>
      </c>
      <c r="Q37" s="64" t="s">
        <v>104</v>
      </c>
      <c r="R37" s="18"/>
      <c r="S37" s="18" t="s">
        <v>145</v>
      </c>
      <c r="T37" s="18"/>
    </row>
    <row r="38" spans="1:20" ht="30.75">
      <c r="A38" s="4">
        <v>67</v>
      </c>
      <c r="B38" s="63" t="s">
        <v>62</v>
      </c>
      <c r="C38" s="65" t="s">
        <v>168</v>
      </c>
      <c r="D38" s="65" t="s">
        <v>25</v>
      </c>
      <c r="E38" s="81" t="s">
        <v>147</v>
      </c>
      <c r="F38" s="65" t="s">
        <v>90</v>
      </c>
      <c r="G38" s="66">
        <v>39</v>
      </c>
      <c r="H38" s="66">
        <v>39</v>
      </c>
      <c r="I38" s="68">
        <f t="shared" si="0"/>
        <v>78</v>
      </c>
      <c r="J38" s="67">
        <v>8876159713</v>
      </c>
      <c r="K38" s="65" t="s">
        <v>169</v>
      </c>
      <c r="L38" s="138" t="s">
        <v>797</v>
      </c>
      <c r="M38" s="81" t="s">
        <v>147</v>
      </c>
      <c r="N38" s="140" t="s">
        <v>1043</v>
      </c>
      <c r="O38" s="81" t="s">
        <v>147</v>
      </c>
      <c r="P38" s="69">
        <v>43595</v>
      </c>
      <c r="Q38" s="64" t="s">
        <v>104</v>
      </c>
      <c r="R38" s="18"/>
      <c r="S38" s="18" t="s">
        <v>145</v>
      </c>
      <c r="T38" s="18"/>
    </row>
    <row r="39" spans="1:20">
      <c r="A39" s="4">
        <v>69</v>
      </c>
      <c r="B39" s="63" t="s">
        <v>63</v>
      </c>
      <c r="C39" s="65" t="s">
        <v>355</v>
      </c>
      <c r="D39" s="65" t="s">
        <v>23</v>
      </c>
      <c r="E39" s="81" t="s">
        <v>147</v>
      </c>
      <c r="F39" s="65" t="s">
        <v>88</v>
      </c>
      <c r="G39" s="66">
        <v>17</v>
      </c>
      <c r="H39" s="66">
        <v>18</v>
      </c>
      <c r="I39" s="68">
        <f t="shared" si="0"/>
        <v>35</v>
      </c>
      <c r="J39" s="67">
        <v>9706241047</v>
      </c>
      <c r="K39" s="65"/>
      <c r="L39" s="138" t="s">
        <v>792</v>
      </c>
      <c r="M39" s="81" t="s">
        <v>147</v>
      </c>
      <c r="N39" s="140" t="s">
        <v>1044</v>
      </c>
      <c r="O39" s="81" t="s">
        <v>147</v>
      </c>
      <c r="P39" s="69">
        <v>43595</v>
      </c>
      <c r="Q39" s="64" t="s">
        <v>104</v>
      </c>
      <c r="R39" s="18"/>
      <c r="S39" s="18" t="s">
        <v>145</v>
      </c>
      <c r="T39" s="18"/>
    </row>
    <row r="40" spans="1:20" ht="33">
      <c r="A40" s="4">
        <v>71</v>
      </c>
      <c r="B40" s="63" t="s">
        <v>63</v>
      </c>
      <c r="C40" s="65" t="s">
        <v>356</v>
      </c>
      <c r="D40" s="65" t="s">
        <v>25</v>
      </c>
      <c r="E40" s="81" t="s">
        <v>147</v>
      </c>
      <c r="F40" s="65" t="s">
        <v>90</v>
      </c>
      <c r="G40" s="66">
        <v>18</v>
      </c>
      <c r="H40" s="66">
        <v>17</v>
      </c>
      <c r="I40" s="68">
        <f t="shared" si="0"/>
        <v>35</v>
      </c>
      <c r="J40" s="67">
        <v>9859929455</v>
      </c>
      <c r="K40" s="65" t="s">
        <v>357</v>
      </c>
      <c r="L40" s="138" t="s">
        <v>793</v>
      </c>
      <c r="M40" s="81" t="s">
        <v>147</v>
      </c>
      <c r="N40" s="140" t="s">
        <v>1045</v>
      </c>
      <c r="O40" s="81" t="s">
        <v>147</v>
      </c>
      <c r="P40" s="69">
        <v>43595</v>
      </c>
      <c r="Q40" s="64" t="s">
        <v>104</v>
      </c>
      <c r="R40" s="18"/>
      <c r="S40" s="18" t="s">
        <v>145</v>
      </c>
      <c r="T40" s="18"/>
    </row>
    <row r="41" spans="1:20">
      <c r="A41" s="4">
        <v>73</v>
      </c>
      <c r="B41" s="63"/>
      <c r="C41" s="65" t="s">
        <v>107</v>
      </c>
      <c r="D41" s="65"/>
      <c r="E41" s="81" t="s">
        <v>147</v>
      </c>
      <c r="F41" s="65"/>
      <c r="G41" s="66"/>
      <c r="H41" s="66"/>
      <c r="I41" s="68">
        <f t="shared" ref="I41:I42" si="2">SUM(G41:H41)</f>
        <v>0</v>
      </c>
      <c r="J41" s="67"/>
      <c r="K41" s="65"/>
      <c r="L41" s="138"/>
      <c r="M41" s="81" t="s">
        <v>147</v>
      </c>
      <c r="N41" s="140"/>
      <c r="O41" s="81" t="s">
        <v>147</v>
      </c>
      <c r="P41" s="69">
        <v>43596</v>
      </c>
      <c r="Q41" s="64" t="s">
        <v>108</v>
      </c>
      <c r="R41" s="18"/>
      <c r="S41" s="18" t="s">
        <v>145</v>
      </c>
      <c r="T41" s="18"/>
    </row>
    <row r="42" spans="1:20" s="134" customFormat="1">
      <c r="A42" s="132">
        <v>75</v>
      </c>
      <c r="B42" s="63"/>
      <c r="C42" s="65" t="s">
        <v>109</v>
      </c>
      <c r="D42" s="65"/>
      <c r="E42" s="81" t="s">
        <v>147</v>
      </c>
      <c r="F42" s="65"/>
      <c r="G42" s="66"/>
      <c r="H42" s="66"/>
      <c r="I42" s="68">
        <f t="shared" si="2"/>
        <v>0</v>
      </c>
      <c r="J42" s="67"/>
      <c r="K42" s="65"/>
      <c r="L42" s="138"/>
      <c r="M42" s="81" t="s">
        <v>147</v>
      </c>
      <c r="N42" s="140"/>
      <c r="O42" s="81" t="s">
        <v>147</v>
      </c>
      <c r="P42" s="69">
        <v>43597</v>
      </c>
      <c r="Q42" s="64" t="s">
        <v>109</v>
      </c>
      <c r="R42" s="133"/>
      <c r="S42" s="133" t="s">
        <v>145</v>
      </c>
      <c r="T42" s="133"/>
    </row>
    <row r="43" spans="1:20">
      <c r="A43" s="4">
        <v>77</v>
      </c>
      <c r="B43" s="63" t="s">
        <v>62</v>
      </c>
      <c r="C43" s="65" t="s">
        <v>170</v>
      </c>
      <c r="D43" s="65" t="s">
        <v>23</v>
      </c>
      <c r="E43" s="81" t="s">
        <v>147</v>
      </c>
      <c r="F43" s="65" t="s">
        <v>88</v>
      </c>
      <c r="G43" s="66">
        <v>70</v>
      </c>
      <c r="H43" s="66">
        <v>70</v>
      </c>
      <c r="I43" s="68">
        <f t="shared" si="0"/>
        <v>140</v>
      </c>
      <c r="J43" s="67">
        <v>9957695562</v>
      </c>
      <c r="K43" s="65"/>
      <c r="L43" s="138" t="s">
        <v>809</v>
      </c>
      <c r="M43" s="81" t="s">
        <v>147</v>
      </c>
      <c r="N43" s="140" t="s">
        <v>1048</v>
      </c>
      <c r="O43" s="81" t="s">
        <v>147</v>
      </c>
      <c r="P43" s="69">
        <v>43598</v>
      </c>
      <c r="Q43" s="64" t="s">
        <v>91</v>
      </c>
      <c r="R43" s="18"/>
      <c r="S43" s="18" t="s">
        <v>145</v>
      </c>
      <c r="T43" s="18"/>
    </row>
    <row r="44" spans="1:20">
      <c r="A44" s="4">
        <v>79</v>
      </c>
      <c r="B44" s="63" t="s">
        <v>62</v>
      </c>
      <c r="C44" s="65"/>
      <c r="D44" s="65"/>
      <c r="E44" s="81" t="s">
        <v>147</v>
      </c>
      <c r="F44" s="65"/>
      <c r="G44" s="66"/>
      <c r="H44" s="66"/>
      <c r="I44" s="68">
        <f t="shared" si="0"/>
        <v>0</v>
      </c>
      <c r="J44" s="82"/>
      <c r="K44" s="83"/>
      <c r="L44" s="138" t="s">
        <v>810</v>
      </c>
      <c r="M44" s="81" t="s">
        <v>147</v>
      </c>
      <c r="N44" s="140" t="s">
        <v>1049</v>
      </c>
      <c r="O44" s="81" t="s">
        <v>147</v>
      </c>
      <c r="P44" s="69">
        <v>43598</v>
      </c>
      <c r="Q44" s="64" t="s">
        <v>91</v>
      </c>
      <c r="R44" s="18"/>
      <c r="S44" s="18" t="s">
        <v>145</v>
      </c>
      <c r="T44" s="18"/>
    </row>
    <row r="45" spans="1:20">
      <c r="A45" s="4">
        <v>81</v>
      </c>
      <c r="B45" s="63" t="s">
        <v>63</v>
      </c>
      <c r="C45" s="65" t="s">
        <v>358</v>
      </c>
      <c r="D45" s="65" t="s">
        <v>23</v>
      </c>
      <c r="E45" s="81" t="s">
        <v>147</v>
      </c>
      <c r="F45" s="65" t="s">
        <v>88</v>
      </c>
      <c r="G45" s="66">
        <v>18</v>
      </c>
      <c r="H45" s="66">
        <v>17</v>
      </c>
      <c r="I45" s="68">
        <f t="shared" si="0"/>
        <v>35</v>
      </c>
      <c r="J45" s="82">
        <v>9577076453</v>
      </c>
      <c r="K45" s="83"/>
      <c r="L45" s="138" t="s">
        <v>811</v>
      </c>
      <c r="M45" s="81" t="s">
        <v>147</v>
      </c>
      <c r="N45" s="140" t="s">
        <v>1050</v>
      </c>
      <c r="O45" s="81" t="s">
        <v>147</v>
      </c>
      <c r="P45" s="69">
        <v>43598</v>
      </c>
      <c r="Q45" s="64" t="s">
        <v>91</v>
      </c>
      <c r="R45" s="18"/>
      <c r="S45" s="18" t="s">
        <v>145</v>
      </c>
      <c r="T45" s="18"/>
    </row>
    <row r="46" spans="1:20" ht="30">
      <c r="A46" s="4">
        <v>83</v>
      </c>
      <c r="B46" s="63" t="s">
        <v>63</v>
      </c>
      <c r="C46" s="65" t="s">
        <v>359</v>
      </c>
      <c r="D46" s="65" t="s">
        <v>25</v>
      </c>
      <c r="E46" s="81" t="s">
        <v>147</v>
      </c>
      <c r="F46" s="65" t="s">
        <v>90</v>
      </c>
      <c r="G46" s="66">
        <v>18</v>
      </c>
      <c r="H46" s="66">
        <v>18</v>
      </c>
      <c r="I46" s="68">
        <f t="shared" si="0"/>
        <v>36</v>
      </c>
      <c r="J46" s="82">
        <v>9954142374</v>
      </c>
      <c r="K46" s="83" t="s">
        <v>360</v>
      </c>
      <c r="L46" s="138" t="s">
        <v>812</v>
      </c>
      <c r="M46" s="81" t="s">
        <v>147</v>
      </c>
      <c r="N46" s="140" t="s">
        <v>1051</v>
      </c>
      <c r="O46" s="81" t="s">
        <v>147</v>
      </c>
      <c r="P46" s="69">
        <v>43598</v>
      </c>
      <c r="Q46" s="64" t="s">
        <v>91</v>
      </c>
      <c r="R46" s="18"/>
      <c r="S46" s="18" t="s">
        <v>145</v>
      </c>
      <c r="T46" s="18"/>
    </row>
    <row r="47" spans="1:20">
      <c r="A47" s="4">
        <v>85</v>
      </c>
      <c r="B47" s="63"/>
      <c r="C47" s="65"/>
      <c r="D47" s="65"/>
      <c r="E47" s="81" t="s">
        <v>147</v>
      </c>
      <c r="F47" s="65"/>
      <c r="G47" s="66"/>
      <c r="H47" s="66"/>
      <c r="I47" s="68">
        <f t="shared" si="0"/>
        <v>0</v>
      </c>
      <c r="J47" s="67"/>
      <c r="K47" s="65"/>
      <c r="L47" s="138"/>
      <c r="M47" s="81" t="s">
        <v>147</v>
      </c>
      <c r="N47" s="140"/>
      <c r="O47" s="81" t="s">
        <v>147</v>
      </c>
      <c r="P47" s="69"/>
      <c r="Q47" s="64"/>
      <c r="R47" s="18"/>
      <c r="S47" s="18" t="s">
        <v>145</v>
      </c>
      <c r="T47" s="18"/>
    </row>
    <row r="48" spans="1:20">
      <c r="A48" s="4">
        <v>87</v>
      </c>
      <c r="B48" s="63" t="s">
        <v>62</v>
      </c>
      <c r="C48" s="65" t="s">
        <v>171</v>
      </c>
      <c r="D48" s="65" t="s">
        <v>25</v>
      </c>
      <c r="E48" s="81" t="s">
        <v>147</v>
      </c>
      <c r="F48" s="65" t="s">
        <v>90</v>
      </c>
      <c r="G48" s="66">
        <v>56</v>
      </c>
      <c r="H48" s="66">
        <v>56</v>
      </c>
      <c r="I48" s="68">
        <f t="shared" si="0"/>
        <v>112</v>
      </c>
      <c r="J48" s="82">
        <v>8399941501</v>
      </c>
      <c r="K48" s="83" t="s">
        <v>172</v>
      </c>
      <c r="L48" s="138" t="s">
        <v>813</v>
      </c>
      <c r="M48" s="81" t="s">
        <v>147</v>
      </c>
      <c r="N48" s="140" t="s">
        <v>1053</v>
      </c>
      <c r="O48" s="81" t="s">
        <v>147</v>
      </c>
      <c r="P48" s="69">
        <v>43599</v>
      </c>
      <c r="Q48" s="64" t="s">
        <v>94</v>
      </c>
      <c r="R48" s="18"/>
      <c r="S48" s="18" t="s">
        <v>145</v>
      </c>
      <c r="T48" s="18"/>
    </row>
    <row r="49" spans="1:20">
      <c r="A49" s="4">
        <v>89</v>
      </c>
      <c r="B49" s="63" t="s">
        <v>62</v>
      </c>
      <c r="C49" s="65" t="s">
        <v>173</v>
      </c>
      <c r="D49" s="65" t="s">
        <v>25</v>
      </c>
      <c r="E49" s="81" t="s">
        <v>147</v>
      </c>
      <c r="F49" s="65" t="s">
        <v>90</v>
      </c>
      <c r="G49" s="66">
        <v>46</v>
      </c>
      <c r="H49" s="66">
        <v>46</v>
      </c>
      <c r="I49" s="68">
        <f t="shared" si="0"/>
        <v>92</v>
      </c>
      <c r="J49" s="67">
        <v>7637888498</v>
      </c>
      <c r="K49" s="65" t="s">
        <v>174</v>
      </c>
      <c r="L49" s="138" t="s">
        <v>814</v>
      </c>
      <c r="M49" s="81" t="s">
        <v>147</v>
      </c>
      <c r="N49" s="140" t="s">
        <v>1054</v>
      </c>
      <c r="O49" s="81" t="s">
        <v>147</v>
      </c>
      <c r="P49" s="69">
        <v>43599</v>
      </c>
      <c r="Q49" s="64" t="s">
        <v>94</v>
      </c>
      <c r="R49" s="18"/>
      <c r="S49" s="18" t="s">
        <v>145</v>
      </c>
      <c r="T49" s="18"/>
    </row>
    <row r="50" spans="1:20">
      <c r="A50" s="4">
        <v>91</v>
      </c>
      <c r="B50" s="63" t="s">
        <v>63</v>
      </c>
      <c r="C50" s="65" t="s">
        <v>361</v>
      </c>
      <c r="D50" s="65" t="s">
        <v>23</v>
      </c>
      <c r="E50" s="81" t="s">
        <v>147</v>
      </c>
      <c r="F50" s="65" t="s">
        <v>88</v>
      </c>
      <c r="G50" s="66">
        <v>29</v>
      </c>
      <c r="H50" s="66">
        <v>29</v>
      </c>
      <c r="I50" s="68">
        <f t="shared" si="0"/>
        <v>58</v>
      </c>
      <c r="J50" s="67"/>
      <c r="K50" s="65"/>
      <c r="L50" s="138" t="s">
        <v>815</v>
      </c>
      <c r="M50" s="81" t="s">
        <v>147</v>
      </c>
      <c r="N50" s="140" t="s">
        <v>1055</v>
      </c>
      <c r="O50" s="81" t="s">
        <v>147</v>
      </c>
      <c r="P50" s="69">
        <v>43599</v>
      </c>
      <c r="Q50" s="64" t="s">
        <v>94</v>
      </c>
      <c r="R50" s="18"/>
      <c r="S50" s="18" t="s">
        <v>145</v>
      </c>
      <c r="T50" s="18"/>
    </row>
    <row r="51" spans="1:20">
      <c r="A51" s="4">
        <v>93</v>
      </c>
      <c r="B51" s="63" t="s">
        <v>63</v>
      </c>
      <c r="C51" s="65" t="s">
        <v>362</v>
      </c>
      <c r="D51" s="65" t="s">
        <v>25</v>
      </c>
      <c r="E51" s="81" t="s">
        <v>147</v>
      </c>
      <c r="F51" s="65" t="s">
        <v>90</v>
      </c>
      <c r="G51" s="66">
        <v>34</v>
      </c>
      <c r="H51" s="66">
        <v>34</v>
      </c>
      <c r="I51" s="68">
        <f t="shared" si="0"/>
        <v>68</v>
      </c>
      <c r="J51" s="67">
        <v>8876422401</v>
      </c>
      <c r="K51" s="65" t="s">
        <v>363</v>
      </c>
      <c r="L51" s="138" t="s">
        <v>816</v>
      </c>
      <c r="M51" s="81" t="s">
        <v>147</v>
      </c>
      <c r="N51" s="140" t="s">
        <v>1056</v>
      </c>
      <c r="O51" s="81" t="s">
        <v>147</v>
      </c>
      <c r="P51" s="69">
        <v>43599</v>
      </c>
      <c r="Q51" s="64" t="s">
        <v>94</v>
      </c>
      <c r="R51" s="18"/>
      <c r="S51" s="18" t="s">
        <v>145</v>
      </c>
      <c r="T51" s="18"/>
    </row>
    <row r="52" spans="1:20">
      <c r="A52" s="4">
        <v>95</v>
      </c>
      <c r="B52" s="63"/>
      <c r="C52" s="63"/>
      <c r="D52" s="65"/>
      <c r="E52" s="81" t="s">
        <v>147</v>
      </c>
      <c r="F52" s="65"/>
      <c r="G52" s="66"/>
      <c r="H52" s="66"/>
      <c r="I52" s="63">
        <f t="shared" si="0"/>
        <v>0</v>
      </c>
      <c r="J52" s="67"/>
      <c r="K52" s="65"/>
      <c r="L52" s="138"/>
      <c r="M52" s="81" t="s">
        <v>147</v>
      </c>
      <c r="N52" s="140"/>
      <c r="O52" s="81" t="s">
        <v>147</v>
      </c>
      <c r="P52" s="69"/>
      <c r="Q52" s="64"/>
      <c r="R52" s="18"/>
      <c r="S52" s="18" t="s">
        <v>145</v>
      </c>
      <c r="T52" s="18"/>
    </row>
    <row r="53" spans="1:20">
      <c r="A53" s="4">
        <v>97</v>
      </c>
      <c r="B53" s="63" t="s">
        <v>62</v>
      </c>
      <c r="C53" s="65" t="s">
        <v>175</v>
      </c>
      <c r="D53" s="65" t="s">
        <v>23</v>
      </c>
      <c r="E53" s="81" t="s">
        <v>147</v>
      </c>
      <c r="F53" s="65" t="s">
        <v>88</v>
      </c>
      <c r="G53" s="66">
        <v>73</v>
      </c>
      <c r="H53" s="66">
        <v>70</v>
      </c>
      <c r="I53" s="63">
        <f t="shared" si="0"/>
        <v>143</v>
      </c>
      <c r="J53" s="67">
        <v>9101524278</v>
      </c>
      <c r="K53" s="65"/>
      <c r="L53" s="138" t="s">
        <v>818</v>
      </c>
      <c r="M53" s="81" t="s">
        <v>147</v>
      </c>
      <c r="N53" s="140" t="s">
        <v>1048</v>
      </c>
      <c r="O53" s="81" t="s">
        <v>147</v>
      </c>
      <c r="P53" s="69">
        <v>43600</v>
      </c>
      <c r="Q53" s="64" t="s">
        <v>98</v>
      </c>
      <c r="R53" s="18"/>
      <c r="S53" s="18" t="s">
        <v>145</v>
      </c>
      <c r="T53" s="18"/>
    </row>
    <row r="54" spans="1:20">
      <c r="A54" s="4">
        <v>99</v>
      </c>
      <c r="B54" s="63" t="s">
        <v>62</v>
      </c>
      <c r="C54" s="65"/>
      <c r="D54" s="65"/>
      <c r="E54" s="81" t="s">
        <v>147</v>
      </c>
      <c r="F54" s="65"/>
      <c r="G54" s="66"/>
      <c r="H54" s="66"/>
      <c r="I54" s="63">
        <f t="shared" si="0"/>
        <v>0</v>
      </c>
      <c r="J54" s="67"/>
      <c r="K54" s="65"/>
      <c r="L54" s="138" t="s">
        <v>819</v>
      </c>
      <c r="M54" s="81" t="s">
        <v>147</v>
      </c>
      <c r="N54" s="140" t="s">
        <v>1058</v>
      </c>
      <c r="O54" s="81" t="s">
        <v>147</v>
      </c>
      <c r="P54" s="69">
        <v>43600</v>
      </c>
      <c r="Q54" s="64" t="s">
        <v>98</v>
      </c>
      <c r="R54" s="18"/>
      <c r="S54" s="18" t="s">
        <v>145</v>
      </c>
      <c r="T54" s="18"/>
    </row>
    <row r="55" spans="1:20">
      <c r="A55" s="4">
        <v>101</v>
      </c>
      <c r="B55" s="63" t="s">
        <v>63</v>
      </c>
      <c r="C55" s="65" t="s">
        <v>364</v>
      </c>
      <c r="D55" s="65" t="s">
        <v>23</v>
      </c>
      <c r="E55" s="81" t="s">
        <v>147</v>
      </c>
      <c r="F55" s="65" t="s">
        <v>88</v>
      </c>
      <c r="G55" s="66">
        <v>23</v>
      </c>
      <c r="H55" s="66">
        <v>22</v>
      </c>
      <c r="I55" s="63">
        <f t="shared" si="0"/>
        <v>45</v>
      </c>
      <c r="J55" s="67">
        <v>8721871201</v>
      </c>
      <c r="K55" s="65"/>
      <c r="L55" s="138" t="s">
        <v>792</v>
      </c>
      <c r="M55" s="81" t="s">
        <v>147</v>
      </c>
      <c r="N55" s="140" t="s">
        <v>1059</v>
      </c>
      <c r="O55" s="81" t="s">
        <v>147</v>
      </c>
      <c r="P55" s="69">
        <v>43600</v>
      </c>
      <c r="Q55" s="64" t="s">
        <v>98</v>
      </c>
      <c r="R55" s="18"/>
      <c r="S55" s="18" t="s">
        <v>145</v>
      </c>
      <c r="T55" s="18"/>
    </row>
    <row r="56" spans="1:20">
      <c r="A56" s="4">
        <v>103</v>
      </c>
      <c r="B56" s="63" t="s">
        <v>63</v>
      </c>
      <c r="C56" s="65" t="s">
        <v>365</v>
      </c>
      <c r="D56" s="65" t="s">
        <v>25</v>
      </c>
      <c r="E56" s="81" t="s">
        <v>147</v>
      </c>
      <c r="F56" s="65" t="s">
        <v>90</v>
      </c>
      <c r="G56" s="66">
        <v>24</v>
      </c>
      <c r="H56" s="66">
        <v>23</v>
      </c>
      <c r="I56" s="63">
        <f t="shared" si="0"/>
        <v>47</v>
      </c>
      <c r="J56" s="67">
        <v>9706841254</v>
      </c>
      <c r="K56" s="65" t="s">
        <v>366</v>
      </c>
      <c r="L56" s="138" t="s">
        <v>793</v>
      </c>
      <c r="M56" s="81" t="s">
        <v>147</v>
      </c>
      <c r="N56" s="140" t="s">
        <v>1060</v>
      </c>
      <c r="O56" s="81" t="s">
        <v>147</v>
      </c>
      <c r="P56" s="69">
        <v>43600</v>
      </c>
      <c r="Q56" s="64" t="s">
        <v>98</v>
      </c>
      <c r="R56" s="18"/>
      <c r="S56" s="18" t="s">
        <v>145</v>
      </c>
      <c r="T56" s="18"/>
    </row>
    <row r="57" spans="1:20">
      <c r="A57" s="4">
        <v>105</v>
      </c>
      <c r="B57" s="63"/>
      <c r="C57" s="65"/>
      <c r="D57" s="65"/>
      <c r="E57" s="81" t="s">
        <v>147</v>
      </c>
      <c r="F57" s="65"/>
      <c r="G57" s="66"/>
      <c r="H57" s="66"/>
      <c r="I57" s="63">
        <f t="shared" si="0"/>
        <v>0</v>
      </c>
      <c r="J57" s="79"/>
      <c r="K57" s="65"/>
      <c r="L57" s="138" t="s">
        <v>807</v>
      </c>
      <c r="M57" s="81" t="s">
        <v>147</v>
      </c>
      <c r="N57" s="140" t="s">
        <v>1061</v>
      </c>
      <c r="O57" s="81" t="s">
        <v>147</v>
      </c>
      <c r="P57" s="69"/>
      <c r="Q57" s="64"/>
      <c r="R57" s="18"/>
      <c r="S57" s="18" t="s">
        <v>145</v>
      </c>
      <c r="T57" s="18"/>
    </row>
    <row r="58" spans="1:20">
      <c r="A58" s="4">
        <v>107</v>
      </c>
      <c r="B58" s="63" t="s">
        <v>62</v>
      </c>
      <c r="C58" s="65" t="s">
        <v>176</v>
      </c>
      <c r="D58" s="65" t="s">
        <v>25</v>
      </c>
      <c r="E58" s="81" t="s">
        <v>147</v>
      </c>
      <c r="F58" s="65" t="s">
        <v>90</v>
      </c>
      <c r="G58" s="66">
        <v>38</v>
      </c>
      <c r="H58" s="66">
        <v>38</v>
      </c>
      <c r="I58" s="63">
        <f t="shared" si="0"/>
        <v>76</v>
      </c>
      <c r="J58" s="80">
        <v>6001245802</v>
      </c>
      <c r="K58" s="65" t="s">
        <v>177</v>
      </c>
      <c r="L58" s="138" t="s">
        <v>808</v>
      </c>
      <c r="M58" s="81" t="s">
        <v>147</v>
      </c>
      <c r="N58" s="140" t="s">
        <v>1062</v>
      </c>
      <c r="O58" s="81" t="s">
        <v>147</v>
      </c>
      <c r="P58" s="69">
        <v>43601</v>
      </c>
      <c r="Q58" s="64" t="s">
        <v>100</v>
      </c>
      <c r="R58" s="18"/>
      <c r="S58" s="18" t="s">
        <v>145</v>
      </c>
      <c r="T58" s="18"/>
    </row>
    <row r="59" spans="1:20" ht="33">
      <c r="A59" s="4">
        <v>109</v>
      </c>
      <c r="B59" s="63" t="s">
        <v>62</v>
      </c>
      <c r="C59" s="65" t="s">
        <v>178</v>
      </c>
      <c r="D59" s="65" t="s">
        <v>25</v>
      </c>
      <c r="E59" s="81" t="s">
        <v>147</v>
      </c>
      <c r="F59" s="65" t="s">
        <v>90</v>
      </c>
      <c r="G59" s="66">
        <v>38</v>
      </c>
      <c r="H59" s="66">
        <v>38</v>
      </c>
      <c r="I59" s="63">
        <f t="shared" si="0"/>
        <v>76</v>
      </c>
      <c r="J59" s="67">
        <v>9854871282</v>
      </c>
      <c r="K59" s="65" t="s">
        <v>179</v>
      </c>
      <c r="L59" s="138" t="s">
        <v>809</v>
      </c>
      <c r="M59" s="81" t="s">
        <v>147</v>
      </c>
      <c r="N59" s="140" t="s">
        <v>1063</v>
      </c>
      <c r="O59" s="81" t="s">
        <v>147</v>
      </c>
      <c r="P59" s="69">
        <v>43601</v>
      </c>
      <c r="Q59" s="64" t="s">
        <v>100</v>
      </c>
      <c r="R59" s="18"/>
      <c r="S59" s="18" t="s">
        <v>145</v>
      </c>
      <c r="T59" s="18"/>
    </row>
    <row r="60" spans="1:20">
      <c r="A60" s="4">
        <v>111</v>
      </c>
      <c r="B60" s="63" t="s">
        <v>63</v>
      </c>
      <c r="C60" s="65" t="s">
        <v>367</v>
      </c>
      <c r="D60" s="65" t="s">
        <v>23</v>
      </c>
      <c r="E60" s="81" t="s">
        <v>147</v>
      </c>
      <c r="F60" s="65" t="s">
        <v>368</v>
      </c>
      <c r="G60" s="66">
        <v>175</v>
      </c>
      <c r="H60" s="66">
        <v>175</v>
      </c>
      <c r="I60" s="63">
        <f t="shared" si="0"/>
        <v>350</v>
      </c>
      <c r="J60" s="67"/>
      <c r="K60" s="65"/>
      <c r="L60" s="138" t="s">
        <v>810</v>
      </c>
      <c r="M60" s="81" t="s">
        <v>147</v>
      </c>
      <c r="N60" s="140" t="s">
        <v>1064</v>
      </c>
      <c r="O60" s="81" t="s">
        <v>147</v>
      </c>
      <c r="P60" s="69">
        <v>43601</v>
      </c>
      <c r="Q60" s="64" t="s">
        <v>100</v>
      </c>
      <c r="R60" s="18"/>
      <c r="S60" s="18" t="s">
        <v>145</v>
      </c>
      <c r="T60" s="18"/>
    </row>
    <row r="61" spans="1:20">
      <c r="A61" s="4">
        <v>113</v>
      </c>
      <c r="B61" s="63" t="s">
        <v>63</v>
      </c>
      <c r="C61" s="65"/>
      <c r="D61" s="65"/>
      <c r="E61" s="81" t="s">
        <v>147</v>
      </c>
      <c r="F61" s="65"/>
      <c r="G61" s="66"/>
      <c r="H61" s="66"/>
      <c r="I61" s="63"/>
      <c r="J61" s="67"/>
      <c r="K61" s="65"/>
      <c r="L61" s="138" t="s">
        <v>811</v>
      </c>
      <c r="M61" s="81" t="s">
        <v>147</v>
      </c>
      <c r="N61" s="141" t="s">
        <v>866</v>
      </c>
      <c r="O61" s="81" t="s">
        <v>147</v>
      </c>
      <c r="P61" s="69">
        <v>43601</v>
      </c>
      <c r="Q61" s="64" t="s">
        <v>100</v>
      </c>
      <c r="R61" s="18"/>
      <c r="S61" s="18" t="s">
        <v>145</v>
      </c>
      <c r="T61" s="18"/>
    </row>
    <row r="62" spans="1:20">
      <c r="A62" s="4">
        <v>115</v>
      </c>
      <c r="B62" s="63"/>
      <c r="C62" s="65"/>
      <c r="D62" s="65"/>
      <c r="E62" s="81" t="s">
        <v>147</v>
      </c>
      <c r="F62" s="65"/>
      <c r="G62" s="66"/>
      <c r="H62" s="66"/>
      <c r="I62" s="63">
        <f t="shared" si="0"/>
        <v>0</v>
      </c>
      <c r="J62" s="67"/>
      <c r="K62" s="65"/>
      <c r="L62" s="138"/>
      <c r="M62" s="81" t="s">
        <v>147</v>
      </c>
      <c r="N62" s="141"/>
      <c r="O62" s="81" t="s">
        <v>147</v>
      </c>
      <c r="P62" s="69"/>
      <c r="Q62" s="64"/>
      <c r="R62" s="18"/>
      <c r="S62" s="18" t="s">
        <v>145</v>
      </c>
      <c r="T62" s="18"/>
    </row>
    <row r="63" spans="1:20" ht="30.75">
      <c r="A63" s="4">
        <v>117</v>
      </c>
      <c r="B63" s="63" t="s">
        <v>62</v>
      </c>
      <c r="C63" s="65" t="s">
        <v>180</v>
      </c>
      <c r="D63" s="65" t="s">
        <v>23</v>
      </c>
      <c r="E63" s="81" t="s">
        <v>147</v>
      </c>
      <c r="F63" s="65" t="s">
        <v>88</v>
      </c>
      <c r="G63" s="66">
        <v>161</v>
      </c>
      <c r="H63" s="66">
        <v>161</v>
      </c>
      <c r="I63" s="63">
        <f t="shared" si="0"/>
        <v>322</v>
      </c>
      <c r="J63" s="67"/>
      <c r="K63" s="65"/>
      <c r="L63" s="138" t="s">
        <v>787</v>
      </c>
      <c r="M63" s="81" t="s">
        <v>147</v>
      </c>
      <c r="N63" s="141" t="s">
        <v>1066</v>
      </c>
      <c r="O63" s="81" t="s">
        <v>147</v>
      </c>
      <c r="P63" s="69">
        <v>43602</v>
      </c>
      <c r="Q63" s="64" t="s">
        <v>104</v>
      </c>
      <c r="R63" s="18"/>
      <c r="S63" s="18" t="s">
        <v>145</v>
      </c>
      <c r="T63" s="18"/>
    </row>
    <row r="64" spans="1:20">
      <c r="A64" s="4">
        <v>119</v>
      </c>
      <c r="B64" s="63" t="s">
        <v>62</v>
      </c>
      <c r="C64" s="65" t="s">
        <v>181</v>
      </c>
      <c r="D64" s="65" t="s">
        <v>25</v>
      </c>
      <c r="E64" s="81" t="s">
        <v>147</v>
      </c>
      <c r="F64" s="65" t="s">
        <v>90</v>
      </c>
      <c r="G64" s="66">
        <v>60</v>
      </c>
      <c r="H64" s="66">
        <v>59</v>
      </c>
      <c r="I64" s="63">
        <f t="shared" si="0"/>
        <v>119</v>
      </c>
      <c r="J64" s="67">
        <v>9859753620</v>
      </c>
      <c r="K64" s="70" t="s">
        <v>182</v>
      </c>
      <c r="L64" s="138" t="s">
        <v>813</v>
      </c>
      <c r="M64" s="81" t="s">
        <v>147</v>
      </c>
      <c r="N64" s="141" t="s">
        <v>1067</v>
      </c>
      <c r="O64" s="81" t="s">
        <v>147</v>
      </c>
      <c r="P64" s="69">
        <v>43602</v>
      </c>
      <c r="Q64" s="64" t="s">
        <v>104</v>
      </c>
      <c r="R64" s="18"/>
      <c r="S64" s="18" t="s">
        <v>145</v>
      </c>
      <c r="T64" s="18"/>
    </row>
    <row r="65" spans="1:20">
      <c r="A65" s="4">
        <v>121</v>
      </c>
      <c r="B65" s="63" t="s">
        <v>63</v>
      </c>
      <c r="C65" s="65"/>
      <c r="D65" s="65"/>
      <c r="E65" s="81" t="s">
        <v>147</v>
      </c>
      <c r="F65" s="65"/>
      <c r="G65" s="66"/>
      <c r="H65" s="66"/>
      <c r="I65" s="63"/>
      <c r="J65" s="67"/>
      <c r="K65" s="70"/>
      <c r="L65" s="138" t="s">
        <v>814</v>
      </c>
      <c r="M65" s="81" t="s">
        <v>147</v>
      </c>
      <c r="N65" s="141" t="s">
        <v>1068</v>
      </c>
      <c r="O65" s="81" t="s">
        <v>147</v>
      </c>
      <c r="P65" s="69">
        <v>43602</v>
      </c>
      <c r="Q65" s="64" t="s">
        <v>104</v>
      </c>
      <c r="R65" s="18"/>
      <c r="S65" s="18" t="s">
        <v>145</v>
      </c>
      <c r="T65" s="18"/>
    </row>
    <row r="66" spans="1:20">
      <c r="A66" s="4">
        <v>123</v>
      </c>
      <c r="B66" s="63" t="s">
        <v>63</v>
      </c>
      <c r="C66" s="65" t="s">
        <v>367</v>
      </c>
      <c r="D66" s="65" t="s">
        <v>23</v>
      </c>
      <c r="E66" s="81" t="s">
        <v>147</v>
      </c>
      <c r="F66" s="65" t="s">
        <v>368</v>
      </c>
      <c r="G66" s="66">
        <v>175</v>
      </c>
      <c r="H66" s="66">
        <v>175</v>
      </c>
      <c r="I66" s="63">
        <f t="shared" ref="I66" si="3">SUM(G66:H66)</f>
        <v>350</v>
      </c>
      <c r="J66" s="67"/>
      <c r="K66" s="70"/>
      <c r="L66" s="138" t="s">
        <v>815</v>
      </c>
      <c r="M66" s="81" t="s">
        <v>147</v>
      </c>
      <c r="N66" s="141" t="s">
        <v>1069</v>
      </c>
      <c r="O66" s="81" t="s">
        <v>147</v>
      </c>
      <c r="P66" s="69">
        <v>43602</v>
      </c>
      <c r="Q66" s="64" t="s">
        <v>104</v>
      </c>
      <c r="R66" s="18"/>
      <c r="S66" s="18" t="s">
        <v>145</v>
      </c>
      <c r="T66" s="18"/>
    </row>
    <row r="67" spans="1:20" s="134" customFormat="1">
      <c r="A67" s="132">
        <v>125</v>
      </c>
      <c r="B67" s="63"/>
      <c r="C67" s="65" t="s">
        <v>183</v>
      </c>
      <c r="D67" s="65"/>
      <c r="E67" s="81" t="s">
        <v>147</v>
      </c>
      <c r="F67" s="65"/>
      <c r="G67" s="66"/>
      <c r="H67" s="66"/>
      <c r="I67" s="63">
        <f t="shared" si="0"/>
        <v>0</v>
      </c>
      <c r="J67" s="65"/>
      <c r="K67" s="70"/>
      <c r="L67" s="138"/>
      <c r="M67" s="81" t="s">
        <v>147</v>
      </c>
      <c r="N67" s="141"/>
      <c r="O67" s="81" t="s">
        <v>147</v>
      </c>
      <c r="P67" s="69">
        <v>43603</v>
      </c>
      <c r="Q67" s="64" t="s">
        <v>108</v>
      </c>
      <c r="R67" s="133"/>
      <c r="S67" s="133" t="s">
        <v>145</v>
      </c>
      <c r="T67" s="133"/>
    </row>
    <row r="68" spans="1:20" s="134" customFormat="1">
      <c r="A68" s="132">
        <v>127</v>
      </c>
      <c r="B68" s="63"/>
      <c r="C68" s="65" t="s">
        <v>109</v>
      </c>
      <c r="D68" s="65"/>
      <c r="E68" s="81" t="s">
        <v>147</v>
      </c>
      <c r="F68" s="65"/>
      <c r="G68" s="66"/>
      <c r="H68" s="66"/>
      <c r="I68" s="63">
        <f t="shared" si="0"/>
        <v>0</v>
      </c>
      <c r="J68" s="67"/>
      <c r="K68" s="65"/>
      <c r="L68" s="138"/>
      <c r="M68" s="81" t="s">
        <v>147</v>
      </c>
      <c r="N68" s="141"/>
      <c r="O68" s="81" t="s">
        <v>147</v>
      </c>
      <c r="P68" s="69">
        <v>43604</v>
      </c>
      <c r="Q68" s="64" t="s">
        <v>109</v>
      </c>
      <c r="R68" s="133"/>
      <c r="S68" s="133" t="s">
        <v>145</v>
      </c>
      <c r="T68" s="133"/>
    </row>
    <row r="69" spans="1:20">
      <c r="A69" s="4">
        <v>129</v>
      </c>
      <c r="B69" s="63" t="s">
        <v>62</v>
      </c>
      <c r="C69" s="65" t="s">
        <v>180</v>
      </c>
      <c r="D69" s="65" t="s">
        <v>23</v>
      </c>
      <c r="E69" s="81" t="s">
        <v>147</v>
      </c>
      <c r="F69" s="65" t="s">
        <v>88</v>
      </c>
      <c r="G69" s="66">
        <v>161</v>
      </c>
      <c r="H69" s="66">
        <v>161</v>
      </c>
      <c r="I69" s="63">
        <f t="shared" si="0"/>
        <v>322</v>
      </c>
      <c r="J69" s="67"/>
      <c r="K69" s="65"/>
      <c r="L69" s="138" t="s">
        <v>818</v>
      </c>
      <c r="M69" s="81" t="s">
        <v>147</v>
      </c>
      <c r="N69" s="141" t="s">
        <v>1072</v>
      </c>
      <c r="O69" s="81" t="s">
        <v>147</v>
      </c>
      <c r="P69" s="69">
        <v>43605</v>
      </c>
      <c r="Q69" s="64" t="s">
        <v>91</v>
      </c>
      <c r="R69" s="18"/>
      <c r="S69" s="18" t="s">
        <v>145</v>
      </c>
      <c r="T69" s="18"/>
    </row>
    <row r="70" spans="1:20">
      <c r="A70" s="4">
        <v>131</v>
      </c>
      <c r="B70" s="63" t="s">
        <v>62</v>
      </c>
      <c r="C70" s="65" t="s">
        <v>184</v>
      </c>
      <c r="D70" s="65" t="s">
        <v>25</v>
      </c>
      <c r="E70" s="81" t="s">
        <v>147</v>
      </c>
      <c r="F70" s="65" t="s">
        <v>90</v>
      </c>
      <c r="G70" s="66">
        <v>54</v>
      </c>
      <c r="H70" s="66">
        <v>54</v>
      </c>
      <c r="I70" s="63">
        <f t="shared" si="0"/>
        <v>108</v>
      </c>
      <c r="J70" s="67"/>
      <c r="K70" s="65"/>
      <c r="L70" s="138" t="s">
        <v>819</v>
      </c>
      <c r="M70" s="81" t="s">
        <v>147</v>
      </c>
      <c r="N70" s="141" t="s">
        <v>1073</v>
      </c>
      <c r="O70" s="81" t="s">
        <v>147</v>
      </c>
      <c r="P70" s="69">
        <v>43605</v>
      </c>
      <c r="Q70" s="64" t="s">
        <v>91</v>
      </c>
      <c r="R70" s="18"/>
      <c r="S70" s="18" t="s">
        <v>145</v>
      </c>
      <c r="T70" s="18"/>
    </row>
    <row r="71" spans="1:20">
      <c r="A71" s="4">
        <v>133</v>
      </c>
      <c r="B71" s="63" t="s">
        <v>63</v>
      </c>
      <c r="C71" s="65" t="s">
        <v>454</v>
      </c>
      <c r="D71" s="65" t="s">
        <v>23</v>
      </c>
      <c r="E71" s="81" t="s">
        <v>147</v>
      </c>
      <c r="F71" s="65" t="s">
        <v>88</v>
      </c>
      <c r="G71" s="66">
        <v>41</v>
      </c>
      <c r="H71" s="66">
        <v>41</v>
      </c>
      <c r="I71" s="63">
        <f t="shared" si="0"/>
        <v>82</v>
      </c>
      <c r="J71" s="67"/>
      <c r="K71" s="65"/>
      <c r="L71" s="138" t="s">
        <v>792</v>
      </c>
      <c r="M71" s="81" t="s">
        <v>147</v>
      </c>
      <c r="N71" s="141" t="s">
        <v>1074</v>
      </c>
      <c r="O71" s="81" t="s">
        <v>147</v>
      </c>
      <c r="P71" s="69">
        <v>43605</v>
      </c>
      <c r="Q71" s="64" t="s">
        <v>91</v>
      </c>
      <c r="R71" s="18"/>
      <c r="S71" s="18" t="s">
        <v>145</v>
      </c>
      <c r="T71" s="18"/>
    </row>
    <row r="72" spans="1:20">
      <c r="A72" s="4">
        <v>135</v>
      </c>
      <c r="B72" s="63" t="s">
        <v>63</v>
      </c>
      <c r="C72" s="65" t="s">
        <v>455</v>
      </c>
      <c r="D72" s="65" t="s">
        <v>25</v>
      </c>
      <c r="E72" s="81" t="s">
        <v>147</v>
      </c>
      <c r="F72" s="65" t="s">
        <v>90</v>
      </c>
      <c r="G72" s="66">
        <v>26</v>
      </c>
      <c r="H72" s="66">
        <v>26</v>
      </c>
      <c r="I72" s="63">
        <f t="shared" si="0"/>
        <v>52</v>
      </c>
      <c r="J72" s="97">
        <v>8486085591</v>
      </c>
      <c r="K72" s="65" t="s">
        <v>456</v>
      </c>
      <c r="L72" s="138" t="s">
        <v>793</v>
      </c>
      <c r="M72" s="81" t="s">
        <v>147</v>
      </c>
      <c r="N72" s="141" t="s">
        <v>1075</v>
      </c>
      <c r="O72" s="81" t="s">
        <v>147</v>
      </c>
      <c r="P72" s="69">
        <v>43605</v>
      </c>
      <c r="Q72" s="64" t="s">
        <v>91</v>
      </c>
      <c r="R72" s="18"/>
      <c r="S72" s="18" t="s">
        <v>145</v>
      </c>
      <c r="T72" s="18"/>
    </row>
    <row r="73" spans="1:20">
      <c r="A73" s="4">
        <v>137</v>
      </c>
      <c r="B73" s="63"/>
      <c r="C73" s="65"/>
      <c r="D73" s="65"/>
      <c r="E73" s="81" t="s">
        <v>147</v>
      </c>
      <c r="F73" s="65"/>
      <c r="G73" s="66"/>
      <c r="H73" s="66"/>
      <c r="I73" s="63">
        <f t="shared" si="0"/>
        <v>0</v>
      </c>
      <c r="J73" s="67"/>
      <c r="K73" s="65"/>
      <c r="L73" s="138"/>
      <c r="M73" s="81" t="s">
        <v>147</v>
      </c>
      <c r="N73" s="141"/>
      <c r="O73" s="81" t="s">
        <v>147</v>
      </c>
      <c r="P73" s="69"/>
      <c r="Q73" s="64"/>
      <c r="R73" s="18"/>
      <c r="S73" s="18" t="s">
        <v>145</v>
      </c>
      <c r="T73" s="18"/>
    </row>
    <row r="74" spans="1:20">
      <c r="A74" s="4">
        <v>139</v>
      </c>
      <c r="B74" s="63" t="s">
        <v>62</v>
      </c>
      <c r="C74" s="65" t="s">
        <v>185</v>
      </c>
      <c r="D74" s="65" t="s">
        <v>23</v>
      </c>
      <c r="E74" s="81" t="s">
        <v>147</v>
      </c>
      <c r="F74" s="65" t="s">
        <v>88</v>
      </c>
      <c r="G74" s="66">
        <v>31</v>
      </c>
      <c r="H74" s="66">
        <v>31</v>
      </c>
      <c r="I74" s="63">
        <f t="shared" si="0"/>
        <v>62</v>
      </c>
      <c r="J74" s="67">
        <v>9854256849</v>
      </c>
      <c r="K74" s="65"/>
      <c r="L74" s="138" t="s">
        <v>808</v>
      </c>
      <c r="M74" s="81" t="s">
        <v>147</v>
      </c>
      <c r="N74" s="141" t="s">
        <v>1077</v>
      </c>
      <c r="O74" s="81" t="s">
        <v>147</v>
      </c>
      <c r="P74" s="69">
        <v>43606</v>
      </c>
      <c r="Q74" s="64" t="s">
        <v>94</v>
      </c>
      <c r="R74" s="18"/>
      <c r="S74" s="18" t="s">
        <v>145</v>
      </c>
      <c r="T74" s="18"/>
    </row>
    <row r="75" spans="1:20">
      <c r="A75" s="4">
        <v>141</v>
      </c>
      <c r="B75" s="63" t="s">
        <v>62</v>
      </c>
      <c r="C75" s="65" t="s">
        <v>186</v>
      </c>
      <c r="D75" s="65" t="s">
        <v>25</v>
      </c>
      <c r="E75" s="81" t="s">
        <v>147</v>
      </c>
      <c r="F75" s="65" t="s">
        <v>90</v>
      </c>
      <c r="G75" s="66">
        <v>54</v>
      </c>
      <c r="H75" s="66">
        <v>53</v>
      </c>
      <c r="I75" s="63">
        <f t="shared" si="0"/>
        <v>107</v>
      </c>
      <c r="J75" s="67">
        <v>8876107476</v>
      </c>
      <c r="K75" s="65" t="s">
        <v>187</v>
      </c>
      <c r="L75" s="138" t="s">
        <v>809</v>
      </c>
      <c r="M75" s="81" t="s">
        <v>147</v>
      </c>
      <c r="N75" s="141" t="s">
        <v>1078</v>
      </c>
      <c r="O75" s="81" t="s">
        <v>147</v>
      </c>
      <c r="P75" s="69">
        <v>43606</v>
      </c>
      <c r="Q75" s="64" t="s">
        <v>94</v>
      </c>
      <c r="R75" s="18"/>
      <c r="S75" s="18" t="s">
        <v>145</v>
      </c>
      <c r="T75" s="18"/>
    </row>
    <row r="76" spans="1:20">
      <c r="A76" s="4">
        <v>143</v>
      </c>
      <c r="B76" s="63" t="s">
        <v>63</v>
      </c>
      <c r="C76" s="65" t="s">
        <v>457</v>
      </c>
      <c r="D76" s="65" t="s">
        <v>23</v>
      </c>
      <c r="E76" s="81" t="s">
        <v>147</v>
      </c>
      <c r="F76" s="65" t="s">
        <v>88</v>
      </c>
      <c r="G76" s="66">
        <v>7</v>
      </c>
      <c r="H76" s="66">
        <v>8</v>
      </c>
      <c r="I76" s="63">
        <f t="shared" si="0"/>
        <v>15</v>
      </c>
      <c r="J76" s="67">
        <v>9957046708</v>
      </c>
      <c r="K76" s="65"/>
      <c r="L76" s="138" t="s">
        <v>810</v>
      </c>
      <c r="M76" s="81" t="s">
        <v>147</v>
      </c>
      <c r="N76" s="141" t="s">
        <v>1079</v>
      </c>
      <c r="O76" s="81" t="s">
        <v>147</v>
      </c>
      <c r="P76" s="69">
        <v>43606</v>
      </c>
      <c r="Q76" s="64" t="s">
        <v>94</v>
      </c>
      <c r="R76" s="18"/>
      <c r="S76" s="18" t="s">
        <v>145</v>
      </c>
      <c r="T76" s="18"/>
    </row>
    <row r="77" spans="1:20">
      <c r="A77" s="4">
        <v>145</v>
      </c>
      <c r="B77" s="63" t="s">
        <v>63</v>
      </c>
      <c r="C77" s="65" t="s">
        <v>256</v>
      </c>
      <c r="D77" s="65" t="s">
        <v>25</v>
      </c>
      <c r="E77" s="81" t="s">
        <v>147</v>
      </c>
      <c r="F77" s="65" t="s">
        <v>90</v>
      </c>
      <c r="G77" s="66">
        <v>25</v>
      </c>
      <c r="H77" s="66">
        <v>26</v>
      </c>
      <c r="I77" s="63">
        <f t="shared" si="0"/>
        <v>51</v>
      </c>
      <c r="J77" s="67">
        <v>9678625255</v>
      </c>
      <c r="K77" s="67" t="s">
        <v>257</v>
      </c>
      <c r="L77" s="138" t="s">
        <v>811</v>
      </c>
      <c r="M77" s="81" t="s">
        <v>147</v>
      </c>
      <c r="N77" s="141" t="s">
        <v>1080</v>
      </c>
      <c r="O77" s="81" t="s">
        <v>147</v>
      </c>
      <c r="P77" s="69">
        <v>43606</v>
      </c>
      <c r="Q77" s="64" t="s">
        <v>94</v>
      </c>
      <c r="R77" s="18"/>
      <c r="S77" s="18" t="s">
        <v>145</v>
      </c>
      <c r="T77" s="18"/>
    </row>
    <row r="78" spans="1:20">
      <c r="A78" s="4">
        <v>147</v>
      </c>
      <c r="B78" s="63"/>
      <c r="C78" s="65"/>
      <c r="D78" s="65"/>
      <c r="E78" s="81" t="s">
        <v>147</v>
      </c>
      <c r="F78" s="65"/>
      <c r="G78" s="66"/>
      <c r="H78" s="66"/>
      <c r="I78" s="68">
        <f>SUM(G78:H78)</f>
        <v>0</v>
      </c>
      <c r="J78" s="67"/>
      <c r="K78" s="65"/>
      <c r="L78" s="138"/>
      <c r="M78" s="81" t="s">
        <v>147</v>
      </c>
      <c r="N78" s="141"/>
      <c r="O78" s="81" t="s">
        <v>147</v>
      </c>
      <c r="P78" s="69"/>
      <c r="Q78" s="64"/>
      <c r="R78" s="18"/>
      <c r="S78" s="18" t="s">
        <v>145</v>
      </c>
      <c r="T78" s="18"/>
    </row>
    <row r="79" spans="1:20" ht="30.75">
      <c r="A79" s="4">
        <v>149</v>
      </c>
      <c r="B79" s="63" t="s">
        <v>62</v>
      </c>
      <c r="C79" s="65" t="s">
        <v>188</v>
      </c>
      <c r="D79" s="65" t="s">
        <v>23</v>
      </c>
      <c r="E79" s="81" t="s">
        <v>147</v>
      </c>
      <c r="F79" s="65" t="s">
        <v>88</v>
      </c>
      <c r="G79" s="66">
        <v>28</v>
      </c>
      <c r="H79" s="66">
        <v>28</v>
      </c>
      <c r="I79" s="63">
        <f t="shared" si="0"/>
        <v>56</v>
      </c>
      <c r="J79" s="67">
        <v>9854077615</v>
      </c>
      <c r="K79" s="65"/>
      <c r="L79" s="138" t="s">
        <v>787</v>
      </c>
      <c r="M79" s="81" t="s">
        <v>147</v>
      </c>
      <c r="N79" s="140" t="s">
        <v>1011</v>
      </c>
      <c r="O79" s="81" t="s">
        <v>147</v>
      </c>
      <c r="P79" s="69">
        <v>43607</v>
      </c>
      <c r="Q79" s="64" t="s">
        <v>98</v>
      </c>
      <c r="R79" s="18"/>
      <c r="S79" s="18" t="s">
        <v>145</v>
      </c>
      <c r="T79" s="18"/>
    </row>
    <row r="80" spans="1:20">
      <c r="A80" s="4">
        <v>151</v>
      </c>
      <c r="B80" s="63" t="s">
        <v>62</v>
      </c>
      <c r="C80" s="65" t="s">
        <v>189</v>
      </c>
      <c r="D80" s="65" t="s">
        <v>23</v>
      </c>
      <c r="E80" s="81" t="s">
        <v>147</v>
      </c>
      <c r="F80" s="65" t="s">
        <v>88</v>
      </c>
      <c r="G80" s="66">
        <v>18</v>
      </c>
      <c r="H80" s="66">
        <v>18</v>
      </c>
      <c r="I80" s="63">
        <f t="shared" si="0"/>
        <v>36</v>
      </c>
      <c r="J80" s="67"/>
      <c r="K80" s="65"/>
      <c r="L80" s="138" t="s">
        <v>813</v>
      </c>
      <c r="M80" s="81" t="s">
        <v>147</v>
      </c>
      <c r="N80" s="140" t="s">
        <v>1012</v>
      </c>
      <c r="O80" s="81" t="s">
        <v>147</v>
      </c>
      <c r="P80" s="69">
        <v>43607</v>
      </c>
      <c r="Q80" s="64" t="s">
        <v>98</v>
      </c>
      <c r="R80" s="18"/>
      <c r="S80" s="18" t="s">
        <v>145</v>
      </c>
      <c r="T80" s="18"/>
    </row>
    <row r="81" spans="1:20">
      <c r="A81" s="4">
        <v>153</v>
      </c>
      <c r="B81" s="63" t="s">
        <v>62</v>
      </c>
      <c r="C81" s="65" t="s">
        <v>190</v>
      </c>
      <c r="D81" s="65" t="s">
        <v>25</v>
      </c>
      <c r="E81" s="81" t="s">
        <v>147</v>
      </c>
      <c r="F81" s="65" t="s">
        <v>90</v>
      </c>
      <c r="G81" s="66">
        <v>40</v>
      </c>
      <c r="H81" s="66">
        <v>40</v>
      </c>
      <c r="I81" s="63">
        <f t="shared" si="0"/>
        <v>80</v>
      </c>
      <c r="J81" s="67">
        <v>8472873654</v>
      </c>
      <c r="K81" s="65" t="s">
        <v>191</v>
      </c>
      <c r="L81" s="138" t="s">
        <v>814</v>
      </c>
      <c r="M81" s="81" t="s">
        <v>147</v>
      </c>
      <c r="N81" s="140" t="s">
        <v>1013</v>
      </c>
      <c r="O81" s="81" t="s">
        <v>147</v>
      </c>
      <c r="P81" s="69">
        <v>43607</v>
      </c>
      <c r="Q81" s="64" t="s">
        <v>98</v>
      </c>
      <c r="R81" s="18"/>
      <c r="S81" s="18" t="s">
        <v>145</v>
      </c>
      <c r="T81" s="18"/>
    </row>
    <row r="82" spans="1:20">
      <c r="A82" s="4">
        <v>155</v>
      </c>
      <c r="B82" s="63" t="s">
        <v>63</v>
      </c>
      <c r="C82" s="65" t="s">
        <v>458</v>
      </c>
      <c r="D82" s="65" t="s">
        <v>23</v>
      </c>
      <c r="E82" s="81" t="s">
        <v>147</v>
      </c>
      <c r="F82" s="65" t="s">
        <v>88</v>
      </c>
      <c r="G82" s="66">
        <v>23</v>
      </c>
      <c r="H82" s="66">
        <v>20</v>
      </c>
      <c r="I82" s="63">
        <f t="shared" si="0"/>
        <v>43</v>
      </c>
      <c r="J82" s="67">
        <v>7896282891</v>
      </c>
      <c r="K82" s="65"/>
      <c r="L82" s="138" t="s">
        <v>815</v>
      </c>
      <c r="M82" s="81" t="s">
        <v>147</v>
      </c>
      <c r="N82" s="140" t="s">
        <v>1014</v>
      </c>
      <c r="O82" s="81" t="s">
        <v>147</v>
      </c>
      <c r="P82" s="69">
        <v>43607</v>
      </c>
      <c r="Q82" s="64" t="s">
        <v>98</v>
      </c>
      <c r="R82" s="18"/>
      <c r="S82" s="18" t="s">
        <v>145</v>
      </c>
      <c r="T82" s="18"/>
    </row>
    <row r="83" spans="1:20">
      <c r="A83" s="4">
        <v>157</v>
      </c>
      <c r="B83" s="63" t="s">
        <v>63</v>
      </c>
      <c r="C83" s="65" t="s">
        <v>459</v>
      </c>
      <c r="D83" s="65" t="s">
        <v>25</v>
      </c>
      <c r="E83" s="81" t="s">
        <v>147</v>
      </c>
      <c r="F83" s="65" t="s">
        <v>90</v>
      </c>
      <c r="G83" s="66">
        <v>27</v>
      </c>
      <c r="H83" s="66">
        <v>27</v>
      </c>
      <c r="I83" s="63">
        <f t="shared" si="0"/>
        <v>54</v>
      </c>
      <c r="J83" s="67">
        <v>9954349621</v>
      </c>
      <c r="K83" s="65" t="s">
        <v>460</v>
      </c>
      <c r="L83" s="138" t="s">
        <v>816</v>
      </c>
      <c r="M83" s="81" t="s">
        <v>147</v>
      </c>
      <c r="N83" s="140" t="s">
        <v>1015</v>
      </c>
      <c r="O83" s="81" t="s">
        <v>147</v>
      </c>
      <c r="P83" s="69"/>
      <c r="Q83" s="64"/>
      <c r="R83" s="18"/>
      <c r="S83" s="18" t="s">
        <v>145</v>
      </c>
      <c r="T83" s="18"/>
    </row>
    <row r="84" spans="1:20">
      <c r="A84" s="4">
        <v>159</v>
      </c>
      <c r="B84" s="63"/>
      <c r="C84" s="65"/>
      <c r="D84" s="65"/>
      <c r="E84" s="81" t="s">
        <v>147</v>
      </c>
      <c r="F84" s="65"/>
      <c r="G84" s="66"/>
      <c r="H84" s="66"/>
      <c r="I84" s="63">
        <f t="shared" si="0"/>
        <v>0</v>
      </c>
      <c r="J84" s="67"/>
      <c r="K84" s="65"/>
      <c r="L84" s="138"/>
      <c r="M84" s="81" t="s">
        <v>147</v>
      </c>
      <c r="N84" s="140"/>
      <c r="O84" s="81" t="s">
        <v>147</v>
      </c>
      <c r="P84" s="69"/>
      <c r="Q84" s="64"/>
      <c r="R84" s="18"/>
      <c r="S84" s="18" t="s">
        <v>145</v>
      </c>
      <c r="T84" s="18"/>
    </row>
    <row r="85" spans="1:20">
      <c r="A85" s="4">
        <v>161</v>
      </c>
      <c r="B85" s="63" t="s">
        <v>62</v>
      </c>
      <c r="C85" s="65" t="s">
        <v>192</v>
      </c>
      <c r="D85" s="65" t="s">
        <v>23</v>
      </c>
      <c r="E85" s="81" t="s">
        <v>147</v>
      </c>
      <c r="F85" s="65" t="s">
        <v>88</v>
      </c>
      <c r="G85" s="66">
        <v>36</v>
      </c>
      <c r="H85" s="66">
        <v>37</v>
      </c>
      <c r="I85" s="63">
        <f t="shared" si="0"/>
        <v>73</v>
      </c>
      <c r="J85" s="65">
        <v>9678287541</v>
      </c>
      <c r="K85" s="65"/>
      <c r="L85" s="138" t="s">
        <v>818</v>
      </c>
      <c r="M85" s="81" t="s">
        <v>147</v>
      </c>
      <c r="N85" s="140" t="s">
        <v>1017</v>
      </c>
      <c r="O85" s="81" t="s">
        <v>147</v>
      </c>
      <c r="P85" s="69">
        <v>43608</v>
      </c>
      <c r="Q85" s="64" t="s">
        <v>100</v>
      </c>
      <c r="R85" s="18"/>
      <c r="S85" s="18" t="s">
        <v>145</v>
      </c>
      <c r="T85" s="18"/>
    </row>
    <row r="86" spans="1:20">
      <c r="A86" s="4">
        <v>163</v>
      </c>
      <c r="B86" s="63" t="s">
        <v>62</v>
      </c>
      <c r="C86" s="65" t="s">
        <v>193</v>
      </c>
      <c r="D86" s="65" t="s">
        <v>25</v>
      </c>
      <c r="E86" s="81" t="s">
        <v>147</v>
      </c>
      <c r="F86" s="65" t="s">
        <v>90</v>
      </c>
      <c r="G86" s="66">
        <v>60</v>
      </c>
      <c r="H86" s="66">
        <v>60</v>
      </c>
      <c r="I86" s="63">
        <f t="shared" si="0"/>
        <v>120</v>
      </c>
      <c r="J86" s="65">
        <v>9954120722</v>
      </c>
      <c r="K86" s="65" t="s">
        <v>194</v>
      </c>
      <c r="L86" s="138" t="s">
        <v>819</v>
      </c>
      <c r="M86" s="81" t="s">
        <v>147</v>
      </c>
      <c r="N86" s="140" t="s">
        <v>1018</v>
      </c>
      <c r="O86" s="81" t="s">
        <v>147</v>
      </c>
      <c r="P86" s="69">
        <v>43608</v>
      </c>
      <c r="Q86" s="64" t="s">
        <v>100</v>
      </c>
      <c r="R86" s="18"/>
      <c r="S86" s="18" t="s">
        <v>145</v>
      </c>
      <c r="T86" s="18"/>
    </row>
    <row r="87" spans="1:20">
      <c r="A87" s="4">
        <v>165</v>
      </c>
      <c r="B87" s="63" t="s">
        <v>63</v>
      </c>
      <c r="C87" s="65" t="s">
        <v>260</v>
      </c>
      <c r="D87" s="65" t="s">
        <v>23</v>
      </c>
      <c r="E87" s="81" t="s">
        <v>147</v>
      </c>
      <c r="F87" s="65" t="s">
        <v>88</v>
      </c>
      <c r="G87" s="66">
        <v>29</v>
      </c>
      <c r="H87" s="66">
        <v>30</v>
      </c>
      <c r="I87" s="63">
        <f t="shared" si="0"/>
        <v>59</v>
      </c>
      <c r="J87" s="65">
        <v>9859752940</v>
      </c>
      <c r="K87" s="65"/>
      <c r="L87" s="138" t="s">
        <v>792</v>
      </c>
      <c r="M87" s="81" t="s">
        <v>147</v>
      </c>
      <c r="N87" s="140" t="s">
        <v>1019</v>
      </c>
      <c r="O87" s="81" t="s">
        <v>147</v>
      </c>
      <c r="P87" s="69">
        <v>43608</v>
      </c>
      <c r="Q87" s="64" t="s">
        <v>100</v>
      </c>
      <c r="R87" s="18"/>
      <c r="S87" s="18" t="s">
        <v>145</v>
      </c>
      <c r="T87" s="18"/>
    </row>
    <row r="88" spans="1:20">
      <c r="A88" s="4">
        <v>167</v>
      </c>
      <c r="B88" s="63" t="s">
        <v>63</v>
      </c>
      <c r="C88" s="65" t="s">
        <v>461</v>
      </c>
      <c r="D88" s="65" t="s">
        <v>25</v>
      </c>
      <c r="E88" s="81" t="s">
        <v>147</v>
      </c>
      <c r="F88" s="65" t="s">
        <v>90</v>
      </c>
      <c r="G88" s="66">
        <v>23</v>
      </c>
      <c r="H88" s="66">
        <v>23</v>
      </c>
      <c r="I88" s="63">
        <f t="shared" si="0"/>
        <v>46</v>
      </c>
      <c r="J88" s="65">
        <v>7577029604</v>
      </c>
      <c r="K88" s="65" t="s">
        <v>462</v>
      </c>
      <c r="L88" s="138" t="s">
        <v>793</v>
      </c>
      <c r="M88" s="81" t="s">
        <v>147</v>
      </c>
      <c r="N88" s="140" t="s">
        <v>1020</v>
      </c>
      <c r="O88" s="81" t="s">
        <v>147</v>
      </c>
      <c r="P88" s="69">
        <v>43608</v>
      </c>
      <c r="Q88" s="64" t="s">
        <v>100</v>
      </c>
      <c r="R88" s="18"/>
      <c r="S88" s="18" t="s">
        <v>145</v>
      </c>
      <c r="T88" s="18"/>
    </row>
    <row r="89" spans="1:20">
      <c r="A89" s="4">
        <v>169</v>
      </c>
      <c r="B89" s="63"/>
      <c r="C89" s="65"/>
      <c r="D89" s="65"/>
      <c r="E89" s="81" t="s">
        <v>147</v>
      </c>
      <c r="F89" s="65"/>
      <c r="G89" s="66"/>
      <c r="H89" s="66"/>
      <c r="I89" s="63">
        <f t="shared" si="0"/>
        <v>0</v>
      </c>
      <c r="J89" s="65"/>
      <c r="K89" s="65"/>
      <c r="L89" s="138"/>
      <c r="M89" s="81" t="s">
        <v>147</v>
      </c>
      <c r="N89" s="140"/>
      <c r="O89" s="81" t="s">
        <v>147</v>
      </c>
      <c r="P89" s="69"/>
      <c r="Q89" s="64"/>
      <c r="R89" s="18"/>
      <c r="S89" s="18" t="s">
        <v>145</v>
      </c>
      <c r="T89" s="18"/>
    </row>
    <row r="90" spans="1:20">
      <c r="A90" s="4">
        <v>171</v>
      </c>
      <c r="B90" s="63" t="s">
        <v>62</v>
      </c>
      <c r="C90" s="65" t="s">
        <v>195</v>
      </c>
      <c r="D90" s="65" t="s">
        <v>25</v>
      </c>
      <c r="E90" s="81" t="s">
        <v>147</v>
      </c>
      <c r="F90" s="65" t="s">
        <v>90</v>
      </c>
      <c r="G90" s="66">
        <v>43</v>
      </c>
      <c r="H90" s="66">
        <v>44</v>
      </c>
      <c r="I90" s="63">
        <f t="shared" si="0"/>
        <v>87</v>
      </c>
      <c r="J90" s="65"/>
      <c r="K90" s="65"/>
      <c r="L90" s="138" t="s">
        <v>808</v>
      </c>
      <c r="M90" s="81" t="s">
        <v>147</v>
      </c>
      <c r="N90" s="140" t="s">
        <v>1022</v>
      </c>
      <c r="O90" s="81" t="s">
        <v>147</v>
      </c>
      <c r="P90" s="69">
        <v>43609</v>
      </c>
      <c r="Q90" s="64" t="s">
        <v>104</v>
      </c>
      <c r="R90" s="18"/>
      <c r="S90" s="18" t="s">
        <v>145</v>
      </c>
      <c r="T90" s="18"/>
    </row>
    <row r="91" spans="1:20" ht="33">
      <c r="A91" s="4">
        <v>173</v>
      </c>
      <c r="B91" s="63" t="s">
        <v>62</v>
      </c>
      <c r="C91" s="65" t="s">
        <v>196</v>
      </c>
      <c r="D91" s="65" t="s">
        <v>25</v>
      </c>
      <c r="E91" s="81" t="s">
        <v>147</v>
      </c>
      <c r="F91" s="65" t="s">
        <v>90</v>
      </c>
      <c r="G91" s="66">
        <v>28</v>
      </c>
      <c r="H91" s="66">
        <v>28</v>
      </c>
      <c r="I91" s="63">
        <f t="shared" si="0"/>
        <v>56</v>
      </c>
      <c r="J91" s="65">
        <v>8135081007</v>
      </c>
      <c r="K91" s="65" t="s">
        <v>197</v>
      </c>
      <c r="L91" s="138" t="s">
        <v>809</v>
      </c>
      <c r="M91" s="81" t="s">
        <v>147</v>
      </c>
      <c r="N91" s="142" t="s">
        <v>1023</v>
      </c>
      <c r="O91" s="81" t="s">
        <v>147</v>
      </c>
      <c r="P91" s="69">
        <v>43609</v>
      </c>
      <c r="Q91" s="64" t="s">
        <v>104</v>
      </c>
      <c r="R91" s="18"/>
      <c r="S91" s="18" t="s">
        <v>145</v>
      </c>
      <c r="T91" s="18"/>
    </row>
    <row r="92" spans="1:20">
      <c r="A92" s="4">
        <v>175</v>
      </c>
      <c r="B92" s="63" t="s">
        <v>63</v>
      </c>
      <c r="C92" s="65" t="s">
        <v>463</v>
      </c>
      <c r="D92" s="65" t="s">
        <v>23</v>
      </c>
      <c r="E92" s="81" t="s">
        <v>147</v>
      </c>
      <c r="F92" s="65" t="s">
        <v>88</v>
      </c>
      <c r="G92" s="66">
        <v>58</v>
      </c>
      <c r="H92" s="66">
        <v>58</v>
      </c>
      <c r="I92" s="63">
        <f t="shared" si="0"/>
        <v>116</v>
      </c>
      <c r="J92" s="65">
        <v>9435133408</v>
      </c>
      <c r="K92" s="65"/>
      <c r="L92" s="138" t="s">
        <v>810</v>
      </c>
      <c r="M92" s="81" t="s">
        <v>147</v>
      </c>
      <c r="N92" s="140" t="s">
        <v>1024</v>
      </c>
      <c r="O92" s="81" t="s">
        <v>147</v>
      </c>
      <c r="P92" s="69">
        <v>43609</v>
      </c>
      <c r="Q92" s="64" t="s">
        <v>104</v>
      </c>
      <c r="R92" s="18"/>
      <c r="S92" s="18" t="s">
        <v>145</v>
      </c>
      <c r="T92" s="18"/>
    </row>
    <row r="93" spans="1:20">
      <c r="A93" s="4">
        <v>177</v>
      </c>
      <c r="B93" s="63" t="s">
        <v>63</v>
      </c>
      <c r="C93" s="65" t="s">
        <v>463</v>
      </c>
      <c r="D93" s="65" t="s">
        <v>25</v>
      </c>
      <c r="E93" s="81" t="s">
        <v>147</v>
      </c>
      <c r="F93" s="65" t="s">
        <v>90</v>
      </c>
      <c r="G93" s="66">
        <v>28</v>
      </c>
      <c r="H93" s="66">
        <v>27</v>
      </c>
      <c r="I93" s="63">
        <f t="shared" si="0"/>
        <v>55</v>
      </c>
      <c r="J93" s="65">
        <v>9707108810</v>
      </c>
      <c r="K93" s="65" t="s">
        <v>266</v>
      </c>
      <c r="L93" s="138" t="s">
        <v>811</v>
      </c>
      <c r="M93" s="81" t="s">
        <v>147</v>
      </c>
      <c r="N93" s="140" t="s">
        <v>1025</v>
      </c>
      <c r="O93" s="81" t="s">
        <v>147</v>
      </c>
      <c r="P93" s="69">
        <v>43609</v>
      </c>
      <c r="Q93" s="64" t="s">
        <v>104</v>
      </c>
      <c r="R93" s="18"/>
      <c r="S93" s="18" t="s">
        <v>145</v>
      </c>
      <c r="T93" s="18"/>
    </row>
    <row r="94" spans="1:20">
      <c r="A94" s="4">
        <v>179</v>
      </c>
      <c r="B94" s="63"/>
      <c r="C94" s="65" t="s">
        <v>107</v>
      </c>
      <c r="D94" s="65"/>
      <c r="E94" s="81" t="s">
        <v>147</v>
      </c>
      <c r="F94" s="65"/>
      <c r="G94" s="66"/>
      <c r="H94" s="66"/>
      <c r="I94" s="63">
        <f t="shared" si="0"/>
        <v>0</v>
      </c>
      <c r="J94" s="65"/>
      <c r="K94" s="65"/>
      <c r="L94" s="138"/>
      <c r="M94" s="81" t="s">
        <v>147</v>
      </c>
      <c r="N94" s="140"/>
      <c r="O94" s="81" t="s">
        <v>147</v>
      </c>
      <c r="P94" s="69">
        <v>43610</v>
      </c>
      <c r="Q94" s="64" t="s">
        <v>108</v>
      </c>
      <c r="R94" s="18"/>
      <c r="S94" s="18" t="s">
        <v>145</v>
      </c>
      <c r="T94" s="18"/>
    </row>
    <row r="95" spans="1:20" s="134" customFormat="1">
      <c r="A95" s="132">
        <v>181</v>
      </c>
      <c r="B95" s="63"/>
      <c r="C95" s="65"/>
      <c r="D95" s="65"/>
      <c r="E95" s="81" t="s">
        <v>147</v>
      </c>
      <c r="F95" s="65"/>
      <c r="G95" s="66"/>
      <c r="H95" s="66"/>
      <c r="I95" s="63">
        <f t="shared" si="0"/>
        <v>0</v>
      </c>
      <c r="J95" s="65"/>
      <c r="K95" s="65"/>
      <c r="L95" s="138"/>
      <c r="M95" s="81" t="s">
        <v>147</v>
      </c>
      <c r="N95" s="140"/>
      <c r="O95" s="81" t="s">
        <v>147</v>
      </c>
      <c r="P95" s="69">
        <v>43611</v>
      </c>
      <c r="Q95" s="64" t="s">
        <v>109</v>
      </c>
      <c r="R95" s="133"/>
      <c r="S95" s="133" t="s">
        <v>145</v>
      </c>
      <c r="T95" s="133"/>
    </row>
    <row r="96" spans="1:20">
      <c r="A96" s="4">
        <v>183</v>
      </c>
      <c r="B96" s="63" t="s">
        <v>62</v>
      </c>
      <c r="C96" s="65" t="s">
        <v>198</v>
      </c>
      <c r="D96" s="65" t="s">
        <v>23</v>
      </c>
      <c r="E96" s="81" t="s">
        <v>147</v>
      </c>
      <c r="F96" s="65" t="s">
        <v>88</v>
      </c>
      <c r="G96" s="66">
        <v>19</v>
      </c>
      <c r="H96" s="66">
        <v>18</v>
      </c>
      <c r="I96" s="63">
        <f t="shared" si="0"/>
        <v>37</v>
      </c>
      <c r="J96" s="67">
        <v>8876633426</v>
      </c>
      <c r="K96" s="65"/>
      <c r="L96" s="138" t="s">
        <v>813</v>
      </c>
      <c r="M96" s="81" t="s">
        <v>147</v>
      </c>
      <c r="N96" s="140" t="s">
        <v>1028</v>
      </c>
      <c r="O96" s="81" t="s">
        <v>147</v>
      </c>
      <c r="P96" s="69">
        <v>43612</v>
      </c>
      <c r="Q96" s="64" t="s">
        <v>91</v>
      </c>
      <c r="R96" s="18"/>
      <c r="S96" s="18" t="s">
        <v>145</v>
      </c>
      <c r="T96" s="18"/>
    </row>
    <row r="97" spans="1:20">
      <c r="A97" s="4">
        <v>185</v>
      </c>
      <c r="B97" s="63" t="s">
        <v>62</v>
      </c>
      <c r="C97" s="65" t="s">
        <v>199</v>
      </c>
      <c r="D97" s="65" t="s">
        <v>23</v>
      </c>
      <c r="E97" s="81" t="s">
        <v>147</v>
      </c>
      <c r="F97" s="65" t="s">
        <v>88</v>
      </c>
      <c r="G97" s="66">
        <v>38</v>
      </c>
      <c r="H97" s="66">
        <v>37</v>
      </c>
      <c r="I97" s="63">
        <f t="shared" si="0"/>
        <v>75</v>
      </c>
      <c r="J97" s="65"/>
      <c r="K97" s="65"/>
      <c r="L97" s="138" t="s">
        <v>814</v>
      </c>
      <c r="M97" s="81" t="s">
        <v>147</v>
      </c>
      <c r="N97" s="140" t="s">
        <v>1029</v>
      </c>
      <c r="O97" s="81" t="s">
        <v>147</v>
      </c>
      <c r="P97" s="69">
        <v>43612</v>
      </c>
      <c r="Q97" s="64" t="s">
        <v>91</v>
      </c>
      <c r="R97" s="18"/>
      <c r="S97" s="18" t="s">
        <v>145</v>
      </c>
      <c r="T97" s="18"/>
    </row>
    <row r="98" spans="1:20">
      <c r="A98" s="4">
        <v>187</v>
      </c>
      <c r="B98" s="63" t="s">
        <v>62</v>
      </c>
      <c r="C98" s="65" t="s">
        <v>200</v>
      </c>
      <c r="D98" s="65" t="s">
        <v>25</v>
      </c>
      <c r="E98" s="81" t="s">
        <v>147</v>
      </c>
      <c r="F98" s="65" t="s">
        <v>90</v>
      </c>
      <c r="G98" s="66">
        <v>35</v>
      </c>
      <c r="H98" s="66">
        <v>34</v>
      </c>
      <c r="I98" s="63">
        <f t="shared" si="0"/>
        <v>69</v>
      </c>
      <c r="J98" s="65"/>
      <c r="K98" s="65" t="s">
        <v>201</v>
      </c>
      <c r="L98" s="138" t="s">
        <v>815</v>
      </c>
      <c r="M98" s="81" t="s">
        <v>147</v>
      </c>
      <c r="N98" s="140" t="s">
        <v>1030</v>
      </c>
      <c r="O98" s="81" t="s">
        <v>147</v>
      </c>
      <c r="P98" s="69">
        <v>43612</v>
      </c>
      <c r="Q98" s="64" t="s">
        <v>91</v>
      </c>
      <c r="R98" s="18"/>
      <c r="S98" s="18" t="s">
        <v>145</v>
      </c>
      <c r="T98" s="18"/>
    </row>
    <row r="99" spans="1:20">
      <c r="A99" s="4">
        <v>189</v>
      </c>
      <c r="B99" s="63" t="s">
        <v>63</v>
      </c>
      <c r="C99" s="65" t="s">
        <v>270</v>
      </c>
      <c r="D99" s="65" t="s">
        <v>23</v>
      </c>
      <c r="E99" s="81" t="s">
        <v>147</v>
      </c>
      <c r="F99" s="65" t="s">
        <v>88</v>
      </c>
      <c r="G99" s="66">
        <v>59</v>
      </c>
      <c r="H99" s="66">
        <v>59</v>
      </c>
      <c r="I99" s="63">
        <f t="shared" si="0"/>
        <v>118</v>
      </c>
      <c r="J99" s="65"/>
      <c r="K99" s="65"/>
      <c r="L99" s="138" t="s">
        <v>816</v>
      </c>
      <c r="M99" s="81" t="s">
        <v>147</v>
      </c>
      <c r="N99" s="140" t="s">
        <v>1031</v>
      </c>
      <c r="O99" s="81" t="s">
        <v>147</v>
      </c>
      <c r="P99" s="69">
        <v>43612</v>
      </c>
      <c r="Q99" s="64" t="s">
        <v>91</v>
      </c>
      <c r="R99" s="18"/>
      <c r="S99" s="18" t="s">
        <v>145</v>
      </c>
      <c r="T99" s="18"/>
    </row>
    <row r="100" spans="1:20">
      <c r="A100" s="4">
        <v>191</v>
      </c>
      <c r="B100" s="63" t="s">
        <v>63</v>
      </c>
      <c r="C100" s="65" t="s">
        <v>464</v>
      </c>
      <c r="D100" s="65" t="s">
        <v>25</v>
      </c>
      <c r="E100" s="81" t="s">
        <v>147</v>
      </c>
      <c r="F100" s="65" t="s">
        <v>90</v>
      </c>
      <c r="G100" s="66">
        <v>28</v>
      </c>
      <c r="H100" s="66">
        <v>25</v>
      </c>
      <c r="I100" s="63">
        <f t="shared" si="0"/>
        <v>53</v>
      </c>
      <c r="J100" s="65">
        <v>8011787732</v>
      </c>
      <c r="K100" s="65" t="s">
        <v>465</v>
      </c>
      <c r="L100" s="138" t="s">
        <v>817</v>
      </c>
      <c r="M100" s="81" t="s">
        <v>147</v>
      </c>
      <c r="N100" s="140" t="s">
        <v>1032</v>
      </c>
      <c r="O100" s="81" t="s">
        <v>147</v>
      </c>
      <c r="P100" s="69">
        <v>43612</v>
      </c>
      <c r="Q100" s="64" t="s">
        <v>91</v>
      </c>
      <c r="R100" s="18"/>
      <c r="S100" s="18" t="s">
        <v>145</v>
      </c>
      <c r="T100" s="18"/>
    </row>
    <row r="101" spans="1:20">
      <c r="A101" s="4">
        <v>193</v>
      </c>
      <c r="B101" s="63"/>
      <c r="C101" s="65"/>
      <c r="D101" s="65"/>
      <c r="E101" s="81" t="s">
        <v>147</v>
      </c>
      <c r="F101" s="65"/>
      <c r="G101" s="66"/>
      <c r="H101" s="66"/>
      <c r="I101" s="63">
        <f t="shared" si="0"/>
        <v>0</v>
      </c>
      <c r="J101" s="67"/>
      <c r="K101" s="65"/>
      <c r="L101" s="138"/>
      <c r="M101" s="81" t="s">
        <v>147</v>
      </c>
      <c r="N101" s="140"/>
      <c r="O101" s="81" t="s">
        <v>147</v>
      </c>
      <c r="P101" s="69"/>
      <c r="Q101" s="64"/>
      <c r="R101" s="18"/>
      <c r="S101" s="18" t="s">
        <v>145</v>
      </c>
      <c r="T101" s="18"/>
    </row>
    <row r="102" spans="1:20">
      <c r="A102" s="4">
        <v>195</v>
      </c>
      <c r="B102" s="63" t="s">
        <v>62</v>
      </c>
      <c r="C102" s="65" t="s">
        <v>202</v>
      </c>
      <c r="D102" s="65" t="s">
        <v>25</v>
      </c>
      <c r="E102" s="81" t="s">
        <v>147</v>
      </c>
      <c r="F102" s="65" t="s">
        <v>90</v>
      </c>
      <c r="G102" s="66">
        <v>35</v>
      </c>
      <c r="H102" s="66">
        <v>35</v>
      </c>
      <c r="I102" s="63">
        <f t="shared" si="0"/>
        <v>70</v>
      </c>
      <c r="J102" s="67"/>
      <c r="K102" s="65" t="s">
        <v>203</v>
      </c>
      <c r="L102" s="138" t="s">
        <v>819</v>
      </c>
      <c r="M102" s="81" t="s">
        <v>147</v>
      </c>
      <c r="N102" s="140" t="s">
        <v>1034</v>
      </c>
      <c r="O102" s="81" t="s">
        <v>147</v>
      </c>
      <c r="P102" s="69">
        <v>43613</v>
      </c>
      <c r="Q102" s="64" t="s">
        <v>94</v>
      </c>
      <c r="R102" s="18"/>
      <c r="S102" s="18" t="s">
        <v>145</v>
      </c>
      <c r="T102" s="18"/>
    </row>
    <row r="103" spans="1:20">
      <c r="A103" s="4">
        <v>197</v>
      </c>
      <c r="B103" s="63" t="s">
        <v>62</v>
      </c>
      <c r="C103" s="65" t="s">
        <v>204</v>
      </c>
      <c r="D103" s="65" t="s">
        <v>25</v>
      </c>
      <c r="E103" s="81" t="s">
        <v>147</v>
      </c>
      <c r="F103" s="65" t="s">
        <v>90</v>
      </c>
      <c r="G103" s="66">
        <v>36</v>
      </c>
      <c r="H103" s="66">
        <v>37</v>
      </c>
      <c r="I103" s="63">
        <f t="shared" si="0"/>
        <v>73</v>
      </c>
      <c r="J103" s="67">
        <v>9957836026</v>
      </c>
      <c r="K103" s="65" t="s">
        <v>205</v>
      </c>
      <c r="L103" s="138" t="s">
        <v>792</v>
      </c>
      <c r="M103" s="81" t="s">
        <v>147</v>
      </c>
      <c r="N103" s="140" t="s">
        <v>1035</v>
      </c>
      <c r="O103" s="81" t="s">
        <v>147</v>
      </c>
      <c r="P103" s="69">
        <v>43613</v>
      </c>
      <c r="Q103" s="64" t="s">
        <v>94</v>
      </c>
      <c r="R103" s="18"/>
      <c r="S103" s="18" t="s">
        <v>145</v>
      </c>
      <c r="T103" s="18"/>
    </row>
    <row r="104" spans="1:20" ht="33">
      <c r="A104" s="4">
        <v>199</v>
      </c>
      <c r="B104" s="63" t="s">
        <v>63</v>
      </c>
      <c r="C104" s="65" t="s">
        <v>466</v>
      </c>
      <c r="D104" s="65" t="s">
        <v>23</v>
      </c>
      <c r="E104" s="81" t="s">
        <v>147</v>
      </c>
      <c r="F104" s="65" t="s">
        <v>88</v>
      </c>
      <c r="G104" s="66">
        <v>29</v>
      </c>
      <c r="H104" s="66">
        <v>30</v>
      </c>
      <c r="I104" s="63">
        <f t="shared" si="0"/>
        <v>59</v>
      </c>
      <c r="J104" s="67">
        <v>9954557505</v>
      </c>
      <c r="K104" s="65"/>
      <c r="L104" s="138" t="s">
        <v>793</v>
      </c>
      <c r="M104" s="81" t="s">
        <v>147</v>
      </c>
      <c r="N104" s="140" t="s">
        <v>1036</v>
      </c>
      <c r="O104" s="81" t="s">
        <v>147</v>
      </c>
      <c r="P104" s="69">
        <v>43613</v>
      </c>
      <c r="Q104" s="64" t="s">
        <v>94</v>
      </c>
      <c r="R104" s="18"/>
      <c r="S104" s="18" t="s">
        <v>145</v>
      </c>
      <c r="T104" s="18"/>
    </row>
    <row r="105" spans="1:20">
      <c r="A105" s="4">
        <v>201</v>
      </c>
      <c r="B105" s="63" t="s">
        <v>63</v>
      </c>
      <c r="C105" s="65" t="s">
        <v>277</v>
      </c>
      <c r="D105" s="65" t="s">
        <v>25</v>
      </c>
      <c r="E105" s="81" t="s">
        <v>147</v>
      </c>
      <c r="F105" s="65" t="s">
        <v>90</v>
      </c>
      <c r="G105" s="66">
        <v>22</v>
      </c>
      <c r="H105" s="66">
        <v>20</v>
      </c>
      <c r="I105" s="63">
        <f t="shared" si="0"/>
        <v>42</v>
      </c>
      <c r="J105" s="67">
        <v>7577889761</v>
      </c>
      <c r="K105" s="65" t="s">
        <v>467</v>
      </c>
      <c r="L105" s="138" t="s">
        <v>807</v>
      </c>
      <c r="M105" s="81" t="s">
        <v>147</v>
      </c>
      <c r="N105" s="140" t="s">
        <v>1037</v>
      </c>
      <c r="O105" s="81" t="s">
        <v>147</v>
      </c>
      <c r="P105" s="69">
        <v>43613</v>
      </c>
      <c r="Q105" s="64" t="s">
        <v>94</v>
      </c>
      <c r="R105" s="18"/>
      <c r="S105" s="18" t="s">
        <v>145</v>
      </c>
      <c r="T105" s="18"/>
    </row>
    <row r="106" spans="1:20">
      <c r="A106" s="4">
        <v>203</v>
      </c>
      <c r="B106" s="63"/>
      <c r="C106" s="65"/>
      <c r="D106" s="65"/>
      <c r="E106" s="81" t="s">
        <v>147</v>
      </c>
      <c r="F106" s="65"/>
      <c r="G106" s="66"/>
      <c r="H106" s="66"/>
      <c r="I106" s="63">
        <f t="shared" si="0"/>
        <v>0</v>
      </c>
      <c r="J106" s="65"/>
      <c r="K106" s="65"/>
      <c r="L106" s="138"/>
      <c r="M106" s="81" t="s">
        <v>147</v>
      </c>
      <c r="N106" s="140"/>
      <c r="O106" s="81" t="s">
        <v>147</v>
      </c>
      <c r="P106" s="69"/>
      <c r="Q106" s="64"/>
      <c r="R106" s="18"/>
      <c r="S106" s="18" t="s">
        <v>145</v>
      </c>
      <c r="T106" s="18"/>
    </row>
    <row r="107" spans="1:20">
      <c r="A107" s="4">
        <v>205</v>
      </c>
      <c r="B107" s="63" t="s">
        <v>62</v>
      </c>
      <c r="C107" s="65" t="s">
        <v>206</v>
      </c>
      <c r="D107" s="65" t="s">
        <v>23</v>
      </c>
      <c r="E107" s="81" t="s">
        <v>147</v>
      </c>
      <c r="F107" s="65" t="s">
        <v>88</v>
      </c>
      <c r="G107" s="66">
        <v>37</v>
      </c>
      <c r="H107" s="66">
        <v>37</v>
      </c>
      <c r="I107" s="63">
        <f t="shared" si="0"/>
        <v>74</v>
      </c>
      <c r="J107" s="65">
        <v>7896065170</v>
      </c>
      <c r="K107" s="65"/>
      <c r="L107" s="138" t="s">
        <v>809</v>
      </c>
      <c r="M107" s="81" t="s">
        <v>147</v>
      </c>
      <c r="N107" s="140" t="s">
        <v>1039</v>
      </c>
      <c r="O107" s="81" t="s">
        <v>147</v>
      </c>
      <c r="P107" s="69">
        <v>43614</v>
      </c>
      <c r="Q107" s="64" t="s">
        <v>98</v>
      </c>
      <c r="R107" s="18"/>
      <c r="S107" s="18" t="s">
        <v>145</v>
      </c>
      <c r="T107" s="18"/>
    </row>
    <row r="108" spans="1:20">
      <c r="A108" s="4">
        <v>207</v>
      </c>
      <c r="B108" s="63" t="s">
        <v>62</v>
      </c>
      <c r="C108" s="65" t="s">
        <v>207</v>
      </c>
      <c r="D108" s="65" t="s">
        <v>25</v>
      </c>
      <c r="E108" s="81" t="s">
        <v>147</v>
      </c>
      <c r="F108" s="65" t="s">
        <v>90</v>
      </c>
      <c r="G108" s="66">
        <v>43</v>
      </c>
      <c r="H108" s="66">
        <v>44</v>
      </c>
      <c r="I108" s="63">
        <f t="shared" si="0"/>
        <v>87</v>
      </c>
      <c r="J108" s="65"/>
      <c r="K108" s="65" t="s">
        <v>208</v>
      </c>
      <c r="L108" s="138" t="s">
        <v>810</v>
      </c>
      <c r="M108" s="81" t="s">
        <v>147</v>
      </c>
      <c r="N108" s="140" t="s">
        <v>1040</v>
      </c>
      <c r="O108" s="81" t="s">
        <v>147</v>
      </c>
      <c r="P108" s="69">
        <v>43614</v>
      </c>
      <c r="Q108" s="64" t="s">
        <v>98</v>
      </c>
      <c r="R108" s="18"/>
      <c r="S108" s="18" t="s">
        <v>145</v>
      </c>
      <c r="T108" s="18"/>
    </row>
    <row r="109" spans="1:20">
      <c r="A109" s="4">
        <v>209</v>
      </c>
      <c r="B109" s="63" t="s">
        <v>63</v>
      </c>
      <c r="C109" s="65" t="s">
        <v>468</v>
      </c>
      <c r="D109" s="65" t="s">
        <v>23</v>
      </c>
      <c r="E109" s="81" t="s">
        <v>147</v>
      </c>
      <c r="F109" s="65" t="s">
        <v>126</v>
      </c>
      <c r="G109" s="66">
        <v>32</v>
      </c>
      <c r="H109" s="66">
        <v>32</v>
      </c>
      <c r="I109" s="63">
        <f t="shared" si="0"/>
        <v>64</v>
      </c>
      <c r="J109" s="65"/>
      <c r="K109" s="65"/>
      <c r="L109" s="138" t="s">
        <v>811</v>
      </c>
      <c r="M109" s="81" t="s">
        <v>147</v>
      </c>
      <c r="N109" s="140" t="s">
        <v>1041</v>
      </c>
      <c r="O109" s="81" t="s">
        <v>147</v>
      </c>
      <c r="P109" s="69">
        <v>43614</v>
      </c>
      <c r="Q109" s="64" t="s">
        <v>98</v>
      </c>
      <c r="R109" s="18"/>
      <c r="S109" s="18" t="s">
        <v>145</v>
      </c>
      <c r="T109" s="18"/>
    </row>
    <row r="110" spans="1:20">
      <c r="A110" s="4">
        <v>211</v>
      </c>
      <c r="B110" s="63" t="s">
        <v>63</v>
      </c>
      <c r="C110" s="65" t="s">
        <v>469</v>
      </c>
      <c r="D110" s="65" t="s">
        <v>25</v>
      </c>
      <c r="E110" s="81" t="s">
        <v>147</v>
      </c>
      <c r="F110" s="65" t="s">
        <v>90</v>
      </c>
      <c r="G110" s="66">
        <v>25</v>
      </c>
      <c r="H110" s="66">
        <v>24</v>
      </c>
      <c r="I110" s="63">
        <f t="shared" si="0"/>
        <v>49</v>
      </c>
      <c r="J110" s="65">
        <v>9707543796</v>
      </c>
      <c r="K110" s="65" t="s">
        <v>470</v>
      </c>
      <c r="L110" s="138" t="s">
        <v>812</v>
      </c>
      <c r="M110" s="81" t="s">
        <v>147</v>
      </c>
      <c r="N110" s="140" t="s">
        <v>1042</v>
      </c>
      <c r="O110" s="81" t="s">
        <v>147</v>
      </c>
      <c r="P110" s="69">
        <v>43614</v>
      </c>
      <c r="Q110" s="64" t="s">
        <v>98</v>
      </c>
      <c r="R110" s="18"/>
      <c r="S110" s="18" t="s">
        <v>145</v>
      </c>
      <c r="T110" s="18"/>
    </row>
    <row r="111" spans="1:20">
      <c r="A111" s="4">
        <v>213</v>
      </c>
      <c r="B111" s="63"/>
      <c r="C111" s="65"/>
      <c r="D111" s="65"/>
      <c r="E111" s="81" t="s">
        <v>147</v>
      </c>
      <c r="F111" s="65"/>
      <c r="G111" s="66"/>
      <c r="H111" s="66"/>
      <c r="I111" s="63">
        <f t="shared" si="0"/>
        <v>0</v>
      </c>
      <c r="J111" s="65"/>
      <c r="K111" s="65"/>
      <c r="L111" s="138"/>
      <c r="M111" s="81" t="s">
        <v>147</v>
      </c>
      <c r="N111" s="140"/>
      <c r="O111" s="81" t="s">
        <v>147</v>
      </c>
      <c r="P111" s="69"/>
      <c r="Q111" s="64"/>
      <c r="R111" s="18"/>
      <c r="S111" s="18" t="s">
        <v>145</v>
      </c>
      <c r="T111" s="18"/>
    </row>
    <row r="112" spans="1:20">
      <c r="A112" s="4">
        <v>215</v>
      </c>
      <c r="B112" s="63" t="s">
        <v>62</v>
      </c>
      <c r="C112" s="65" t="s">
        <v>209</v>
      </c>
      <c r="D112" s="65" t="s">
        <v>23</v>
      </c>
      <c r="E112" s="81" t="s">
        <v>147</v>
      </c>
      <c r="F112" s="65" t="s">
        <v>88</v>
      </c>
      <c r="G112" s="66">
        <v>30</v>
      </c>
      <c r="H112" s="66">
        <v>30</v>
      </c>
      <c r="I112" s="63">
        <f t="shared" ref="I112:I116" si="4">SUM(G112:H112)</f>
        <v>60</v>
      </c>
      <c r="J112" s="65">
        <v>8486036380</v>
      </c>
      <c r="K112" s="65"/>
      <c r="L112" s="138" t="s">
        <v>813</v>
      </c>
      <c r="M112" s="81" t="s">
        <v>147</v>
      </c>
      <c r="N112" s="140" t="s">
        <v>1044</v>
      </c>
      <c r="O112" s="81" t="s">
        <v>147</v>
      </c>
      <c r="P112" s="69">
        <v>43615</v>
      </c>
      <c r="Q112" s="64" t="s">
        <v>100</v>
      </c>
      <c r="R112" s="18"/>
      <c r="S112" s="18" t="s">
        <v>145</v>
      </c>
      <c r="T112" s="18"/>
    </row>
    <row r="113" spans="1:20">
      <c r="A113" s="4">
        <v>217</v>
      </c>
      <c r="B113" s="63" t="s">
        <v>62</v>
      </c>
      <c r="C113" s="65" t="s">
        <v>210</v>
      </c>
      <c r="D113" s="65" t="s">
        <v>25</v>
      </c>
      <c r="E113" s="81" t="s">
        <v>147</v>
      </c>
      <c r="F113" s="65" t="s">
        <v>90</v>
      </c>
      <c r="G113" s="66">
        <v>35</v>
      </c>
      <c r="H113" s="66">
        <v>37</v>
      </c>
      <c r="I113" s="63">
        <f t="shared" si="4"/>
        <v>72</v>
      </c>
      <c r="J113" s="65">
        <v>9854266148</v>
      </c>
      <c r="K113" s="65" t="s">
        <v>211</v>
      </c>
      <c r="L113" s="138" t="s">
        <v>814</v>
      </c>
      <c r="M113" s="81" t="s">
        <v>147</v>
      </c>
      <c r="N113" s="140" t="s">
        <v>1045</v>
      </c>
      <c r="O113" s="81" t="s">
        <v>147</v>
      </c>
      <c r="P113" s="69">
        <v>43615</v>
      </c>
      <c r="Q113" s="64" t="s">
        <v>100</v>
      </c>
      <c r="R113" s="18"/>
      <c r="S113" s="18" t="s">
        <v>145</v>
      </c>
      <c r="T113" s="18"/>
    </row>
    <row r="114" spans="1:20" ht="33">
      <c r="A114" s="4">
        <v>219</v>
      </c>
      <c r="B114" s="63" t="s">
        <v>63</v>
      </c>
      <c r="C114" s="65" t="s">
        <v>471</v>
      </c>
      <c r="D114" s="65" t="s">
        <v>23</v>
      </c>
      <c r="E114" s="81" t="s">
        <v>147</v>
      </c>
      <c r="F114" s="65" t="s">
        <v>126</v>
      </c>
      <c r="G114" s="66">
        <v>37</v>
      </c>
      <c r="H114" s="66">
        <v>37</v>
      </c>
      <c r="I114" s="63">
        <f t="shared" si="4"/>
        <v>74</v>
      </c>
      <c r="J114" s="65"/>
      <c r="K114" s="65"/>
      <c r="L114" s="138" t="s">
        <v>815</v>
      </c>
      <c r="M114" s="81" t="s">
        <v>147</v>
      </c>
      <c r="N114" s="140" t="s">
        <v>1046</v>
      </c>
      <c r="O114" s="81" t="s">
        <v>147</v>
      </c>
      <c r="P114" s="69">
        <v>43615</v>
      </c>
      <c r="Q114" s="64" t="s">
        <v>100</v>
      </c>
      <c r="R114" s="18"/>
      <c r="S114" s="18" t="s">
        <v>145</v>
      </c>
      <c r="T114" s="18"/>
    </row>
    <row r="115" spans="1:20">
      <c r="A115" s="4">
        <v>221</v>
      </c>
      <c r="B115" s="63" t="s">
        <v>63</v>
      </c>
      <c r="C115" s="65" t="s">
        <v>472</v>
      </c>
      <c r="D115" s="65" t="s">
        <v>25</v>
      </c>
      <c r="E115" s="81" t="s">
        <v>147</v>
      </c>
      <c r="F115" s="65" t="s">
        <v>90</v>
      </c>
      <c r="G115" s="66">
        <v>27</v>
      </c>
      <c r="H115" s="66">
        <v>28</v>
      </c>
      <c r="I115" s="63">
        <f t="shared" si="4"/>
        <v>55</v>
      </c>
      <c r="J115" s="65">
        <v>9577717021</v>
      </c>
      <c r="K115" s="65" t="s">
        <v>473</v>
      </c>
      <c r="L115" s="138" t="s">
        <v>816</v>
      </c>
      <c r="M115" s="81" t="s">
        <v>147</v>
      </c>
      <c r="N115" s="140" t="s">
        <v>1047</v>
      </c>
      <c r="O115" s="81" t="s">
        <v>147</v>
      </c>
      <c r="P115" s="69">
        <v>43615</v>
      </c>
      <c r="Q115" s="64" t="s">
        <v>100</v>
      </c>
      <c r="R115" s="18"/>
      <c r="S115" s="18" t="s">
        <v>145</v>
      </c>
      <c r="T115" s="18"/>
    </row>
    <row r="116" spans="1:20">
      <c r="A116" s="4">
        <v>223</v>
      </c>
      <c r="B116" s="63"/>
      <c r="C116" s="65"/>
      <c r="D116" s="65"/>
      <c r="E116" s="81" t="s">
        <v>147</v>
      </c>
      <c r="F116" s="65"/>
      <c r="G116" s="66"/>
      <c r="H116" s="66"/>
      <c r="I116" s="63">
        <f t="shared" si="4"/>
        <v>0</v>
      </c>
      <c r="J116" s="65"/>
      <c r="K116" s="65"/>
      <c r="L116" s="138"/>
      <c r="M116" s="81" t="s">
        <v>147</v>
      </c>
      <c r="N116" s="140"/>
      <c r="O116" s="81" t="s">
        <v>147</v>
      </c>
      <c r="P116" s="69"/>
      <c r="Q116" s="64"/>
      <c r="R116" s="18"/>
      <c r="S116" s="18" t="s">
        <v>145</v>
      </c>
      <c r="T116" s="18"/>
    </row>
    <row r="117" spans="1:20">
      <c r="A117" s="4">
        <v>225</v>
      </c>
      <c r="B117" s="63" t="s">
        <v>62</v>
      </c>
      <c r="C117" s="65" t="s">
        <v>212</v>
      </c>
      <c r="D117" s="65" t="s">
        <v>23</v>
      </c>
      <c r="E117" s="81" t="s">
        <v>147</v>
      </c>
      <c r="F117" s="65" t="s">
        <v>88</v>
      </c>
      <c r="G117" s="66">
        <v>89</v>
      </c>
      <c r="H117" s="66">
        <v>87</v>
      </c>
      <c r="I117" s="63">
        <f t="shared" ref="I117:I120" si="5">SUM(G117:H117)</f>
        <v>176</v>
      </c>
      <c r="J117" s="65">
        <v>8876567425</v>
      </c>
      <c r="K117" s="64"/>
      <c r="L117" s="138" t="s">
        <v>818</v>
      </c>
      <c r="M117" s="81" t="s">
        <v>147</v>
      </c>
      <c r="N117" s="140" t="s">
        <v>1049</v>
      </c>
      <c r="O117" s="81" t="s">
        <v>147</v>
      </c>
      <c r="P117" s="69">
        <v>43616</v>
      </c>
      <c r="Q117" s="64" t="s">
        <v>104</v>
      </c>
      <c r="R117" s="18"/>
      <c r="S117" s="18" t="s">
        <v>145</v>
      </c>
      <c r="T117" s="18"/>
    </row>
    <row r="118" spans="1:20">
      <c r="A118" s="4">
        <v>227</v>
      </c>
      <c r="B118" s="63" t="s">
        <v>62</v>
      </c>
      <c r="C118" s="65" t="s">
        <v>213</v>
      </c>
      <c r="D118" s="65" t="s">
        <v>25</v>
      </c>
      <c r="E118" s="81" t="s">
        <v>147</v>
      </c>
      <c r="F118" s="65" t="s">
        <v>90</v>
      </c>
      <c r="G118" s="66">
        <v>38</v>
      </c>
      <c r="H118" s="66">
        <v>38</v>
      </c>
      <c r="I118" s="63">
        <f t="shared" si="5"/>
        <v>76</v>
      </c>
      <c r="J118" s="65"/>
      <c r="K118" s="70" t="s">
        <v>179</v>
      </c>
      <c r="L118" s="138" t="s">
        <v>819</v>
      </c>
      <c r="M118" s="81" t="s">
        <v>147</v>
      </c>
      <c r="N118" s="140" t="s">
        <v>1050</v>
      </c>
      <c r="O118" s="81" t="s">
        <v>147</v>
      </c>
      <c r="P118" s="69">
        <v>43616</v>
      </c>
      <c r="Q118" s="64" t="s">
        <v>104</v>
      </c>
      <c r="R118" s="18"/>
      <c r="S118" s="18" t="s">
        <v>145</v>
      </c>
      <c r="T118" s="18"/>
    </row>
    <row r="119" spans="1:20">
      <c r="A119" s="4">
        <v>229</v>
      </c>
      <c r="B119" s="63" t="s">
        <v>63</v>
      </c>
      <c r="C119" s="65" t="s">
        <v>475</v>
      </c>
      <c r="D119" s="65" t="s">
        <v>23</v>
      </c>
      <c r="E119" s="81" t="s">
        <v>147</v>
      </c>
      <c r="F119" s="65" t="s">
        <v>126</v>
      </c>
      <c r="G119" s="66">
        <v>50</v>
      </c>
      <c r="H119" s="66">
        <v>50</v>
      </c>
      <c r="I119" s="63">
        <f t="shared" si="5"/>
        <v>100</v>
      </c>
      <c r="J119" s="65"/>
      <c r="K119" s="70"/>
      <c r="L119" s="138" t="s">
        <v>818</v>
      </c>
      <c r="M119" s="81" t="s">
        <v>147</v>
      </c>
      <c r="N119" s="140" t="s">
        <v>1051</v>
      </c>
      <c r="O119" s="81" t="s">
        <v>147</v>
      </c>
      <c r="P119" s="69">
        <v>43616</v>
      </c>
      <c r="Q119" s="64" t="s">
        <v>104</v>
      </c>
      <c r="R119" s="18"/>
      <c r="S119" s="18" t="s">
        <v>145</v>
      </c>
      <c r="T119" s="18"/>
    </row>
    <row r="120" spans="1:20">
      <c r="A120" s="4">
        <v>231</v>
      </c>
      <c r="B120" s="63" t="s">
        <v>63</v>
      </c>
      <c r="C120" s="65" t="s">
        <v>476</v>
      </c>
      <c r="D120" s="65" t="s">
        <v>25</v>
      </c>
      <c r="E120" s="81" t="s">
        <v>147</v>
      </c>
      <c r="F120" s="65" t="s">
        <v>90</v>
      </c>
      <c r="G120" s="66">
        <v>29</v>
      </c>
      <c r="H120" s="66">
        <v>29</v>
      </c>
      <c r="I120" s="63">
        <f t="shared" si="5"/>
        <v>58</v>
      </c>
      <c r="J120" s="65">
        <v>9864285076</v>
      </c>
      <c r="K120" s="70" t="s">
        <v>477</v>
      </c>
      <c r="L120" s="138" t="s">
        <v>819</v>
      </c>
      <c r="M120" s="81" t="s">
        <v>147</v>
      </c>
      <c r="N120" s="140" t="s">
        <v>1052</v>
      </c>
      <c r="O120" s="81" t="s">
        <v>147</v>
      </c>
      <c r="P120" s="69">
        <v>43616</v>
      </c>
      <c r="Q120" s="64" t="s">
        <v>104</v>
      </c>
      <c r="R120" s="18"/>
      <c r="S120" s="18" t="s">
        <v>145</v>
      </c>
      <c r="T120" s="18"/>
    </row>
    <row r="121" spans="1:20">
      <c r="A121" s="4">
        <v>118</v>
      </c>
      <c r="B121" s="17"/>
      <c r="C121" s="18"/>
      <c r="D121" s="18"/>
      <c r="E121" s="98"/>
      <c r="F121" s="18"/>
      <c r="G121" s="19"/>
      <c r="H121" s="19"/>
      <c r="I121" s="58">
        <f t="shared" ref="I121:I132" si="6">SUM(G121:H121)</f>
        <v>0</v>
      </c>
      <c r="J121" s="18"/>
      <c r="K121" s="18"/>
      <c r="L121" s="100"/>
      <c r="M121" s="100"/>
      <c r="N121" s="140"/>
      <c r="O121" s="100"/>
      <c r="P121" s="23"/>
      <c r="Q121" s="18"/>
      <c r="R121" s="18"/>
      <c r="S121" s="18"/>
      <c r="T121" s="18"/>
    </row>
    <row r="122" spans="1:20">
      <c r="A122" s="4">
        <v>119</v>
      </c>
      <c r="B122" s="17"/>
      <c r="C122" s="18"/>
      <c r="D122" s="18"/>
      <c r="E122" s="98"/>
      <c r="F122" s="18"/>
      <c r="G122" s="19"/>
      <c r="H122" s="19"/>
      <c r="I122" s="58">
        <f t="shared" si="6"/>
        <v>0</v>
      </c>
      <c r="J122" s="18"/>
      <c r="K122" s="18"/>
      <c r="L122" s="100"/>
      <c r="M122" s="100"/>
      <c r="N122" s="140"/>
      <c r="O122" s="100"/>
      <c r="P122" s="23"/>
      <c r="Q122" s="18"/>
      <c r="R122" s="18"/>
      <c r="S122" s="18"/>
      <c r="T122" s="18"/>
    </row>
    <row r="123" spans="1:20">
      <c r="A123" s="4">
        <v>120</v>
      </c>
      <c r="B123" s="17"/>
      <c r="C123" s="18"/>
      <c r="D123" s="18"/>
      <c r="E123" s="98"/>
      <c r="F123" s="18"/>
      <c r="G123" s="19"/>
      <c r="H123" s="19"/>
      <c r="I123" s="58">
        <f t="shared" si="6"/>
        <v>0</v>
      </c>
      <c r="J123" s="18"/>
      <c r="K123" s="18"/>
      <c r="L123" s="100"/>
      <c r="M123" s="100"/>
      <c r="N123" s="140"/>
      <c r="O123" s="100"/>
      <c r="P123" s="23"/>
      <c r="Q123" s="18"/>
      <c r="R123" s="18"/>
      <c r="S123" s="18"/>
      <c r="T123" s="18"/>
    </row>
    <row r="124" spans="1:20">
      <c r="A124" s="4">
        <v>121</v>
      </c>
      <c r="B124" s="17"/>
      <c r="C124" s="18"/>
      <c r="D124" s="18"/>
      <c r="E124" s="98"/>
      <c r="F124" s="18"/>
      <c r="G124" s="19"/>
      <c r="H124" s="19"/>
      <c r="I124" s="58">
        <f t="shared" si="6"/>
        <v>0</v>
      </c>
      <c r="J124" s="18"/>
      <c r="K124" s="18"/>
      <c r="L124" s="100"/>
      <c r="M124" s="100"/>
      <c r="N124" s="140"/>
      <c r="O124" s="100"/>
      <c r="P124" s="23"/>
      <c r="Q124" s="18"/>
      <c r="R124" s="18"/>
      <c r="S124" s="18"/>
      <c r="T124" s="18"/>
    </row>
    <row r="125" spans="1:20">
      <c r="A125" s="4">
        <v>122</v>
      </c>
      <c r="B125" s="17"/>
      <c r="C125" s="18"/>
      <c r="D125" s="18"/>
      <c r="E125" s="98"/>
      <c r="F125" s="18"/>
      <c r="G125" s="19"/>
      <c r="H125" s="19"/>
      <c r="I125" s="58">
        <f t="shared" si="6"/>
        <v>0</v>
      </c>
      <c r="J125" s="18"/>
      <c r="K125" s="18"/>
      <c r="L125" s="100"/>
      <c r="M125" s="100"/>
      <c r="N125" s="140"/>
      <c r="O125" s="100"/>
      <c r="P125" s="23"/>
      <c r="Q125" s="18"/>
      <c r="R125" s="18"/>
      <c r="S125" s="18"/>
      <c r="T125" s="18"/>
    </row>
    <row r="126" spans="1:20">
      <c r="A126" s="4">
        <v>123</v>
      </c>
      <c r="B126" s="17"/>
      <c r="C126" s="18"/>
      <c r="D126" s="18"/>
      <c r="E126" s="98"/>
      <c r="F126" s="18"/>
      <c r="G126" s="19"/>
      <c r="H126" s="19"/>
      <c r="I126" s="58">
        <f t="shared" si="6"/>
        <v>0</v>
      </c>
      <c r="J126" s="18"/>
      <c r="K126" s="18"/>
      <c r="L126" s="100"/>
      <c r="M126" s="100"/>
      <c r="N126" s="140"/>
      <c r="O126" s="100"/>
      <c r="P126" s="23"/>
      <c r="Q126" s="18"/>
      <c r="R126" s="18"/>
      <c r="S126" s="18"/>
      <c r="T126" s="18"/>
    </row>
    <row r="127" spans="1:20">
      <c r="A127" s="4">
        <v>124</v>
      </c>
      <c r="B127" s="17"/>
      <c r="C127" s="18"/>
      <c r="D127" s="18"/>
      <c r="E127" s="98"/>
      <c r="F127" s="18"/>
      <c r="G127" s="19"/>
      <c r="H127" s="19"/>
      <c r="I127" s="58">
        <f t="shared" si="6"/>
        <v>0</v>
      </c>
      <c r="J127" s="18"/>
      <c r="K127" s="18"/>
      <c r="L127" s="100"/>
      <c r="M127" s="100"/>
      <c r="N127" s="140"/>
      <c r="O127" s="100"/>
      <c r="P127" s="23"/>
      <c r="Q127" s="18"/>
      <c r="R127" s="18"/>
      <c r="S127" s="18"/>
      <c r="T127" s="18"/>
    </row>
    <row r="128" spans="1:20">
      <c r="A128" s="4">
        <v>125</v>
      </c>
      <c r="B128" s="17"/>
      <c r="C128" s="18"/>
      <c r="D128" s="18"/>
      <c r="E128" s="98"/>
      <c r="F128" s="18"/>
      <c r="G128" s="19"/>
      <c r="H128" s="19"/>
      <c r="I128" s="58">
        <f t="shared" si="6"/>
        <v>0</v>
      </c>
      <c r="J128" s="18"/>
      <c r="K128" s="18"/>
      <c r="L128" s="100"/>
      <c r="M128" s="100"/>
      <c r="N128" s="140"/>
      <c r="O128" s="100"/>
      <c r="P128" s="23"/>
      <c r="Q128" s="18"/>
      <c r="R128" s="18"/>
      <c r="S128" s="18"/>
      <c r="T128" s="18"/>
    </row>
    <row r="129" spans="1:20">
      <c r="A129" s="4">
        <v>126</v>
      </c>
      <c r="B129" s="17"/>
      <c r="C129" s="18"/>
      <c r="D129" s="18"/>
      <c r="E129" s="98"/>
      <c r="F129" s="18"/>
      <c r="G129" s="19"/>
      <c r="H129" s="19"/>
      <c r="I129" s="58">
        <f t="shared" si="6"/>
        <v>0</v>
      </c>
      <c r="J129" s="18"/>
      <c r="K129" s="18"/>
      <c r="L129" s="100"/>
      <c r="M129" s="100"/>
      <c r="N129" s="140"/>
      <c r="O129" s="100"/>
      <c r="P129" s="23"/>
      <c r="Q129" s="18"/>
      <c r="R129" s="18"/>
      <c r="S129" s="18"/>
      <c r="T129" s="18"/>
    </row>
    <row r="130" spans="1:20">
      <c r="A130" s="4">
        <v>127</v>
      </c>
      <c r="B130" s="17"/>
      <c r="C130" s="18"/>
      <c r="D130" s="18"/>
      <c r="E130" s="98"/>
      <c r="F130" s="18"/>
      <c r="G130" s="19"/>
      <c r="H130" s="19"/>
      <c r="I130" s="58">
        <f t="shared" si="6"/>
        <v>0</v>
      </c>
      <c r="J130" s="18"/>
      <c r="K130" s="18"/>
      <c r="L130" s="100"/>
      <c r="M130" s="100"/>
      <c r="N130" s="140"/>
      <c r="O130" s="100"/>
      <c r="P130" s="23"/>
      <c r="Q130" s="18"/>
      <c r="R130" s="18"/>
      <c r="S130" s="18"/>
      <c r="T130" s="18"/>
    </row>
    <row r="131" spans="1:20">
      <c r="A131" s="4">
        <v>128</v>
      </c>
      <c r="B131" s="17"/>
      <c r="C131" s="18"/>
      <c r="D131" s="18"/>
      <c r="E131" s="98"/>
      <c r="F131" s="18"/>
      <c r="G131" s="19"/>
      <c r="H131" s="19"/>
      <c r="I131" s="58">
        <f t="shared" si="6"/>
        <v>0</v>
      </c>
      <c r="J131" s="18"/>
      <c r="K131" s="18"/>
      <c r="L131" s="100"/>
      <c r="M131" s="100"/>
      <c r="N131" s="140"/>
      <c r="O131" s="100"/>
      <c r="P131" s="23"/>
      <c r="Q131" s="18"/>
      <c r="R131" s="18"/>
      <c r="S131" s="18"/>
      <c r="T131" s="18"/>
    </row>
    <row r="132" spans="1:20">
      <c r="A132" s="4">
        <v>129</v>
      </c>
      <c r="B132" s="17"/>
      <c r="C132" s="18"/>
      <c r="D132" s="18"/>
      <c r="E132" s="98"/>
      <c r="F132" s="18"/>
      <c r="G132" s="19"/>
      <c r="H132" s="19"/>
      <c r="I132" s="58">
        <f t="shared" si="6"/>
        <v>0</v>
      </c>
      <c r="J132" s="18"/>
      <c r="K132" s="18"/>
      <c r="L132" s="100"/>
      <c r="M132" s="100"/>
      <c r="N132" s="140"/>
      <c r="O132" s="100"/>
      <c r="P132" s="23"/>
      <c r="Q132" s="18"/>
      <c r="R132" s="18"/>
      <c r="S132" s="18"/>
      <c r="T132" s="18"/>
    </row>
    <row r="133" spans="1:20">
      <c r="A133" s="4">
        <v>130</v>
      </c>
      <c r="B133" s="17"/>
      <c r="C133" s="18"/>
      <c r="D133" s="18"/>
      <c r="E133" s="98"/>
      <c r="F133" s="18"/>
      <c r="G133" s="19"/>
      <c r="H133" s="19"/>
      <c r="I133" s="58">
        <f t="shared" ref="I133:I163" si="7">SUM(G133:H133)</f>
        <v>0</v>
      </c>
      <c r="J133" s="18"/>
      <c r="K133" s="18"/>
      <c r="L133" s="100"/>
      <c r="M133" s="100"/>
      <c r="N133" s="140"/>
      <c r="O133" s="100"/>
      <c r="P133" s="23"/>
      <c r="Q133" s="18"/>
      <c r="R133" s="18"/>
      <c r="S133" s="18"/>
      <c r="T133" s="18"/>
    </row>
    <row r="134" spans="1:20">
      <c r="A134" s="4">
        <v>131</v>
      </c>
      <c r="B134" s="17"/>
      <c r="C134" s="18"/>
      <c r="D134" s="18"/>
      <c r="E134" s="98"/>
      <c r="F134" s="18"/>
      <c r="G134" s="19"/>
      <c r="H134" s="19"/>
      <c r="I134" s="58">
        <f t="shared" si="7"/>
        <v>0</v>
      </c>
      <c r="J134" s="18"/>
      <c r="K134" s="18"/>
      <c r="L134" s="100"/>
      <c r="M134" s="100"/>
      <c r="N134" s="141"/>
      <c r="O134" s="100"/>
      <c r="P134" s="23"/>
      <c r="Q134" s="18"/>
      <c r="R134" s="18"/>
      <c r="S134" s="18"/>
      <c r="T134" s="18"/>
    </row>
    <row r="135" spans="1:20">
      <c r="A135" s="4">
        <v>132</v>
      </c>
      <c r="B135" s="17"/>
      <c r="C135" s="18"/>
      <c r="D135" s="18"/>
      <c r="E135" s="98"/>
      <c r="F135" s="18"/>
      <c r="G135" s="19"/>
      <c r="H135" s="19"/>
      <c r="I135" s="58">
        <f t="shared" si="7"/>
        <v>0</v>
      </c>
      <c r="J135" s="18"/>
      <c r="K135" s="18"/>
      <c r="L135" s="100"/>
      <c r="M135" s="100"/>
      <c r="N135" s="141"/>
      <c r="O135" s="100"/>
      <c r="P135" s="23"/>
      <c r="Q135" s="18"/>
      <c r="R135" s="18"/>
      <c r="S135" s="18"/>
      <c r="T135" s="18"/>
    </row>
    <row r="136" spans="1:20">
      <c r="A136" s="4">
        <v>133</v>
      </c>
      <c r="B136" s="17"/>
      <c r="C136" s="18"/>
      <c r="D136" s="18"/>
      <c r="E136" s="98"/>
      <c r="F136" s="18"/>
      <c r="G136" s="19"/>
      <c r="H136" s="19"/>
      <c r="I136" s="58">
        <f t="shared" si="7"/>
        <v>0</v>
      </c>
      <c r="J136" s="18"/>
      <c r="K136" s="18"/>
      <c r="L136" s="100"/>
      <c r="M136" s="100"/>
      <c r="N136" s="141"/>
      <c r="O136" s="100"/>
      <c r="P136" s="23"/>
      <c r="Q136" s="18"/>
      <c r="R136" s="18"/>
      <c r="S136" s="18"/>
      <c r="T136" s="18"/>
    </row>
    <row r="137" spans="1:20">
      <c r="A137" s="4">
        <v>134</v>
      </c>
      <c r="B137" s="17"/>
      <c r="C137" s="18"/>
      <c r="D137" s="18"/>
      <c r="E137" s="98"/>
      <c r="F137" s="18"/>
      <c r="G137" s="19"/>
      <c r="H137" s="19"/>
      <c r="I137" s="58">
        <f t="shared" si="7"/>
        <v>0</v>
      </c>
      <c r="J137" s="18"/>
      <c r="K137" s="18"/>
      <c r="L137" s="100"/>
      <c r="M137" s="100"/>
      <c r="N137" s="141"/>
      <c r="O137" s="100"/>
      <c r="P137" s="23"/>
      <c r="Q137" s="18"/>
      <c r="R137" s="18"/>
      <c r="S137" s="18"/>
      <c r="T137" s="18"/>
    </row>
    <row r="138" spans="1:20">
      <c r="A138" s="4">
        <v>135</v>
      </c>
      <c r="B138" s="17"/>
      <c r="C138" s="18"/>
      <c r="D138" s="18"/>
      <c r="E138" s="98"/>
      <c r="F138" s="18"/>
      <c r="G138" s="19"/>
      <c r="H138" s="19"/>
      <c r="I138" s="58">
        <f t="shared" si="7"/>
        <v>0</v>
      </c>
      <c r="J138" s="18"/>
      <c r="K138" s="18"/>
      <c r="L138" s="100"/>
      <c r="M138" s="100"/>
      <c r="N138" s="141"/>
      <c r="O138" s="100"/>
      <c r="P138" s="23"/>
      <c r="Q138" s="18"/>
      <c r="R138" s="18"/>
      <c r="S138" s="18"/>
      <c r="T138" s="18"/>
    </row>
    <row r="139" spans="1:20">
      <c r="A139" s="4">
        <v>136</v>
      </c>
      <c r="B139" s="17"/>
      <c r="C139" s="18"/>
      <c r="D139" s="18"/>
      <c r="E139" s="98"/>
      <c r="F139" s="18"/>
      <c r="G139" s="19"/>
      <c r="H139" s="19"/>
      <c r="I139" s="58">
        <f t="shared" si="7"/>
        <v>0</v>
      </c>
      <c r="J139" s="18"/>
      <c r="K139" s="18"/>
      <c r="L139" s="100"/>
      <c r="M139" s="100"/>
      <c r="N139" s="141"/>
      <c r="O139" s="100"/>
      <c r="P139" s="23"/>
      <c r="Q139" s="18"/>
      <c r="R139" s="18"/>
      <c r="S139" s="18"/>
      <c r="T139" s="18"/>
    </row>
    <row r="140" spans="1:20">
      <c r="A140" s="4">
        <v>137</v>
      </c>
      <c r="B140" s="17"/>
      <c r="C140" s="18"/>
      <c r="D140" s="18"/>
      <c r="E140" s="98"/>
      <c r="F140" s="18"/>
      <c r="G140" s="19"/>
      <c r="H140" s="19"/>
      <c r="I140" s="58">
        <f t="shared" si="7"/>
        <v>0</v>
      </c>
      <c r="J140" s="18"/>
      <c r="K140" s="18"/>
      <c r="L140" s="100"/>
      <c r="M140" s="100"/>
      <c r="N140" s="141"/>
      <c r="O140" s="100"/>
      <c r="P140" s="23"/>
      <c r="Q140" s="18"/>
      <c r="R140" s="18"/>
      <c r="S140" s="18"/>
      <c r="T140" s="18"/>
    </row>
    <row r="141" spans="1:20">
      <c r="A141" s="4">
        <v>138</v>
      </c>
      <c r="B141" s="17"/>
      <c r="C141" s="18"/>
      <c r="D141" s="18"/>
      <c r="E141" s="98"/>
      <c r="F141" s="18"/>
      <c r="G141" s="19"/>
      <c r="H141" s="19"/>
      <c r="I141" s="58">
        <f t="shared" si="7"/>
        <v>0</v>
      </c>
      <c r="J141" s="18"/>
      <c r="K141" s="18"/>
      <c r="L141" s="100"/>
      <c r="M141" s="100"/>
      <c r="N141" s="141"/>
      <c r="O141" s="100"/>
      <c r="P141" s="23"/>
      <c r="Q141" s="18"/>
      <c r="R141" s="18"/>
      <c r="S141" s="18"/>
      <c r="T141" s="18"/>
    </row>
    <row r="142" spans="1:20">
      <c r="A142" s="4">
        <v>139</v>
      </c>
      <c r="B142" s="17"/>
      <c r="C142" s="18"/>
      <c r="D142" s="18"/>
      <c r="E142" s="98"/>
      <c r="F142" s="18"/>
      <c r="G142" s="19"/>
      <c r="H142" s="19"/>
      <c r="I142" s="58">
        <f t="shared" si="7"/>
        <v>0</v>
      </c>
      <c r="J142" s="18"/>
      <c r="K142" s="18"/>
      <c r="L142" s="100"/>
      <c r="M142" s="100"/>
      <c r="N142" s="141"/>
      <c r="O142" s="100"/>
      <c r="P142" s="23"/>
      <c r="Q142" s="18"/>
      <c r="R142" s="18"/>
      <c r="S142" s="18"/>
      <c r="T142" s="18"/>
    </row>
    <row r="143" spans="1:20">
      <c r="A143" s="4">
        <v>140</v>
      </c>
      <c r="B143" s="17"/>
      <c r="C143" s="18"/>
      <c r="D143" s="18"/>
      <c r="E143" s="98"/>
      <c r="F143" s="18"/>
      <c r="G143" s="19"/>
      <c r="H143" s="19"/>
      <c r="I143" s="58">
        <f t="shared" si="7"/>
        <v>0</v>
      </c>
      <c r="J143" s="18"/>
      <c r="K143" s="18"/>
      <c r="L143" s="100"/>
      <c r="M143" s="100"/>
      <c r="N143" s="141"/>
      <c r="O143" s="100"/>
      <c r="P143" s="23"/>
      <c r="Q143" s="18"/>
      <c r="R143" s="18"/>
      <c r="S143" s="18"/>
      <c r="T143" s="18"/>
    </row>
    <row r="144" spans="1:20">
      <c r="A144" s="4">
        <v>141</v>
      </c>
      <c r="B144" s="17"/>
      <c r="C144" s="18"/>
      <c r="D144" s="18"/>
      <c r="E144" s="98"/>
      <c r="F144" s="18"/>
      <c r="G144" s="19"/>
      <c r="H144" s="19"/>
      <c r="I144" s="58">
        <f t="shared" si="7"/>
        <v>0</v>
      </c>
      <c r="J144" s="18"/>
      <c r="K144" s="18"/>
      <c r="L144" s="100"/>
      <c r="M144" s="100"/>
      <c r="N144" s="141"/>
      <c r="O144" s="100"/>
      <c r="P144" s="23"/>
      <c r="Q144" s="18"/>
      <c r="R144" s="18"/>
      <c r="S144" s="18"/>
      <c r="T144" s="18"/>
    </row>
    <row r="145" spans="1:20">
      <c r="A145" s="4">
        <v>142</v>
      </c>
      <c r="B145" s="17"/>
      <c r="C145" s="18"/>
      <c r="D145" s="18"/>
      <c r="E145" s="98"/>
      <c r="F145" s="18"/>
      <c r="G145" s="19"/>
      <c r="H145" s="19"/>
      <c r="I145" s="58">
        <f t="shared" si="7"/>
        <v>0</v>
      </c>
      <c r="J145" s="18"/>
      <c r="K145" s="18"/>
      <c r="L145" s="100"/>
      <c r="M145" s="100"/>
      <c r="N145" s="141"/>
      <c r="O145" s="100"/>
      <c r="P145" s="23"/>
      <c r="Q145" s="18"/>
      <c r="R145" s="18"/>
      <c r="S145" s="18"/>
      <c r="T145" s="18"/>
    </row>
    <row r="146" spans="1:20">
      <c r="A146" s="4">
        <v>143</v>
      </c>
      <c r="B146" s="17"/>
      <c r="C146" s="18"/>
      <c r="D146" s="18"/>
      <c r="E146" s="98"/>
      <c r="F146" s="18"/>
      <c r="G146" s="19"/>
      <c r="H146" s="19"/>
      <c r="I146" s="58">
        <f t="shared" si="7"/>
        <v>0</v>
      </c>
      <c r="J146" s="18"/>
      <c r="K146" s="18"/>
      <c r="L146" s="100"/>
      <c r="M146" s="100"/>
      <c r="N146" s="141"/>
      <c r="O146" s="100"/>
      <c r="P146" s="23"/>
      <c r="Q146" s="18"/>
      <c r="R146" s="18"/>
      <c r="S146" s="18"/>
      <c r="T146" s="18"/>
    </row>
    <row r="147" spans="1:20">
      <c r="A147" s="4">
        <v>144</v>
      </c>
      <c r="B147" s="17"/>
      <c r="C147" s="18"/>
      <c r="D147" s="18"/>
      <c r="E147" s="98"/>
      <c r="F147" s="18"/>
      <c r="G147" s="19"/>
      <c r="H147" s="19"/>
      <c r="I147" s="58">
        <f t="shared" si="7"/>
        <v>0</v>
      </c>
      <c r="J147" s="18"/>
      <c r="K147" s="18"/>
      <c r="L147" s="100"/>
      <c r="M147" s="100"/>
      <c r="N147" s="141"/>
      <c r="O147" s="100"/>
      <c r="P147" s="23"/>
      <c r="Q147" s="18"/>
      <c r="R147" s="18"/>
      <c r="S147" s="18"/>
      <c r="T147" s="18"/>
    </row>
    <row r="148" spans="1:20">
      <c r="A148" s="4">
        <v>145</v>
      </c>
      <c r="B148" s="17"/>
      <c r="C148" s="18"/>
      <c r="D148" s="18"/>
      <c r="E148" s="98"/>
      <c r="F148" s="18"/>
      <c r="G148" s="19"/>
      <c r="H148" s="19"/>
      <c r="I148" s="58">
        <f t="shared" si="7"/>
        <v>0</v>
      </c>
      <c r="J148" s="18"/>
      <c r="K148" s="18"/>
      <c r="L148" s="100"/>
      <c r="M148" s="100"/>
      <c r="N148" s="141"/>
      <c r="O148" s="100"/>
      <c r="P148" s="23"/>
      <c r="Q148" s="18"/>
      <c r="R148" s="18"/>
      <c r="S148" s="18"/>
      <c r="T148" s="18"/>
    </row>
    <row r="149" spans="1:20">
      <c r="A149" s="4">
        <v>146</v>
      </c>
      <c r="B149" s="17"/>
      <c r="C149" s="18"/>
      <c r="D149" s="18"/>
      <c r="E149" s="98"/>
      <c r="F149" s="18"/>
      <c r="G149" s="19"/>
      <c r="H149" s="19"/>
      <c r="I149" s="58">
        <f t="shared" si="7"/>
        <v>0</v>
      </c>
      <c r="J149" s="18"/>
      <c r="K149" s="18"/>
      <c r="L149" s="100"/>
      <c r="M149" s="100"/>
      <c r="N149" s="141"/>
      <c r="O149" s="100"/>
      <c r="P149" s="23"/>
      <c r="Q149" s="18"/>
      <c r="R149" s="18"/>
      <c r="S149" s="18"/>
      <c r="T149" s="18"/>
    </row>
    <row r="150" spans="1:20">
      <c r="A150" s="4">
        <v>147</v>
      </c>
      <c r="B150" s="17"/>
      <c r="C150" s="18"/>
      <c r="D150" s="18"/>
      <c r="E150" s="98"/>
      <c r="F150" s="18"/>
      <c r="G150" s="19"/>
      <c r="H150" s="19"/>
      <c r="I150" s="58">
        <f t="shared" si="7"/>
        <v>0</v>
      </c>
      <c r="J150" s="18"/>
      <c r="K150" s="18"/>
      <c r="L150" s="100"/>
      <c r="M150" s="100"/>
      <c r="N150" s="141"/>
      <c r="O150" s="100"/>
      <c r="P150" s="23"/>
      <c r="Q150" s="18"/>
      <c r="R150" s="18"/>
      <c r="S150" s="18"/>
      <c r="T150" s="18"/>
    </row>
    <row r="151" spans="1:20">
      <c r="A151" s="4">
        <v>148</v>
      </c>
      <c r="B151" s="17"/>
      <c r="C151" s="18"/>
      <c r="D151" s="18"/>
      <c r="E151" s="98"/>
      <c r="F151" s="18"/>
      <c r="G151" s="19"/>
      <c r="H151" s="19"/>
      <c r="I151" s="58">
        <f t="shared" si="7"/>
        <v>0</v>
      </c>
      <c r="J151" s="18"/>
      <c r="K151" s="18"/>
      <c r="L151" s="100"/>
      <c r="M151" s="100"/>
      <c r="N151" s="141"/>
      <c r="O151" s="100"/>
      <c r="P151" s="23"/>
      <c r="Q151" s="18"/>
      <c r="R151" s="18"/>
      <c r="S151" s="18"/>
      <c r="T151" s="18"/>
    </row>
    <row r="152" spans="1:20">
      <c r="A152" s="4">
        <v>149</v>
      </c>
      <c r="B152" s="17"/>
      <c r="C152" s="18"/>
      <c r="D152" s="18"/>
      <c r="E152" s="98"/>
      <c r="F152" s="18"/>
      <c r="G152" s="19"/>
      <c r="H152" s="19"/>
      <c r="I152" s="58">
        <f t="shared" si="7"/>
        <v>0</v>
      </c>
      <c r="J152" s="18"/>
      <c r="K152" s="18"/>
      <c r="L152" s="100"/>
      <c r="M152" s="100"/>
      <c r="N152" s="100"/>
      <c r="O152" s="100"/>
      <c r="P152" s="23"/>
      <c r="Q152" s="18"/>
      <c r="R152" s="18"/>
      <c r="S152" s="18"/>
      <c r="T152" s="18"/>
    </row>
    <row r="153" spans="1:20">
      <c r="A153" s="4">
        <v>150</v>
      </c>
      <c r="B153" s="17"/>
      <c r="C153" s="18"/>
      <c r="D153" s="18"/>
      <c r="E153" s="98"/>
      <c r="F153" s="18"/>
      <c r="G153" s="19"/>
      <c r="H153" s="19"/>
      <c r="I153" s="58">
        <f t="shared" si="7"/>
        <v>0</v>
      </c>
      <c r="J153" s="18"/>
      <c r="K153" s="18"/>
      <c r="L153" s="100"/>
      <c r="M153" s="100"/>
      <c r="N153" s="100"/>
      <c r="O153" s="100"/>
      <c r="P153" s="23"/>
      <c r="Q153" s="18"/>
      <c r="R153" s="18"/>
      <c r="S153" s="18"/>
      <c r="T153" s="18"/>
    </row>
    <row r="154" spans="1:20">
      <c r="A154" s="4">
        <v>151</v>
      </c>
      <c r="B154" s="17"/>
      <c r="C154" s="18"/>
      <c r="D154" s="18"/>
      <c r="E154" s="98"/>
      <c r="F154" s="18"/>
      <c r="G154" s="19"/>
      <c r="H154" s="19"/>
      <c r="I154" s="58">
        <f t="shared" si="7"/>
        <v>0</v>
      </c>
      <c r="J154" s="18"/>
      <c r="K154" s="18"/>
      <c r="L154" s="100"/>
      <c r="M154" s="100"/>
      <c r="N154" s="100"/>
      <c r="O154" s="100"/>
      <c r="P154" s="23"/>
      <c r="Q154" s="18"/>
      <c r="R154" s="18"/>
      <c r="S154" s="18"/>
      <c r="T154" s="18"/>
    </row>
    <row r="155" spans="1:20">
      <c r="A155" s="4">
        <v>152</v>
      </c>
      <c r="B155" s="17"/>
      <c r="C155" s="18"/>
      <c r="D155" s="18"/>
      <c r="E155" s="98"/>
      <c r="F155" s="18"/>
      <c r="G155" s="19"/>
      <c r="H155" s="19"/>
      <c r="I155" s="58">
        <f t="shared" si="7"/>
        <v>0</v>
      </c>
      <c r="J155" s="18"/>
      <c r="K155" s="18"/>
      <c r="L155" s="100"/>
      <c r="M155" s="100"/>
      <c r="N155" s="100"/>
      <c r="O155" s="100"/>
      <c r="P155" s="23"/>
      <c r="Q155" s="18"/>
      <c r="R155" s="18"/>
      <c r="S155" s="18"/>
      <c r="T155" s="18"/>
    </row>
    <row r="156" spans="1:20">
      <c r="A156" s="4">
        <v>153</v>
      </c>
      <c r="B156" s="17"/>
      <c r="C156" s="18"/>
      <c r="D156" s="18"/>
      <c r="E156" s="98"/>
      <c r="F156" s="18"/>
      <c r="G156" s="19"/>
      <c r="H156" s="19"/>
      <c r="I156" s="58">
        <f t="shared" si="7"/>
        <v>0</v>
      </c>
      <c r="J156" s="18"/>
      <c r="K156" s="18"/>
      <c r="L156" s="100"/>
      <c r="M156" s="100"/>
      <c r="N156" s="100"/>
      <c r="O156" s="100"/>
      <c r="P156" s="23"/>
      <c r="Q156" s="18"/>
      <c r="R156" s="18"/>
      <c r="S156" s="18"/>
      <c r="T156" s="18"/>
    </row>
    <row r="157" spans="1:20">
      <c r="A157" s="4">
        <v>154</v>
      </c>
      <c r="B157" s="17"/>
      <c r="C157" s="18"/>
      <c r="D157" s="18"/>
      <c r="E157" s="98"/>
      <c r="F157" s="18"/>
      <c r="G157" s="19"/>
      <c r="H157" s="19"/>
      <c r="I157" s="58">
        <f t="shared" si="7"/>
        <v>0</v>
      </c>
      <c r="J157" s="18"/>
      <c r="K157" s="18"/>
      <c r="L157" s="100"/>
      <c r="M157" s="100"/>
      <c r="N157" s="100"/>
      <c r="O157" s="100"/>
      <c r="P157" s="23"/>
      <c r="Q157" s="18"/>
      <c r="R157" s="18"/>
      <c r="S157" s="18"/>
      <c r="T157" s="18"/>
    </row>
    <row r="158" spans="1:20">
      <c r="A158" s="4">
        <v>155</v>
      </c>
      <c r="B158" s="17"/>
      <c r="C158" s="18"/>
      <c r="D158" s="18"/>
      <c r="E158" s="98"/>
      <c r="F158" s="18"/>
      <c r="G158" s="19"/>
      <c r="H158" s="19"/>
      <c r="I158" s="58">
        <f t="shared" si="7"/>
        <v>0</v>
      </c>
      <c r="J158" s="18"/>
      <c r="K158" s="18"/>
      <c r="L158" s="100"/>
      <c r="M158" s="100"/>
      <c r="N158" s="100"/>
      <c r="O158" s="100"/>
      <c r="P158" s="23"/>
      <c r="Q158" s="18"/>
      <c r="R158" s="18"/>
      <c r="S158" s="18"/>
      <c r="T158" s="18"/>
    </row>
    <row r="159" spans="1:20">
      <c r="A159" s="4">
        <v>156</v>
      </c>
      <c r="B159" s="17"/>
      <c r="C159" s="18"/>
      <c r="D159" s="18"/>
      <c r="E159" s="98"/>
      <c r="F159" s="18"/>
      <c r="G159" s="19"/>
      <c r="H159" s="19"/>
      <c r="I159" s="58">
        <f t="shared" si="7"/>
        <v>0</v>
      </c>
      <c r="J159" s="18"/>
      <c r="K159" s="18"/>
      <c r="L159" s="100"/>
      <c r="M159" s="100"/>
      <c r="N159" s="100"/>
      <c r="O159" s="100"/>
      <c r="P159" s="23"/>
      <c r="Q159" s="18"/>
      <c r="R159" s="18"/>
      <c r="S159" s="18"/>
      <c r="T159" s="18"/>
    </row>
    <row r="160" spans="1:20">
      <c r="A160" s="4">
        <v>157</v>
      </c>
      <c r="B160" s="17"/>
      <c r="C160" s="18"/>
      <c r="D160" s="18"/>
      <c r="E160" s="98"/>
      <c r="F160" s="18"/>
      <c r="G160" s="19"/>
      <c r="H160" s="19"/>
      <c r="I160" s="58">
        <f t="shared" si="7"/>
        <v>0</v>
      </c>
      <c r="J160" s="18"/>
      <c r="K160" s="18"/>
      <c r="L160" s="100"/>
      <c r="M160" s="100"/>
      <c r="N160" s="100"/>
      <c r="O160" s="100"/>
      <c r="P160" s="23"/>
      <c r="Q160" s="18"/>
      <c r="R160" s="18"/>
      <c r="S160" s="18"/>
      <c r="T160" s="18"/>
    </row>
    <row r="161" spans="1:20">
      <c r="A161" s="4">
        <v>158</v>
      </c>
      <c r="B161" s="17"/>
      <c r="C161" s="18"/>
      <c r="D161" s="18"/>
      <c r="E161" s="98"/>
      <c r="F161" s="18"/>
      <c r="G161" s="19"/>
      <c r="H161" s="19"/>
      <c r="I161" s="58">
        <f t="shared" si="7"/>
        <v>0</v>
      </c>
      <c r="J161" s="18"/>
      <c r="K161" s="18"/>
      <c r="L161" s="100"/>
      <c r="M161" s="100"/>
      <c r="N161" s="100"/>
      <c r="O161" s="100"/>
      <c r="P161" s="23"/>
      <c r="Q161" s="18"/>
      <c r="R161" s="18"/>
      <c r="S161" s="18"/>
      <c r="T161" s="18"/>
    </row>
    <row r="162" spans="1:20">
      <c r="A162" s="4">
        <v>159</v>
      </c>
      <c r="B162" s="17"/>
      <c r="C162" s="18"/>
      <c r="D162" s="18"/>
      <c r="E162" s="98"/>
      <c r="F162" s="18"/>
      <c r="G162" s="19"/>
      <c r="H162" s="19"/>
      <c r="I162" s="58">
        <f t="shared" si="7"/>
        <v>0</v>
      </c>
      <c r="J162" s="18"/>
      <c r="K162" s="18"/>
      <c r="L162" s="100"/>
      <c r="M162" s="100"/>
      <c r="N162" s="100"/>
      <c r="O162" s="100"/>
      <c r="P162" s="23"/>
      <c r="Q162" s="18"/>
      <c r="R162" s="18"/>
      <c r="S162" s="18"/>
      <c r="T162" s="18"/>
    </row>
    <row r="163" spans="1:20">
      <c r="A163" s="4">
        <v>160</v>
      </c>
      <c r="B163" s="17"/>
      <c r="C163" s="18"/>
      <c r="D163" s="18"/>
      <c r="E163" s="98"/>
      <c r="F163" s="18"/>
      <c r="G163" s="19"/>
      <c r="H163" s="19"/>
      <c r="I163" s="58">
        <f t="shared" si="7"/>
        <v>0</v>
      </c>
      <c r="J163" s="18"/>
      <c r="K163" s="18"/>
      <c r="L163" s="100"/>
      <c r="M163" s="100"/>
      <c r="N163" s="100"/>
      <c r="O163" s="100"/>
      <c r="P163" s="23"/>
      <c r="Q163" s="18"/>
      <c r="R163" s="18"/>
      <c r="S163" s="18"/>
      <c r="T163" s="18"/>
    </row>
    <row r="164" spans="1:20">
      <c r="A164" s="20" t="s">
        <v>11</v>
      </c>
      <c r="B164" s="38"/>
      <c r="C164" s="20">
        <f>COUNTIFS(C5:C163,"*")</f>
        <v>92</v>
      </c>
      <c r="D164" s="20"/>
      <c r="E164" s="13"/>
      <c r="F164" s="20"/>
      <c r="G164" s="59">
        <f>SUM(G5:G163)</f>
        <v>3867</v>
      </c>
      <c r="H164" s="59">
        <f>SUM(H5:H163)</f>
        <v>3851</v>
      </c>
      <c r="I164" s="59">
        <f>SUM(I5:I163)</f>
        <v>7718</v>
      </c>
      <c r="J164" s="20"/>
      <c r="K164" s="20"/>
      <c r="L164" s="87"/>
      <c r="M164" s="87"/>
      <c r="N164" s="87"/>
      <c r="O164" s="87"/>
      <c r="P164" s="14"/>
      <c r="Q164" s="20"/>
      <c r="R164" s="20"/>
      <c r="S164" s="20"/>
      <c r="T164" s="12"/>
    </row>
    <row r="165" spans="1:20">
      <c r="A165" s="43" t="s">
        <v>62</v>
      </c>
      <c r="B165" s="10">
        <f>COUNTIF(B$5:B$163,"Team 1")</f>
        <v>46</v>
      </c>
      <c r="C165" s="43" t="s">
        <v>25</v>
      </c>
      <c r="D165" s="10">
        <f>COUNTIF(D5:D163,"Anganwadi")</f>
        <v>43</v>
      </c>
    </row>
    <row r="166" spans="1:20">
      <c r="A166" s="43" t="s">
        <v>63</v>
      </c>
      <c r="B166" s="10">
        <f>COUNTIF(B$6:B$163,"Team 2")</f>
        <v>44</v>
      </c>
      <c r="C166" s="43" t="s">
        <v>23</v>
      </c>
      <c r="D166" s="10">
        <f>COUNTIF(D5:D163,"School")</f>
        <v>41</v>
      </c>
    </row>
  </sheetData>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4">
      <formula1>"School,Anganwadi Centre"</formula1>
    </dataValidation>
    <dataValidation type="list" allowBlank="1" showInputMessage="1" showErrorMessage="1" error="Please select type of institution from drop down list." sqref="D5:D163">
      <formula1>"Anganwadi,School"</formula1>
    </dataValidation>
    <dataValidation type="list" allowBlank="1" showInputMessage="1" showErrorMessage="1" sqref="B5:B163">
      <formula1>"Team 1, Team 2"</formula1>
    </dataValidation>
  </dataValidations>
  <printOptions horizontalCentered="1"/>
  <pageMargins left="0.37" right="0.23" top="0.43" bottom="0.45" header="0.3" footer="0.22"/>
  <pageSetup paperSize="9" scale="47" fitToHeight="11000" orientation="landscape" horizontalDpi="4294967293" verticalDpi="4294967293"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codeName="Sheet4">
    <tabColor rgb="FFC00000"/>
    <pageSetUpPr fitToPage="1"/>
  </sheetPr>
  <dimension ref="A1:T162"/>
  <sheetViews>
    <sheetView workbookViewId="0">
      <pane xSplit="3" ySplit="4" topLeftCell="M101" activePane="bottomRight" state="frozen"/>
      <selection pane="topRight" activeCell="C1" sqref="C1"/>
      <selection pane="bottomLeft" activeCell="A5" sqref="A5"/>
      <selection pane="bottomRight" activeCell="S5" sqref="S5:S106"/>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99" customWidth="1"/>
    <col min="6" max="6" width="17" style="1" customWidth="1"/>
    <col min="7" max="7" width="6.140625" style="16" customWidth="1"/>
    <col min="8" max="8" width="6.28515625" style="16" bestFit="1" customWidth="1"/>
    <col min="9" max="9" width="6" style="1" bestFit="1" customWidth="1"/>
    <col min="10" max="10" width="16.7109375" style="1" customWidth="1"/>
    <col min="11" max="11" width="19.5703125" style="1" customWidth="1"/>
    <col min="12" max="13" width="19.5703125" style="101" customWidth="1"/>
    <col min="14" max="14" width="19.140625" style="101" customWidth="1"/>
    <col min="15" max="15" width="14.85546875" style="10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207" t="s">
        <v>70</v>
      </c>
      <c r="B1" s="207"/>
      <c r="C1" s="207"/>
      <c r="D1" s="54"/>
      <c r="E1" s="54"/>
      <c r="F1" s="54"/>
      <c r="G1" s="54"/>
      <c r="H1" s="54"/>
      <c r="I1" s="54"/>
      <c r="J1" s="54"/>
      <c r="K1" s="54"/>
      <c r="L1" s="54"/>
      <c r="M1" s="208"/>
      <c r="N1" s="208"/>
      <c r="O1" s="208"/>
      <c r="P1" s="208"/>
      <c r="Q1" s="208"/>
      <c r="R1" s="208"/>
      <c r="S1" s="208"/>
      <c r="T1" s="208"/>
    </row>
    <row r="2" spans="1:20">
      <c r="A2" s="203" t="s">
        <v>59</v>
      </c>
      <c r="B2" s="204"/>
      <c r="C2" s="204"/>
      <c r="D2" s="24">
        <v>43617</v>
      </c>
      <c r="E2" s="96"/>
      <c r="F2" s="21"/>
      <c r="G2" s="21"/>
      <c r="H2" s="21"/>
      <c r="I2" s="21"/>
      <c r="J2" s="21"/>
      <c r="K2" s="21"/>
      <c r="L2" s="96"/>
      <c r="M2" s="96"/>
      <c r="N2" s="96"/>
      <c r="O2" s="96"/>
      <c r="P2" s="21"/>
      <c r="Q2" s="21"/>
      <c r="R2" s="21"/>
      <c r="S2" s="21"/>
    </row>
    <row r="3" spans="1:20" ht="24" customHeight="1">
      <c r="A3" s="199" t="s">
        <v>14</v>
      </c>
      <c r="B3" s="201" t="s">
        <v>61</v>
      </c>
      <c r="C3" s="198" t="s">
        <v>7</v>
      </c>
      <c r="D3" s="198" t="s">
        <v>55</v>
      </c>
      <c r="E3" s="198" t="s">
        <v>16</v>
      </c>
      <c r="F3" s="205" t="s">
        <v>17</v>
      </c>
      <c r="G3" s="198" t="s">
        <v>8</v>
      </c>
      <c r="H3" s="198"/>
      <c r="I3" s="198"/>
      <c r="J3" s="198" t="s">
        <v>31</v>
      </c>
      <c r="K3" s="201" t="s">
        <v>33</v>
      </c>
      <c r="L3" s="201" t="s">
        <v>50</v>
      </c>
      <c r="M3" s="201" t="s">
        <v>51</v>
      </c>
      <c r="N3" s="201" t="s">
        <v>34</v>
      </c>
      <c r="O3" s="201" t="s">
        <v>35</v>
      </c>
      <c r="P3" s="199" t="s">
        <v>54</v>
      </c>
      <c r="Q3" s="198" t="s">
        <v>52</v>
      </c>
      <c r="R3" s="198" t="s">
        <v>32</v>
      </c>
      <c r="S3" s="198" t="s">
        <v>53</v>
      </c>
      <c r="T3" s="198" t="s">
        <v>13</v>
      </c>
    </row>
    <row r="4" spans="1:20" ht="25.5" customHeight="1">
      <c r="A4" s="199"/>
      <c r="B4" s="206"/>
      <c r="C4" s="198"/>
      <c r="D4" s="198"/>
      <c r="E4" s="198"/>
      <c r="F4" s="205"/>
      <c r="G4" s="22" t="s">
        <v>9</v>
      </c>
      <c r="H4" s="22" t="s">
        <v>10</v>
      </c>
      <c r="I4" s="22" t="s">
        <v>11</v>
      </c>
      <c r="J4" s="198"/>
      <c r="K4" s="202"/>
      <c r="L4" s="202"/>
      <c r="M4" s="202"/>
      <c r="N4" s="202"/>
      <c r="O4" s="202"/>
      <c r="P4" s="199"/>
      <c r="Q4" s="199"/>
      <c r="R4" s="198"/>
      <c r="S4" s="198"/>
      <c r="T4" s="198"/>
    </row>
    <row r="5" spans="1:20">
      <c r="A5" s="4">
        <v>1</v>
      </c>
      <c r="B5" s="63"/>
      <c r="C5" s="64" t="s">
        <v>214</v>
      </c>
      <c r="D5" s="65"/>
      <c r="E5" s="81"/>
      <c r="F5" s="65"/>
      <c r="G5" s="66"/>
      <c r="H5" s="66"/>
      <c r="I5" s="68">
        <f>SUM(G5:H5)</f>
        <v>0</v>
      </c>
      <c r="J5" s="65"/>
      <c r="K5" s="65"/>
      <c r="L5" s="102"/>
      <c r="M5" s="102"/>
      <c r="N5" s="103"/>
      <c r="O5" s="102"/>
      <c r="P5" s="69">
        <v>43617</v>
      </c>
      <c r="Q5" s="64" t="s">
        <v>108</v>
      </c>
      <c r="R5" s="47"/>
      <c r="S5" s="18" t="s">
        <v>145</v>
      </c>
      <c r="T5" s="18"/>
    </row>
    <row r="6" spans="1:20" s="134" customFormat="1">
      <c r="A6" s="132">
        <v>2</v>
      </c>
      <c r="B6" s="63"/>
      <c r="C6" s="65" t="s">
        <v>109</v>
      </c>
      <c r="D6" s="65"/>
      <c r="E6" s="81"/>
      <c r="F6" s="65"/>
      <c r="G6" s="66"/>
      <c r="H6" s="66"/>
      <c r="I6" s="68">
        <f t="shared" ref="I6:I106" si="0">SUM(G6:H6)</f>
        <v>0</v>
      </c>
      <c r="J6" s="67"/>
      <c r="K6" s="65"/>
      <c r="L6" s="102"/>
      <c r="M6" s="102"/>
      <c r="N6" s="103"/>
      <c r="O6" s="102"/>
      <c r="P6" s="69">
        <v>43618</v>
      </c>
      <c r="Q6" s="64" t="s">
        <v>109</v>
      </c>
      <c r="R6" s="65"/>
      <c r="S6" s="18" t="s">
        <v>145</v>
      </c>
      <c r="T6" s="133"/>
    </row>
    <row r="7" spans="1:20" ht="33">
      <c r="A7" s="4">
        <v>3</v>
      </c>
      <c r="B7" s="63" t="s">
        <v>62</v>
      </c>
      <c r="C7" s="65" t="s">
        <v>215</v>
      </c>
      <c r="D7" s="65" t="s">
        <v>23</v>
      </c>
      <c r="E7" s="81" t="s">
        <v>216</v>
      </c>
      <c r="F7" s="65" t="s">
        <v>88</v>
      </c>
      <c r="G7" s="66">
        <v>63</v>
      </c>
      <c r="H7" s="66">
        <v>63</v>
      </c>
      <c r="I7" s="68">
        <f t="shared" si="0"/>
        <v>126</v>
      </c>
      <c r="J7" s="65"/>
      <c r="K7" s="65"/>
      <c r="L7" s="138" t="s">
        <v>792</v>
      </c>
      <c r="M7" s="81" t="s">
        <v>216</v>
      </c>
      <c r="N7" s="140" t="s">
        <v>893</v>
      </c>
      <c r="O7" s="81" t="s">
        <v>216</v>
      </c>
      <c r="P7" s="69">
        <v>43619</v>
      </c>
      <c r="Q7" s="64" t="s">
        <v>91</v>
      </c>
      <c r="R7" s="47"/>
      <c r="S7" s="18" t="s">
        <v>145</v>
      </c>
      <c r="T7" s="18"/>
    </row>
    <row r="8" spans="1:20">
      <c r="A8" s="4">
        <v>4</v>
      </c>
      <c r="B8" s="63" t="s">
        <v>62</v>
      </c>
      <c r="C8" s="65" t="s">
        <v>217</v>
      </c>
      <c r="D8" s="65" t="s">
        <v>25</v>
      </c>
      <c r="E8" s="81" t="s">
        <v>216</v>
      </c>
      <c r="F8" s="65" t="s">
        <v>90</v>
      </c>
      <c r="G8" s="66">
        <v>37</v>
      </c>
      <c r="H8" s="66">
        <v>37</v>
      </c>
      <c r="I8" s="68">
        <f t="shared" si="0"/>
        <v>74</v>
      </c>
      <c r="J8" s="67">
        <v>9431006527</v>
      </c>
      <c r="K8" s="65" t="s">
        <v>218</v>
      </c>
      <c r="L8" s="138" t="s">
        <v>793</v>
      </c>
      <c r="M8" s="81" t="s">
        <v>216</v>
      </c>
      <c r="N8" s="140" t="s">
        <v>894</v>
      </c>
      <c r="O8" s="81" t="s">
        <v>216</v>
      </c>
      <c r="P8" s="69">
        <v>43619</v>
      </c>
      <c r="Q8" s="64" t="s">
        <v>91</v>
      </c>
      <c r="R8" s="47"/>
      <c r="S8" s="18" t="s">
        <v>145</v>
      </c>
      <c r="T8" s="18"/>
    </row>
    <row r="9" spans="1:20" ht="33">
      <c r="A9" s="4">
        <v>5</v>
      </c>
      <c r="B9" s="63" t="s">
        <v>63</v>
      </c>
      <c r="C9" s="65" t="s">
        <v>478</v>
      </c>
      <c r="D9" s="65" t="s">
        <v>23</v>
      </c>
      <c r="E9" s="81" t="s">
        <v>216</v>
      </c>
      <c r="F9" s="65" t="s">
        <v>241</v>
      </c>
      <c r="G9" s="66">
        <v>15</v>
      </c>
      <c r="H9" s="66">
        <v>15</v>
      </c>
      <c r="I9" s="68">
        <f t="shared" si="0"/>
        <v>30</v>
      </c>
      <c r="J9" s="67"/>
      <c r="K9" s="65"/>
      <c r="L9" s="81" t="s">
        <v>147</v>
      </c>
      <c r="M9" s="81" t="s">
        <v>216</v>
      </c>
      <c r="N9" s="140" t="s">
        <v>895</v>
      </c>
      <c r="O9" s="81" t="s">
        <v>216</v>
      </c>
      <c r="P9" s="69">
        <v>43619</v>
      </c>
      <c r="Q9" s="64" t="s">
        <v>91</v>
      </c>
      <c r="R9" s="47"/>
      <c r="S9" s="18" t="s">
        <v>145</v>
      </c>
      <c r="T9" s="18"/>
    </row>
    <row r="10" spans="1:20">
      <c r="A10" s="4">
        <v>6</v>
      </c>
      <c r="B10" s="63" t="s">
        <v>63</v>
      </c>
      <c r="C10" s="65" t="s">
        <v>479</v>
      </c>
      <c r="D10" s="65" t="s">
        <v>25</v>
      </c>
      <c r="E10" s="81" t="s">
        <v>216</v>
      </c>
      <c r="F10" s="65" t="s">
        <v>90</v>
      </c>
      <c r="G10" s="66">
        <v>49</v>
      </c>
      <c r="H10" s="66">
        <v>49</v>
      </c>
      <c r="I10" s="68">
        <f t="shared" si="0"/>
        <v>98</v>
      </c>
      <c r="J10" s="67">
        <v>9435530956</v>
      </c>
      <c r="K10" s="65" t="s">
        <v>480</v>
      </c>
      <c r="L10" s="81" t="s">
        <v>147</v>
      </c>
      <c r="M10" s="81" t="s">
        <v>216</v>
      </c>
      <c r="N10" s="140" t="s">
        <v>896</v>
      </c>
      <c r="O10" s="81" t="s">
        <v>216</v>
      </c>
      <c r="P10" s="69"/>
      <c r="Q10" s="64"/>
      <c r="R10" s="47"/>
      <c r="S10" s="18" t="s">
        <v>145</v>
      </c>
      <c r="T10" s="18"/>
    </row>
    <row r="11" spans="1:20">
      <c r="A11" s="4">
        <v>7</v>
      </c>
      <c r="B11" s="63"/>
      <c r="C11" s="65"/>
      <c r="D11" s="65"/>
      <c r="E11" s="81" t="s">
        <v>216</v>
      </c>
      <c r="F11" s="65"/>
      <c r="G11" s="66"/>
      <c r="H11" s="66"/>
      <c r="I11" s="68">
        <f t="shared" si="0"/>
        <v>0</v>
      </c>
      <c r="J11" s="65"/>
      <c r="K11" s="70"/>
      <c r="L11" s="81" t="s">
        <v>147</v>
      </c>
      <c r="M11" s="81" t="s">
        <v>216</v>
      </c>
      <c r="N11" s="140"/>
      <c r="O11" s="81" t="s">
        <v>216</v>
      </c>
      <c r="P11" s="69"/>
      <c r="Q11" s="64"/>
      <c r="R11" s="47"/>
      <c r="S11" s="18" t="s">
        <v>145</v>
      </c>
      <c r="T11" s="18"/>
    </row>
    <row r="12" spans="1:20">
      <c r="A12" s="4">
        <v>8</v>
      </c>
      <c r="B12" s="63" t="s">
        <v>62</v>
      </c>
      <c r="C12" s="65" t="s">
        <v>219</v>
      </c>
      <c r="D12" s="65" t="s">
        <v>23</v>
      </c>
      <c r="E12" s="81" t="s">
        <v>216</v>
      </c>
      <c r="F12" s="65" t="s">
        <v>88</v>
      </c>
      <c r="G12" s="66">
        <v>14</v>
      </c>
      <c r="H12" s="66">
        <v>14</v>
      </c>
      <c r="I12" s="68">
        <f t="shared" si="0"/>
        <v>28</v>
      </c>
      <c r="J12" s="67"/>
      <c r="K12" s="65"/>
      <c r="L12" s="138" t="s">
        <v>792</v>
      </c>
      <c r="M12" s="81" t="s">
        <v>216</v>
      </c>
      <c r="N12" s="140" t="s">
        <v>897</v>
      </c>
      <c r="O12" s="81" t="s">
        <v>216</v>
      </c>
      <c r="P12" s="69">
        <v>43620</v>
      </c>
      <c r="Q12" s="64" t="s">
        <v>94</v>
      </c>
      <c r="R12" s="47"/>
      <c r="S12" s="18" t="s">
        <v>145</v>
      </c>
      <c r="T12" s="18"/>
    </row>
    <row r="13" spans="1:20" ht="33">
      <c r="A13" s="4">
        <v>9</v>
      </c>
      <c r="B13" s="63" t="s">
        <v>62</v>
      </c>
      <c r="C13" s="65" t="s">
        <v>220</v>
      </c>
      <c r="D13" s="65" t="s">
        <v>25</v>
      </c>
      <c r="E13" s="81" t="s">
        <v>216</v>
      </c>
      <c r="F13" s="65" t="s">
        <v>90</v>
      </c>
      <c r="G13" s="66">
        <v>73</v>
      </c>
      <c r="H13" s="66">
        <v>73</v>
      </c>
      <c r="I13" s="68">
        <f t="shared" si="0"/>
        <v>146</v>
      </c>
      <c r="J13" s="65">
        <v>9954432104</v>
      </c>
      <c r="K13" s="65" t="s">
        <v>221</v>
      </c>
      <c r="L13" s="138" t="s">
        <v>793</v>
      </c>
      <c r="M13" s="81" t="s">
        <v>216</v>
      </c>
      <c r="N13" s="140" t="s">
        <v>898</v>
      </c>
      <c r="O13" s="81" t="s">
        <v>216</v>
      </c>
      <c r="P13" s="69">
        <v>43620</v>
      </c>
      <c r="Q13" s="64" t="s">
        <v>94</v>
      </c>
      <c r="R13" s="47"/>
      <c r="S13" s="18" t="s">
        <v>145</v>
      </c>
      <c r="T13" s="18"/>
    </row>
    <row r="14" spans="1:20">
      <c r="A14" s="4">
        <v>10</v>
      </c>
      <c r="B14" s="63" t="s">
        <v>63</v>
      </c>
      <c r="C14" s="65" t="s">
        <v>474</v>
      </c>
      <c r="D14" s="65" t="s">
        <v>23</v>
      </c>
      <c r="E14" s="81" t="s">
        <v>216</v>
      </c>
      <c r="F14" s="65" t="s">
        <v>241</v>
      </c>
      <c r="G14" s="66">
        <v>134</v>
      </c>
      <c r="H14" s="66">
        <v>135</v>
      </c>
      <c r="I14" s="68">
        <f t="shared" si="0"/>
        <v>269</v>
      </c>
      <c r="J14" s="65"/>
      <c r="K14" s="65"/>
      <c r="L14" s="137" t="s">
        <v>783</v>
      </c>
      <c r="M14" s="81" t="s">
        <v>216</v>
      </c>
      <c r="N14" s="140" t="s">
        <v>899</v>
      </c>
      <c r="O14" s="81" t="s">
        <v>216</v>
      </c>
      <c r="P14" s="69">
        <v>43620</v>
      </c>
      <c r="Q14" s="64" t="s">
        <v>94</v>
      </c>
      <c r="R14" s="47"/>
      <c r="S14" s="18" t="s">
        <v>145</v>
      </c>
      <c r="T14" s="18"/>
    </row>
    <row r="15" spans="1:20">
      <c r="A15" s="4">
        <v>11</v>
      </c>
      <c r="B15" s="63" t="s">
        <v>63</v>
      </c>
      <c r="C15" s="65" t="s">
        <v>481</v>
      </c>
      <c r="D15" s="65" t="s">
        <v>25</v>
      </c>
      <c r="E15" s="81" t="s">
        <v>216</v>
      </c>
      <c r="F15" s="65" t="s">
        <v>90</v>
      </c>
      <c r="G15" s="66">
        <v>19</v>
      </c>
      <c r="H15" s="66">
        <v>19</v>
      </c>
      <c r="I15" s="68">
        <f t="shared" si="0"/>
        <v>38</v>
      </c>
      <c r="J15" s="65">
        <v>8753960357</v>
      </c>
      <c r="K15" s="65" t="s">
        <v>482</v>
      </c>
      <c r="L15" s="137" t="s">
        <v>783</v>
      </c>
      <c r="M15" s="81" t="s">
        <v>216</v>
      </c>
      <c r="N15" s="140" t="s">
        <v>900</v>
      </c>
      <c r="O15" s="81" t="s">
        <v>216</v>
      </c>
      <c r="P15" s="69">
        <v>43620</v>
      </c>
      <c r="Q15" s="64" t="s">
        <v>94</v>
      </c>
      <c r="R15" s="47"/>
      <c r="S15" s="18" t="s">
        <v>145</v>
      </c>
      <c r="T15" s="18"/>
    </row>
    <row r="16" spans="1:20" s="134" customFormat="1">
      <c r="A16" s="132">
        <v>13</v>
      </c>
      <c r="B16" s="63"/>
      <c r="C16" s="65" t="s">
        <v>757</v>
      </c>
      <c r="D16" s="65"/>
      <c r="E16" s="81"/>
      <c r="F16" s="65"/>
      <c r="G16" s="66"/>
      <c r="H16" s="66"/>
      <c r="I16" s="68"/>
      <c r="J16" s="67"/>
      <c r="K16" s="65"/>
      <c r="L16" s="81" t="s">
        <v>147</v>
      </c>
      <c r="M16" s="81" t="s">
        <v>216</v>
      </c>
      <c r="N16" s="140"/>
      <c r="O16" s="81" t="s">
        <v>216</v>
      </c>
      <c r="P16" s="69">
        <v>43621</v>
      </c>
      <c r="Q16" s="64" t="s">
        <v>98</v>
      </c>
      <c r="R16" s="65"/>
      <c r="S16" s="18" t="s">
        <v>145</v>
      </c>
      <c r="T16" s="133"/>
    </row>
    <row r="17" spans="1:20">
      <c r="A17" s="4">
        <v>18</v>
      </c>
      <c r="B17" s="63" t="s">
        <v>62</v>
      </c>
      <c r="C17" s="65" t="s">
        <v>225</v>
      </c>
      <c r="D17" s="65" t="s">
        <v>23</v>
      </c>
      <c r="E17" s="81" t="s">
        <v>216</v>
      </c>
      <c r="F17" s="65" t="s">
        <v>88</v>
      </c>
      <c r="G17" s="66">
        <v>37</v>
      </c>
      <c r="H17" s="66">
        <v>37</v>
      </c>
      <c r="I17" s="68">
        <f t="shared" si="0"/>
        <v>74</v>
      </c>
      <c r="J17" s="67"/>
      <c r="K17" s="65"/>
      <c r="L17" s="81" t="s">
        <v>147</v>
      </c>
      <c r="M17" s="81" t="s">
        <v>216</v>
      </c>
      <c r="N17" s="140" t="s">
        <v>901</v>
      </c>
      <c r="O17" s="81" t="s">
        <v>216</v>
      </c>
      <c r="P17" s="69">
        <v>43622</v>
      </c>
      <c r="Q17" s="64" t="s">
        <v>100</v>
      </c>
      <c r="R17" s="47"/>
      <c r="S17" s="18" t="s">
        <v>145</v>
      </c>
      <c r="T17" s="18"/>
    </row>
    <row r="18" spans="1:20">
      <c r="A18" s="4">
        <v>19</v>
      </c>
      <c r="B18" s="63" t="s">
        <v>62</v>
      </c>
      <c r="C18" s="65" t="s">
        <v>226</v>
      </c>
      <c r="D18" s="65" t="s">
        <v>25</v>
      </c>
      <c r="E18" s="81" t="s">
        <v>216</v>
      </c>
      <c r="F18" s="65" t="s">
        <v>90</v>
      </c>
      <c r="G18" s="66">
        <v>31</v>
      </c>
      <c r="H18" s="66">
        <v>31</v>
      </c>
      <c r="I18" s="68">
        <f t="shared" si="0"/>
        <v>62</v>
      </c>
      <c r="J18" s="67">
        <v>9707091809</v>
      </c>
      <c r="K18" s="65" t="s">
        <v>227</v>
      </c>
      <c r="L18" s="138" t="s">
        <v>794</v>
      </c>
      <c r="M18" s="81" t="s">
        <v>216</v>
      </c>
      <c r="N18" s="140" t="s">
        <v>902</v>
      </c>
      <c r="O18" s="81" t="s">
        <v>216</v>
      </c>
      <c r="P18" s="69">
        <v>43622</v>
      </c>
      <c r="Q18" s="64" t="s">
        <v>100</v>
      </c>
      <c r="R18" s="47"/>
      <c r="S18" s="18" t="s">
        <v>145</v>
      </c>
      <c r="T18" s="18"/>
    </row>
    <row r="19" spans="1:20">
      <c r="A19" s="4">
        <v>20</v>
      </c>
      <c r="B19" s="63" t="s">
        <v>63</v>
      </c>
      <c r="C19" s="65" t="s">
        <v>485</v>
      </c>
      <c r="D19" s="65" t="s">
        <v>23</v>
      </c>
      <c r="E19" s="81" t="s">
        <v>216</v>
      </c>
      <c r="F19" s="65" t="s">
        <v>88</v>
      </c>
      <c r="G19" s="66">
        <v>50</v>
      </c>
      <c r="H19" s="66">
        <v>50</v>
      </c>
      <c r="I19" s="68">
        <f t="shared" si="0"/>
        <v>100</v>
      </c>
      <c r="J19" s="67">
        <v>9707142104</v>
      </c>
      <c r="K19" s="65"/>
      <c r="L19" s="138" t="s">
        <v>785</v>
      </c>
      <c r="M19" s="81" t="s">
        <v>216</v>
      </c>
      <c r="N19" s="140" t="s">
        <v>903</v>
      </c>
      <c r="O19" s="81" t="s">
        <v>216</v>
      </c>
      <c r="P19" s="69"/>
      <c r="Q19" s="64"/>
      <c r="R19" s="47"/>
      <c r="S19" s="18" t="s">
        <v>145</v>
      </c>
      <c r="T19" s="18"/>
    </row>
    <row r="20" spans="1:20">
      <c r="A20" s="4">
        <v>21</v>
      </c>
      <c r="B20" s="63" t="s">
        <v>63</v>
      </c>
      <c r="C20" s="65" t="s">
        <v>271</v>
      </c>
      <c r="D20" s="65" t="s">
        <v>25</v>
      </c>
      <c r="E20" s="81" t="s">
        <v>216</v>
      </c>
      <c r="F20" s="65" t="s">
        <v>90</v>
      </c>
      <c r="G20" s="66">
        <v>29</v>
      </c>
      <c r="H20" s="66">
        <v>28</v>
      </c>
      <c r="I20" s="68">
        <f t="shared" si="0"/>
        <v>57</v>
      </c>
      <c r="J20" s="67">
        <v>6001544996</v>
      </c>
      <c r="K20" s="65" t="s">
        <v>486</v>
      </c>
      <c r="L20" s="138" t="s">
        <v>786</v>
      </c>
      <c r="M20" s="81" t="s">
        <v>216</v>
      </c>
      <c r="N20" s="140" t="s">
        <v>904</v>
      </c>
      <c r="O20" s="81" t="s">
        <v>216</v>
      </c>
      <c r="P20" s="69"/>
      <c r="Q20" s="64"/>
      <c r="R20" s="47"/>
      <c r="S20" s="18" t="s">
        <v>145</v>
      </c>
      <c r="T20" s="18"/>
    </row>
    <row r="21" spans="1:20">
      <c r="A21" s="4">
        <v>22</v>
      </c>
      <c r="B21" s="63"/>
      <c r="C21" s="65"/>
      <c r="D21" s="65"/>
      <c r="E21" s="81" t="s">
        <v>216</v>
      </c>
      <c r="F21" s="65"/>
      <c r="G21" s="66"/>
      <c r="H21" s="66"/>
      <c r="I21" s="68">
        <f t="shared" si="0"/>
        <v>0</v>
      </c>
      <c r="J21" s="67"/>
      <c r="K21" s="65"/>
      <c r="L21" s="138"/>
      <c r="M21" s="81" t="s">
        <v>216</v>
      </c>
      <c r="N21" s="140"/>
      <c r="O21" s="81" t="s">
        <v>216</v>
      </c>
      <c r="P21" s="69"/>
      <c r="Q21" s="64"/>
      <c r="R21" s="47"/>
      <c r="S21" s="18" t="s">
        <v>145</v>
      </c>
      <c r="T21" s="18"/>
    </row>
    <row r="22" spans="1:20">
      <c r="A22" s="4">
        <v>23</v>
      </c>
      <c r="B22" s="63" t="s">
        <v>62</v>
      </c>
      <c r="C22" s="65" t="s">
        <v>228</v>
      </c>
      <c r="D22" s="65" t="s">
        <v>23</v>
      </c>
      <c r="E22" s="81" t="s">
        <v>216</v>
      </c>
      <c r="F22" s="65" t="s">
        <v>88</v>
      </c>
      <c r="G22" s="66">
        <v>27</v>
      </c>
      <c r="H22" s="66">
        <v>26</v>
      </c>
      <c r="I22" s="68">
        <f t="shared" si="0"/>
        <v>53</v>
      </c>
      <c r="J22" s="67"/>
      <c r="K22" s="65"/>
      <c r="L22" s="138"/>
      <c r="M22" s="81" t="s">
        <v>216</v>
      </c>
      <c r="N22" s="140" t="s">
        <v>905</v>
      </c>
      <c r="O22" s="81" t="s">
        <v>216</v>
      </c>
      <c r="P22" s="69">
        <v>43623</v>
      </c>
      <c r="Q22" s="64" t="s">
        <v>104</v>
      </c>
      <c r="R22" s="47"/>
      <c r="S22" s="18" t="s">
        <v>145</v>
      </c>
      <c r="T22" s="18"/>
    </row>
    <row r="23" spans="1:20" ht="30">
      <c r="A23" s="4">
        <v>24</v>
      </c>
      <c r="B23" s="63" t="s">
        <v>62</v>
      </c>
      <c r="C23" s="65" t="s">
        <v>229</v>
      </c>
      <c r="D23" s="65" t="s">
        <v>25</v>
      </c>
      <c r="E23" s="81" t="s">
        <v>216</v>
      </c>
      <c r="F23" s="65" t="s">
        <v>90</v>
      </c>
      <c r="G23" s="66">
        <v>35</v>
      </c>
      <c r="H23" s="66">
        <v>35</v>
      </c>
      <c r="I23" s="68">
        <f t="shared" si="0"/>
        <v>70</v>
      </c>
      <c r="J23" s="82">
        <v>9954146642</v>
      </c>
      <c r="K23" s="83" t="s">
        <v>230</v>
      </c>
      <c r="L23" s="138" t="s">
        <v>806</v>
      </c>
      <c r="M23" s="81" t="s">
        <v>216</v>
      </c>
      <c r="N23" s="140" t="s">
        <v>906</v>
      </c>
      <c r="O23" s="81" t="s">
        <v>216</v>
      </c>
      <c r="P23" s="69">
        <v>43623</v>
      </c>
      <c r="Q23" s="64" t="s">
        <v>104</v>
      </c>
      <c r="R23" s="47"/>
      <c r="S23" s="18" t="s">
        <v>145</v>
      </c>
      <c r="T23" s="18"/>
    </row>
    <row r="24" spans="1:20" ht="30.75">
      <c r="A24" s="4">
        <v>25</v>
      </c>
      <c r="B24" s="63" t="s">
        <v>63</v>
      </c>
      <c r="C24" s="72" t="s">
        <v>487</v>
      </c>
      <c r="D24" s="64" t="s">
        <v>23</v>
      </c>
      <c r="E24" s="81" t="s">
        <v>216</v>
      </c>
      <c r="F24" s="65" t="s">
        <v>88</v>
      </c>
      <c r="G24" s="66">
        <v>61</v>
      </c>
      <c r="H24" s="66">
        <v>61</v>
      </c>
      <c r="I24" s="68">
        <f t="shared" si="0"/>
        <v>122</v>
      </c>
      <c r="J24" s="65">
        <v>9854812118</v>
      </c>
      <c r="K24" s="65"/>
      <c r="L24" s="138" t="s">
        <v>795</v>
      </c>
      <c r="M24" s="81" t="s">
        <v>216</v>
      </c>
      <c r="N24" s="140" t="s">
        <v>907</v>
      </c>
      <c r="O24" s="81" t="s">
        <v>216</v>
      </c>
      <c r="P24" s="69">
        <v>43623</v>
      </c>
      <c r="Q24" s="64" t="s">
        <v>104</v>
      </c>
      <c r="R24" s="47"/>
      <c r="S24" s="18" t="s">
        <v>145</v>
      </c>
      <c r="T24" s="18"/>
    </row>
    <row r="25" spans="1:20">
      <c r="A25" s="4">
        <v>26</v>
      </c>
      <c r="B25" s="63" t="s">
        <v>63</v>
      </c>
      <c r="C25" s="72" t="s">
        <v>488</v>
      </c>
      <c r="D25" s="64" t="s">
        <v>25</v>
      </c>
      <c r="E25" s="81" t="s">
        <v>216</v>
      </c>
      <c r="F25" s="65" t="s">
        <v>90</v>
      </c>
      <c r="G25" s="66">
        <v>35</v>
      </c>
      <c r="H25" s="66">
        <v>36</v>
      </c>
      <c r="I25" s="68">
        <f t="shared" si="0"/>
        <v>71</v>
      </c>
      <c r="J25" s="65">
        <v>9864235614</v>
      </c>
      <c r="K25" s="65" t="s">
        <v>489</v>
      </c>
      <c r="L25" s="138" t="s">
        <v>789</v>
      </c>
      <c r="M25" s="81" t="s">
        <v>216</v>
      </c>
      <c r="N25" s="140" t="s">
        <v>908</v>
      </c>
      <c r="O25" s="81" t="s">
        <v>216</v>
      </c>
      <c r="P25" s="69">
        <v>43623</v>
      </c>
      <c r="Q25" s="64" t="s">
        <v>104</v>
      </c>
      <c r="R25" s="47"/>
      <c r="S25" s="18" t="s">
        <v>145</v>
      </c>
      <c r="T25" s="18"/>
    </row>
    <row r="26" spans="1:20">
      <c r="A26" s="4">
        <v>27</v>
      </c>
      <c r="B26" s="63"/>
      <c r="C26" s="72" t="s">
        <v>373</v>
      </c>
      <c r="D26" s="64"/>
      <c r="E26" s="81" t="s">
        <v>216</v>
      </c>
      <c r="F26" s="65"/>
      <c r="G26" s="66"/>
      <c r="H26" s="66"/>
      <c r="I26" s="68">
        <f t="shared" ref="I26" si="1">SUM(G26:H26)</f>
        <v>0</v>
      </c>
      <c r="J26" s="65"/>
      <c r="K26" s="65"/>
      <c r="L26" s="138"/>
      <c r="M26" s="81" t="s">
        <v>216</v>
      </c>
      <c r="N26" s="140"/>
      <c r="O26" s="81" t="s">
        <v>216</v>
      </c>
      <c r="P26" s="69">
        <v>43624</v>
      </c>
      <c r="Q26" s="64" t="s">
        <v>108</v>
      </c>
      <c r="R26" s="47"/>
      <c r="S26" s="18" t="s">
        <v>145</v>
      </c>
      <c r="T26" s="18"/>
    </row>
    <row r="27" spans="1:20" s="134" customFormat="1">
      <c r="A27" s="132">
        <v>28</v>
      </c>
      <c r="B27" s="63"/>
      <c r="C27" s="65" t="s">
        <v>109</v>
      </c>
      <c r="D27" s="65"/>
      <c r="E27" s="81"/>
      <c r="F27" s="65"/>
      <c r="G27" s="66"/>
      <c r="H27" s="66"/>
      <c r="I27" s="68">
        <f t="shared" si="0"/>
        <v>0</v>
      </c>
      <c r="J27" s="82"/>
      <c r="K27" s="82"/>
      <c r="L27" s="101"/>
      <c r="M27" s="102"/>
      <c r="N27" s="140"/>
      <c r="O27" s="102"/>
      <c r="P27" s="69">
        <v>43625</v>
      </c>
      <c r="Q27" s="64" t="s">
        <v>109</v>
      </c>
      <c r="R27" s="65"/>
      <c r="S27" s="18" t="s">
        <v>145</v>
      </c>
      <c r="T27" s="133"/>
    </row>
    <row r="28" spans="1:20" ht="30.75">
      <c r="A28" s="4">
        <v>29</v>
      </c>
      <c r="B28" s="63" t="s">
        <v>62</v>
      </c>
      <c r="C28" s="65" t="s">
        <v>493</v>
      </c>
      <c r="D28" s="65" t="s">
        <v>23</v>
      </c>
      <c r="E28" s="81" t="s">
        <v>216</v>
      </c>
      <c r="F28" s="65" t="s">
        <v>88</v>
      </c>
      <c r="G28" s="66">
        <v>88</v>
      </c>
      <c r="H28" s="66">
        <v>89</v>
      </c>
      <c r="I28" s="68">
        <f t="shared" si="0"/>
        <v>177</v>
      </c>
      <c r="J28" s="67">
        <v>9854888615</v>
      </c>
      <c r="K28" s="65"/>
      <c r="L28" s="138" t="s">
        <v>798</v>
      </c>
      <c r="M28" s="81" t="s">
        <v>216</v>
      </c>
      <c r="N28" s="140" t="s">
        <v>909</v>
      </c>
      <c r="O28" s="81" t="s">
        <v>216</v>
      </c>
      <c r="P28" s="69">
        <v>43626</v>
      </c>
      <c r="Q28" s="64" t="s">
        <v>91</v>
      </c>
      <c r="R28" s="47"/>
      <c r="S28" s="18" t="s">
        <v>145</v>
      </c>
      <c r="T28" s="18"/>
    </row>
    <row r="29" spans="1:20" ht="30.75">
      <c r="A29" s="4">
        <v>30</v>
      </c>
      <c r="B29" s="63" t="s">
        <v>62</v>
      </c>
      <c r="C29" s="65" t="s">
        <v>494</v>
      </c>
      <c r="D29" s="65" t="s">
        <v>25</v>
      </c>
      <c r="E29" s="81" t="s">
        <v>216</v>
      </c>
      <c r="F29" s="65" t="s">
        <v>90</v>
      </c>
      <c r="G29" s="66">
        <v>35</v>
      </c>
      <c r="H29" s="66">
        <v>34</v>
      </c>
      <c r="I29" s="68">
        <f t="shared" si="0"/>
        <v>69</v>
      </c>
      <c r="J29" s="82">
        <v>9854810086</v>
      </c>
      <c r="K29" s="83" t="s">
        <v>495</v>
      </c>
      <c r="L29" s="138" t="s">
        <v>799</v>
      </c>
      <c r="M29" s="81" t="s">
        <v>216</v>
      </c>
      <c r="N29" s="140" t="s">
        <v>910</v>
      </c>
      <c r="O29" s="81" t="s">
        <v>216</v>
      </c>
      <c r="P29" s="69">
        <v>43626</v>
      </c>
      <c r="Q29" s="64" t="s">
        <v>91</v>
      </c>
      <c r="R29" s="18"/>
      <c r="S29" s="18" t="s">
        <v>145</v>
      </c>
      <c r="T29" s="18"/>
    </row>
    <row r="30" spans="1:20">
      <c r="A30" s="4">
        <v>31</v>
      </c>
      <c r="B30" s="63" t="s">
        <v>63</v>
      </c>
      <c r="C30" s="65" t="s">
        <v>490</v>
      </c>
      <c r="D30" s="65" t="s">
        <v>23</v>
      </c>
      <c r="E30" s="81" t="s">
        <v>216</v>
      </c>
      <c r="F30" s="65" t="s">
        <v>88</v>
      </c>
      <c r="G30" s="66">
        <v>60</v>
      </c>
      <c r="H30" s="66">
        <v>60</v>
      </c>
      <c r="I30" s="68">
        <f t="shared" ref="I30:I31" si="2">SUM(G30:H30)</f>
        <v>120</v>
      </c>
      <c r="J30" s="67"/>
      <c r="K30" s="65"/>
      <c r="L30" s="138" t="s">
        <v>800</v>
      </c>
      <c r="M30" s="81" t="s">
        <v>216</v>
      </c>
      <c r="N30" s="140" t="s">
        <v>911</v>
      </c>
      <c r="O30" s="81" t="s">
        <v>216</v>
      </c>
      <c r="P30" s="69">
        <v>43626</v>
      </c>
      <c r="Q30" s="64" t="s">
        <v>91</v>
      </c>
      <c r="R30" s="18"/>
      <c r="S30" s="18" t="s">
        <v>145</v>
      </c>
      <c r="T30" s="18"/>
    </row>
    <row r="31" spans="1:20">
      <c r="A31" s="4">
        <v>32</v>
      </c>
      <c r="B31" s="63" t="s">
        <v>63</v>
      </c>
      <c r="C31" s="65" t="s">
        <v>491</v>
      </c>
      <c r="D31" s="65" t="s">
        <v>25</v>
      </c>
      <c r="E31" s="81" t="s">
        <v>216</v>
      </c>
      <c r="F31" s="65" t="s">
        <v>90</v>
      </c>
      <c r="G31" s="66">
        <v>43</v>
      </c>
      <c r="H31" s="66">
        <v>40</v>
      </c>
      <c r="I31" s="68">
        <f t="shared" si="2"/>
        <v>83</v>
      </c>
      <c r="J31" s="82">
        <v>8486223577</v>
      </c>
      <c r="K31" s="83" t="s">
        <v>492</v>
      </c>
      <c r="L31" s="138" t="s">
        <v>801</v>
      </c>
      <c r="M31" s="81" t="s">
        <v>216</v>
      </c>
      <c r="N31" s="140" t="s">
        <v>912</v>
      </c>
      <c r="O31" s="81" t="s">
        <v>216</v>
      </c>
      <c r="P31" s="69">
        <v>43626</v>
      </c>
      <c r="Q31" s="64" t="s">
        <v>91</v>
      </c>
      <c r="R31" s="18"/>
      <c r="S31" s="18" t="s">
        <v>145</v>
      </c>
      <c r="T31" s="18"/>
    </row>
    <row r="32" spans="1:20">
      <c r="A32" s="4">
        <v>33</v>
      </c>
      <c r="B32" s="63"/>
      <c r="C32" s="65"/>
      <c r="D32" s="65"/>
      <c r="E32" s="81" t="s">
        <v>216</v>
      </c>
      <c r="F32" s="65"/>
      <c r="G32" s="66"/>
      <c r="H32" s="66"/>
      <c r="I32" s="68">
        <f t="shared" si="0"/>
        <v>0</v>
      </c>
      <c r="J32" s="67"/>
      <c r="K32" s="65"/>
      <c r="L32" s="138"/>
      <c r="M32" s="81" t="s">
        <v>216</v>
      </c>
      <c r="N32" s="140"/>
      <c r="O32" s="81" t="s">
        <v>216</v>
      </c>
      <c r="P32" s="69"/>
      <c r="Q32" s="64"/>
      <c r="R32" s="18"/>
      <c r="S32" s="18" t="s">
        <v>145</v>
      </c>
      <c r="T32" s="18"/>
    </row>
    <row r="33" spans="1:20">
      <c r="A33" s="4">
        <v>34</v>
      </c>
      <c r="B33" s="63" t="s">
        <v>62</v>
      </c>
      <c r="C33" s="65" t="s">
        <v>496</v>
      </c>
      <c r="D33" s="65" t="s">
        <v>23</v>
      </c>
      <c r="E33" s="81" t="s">
        <v>216</v>
      </c>
      <c r="F33" s="65" t="s">
        <v>241</v>
      </c>
      <c r="G33" s="66">
        <v>235</v>
      </c>
      <c r="H33" s="66">
        <v>235</v>
      </c>
      <c r="I33" s="68">
        <f t="shared" si="0"/>
        <v>470</v>
      </c>
      <c r="J33" s="67">
        <v>9435404668</v>
      </c>
      <c r="K33" s="65"/>
      <c r="L33" s="138" t="s">
        <v>790</v>
      </c>
      <c r="M33" s="81" t="s">
        <v>216</v>
      </c>
      <c r="N33" s="140" t="s">
        <v>913</v>
      </c>
      <c r="O33" s="81" t="s">
        <v>216</v>
      </c>
      <c r="P33" s="69">
        <v>43627</v>
      </c>
      <c r="Q33" s="64" t="s">
        <v>94</v>
      </c>
      <c r="R33" s="18"/>
      <c r="S33" s="18" t="s">
        <v>145</v>
      </c>
      <c r="T33" s="18"/>
    </row>
    <row r="34" spans="1:20">
      <c r="A34" s="4">
        <v>35</v>
      </c>
      <c r="B34" s="63" t="s">
        <v>62</v>
      </c>
      <c r="C34" s="65"/>
      <c r="D34" s="65"/>
      <c r="E34" s="81" t="s">
        <v>216</v>
      </c>
      <c r="F34" s="65"/>
      <c r="G34" s="66"/>
      <c r="H34" s="66"/>
      <c r="I34" s="68">
        <f t="shared" si="0"/>
        <v>0</v>
      </c>
      <c r="J34" s="67"/>
      <c r="K34" s="65"/>
      <c r="L34" s="138" t="s">
        <v>791</v>
      </c>
      <c r="M34" s="81" t="s">
        <v>216</v>
      </c>
      <c r="N34" s="140" t="s">
        <v>914</v>
      </c>
      <c r="O34" s="81" t="s">
        <v>216</v>
      </c>
      <c r="P34" s="69">
        <v>43627</v>
      </c>
      <c r="Q34" s="64" t="s">
        <v>94</v>
      </c>
      <c r="R34" s="18"/>
      <c r="S34" s="18" t="s">
        <v>145</v>
      </c>
      <c r="T34" s="18"/>
    </row>
    <row r="35" spans="1:20" ht="30.75">
      <c r="A35" s="4">
        <v>36</v>
      </c>
      <c r="B35" s="63" t="s">
        <v>63</v>
      </c>
      <c r="C35" s="65" t="s">
        <v>496</v>
      </c>
      <c r="D35" s="65" t="s">
        <v>23</v>
      </c>
      <c r="E35" s="81" t="s">
        <v>216</v>
      </c>
      <c r="F35" s="65" t="s">
        <v>241</v>
      </c>
      <c r="G35" s="66">
        <v>235</v>
      </c>
      <c r="H35" s="66">
        <v>235</v>
      </c>
      <c r="I35" s="68">
        <f t="shared" si="0"/>
        <v>470</v>
      </c>
      <c r="J35" s="67">
        <v>9435404668</v>
      </c>
      <c r="K35" s="65"/>
      <c r="L35" s="138" t="s">
        <v>803</v>
      </c>
      <c r="M35" s="81" t="s">
        <v>216</v>
      </c>
      <c r="N35" s="140" t="s">
        <v>915</v>
      </c>
      <c r="O35" s="81" t="s">
        <v>216</v>
      </c>
      <c r="P35" s="69">
        <v>43627</v>
      </c>
      <c r="Q35" s="64" t="s">
        <v>94</v>
      </c>
      <c r="R35" s="18"/>
      <c r="S35" s="18" t="s">
        <v>145</v>
      </c>
      <c r="T35" s="18"/>
    </row>
    <row r="36" spans="1:20" ht="30.75">
      <c r="A36" s="4">
        <v>37</v>
      </c>
      <c r="B36" s="63" t="s">
        <v>63</v>
      </c>
      <c r="C36" s="65"/>
      <c r="D36" s="65"/>
      <c r="E36" s="81" t="s">
        <v>216</v>
      </c>
      <c r="F36" s="65"/>
      <c r="G36" s="66"/>
      <c r="H36" s="66"/>
      <c r="I36" s="68">
        <f t="shared" si="0"/>
        <v>0</v>
      </c>
      <c r="J36" s="67"/>
      <c r="K36" s="65"/>
      <c r="L36" s="138" t="s">
        <v>804</v>
      </c>
      <c r="M36" s="81" t="s">
        <v>216</v>
      </c>
      <c r="N36" s="140" t="s">
        <v>916</v>
      </c>
      <c r="O36" s="81" t="s">
        <v>216</v>
      </c>
      <c r="P36" s="69">
        <v>43627</v>
      </c>
      <c r="Q36" s="64" t="s">
        <v>94</v>
      </c>
      <c r="R36" s="18"/>
      <c r="S36" s="18" t="s">
        <v>145</v>
      </c>
      <c r="T36" s="18"/>
    </row>
    <row r="37" spans="1:20">
      <c r="A37" s="4">
        <v>38</v>
      </c>
      <c r="B37" s="63"/>
      <c r="C37" s="65"/>
      <c r="D37" s="65"/>
      <c r="E37" s="81" t="s">
        <v>216</v>
      </c>
      <c r="F37" s="65"/>
      <c r="G37" s="66"/>
      <c r="H37" s="66"/>
      <c r="I37" s="68">
        <f t="shared" si="0"/>
        <v>0</v>
      </c>
      <c r="J37" s="67"/>
      <c r="K37" s="65"/>
      <c r="L37" s="81"/>
      <c r="M37" s="81" t="s">
        <v>216</v>
      </c>
      <c r="N37" s="140"/>
      <c r="O37" s="81" t="s">
        <v>216</v>
      </c>
      <c r="P37" s="69"/>
      <c r="Q37" s="64"/>
      <c r="R37" s="18"/>
      <c r="S37" s="18" t="s">
        <v>145</v>
      </c>
      <c r="T37" s="18"/>
    </row>
    <row r="38" spans="1:20">
      <c r="A38" s="4">
        <v>39</v>
      </c>
      <c r="B38" s="63" t="s">
        <v>62</v>
      </c>
      <c r="C38" s="65" t="s">
        <v>496</v>
      </c>
      <c r="D38" s="65" t="s">
        <v>23</v>
      </c>
      <c r="E38" s="81" t="s">
        <v>216</v>
      </c>
      <c r="F38" s="65" t="s">
        <v>241</v>
      </c>
      <c r="G38" s="66">
        <v>235</v>
      </c>
      <c r="H38" s="66">
        <v>235</v>
      </c>
      <c r="I38" s="68">
        <f t="shared" ref="I38:I40" si="3">SUM(G38:H38)</f>
        <v>470</v>
      </c>
      <c r="J38" s="67">
        <v>9435404668</v>
      </c>
      <c r="K38" s="65"/>
      <c r="L38" s="138" t="s">
        <v>805</v>
      </c>
      <c r="M38" s="81" t="s">
        <v>216</v>
      </c>
      <c r="N38" s="140" t="s">
        <v>917</v>
      </c>
      <c r="O38" s="81" t="s">
        <v>216</v>
      </c>
      <c r="P38" s="69">
        <v>43628</v>
      </c>
      <c r="Q38" s="64" t="s">
        <v>98</v>
      </c>
      <c r="R38" s="18"/>
      <c r="S38" s="18" t="s">
        <v>145</v>
      </c>
      <c r="T38" s="18"/>
    </row>
    <row r="39" spans="1:20" ht="30.75">
      <c r="A39" s="4">
        <v>40</v>
      </c>
      <c r="B39" s="63" t="s">
        <v>62</v>
      </c>
      <c r="C39" s="65"/>
      <c r="D39" s="65"/>
      <c r="E39" s="81" t="s">
        <v>216</v>
      </c>
      <c r="F39" s="65"/>
      <c r="G39" s="66"/>
      <c r="H39" s="66"/>
      <c r="I39" s="68">
        <f t="shared" si="3"/>
        <v>0</v>
      </c>
      <c r="J39" s="67"/>
      <c r="K39" s="65"/>
      <c r="L39" s="138" t="s">
        <v>797</v>
      </c>
      <c r="M39" s="81" t="s">
        <v>216</v>
      </c>
      <c r="N39" s="140" t="s">
        <v>918</v>
      </c>
      <c r="O39" s="81" t="s">
        <v>216</v>
      </c>
      <c r="P39" s="69">
        <v>43628</v>
      </c>
      <c r="Q39" s="64" t="s">
        <v>98</v>
      </c>
      <c r="R39" s="18"/>
      <c r="S39" s="18" t="s">
        <v>145</v>
      </c>
      <c r="T39" s="18"/>
    </row>
    <row r="40" spans="1:20">
      <c r="A40" s="4">
        <v>41</v>
      </c>
      <c r="B40" s="63" t="s">
        <v>63</v>
      </c>
      <c r="C40" s="65" t="s">
        <v>496</v>
      </c>
      <c r="D40" s="65" t="s">
        <v>23</v>
      </c>
      <c r="E40" s="81" t="s">
        <v>216</v>
      </c>
      <c r="F40" s="65" t="s">
        <v>241</v>
      </c>
      <c r="G40" s="66">
        <v>235</v>
      </c>
      <c r="H40" s="66">
        <v>235</v>
      </c>
      <c r="I40" s="68">
        <f t="shared" si="3"/>
        <v>470</v>
      </c>
      <c r="J40" s="67">
        <v>9435404668</v>
      </c>
      <c r="K40" s="65"/>
      <c r="L40" s="138" t="s">
        <v>792</v>
      </c>
      <c r="M40" s="81" t="s">
        <v>216</v>
      </c>
      <c r="N40" s="140" t="s">
        <v>919</v>
      </c>
      <c r="O40" s="81" t="s">
        <v>216</v>
      </c>
      <c r="P40" s="69">
        <v>43628</v>
      </c>
      <c r="Q40" s="64" t="s">
        <v>98</v>
      </c>
      <c r="R40" s="18"/>
      <c r="S40" s="18" t="s">
        <v>145</v>
      </c>
      <c r="T40" s="18"/>
    </row>
    <row r="41" spans="1:20">
      <c r="A41" s="4">
        <v>42</v>
      </c>
      <c r="B41" s="63" t="s">
        <v>63</v>
      </c>
      <c r="C41" s="65"/>
      <c r="D41" s="65"/>
      <c r="E41" s="81" t="s">
        <v>216</v>
      </c>
      <c r="F41" s="65"/>
      <c r="G41" s="66"/>
      <c r="H41" s="66"/>
      <c r="I41" s="68">
        <f t="shared" si="0"/>
        <v>0</v>
      </c>
      <c r="J41" s="67"/>
      <c r="K41" s="65"/>
      <c r="L41" s="138" t="s">
        <v>793</v>
      </c>
      <c r="M41" s="81" t="s">
        <v>216</v>
      </c>
      <c r="N41" s="140" t="s">
        <v>920</v>
      </c>
      <c r="O41" s="81" t="s">
        <v>216</v>
      </c>
      <c r="P41" s="69">
        <v>43628</v>
      </c>
      <c r="Q41" s="64" t="s">
        <v>98</v>
      </c>
      <c r="R41" s="18"/>
      <c r="S41" s="18" t="s">
        <v>145</v>
      </c>
      <c r="T41" s="18"/>
    </row>
    <row r="42" spans="1:20">
      <c r="A42" s="4">
        <v>43</v>
      </c>
      <c r="B42" s="63"/>
      <c r="C42" s="65"/>
      <c r="D42" s="65"/>
      <c r="E42" s="81" t="s">
        <v>216</v>
      </c>
      <c r="F42" s="65"/>
      <c r="G42" s="66"/>
      <c r="H42" s="66"/>
      <c r="I42" s="68">
        <f t="shared" si="0"/>
        <v>0</v>
      </c>
      <c r="J42" s="82"/>
      <c r="K42" s="83"/>
      <c r="L42" s="138"/>
      <c r="M42" s="81" t="s">
        <v>216</v>
      </c>
      <c r="N42" s="140"/>
      <c r="O42" s="81" t="s">
        <v>216</v>
      </c>
      <c r="P42" s="69"/>
      <c r="Q42" s="64"/>
      <c r="R42" s="18"/>
      <c r="S42" s="18" t="s">
        <v>145</v>
      </c>
      <c r="T42" s="18"/>
    </row>
    <row r="43" spans="1:20" ht="33">
      <c r="A43" s="4">
        <v>44</v>
      </c>
      <c r="B43" s="63" t="s">
        <v>62</v>
      </c>
      <c r="C43" s="65" t="s">
        <v>497</v>
      </c>
      <c r="D43" s="65" t="s">
        <v>23</v>
      </c>
      <c r="E43" s="81" t="s">
        <v>216</v>
      </c>
      <c r="F43" s="65" t="s">
        <v>88</v>
      </c>
      <c r="G43" s="66">
        <v>16</v>
      </c>
      <c r="H43" s="66">
        <v>17</v>
      </c>
      <c r="I43" s="68">
        <f t="shared" si="0"/>
        <v>33</v>
      </c>
      <c r="J43" s="67">
        <v>9101382175</v>
      </c>
      <c r="K43" s="65"/>
      <c r="L43" s="138" t="s">
        <v>808</v>
      </c>
      <c r="M43" s="81" t="s">
        <v>216</v>
      </c>
      <c r="N43" s="140" t="s">
        <v>921</v>
      </c>
      <c r="O43" s="81" t="s">
        <v>216</v>
      </c>
      <c r="P43" s="69">
        <v>43629</v>
      </c>
      <c r="Q43" s="64" t="s">
        <v>100</v>
      </c>
      <c r="R43" s="18"/>
      <c r="S43" s="18" t="s">
        <v>145</v>
      </c>
      <c r="T43" s="18"/>
    </row>
    <row r="44" spans="1:20">
      <c r="A44" s="4">
        <v>45</v>
      </c>
      <c r="B44" s="63" t="s">
        <v>62</v>
      </c>
      <c r="C44" s="65" t="s">
        <v>498</v>
      </c>
      <c r="D44" s="65" t="s">
        <v>25</v>
      </c>
      <c r="E44" s="81" t="s">
        <v>216</v>
      </c>
      <c r="F44" s="65" t="s">
        <v>90</v>
      </c>
      <c r="G44" s="66">
        <v>25</v>
      </c>
      <c r="H44" s="66">
        <v>24</v>
      </c>
      <c r="I44" s="68">
        <f t="shared" si="0"/>
        <v>49</v>
      </c>
      <c r="J44" s="82">
        <v>8486934354</v>
      </c>
      <c r="K44" s="83" t="s">
        <v>499</v>
      </c>
      <c r="L44" s="138" t="s">
        <v>809</v>
      </c>
      <c r="M44" s="81" t="s">
        <v>216</v>
      </c>
      <c r="N44" s="140" t="s">
        <v>922</v>
      </c>
      <c r="O44" s="81" t="s">
        <v>216</v>
      </c>
      <c r="P44" s="69">
        <v>43629</v>
      </c>
      <c r="Q44" s="64" t="s">
        <v>100</v>
      </c>
      <c r="R44" s="18"/>
      <c r="S44" s="18" t="s">
        <v>145</v>
      </c>
      <c r="T44" s="18"/>
    </row>
    <row r="45" spans="1:20">
      <c r="A45" s="4">
        <v>46</v>
      </c>
      <c r="B45" s="63" t="s">
        <v>63</v>
      </c>
      <c r="C45" s="65" t="s">
        <v>701</v>
      </c>
      <c r="D45" s="65" t="s">
        <v>23</v>
      </c>
      <c r="E45" s="81" t="s">
        <v>216</v>
      </c>
      <c r="F45" s="65" t="s">
        <v>241</v>
      </c>
      <c r="G45" s="66">
        <v>234</v>
      </c>
      <c r="H45" s="66">
        <v>234</v>
      </c>
      <c r="I45" s="68">
        <f t="shared" ref="I45" si="4">SUM(G45:H45)</f>
        <v>468</v>
      </c>
      <c r="J45" s="82">
        <v>9854866722</v>
      </c>
      <c r="K45" s="83"/>
      <c r="L45" s="138" t="s">
        <v>810</v>
      </c>
      <c r="M45" s="81" t="s">
        <v>216</v>
      </c>
      <c r="N45" s="140" t="s">
        <v>923</v>
      </c>
      <c r="O45" s="81" t="s">
        <v>216</v>
      </c>
      <c r="P45" s="69">
        <v>43629</v>
      </c>
      <c r="Q45" s="64" t="s">
        <v>100</v>
      </c>
      <c r="R45" s="18"/>
      <c r="S45" s="18" t="s">
        <v>145</v>
      </c>
      <c r="T45" s="18"/>
    </row>
    <row r="46" spans="1:20">
      <c r="A46" s="4">
        <v>47</v>
      </c>
      <c r="B46" s="63" t="s">
        <v>63</v>
      </c>
      <c r="C46" s="65" t="s">
        <v>702</v>
      </c>
      <c r="D46" s="65" t="s">
        <v>25</v>
      </c>
      <c r="E46" s="81" t="s">
        <v>216</v>
      </c>
      <c r="F46" s="65" t="s">
        <v>90</v>
      </c>
      <c r="G46" s="66">
        <v>42</v>
      </c>
      <c r="H46" s="66">
        <v>42</v>
      </c>
      <c r="I46" s="68">
        <f t="shared" si="0"/>
        <v>84</v>
      </c>
      <c r="J46" s="82">
        <v>9954362798</v>
      </c>
      <c r="K46" s="83" t="s">
        <v>703</v>
      </c>
      <c r="L46" s="138" t="s">
        <v>811</v>
      </c>
      <c r="M46" s="81" t="s">
        <v>216</v>
      </c>
      <c r="N46" s="140" t="s">
        <v>924</v>
      </c>
      <c r="O46" s="81" t="s">
        <v>216</v>
      </c>
      <c r="P46" s="69">
        <v>43629</v>
      </c>
      <c r="Q46" s="64" t="s">
        <v>100</v>
      </c>
      <c r="R46" s="18"/>
      <c r="S46" s="18" t="s">
        <v>145</v>
      </c>
      <c r="T46" s="18"/>
    </row>
    <row r="47" spans="1:20">
      <c r="A47" s="4">
        <v>48</v>
      </c>
      <c r="B47" s="63"/>
      <c r="C47" s="65"/>
      <c r="D47" s="65"/>
      <c r="E47" s="81" t="s">
        <v>216</v>
      </c>
      <c r="F47" s="65"/>
      <c r="G47" s="66"/>
      <c r="H47" s="66"/>
      <c r="I47" s="68">
        <f t="shared" si="0"/>
        <v>0</v>
      </c>
      <c r="J47" s="67"/>
      <c r="K47" s="65"/>
      <c r="L47" s="138"/>
      <c r="M47" s="81" t="s">
        <v>216</v>
      </c>
      <c r="N47" s="140"/>
      <c r="O47" s="81" t="s">
        <v>216</v>
      </c>
      <c r="P47" s="69"/>
      <c r="Q47" s="64"/>
      <c r="R47" s="18"/>
      <c r="S47" s="18" t="s">
        <v>145</v>
      </c>
      <c r="T47" s="18"/>
    </row>
    <row r="48" spans="1:20" ht="30.75">
      <c r="A48" s="4">
        <v>49</v>
      </c>
      <c r="B48" s="63" t="s">
        <v>62</v>
      </c>
      <c r="C48" s="63" t="s">
        <v>500</v>
      </c>
      <c r="D48" s="65" t="s">
        <v>23</v>
      </c>
      <c r="E48" s="81" t="s">
        <v>216</v>
      </c>
      <c r="F48" s="65" t="s">
        <v>88</v>
      </c>
      <c r="G48" s="66">
        <v>75</v>
      </c>
      <c r="H48" s="66">
        <v>75</v>
      </c>
      <c r="I48" s="68">
        <f t="shared" si="0"/>
        <v>150</v>
      </c>
      <c r="J48" s="67">
        <v>9435531573</v>
      </c>
      <c r="K48" s="65"/>
      <c r="L48" s="138" t="s">
        <v>787</v>
      </c>
      <c r="M48" s="81" t="s">
        <v>216</v>
      </c>
      <c r="N48" s="140" t="s">
        <v>925</v>
      </c>
      <c r="O48" s="81" t="s">
        <v>216</v>
      </c>
      <c r="P48" s="69">
        <v>43630</v>
      </c>
      <c r="Q48" s="64" t="s">
        <v>104</v>
      </c>
      <c r="R48" s="18"/>
      <c r="S48" s="18" t="s">
        <v>145</v>
      </c>
      <c r="T48" s="18"/>
    </row>
    <row r="49" spans="1:20">
      <c r="A49" s="4">
        <v>50</v>
      </c>
      <c r="B49" s="63" t="s">
        <v>62</v>
      </c>
      <c r="C49" s="65" t="s">
        <v>501</v>
      </c>
      <c r="D49" s="65" t="s">
        <v>25</v>
      </c>
      <c r="E49" s="81" t="s">
        <v>216</v>
      </c>
      <c r="F49" s="65" t="s">
        <v>90</v>
      </c>
      <c r="G49" s="66">
        <v>35</v>
      </c>
      <c r="H49" s="66">
        <v>34</v>
      </c>
      <c r="I49" s="68">
        <f t="shared" si="0"/>
        <v>69</v>
      </c>
      <c r="J49" s="67">
        <v>9954426113</v>
      </c>
      <c r="K49" s="65" t="s">
        <v>502</v>
      </c>
      <c r="L49" s="138" t="s">
        <v>813</v>
      </c>
      <c r="M49" s="81" t="s">
        <v>216</v>
      </c>
      <c r="N49" s="140" t="s">
        <v>926</v>
      </c>
      <c r="O49" s="81" t="s">
        <v>216</v>
      </c>
      <c r="P49" s="69">
        <v>43630</v>
      </c>
      <c r="Q49" s="64" t="s">
        <v>104</v>
      </c>
      <c r="R49" s="18"/>
      <c r="S49" s="18" t="s">
        <v>145</v>
      </c>
      <c r="T49" s="18"/>
    </row>
    <row r="50" spans="1:20">
      <c r="A50" s="4">
        <v>51</v>
      </c>
      <c r="B50" s="63" t="s">
        <v>63</v>
      </c>
      <c r="C50" s="65" t="s">
        <v>701</v>
      </c>
      <c r="D50" s="65" t="s">
        <v>23</v>
      </c>
      <c r="E50" s="81" t="s">
        <v>216</v>
      </c>
      <c r="F50" s="65" t="s">
        <v>241</v>
      </c>
      <c r="G50" s="66">
        <v>234</v>
      </c>
      <c r="H50" s="66">
        <v>234</v>
      </c>
      <c r="I50" s="68">
        <f t="shared" si="0"/>
        <v>468</v>
      </c>
      <c r="J50" s="82">
        <v>9854866722</v>
      </c>
      <c r="K50" s="65"/>
      <c r="L50" s="138" t="s">
        <v>814</v>
      </c>
      <c r="M50" s="81" t="s">
        <v>216</v>
      </c>
      <c r="N50" s="140" t="s">
        <v>927</v>
      </c>
      <c r="O50" s="81" t="s">
        <v>216</v>
      </c>
      <c r="P50" s="69">
        <v>43630</v>
      </c>
      <c r="Q50" s="64" t="s">
        <v>104</v>
      </c>
      <c r="R50" s="18"/>
      <c r="S50" s="18" t="s">
        <v>145</v>
      </c>
      <c r="T50" s="18"/>
    </row>
    <row r="51" spans="1:20">
      <c r="A51" s="4">
        <v>52</v>
      </c>
      <c r="B51" s="63" t="s">
        <v>63</v>
      </c>
      <c r="C51" s="65" t="s">
        <v>704</v>
      </c>
      <c r="D51" s="65" t="s">
        <v>25</v>
      </c>
      <c r="E51" s="81" t="s">
        <v>216</v>
      </c>
      <c r="F51" s="65" t="s">
        <v>90</v>
      </c>
      <c r="G51" s="66">
        <v>25</v>
      </c>
      <c r="H51" s="66">
        <v>28</v>
      </c>
      <c r="I51" s="68">
        <f t="shared" si="0"/>
        <v>53</v>
      </c>
      <c r="J51" s="67">
        <v>9954143839</v>
      </c>
      <c r="K51" s="65" t="s">
        <v>705</v>
      </c>
      <c r="L51" s="138" t="s">
        <v>815</v>
      </c>
      <c r="M51" s="81" t="s">
        <v>216</v>
      </c>
      <c r="N51" s="140" t="s">
        <v>928</v>
      </c>
      <c r="O51" s="81" t="s">
        <v>216</v>
      </c>
      <c r="P51" s="69">
        <v>43630</v>
      </c>
      <c r="Q51" s="64" t="s">
        <v>104</v>
      </c>
      <c r="R51" s="18"/>
      <c r="S51" s="18" t="s">
        <v>145</v>
      </c>
      <c r="T51" s="18"/>
    </row>
    <row r="52" spans="1:20">
      <c r="A52" s="4">
        <v>53</v>
      </c>
      <c r="B52" s="63" t="s">
        <v>62</v>
      </c>
      <c r="C52" s="65" t="s">
        <v>214</v>
      </c>
      <c r="D52" s="65"/>
      <c r="E52" s="81" t="s">
        <v>216</v>
      </c>
      <c r="F52" s="65"/>
      <c r="G52" s="66"/>
      <c r="H52" s="66"/>
      <c r="I52" s="63">
        <f t="shared" si="0"/>
        <v>0</v>
      </c>
      <c r="J52" s="67"/>
      <c r="K52" s="65"/>
      <c r="L52" s="138"/>
      <c r="M52" s="81" t="s">
        <v>216</v>
      </c>
      <c r="N52" s="140"/>
      <c r="O52" s="81" t="s">
        <v>216</v>
      </c>
      <c r="P52" s="69">
        <v>43631</v>
      </c>
      <c r="Q52" s="64" t="s">
        <v>108</v>
      </c>
      <c r="R52" s="18"/>
      <c r="S52" s="18" t="s">
        <v>145</v>
      </c>
      <c r="T52" s="18"/>
    </row>
    <row r="53" spans="1:20" s="134" customFormat="1">
      <c r="A53" s="132">
        <v>54</v>
      </c>
      <c r="B53" s="63"/>
      <c r="C53" s="65" t="s">
        <v>109</v>
      </c>
      <c r="D53" s="65"/>
      <c r="E53" s="81"/>
      <c r="F53" s="65"/>
      <c r="G53" s="66"/>
      <c r="H53" s="66"/>
      <c r="I53" s="63">
        <f t="shared" si="0"/>
        <v>0</v>
      </c>
      <c r="J53" s="79"/>
      <c r="K53" s="65"/>
      <c r="L53" s="138"/>
      <c r="M53" s="102"/>
      <c r="N53" s="140"/>
      <c r="O53" s="102"/>
      <c r="P53" s="69">
        <v>43632</v>
      </c>
      <c r="Q53" s="64" t="s">
        <v>109</v>
      </c>
      <c r="R53" s="133"/>
      <c r="S53" s="18" t="s">
        <v>145</v>
      </c>
      <c r="T53" s="133"/>
    </row>
    <row r="54" spans="1:20">
      <c r="A54" s="4">
        <v>55</v>
      </c>
      <c r="B54" s="63" t="s">
        <v>62</v>
      </c>
      <c r="C54" s="65" t="s">
        <v>503</v>
      </c>
      <c r="D54" s="65" t="s">
        <v>23</v>
      </c>
      <c r="E54" s="81" t="s">
        <v>216</v>
      </c>
      <c r="F54" s="65" t="s">
        <v>88</v>
      </c>
      <c r="G54" s="66">
        <v>45</v>
      </c>
      <c r="H54" s="66">
        <v>45</v>
      </c>
      <c r="I54" s="63">
        <f t="shared" si="0"/>
        <v>90</v>
      </c>
      <c r="J54" s="80">
        <v>8812882363</v>
      </c>
      <c r="K54" s="65"/>
      <c r="L54" s="138" t="s">
        <v>818</v>
      </c>
      <c r="M54" s="81" t="s">
        <v>216</v>
      </c>
      <c r="N54" s="140" t="s">
        <v>929</v>
      </c>
      <c r="O54" s="81" t="s">
        <v>216</v>
      </c>
      <c r="P54" s="69">
        <v>43633</v>
      </c>
      <c r="Q54" s="64" t="s">
        <v>91</v>
      </c>
      <c r="R54" s="18"/>
      <c r="S54" s="18" t="s">
        <v>145</v>
      </c>
      <c r="T54" s="18"/>
    </row>
    <row r="55" spans="1:20">
      <c r="A55" s="4">
        <v>56</v>
      </c>
      <c r="B55" s="63" t="s">
        <v>62</v>
      </c>
      <c r="C55" s="65" t="s">
        <v>504</v>
      </c>
      <c r="D55" s="65" t="s">
        <v>25</v>
      </c>
      <c r="E55" s="81" t="s">
        <v>216</v>
      </c>
      <c r="F55" s="65" t="s">
        <v>90</v>
      </c>
      <c r="G55" s="66">
        <v>30</v>
      </c>
      <c r="H55" s="66">
        <v>30</v>
      </c>
      <c r="I55" s="63">
        <f t="shared" si="0"/>
        <v>60</v>
      </c>
      <c r="J55" s="67">
        <v>9854871085</v>
      </c>
      <c r="K55" s="65" t="s">
        <v>505</v>
      </c>
      <c r="L55" s="138" t="s">
        <v>819</v>
      </c>
      <c r="M55" s="81" t="s">
        <v>216</v>
      </c>
      <c r="N55" s="140" t="s">
        <v>930</v>
      </c>
      <c r="O55" s="81" t="s">
        <v>216</v>
      </c>
      <c r="P55" s="69">
        <v>43633</v>
      </c>
      <c r="Q55" s="64" t="s">
        <v>91</v>
      </c>
      <c r="R55" s="18"/>
      <c r="S55" s="18" t="s">
        <v>145</v>
      </c>
      <c r="T55" s="18"/>
    </row>
    <row r="56" spans="1:20">
      <c r="A56" s="4">
        <v>57</v>
      </c>
      <c r="B56" s="63" t="s">
        <v>63</v>
      </c>
      <c r="C56" s="65" t="s">
        <v>701</v>
      </c>
      <c r="D56" s="65" t="s">
        <v>23</v>
      </c>
      <c r="E56" s="81" t="s">
        <v>216</v>
      </c>
      <c r="F56" s="65" t="s">
        <v>241</v>
      </c>
      <c r="G56" s="66">
        <v>234</v>
      </c>
      <c r="H56" s="66">
        <v>234</v>
      </c>
      <c r="I56" s="68">
        <f t="shared" ref="I56" si="5">SUM(G56:H56)</f>
        <v>468</v>
      </c>
      <c r="J56" s="82">
        <v>9854866722</v>
      </c>
      <c r="K56" s="65"/>
      <c r="L56" s="138" t="s">
        <v>792</v>
      </c>
      <c r="M56" s="81" t="s">
        <v>216</v>
      </c>
      <c r="N56" s="140" t="s">
        <v>931</v>
      </c>
      <c r="O56" s="81" t="s">
        <v>216</v>
      </c>
      <c r="P56" s="69">
        <v>43633</v>
      </c>
      <c r="Q56" s="64" t="s">
        <v>91</v>
      </c>
      <c r="R56" s="18"/>
      <c r="S56" s="18" t="s">
        <v>145</v>
      </c>
      <c r="T56" s="18"/>
    </row>
    <row r="57" spans="1:20">
      <c r="A57" s="4">
        <v>58</v>
      </c>
      <c r="B57" s="63" t="s">
        <v>63</v>
      </c>
      <c r="C57" s="65" t="s">
        <v>706</v>
      </c>
      <c r="D57" s="65" t="s">
        <v>25</v>
      </c>
      <c r="E57" s="81" t="s">
        <v>216</v>
      </c>
      <c r="F57" s="65" t="s">
        <v>90</v>
      </c>
      <c r="G57" s="66">
        <v>16</v>
      </c>
      <c r="H57" s="66">
        <v>17</v>
      </c>
      <c r="I57" s="63">
        <f t="shared" si="0"/>
        <v>33</v>
      </c>
      <c r="J57" s="67">
        <v>9402072511</v>
      </c>
      <c r="K57" s="65" t="s">
        <v>707</v>
      </c>
      <c r="L57" s="138" t="s">
        <v>793</v>
      </c>
      <c r="M57" s="81" t="s">
        <v>216</v>
      </c>
      <c r="N57" s="140" t="s">
        <v>932</v>
      </c>
      <c r="O57" s="81" t="s">
        <v>216</v>
      </c>
      <c r="P57" s="69">
        <v>43633</v>
      </c>
      <c r="Q57" s="64" t="s">
        <v>91</v>
      </c>
      <c r="R57" s="18"/>
      <c r="S57" s="18" t="s">
        <v>145</v>
      </c>
      <c r="T57" s="18"/>
    </row>
    <row r="58" spans="1:20">
      <c r="A58" s="4">
        <v>59</v>
      </c>
      <c r="B58" s="63"/>
      <c r="C58" s="65"/>
      <c r="D58" s="65"/>
      <c r="E58" s="81" t="s">
        <v>216</v>
      </c>
      <c r="F58" s="65"/>
      <c r="G58" s="66"/>
      <c r="H58" s="66"/>
      <c r="I58" s="63">
        <f t="shared" si="0"/>
        <v>0</v>
      </c>
      <c r="J58" s="67"/>
      <c r="K58" s="65"/>
      <c r="L58" s="138"/>
      <c r="M58" s="81" t="s">
        <v>216</v>
      </c>
      <c r="N58" s="140"/>
      <c r="O58" s="81" t="s">
        <v>216</v>
      </c>
      <c r="P58" s="69"/>
      <c r="Q58" s="64"/>
      <c r="R58" s="18"/>
      <c r="S58" s="18" t="s">
        <v>145</v>
      </c>
      <c r="T58" s="18"/>
    </row>
    <row r="59" spans="1:20">
      <c r="A59" s="4">
        <v>60</v>
      </c>
      <c r="B59" s="63" t="s">
        <v>62</v>
      </c>
      <c r="C59" s="65" t="s">
        <v>506</v>
      </c>
      <c r="D59" s="65" t="s">
        <v>23</v>
      </c>
      <c r="E59" s="81" t="s">
        <v>216</v>
      </c>
      <c r="F59" s="65" t="s">
        <v>241</v>
      </c>
      <c r="G59" s="66">
        <v>73</v>
      </c>
      <c r="H59" s="66">
        <v>73</v>
      </c>
      <c r="I59" s="63">
        <f t="shared" si="0"/>
        <v>146</v>
      </c>
      <c r="J59" s="67">
        <v>98540825089</v>
      </c>
      <c r="K59" s="65"/>
      <c r="L59" s="138" t="s">
        <v>808</v>
      </c>
      <c r="M59" s="81" t="s">
        <v>216</v>
      </c>
      <c r="N59" s="140" t="s">
        <v>933</v>
      </c>
      <c r="O59" s="81" t="s">
        <v>216</v>
      </c>
      <c r="P59" s="69">
        <v>43634</v>
      </c>
      <c r="Q59" s="64" t="s">
        <v>94</v>
      </c>
      <c r="R59" s="18"/>
      <c r="S59" s="18" t="s">
        <v>145</v>
      </c>
      <c r="T59" s="18"/>
    </row>
    <row r="60" spans="1:20">
      <c r="A60" s="4">
        <v>61</v>
      </c>
      <c r="B60" s="63" t="s">
        <v>62</v>
      </c>
      <c r="C60" s="65" t="s">
        <v>507</v>
      </c>
      <c r="D60" s="65" t="s">
        <v>25</v>
      </c>
      <c r="E60" s="81" t="s">
        <v>216</v>
      </c>
      <c r="F60" s="65" t="s">
        <v>90</v>
      </c>
      <c r="G60" s="66">
        <v>27</v>
      </c>
      <c r="H60" s="66">
        <v>28</v>
      </c>
      <c r="I60" s="63">
        <f t="shared" si="0"/>
        <v>55</v>
      </c>
      <c r="J60" s="67">
        <v>9101768437</v>
      </c>
      <c r="K60" s="70" t="s">
        <v>508</v>
      </c>
      <c r="L60" s="138" t="s">
        <v>809</v>
      </c>
      <c r="M60" s="81" t="s">
        <v>216</v>
      </c>
      <c r="N60" s="140" t="s">
        <v>934</v>
      </c>
      <c r="O60" s="81" t="s">
        <v>216</v>
      </c>
      <c r="P60" s="69">
        <v>43634</v>
      </c>
      <c r="Q60" s="64" t="s">
        <v>94</v>
      </c>
      <c r="R60" s="18"/>
      <c r="S60" s="18" t="s">
        <v>145</v>
      </c>
      <c r="T60" s="18"/>
    </row>
    <row r="61" spans="1:20">
      <c r="A61" s="4">
        <v>62</v>
      </c>
      <c r="B61" s="63" t="s">
        <v>63</v>
      </c>
      <c r="C61" s="65" t="s">
        <v>708</v>
      </c>
      <c r="D61" s="65" t="s">
        <v>23</v>
      </c>
      <c r="E61" s="81" t="s">
        <v>216</v>
      </c>
      <c r="F61" s="65" t="s">
        <v>241</v>
      </c>
      <c r="G61" s="66">
        <v>184</v>
      </c>
      <c r="H61" s="66">
        <v>184</v>
      </c>
      <c r="I61" s="63">
        <f t="shared" si="0"/>
        <v>368</v>
      </c>
      <c r="J61" s="67">
        <v>9957108339</v>
      </c>
      <c r="K61" s="70"/>
      <c r="L61" s="138" t="s">
        <v>810</v>
      </c>
      <c r="M61" s="81" t="s">
        <v>216</v>
      </c>
      <c r="N61" s="140" t="s">
        <v>935</v>
      </c>
      <c r="O61" s="81" t="s">
        <v>216</v>
      </c>
      <c r="P61" s="69">
        <v>43634</v>
      </c>
      <c r="Q61" s="64" t="s">
        <v>94</v>
      </c>
      <c r="R61" s="18"/>
      <c r="S61" s="18" t="s">
        <v>145</v>
      </c>
      <c r="T61" s="18"/>
    </row>
    <row r="62" spans="1:20">
      <c r="A62" s="4">
        <v>63</v>
      </c>
      <c r="B62" s="63" t="s">
        <v>63</v>
      </c>
      <c r="C62" s="65"/>
      <c r="D62" s="65"/>
      <c r="E62" s="81" t="s">
        <v>216</v>
      </c>
      <c r="F62" s="65"/>
      <c r="G62" s="66"/>
      <c r="H62" s="66"/>
      <c r="I62" s="63">
        <f t="shared" si="0"/>
        <v>0</v>
      </c>
      <c r="J62" s="67"/>
      <c r="K62" s="70"/>
      <c r="L62" s="138" t="s">
        <v>811</v>
      </c>
      <c r="M62" s="81" t="s">
        <v>216</v>
      </c>
      <c r="N62" s="140" t="s">
        <v>936</v>
      </c>
      <c r="O62" s="81" t="s">
        <v>216</v>
      </c>
      <c r="P62" s="69">
        <v>43634</v>
      </c>
      <c r="Q62" s="64" t="s">
        <v>94</v>
      </c>
      <c r="R62" s="18"/>
      <c r="S62" s="18" t="s">
        <v>145</v>
      </c>
      <c r="T62" s="18"/>
    </row>
    <row r="63" spans="1:20">
      <c r="A63" s="4">
        <v>64</v>
      </c>
      <c r="B63" s="63"/>
      <c r="C63" s="65"/>
      <c r="D63" s="65"/>
      <c r="E63" s="81" t="s">
        <v>216</v>
      </c>
      <c r="F63" s="65"/>
      <c r="G63" s="66"/>
      <c r="H63" s="66"/>
      <c r="I63" s="63">
        <f t="shared" si="0"/>
        <v>0</v>
      </c>
      <c r="J63" s="65"/>
      <c r="K63" s="70"/>
      <c r="L63" s="138"/>
      <c r="M63" s="81" t="s">
        <v>216</v>
      </c>
      <c r="N63" s="140"/>
      <c r="O63" s="81" t="s">
        <v>216</v>
      </c>
      <c r="P63" s="69"/>
      <c r="Q63" s="64"/>
      <c r="R63" s="18"/>
      <c r="S63" s="18" t="s">
        <v>145</v>
      </c>
      <c r="T63" s="18"/>
    </row>
    <row r="64" spans="1:20" ht="30.75">
      <c r="A64" s="4">
        <v>65</v>
      </c>
      <c r="B64" s="63" t="s">
        <v>62</v>
      </c>
      <c r="C64" s="65" t="s">
        <v>255</v>
      </c>
      <c r="D64" s="65" t="s">
        <v>23</v>
      </c>
      <c r="E64" s="81" t="s">
        <v>216</v>
      </c>
      <c r="F64" s="65" t="s">
        <v>88</v>
      </c>
      <c r="G64" s="66">
        <v>7</v>
      </c>
      <c r="H64" s="66">
        <v>8</v>
      </c>
      <c r="I64" s="63">
        <f t="shared" si="0"/>
        <v>15</v>
      </c>
      <c r="J64" s="67"/>
      <c r="K64" s="65"/>
      <c r="L64" s="138" t="s">
        <v>787</v>
      </c>
      <c r="M64" s="81" t="s">
        <v>216</v>
      </c>
      <c r="N64" s="140" t="s">
        <v>937</v>
      </c>
      <c r="O64" s="81" t="s">
        <v>216</v>
      </c>
      <c r="P64" s="69">
        <v>43635</v>
      </c>
      <c r="Q64" s="64" t="s">
        <v>98</v>
      </c>
      <c r="R64" s="18"/>
      <c r="S64" s="18" t="s">
        <v>145</v>
      </c>
      <c r="T64" s="18"/>
    </row>
    <row r="65" spans="1:20">
      <c r="A65" s="4">
        <v>66</v>
      </c>
      <c r="B65" s="63" t="s">
        <v>62</v>
      </c>
      <c r="C65" s="65" t="s">
        <v>256</v>
      </c>
      <c r="D65" s="65" t="s">
        <v>25</v>
      </c>
      <c r="E65" s="81" t="s">
        <v>216</v>
      </c>
      <c r="F65" s="65" t="s">
        <v>90</v>
      </c>
      <c r="G65" s="66">
        <v>25</v>
      </c>
      <c r="H65" s="66">
        <v>26</v>
      </c>
      <c r="I65" s="63">
        <f t="shared" si="0"/>
        <v>51</v>
      </c>
      <c r="J65" s="67">
        <v>9678625255</v>
      </c>
      <c r="K65" s="65" t="s">
        <v>257</v>
      </c>
      <c r="L65" s="138" t="s">
        <v>813</v>
      </c>
      <c r="M65" s="81" t="s">
        <v>216</v>
      </c>
      <c r="N65" s="140" t="s">
        <v>938</v>
      </c>
      <c r="O65" s="81" t="s">
        <v>216</v>
      </c>
      <c r="P65" s="69">
        <v>43635</v>
      </c>
      <c r="Q65" s="64" t="s">
        <v>98</v>
      </c>
      <c r="R65" s="18"/>
      <c r="S65" s="18" t="s">
        <v>145</v>
      </c>
      <c r="T65" s="18"/>
    </row>
    <row r="66" spans="1:20">
      <c r="A66" s="4">
        <v>67</v>
      </c>
      <c r="B66" s="63" t="s">
        <v>63</v>
      </c>
      <c r="C66" s="65"/>
      <c r="D66" s="65"/>
      <c r="E66" s="81" t="s">
        <v>216</v>
      </c>
      <c r="F66" s="65"/>
      <c r="G66" s="66"/>
      <c r="H66" s="66"/>
      <c r="I66" s="63">
        <f t="shared" si="0"/>
        <v>0</v>
      </c>
      <c r="J66" s="67"/>
      <c r="K66" s="65"/>
      <c r="L66" s="138" t="s">
        <v>814</v>
      </c>
      <c r="M66" s="81" t="s">
        <v>216</v>
      </c>
      <c r="N66" s="140" t="s">
        <v>939</v>
      </c>
      <c r="O66" s="81" t="s">
        <v>216</v>
      </c>
      <c r="P66" s="69">
        <v>43635</v>
      </c>
      <c r="Q66" s="64" t="s">
        <v>98</v>
      </c>
      <c r="R66" s="18"/>
      <c r="S66" s="18" t="s">
        <v>145</v>
      </c>
      <c r="T66" s="18"/>
    </row>
    <row r="67" spans="1:20">
      <c r="A67" s="4">
        <v>68</v>
      </c>
      <c r="B67" s="63" t="s">
        <v>63</v>
      </c>
      <c r="C67" s="65" t="s">
        <v>708</v>
      </c>
      <c r="D67" s="65" t="s">
        <v>23</v>
      </c>
      <c r="E67" s="81" t="s">
        <v>216</v>
      </c>
      <c r="F67" s="65" t="s">
        <v>241</v>
      </c>
      <c r="G67" s="66">
        <v>184</v>
      </c>
      <c r="H67" s="66">
        <v>184</v>
      </c>
      <c r="I67" s="63">
        <f t="shared" ref="I67" si="6">SUM(G67:H67)</f>
        <v>368</v>
      </c>
      <c r="J67" s="67">
        <v>9957108339</v>
      </c>
      <c r="K67" s="65"/>
      <c r="L67" s="138" t="s">
        <v>815</v>
      </c>
      <c r="M67" s="81" t="s">
        <v>216</v>
      </c>
      <c r="N67" s="140" t="s">
        <v>940</v>
      </c>
      <c r="O67" s="81" t="s">
        <v>216</v>
      </c>
      <c r="P67" s="69">
        <v>43635</v>
      </c>
      <c r="Q67" s="64" t="s">
        <v>98</v>
      </c>
      <c r="R67" s="18"/>
      <c r="S67" s="18" t="s">
        <v>145</v>
      </c>
      <c r="T67" s="18"/>
    </row>
    <row r="68" spans="1:20">
      <c r="A68" s="4">
        <v>69</v>
      </c>
      <c r="B68" s="63"/>
      <c r="C68" s="65"/>
      <c r="D68" s="65"/>
      <c r="E68" s="81" t="s">
        <v>216</v>
      </c>
      <c r="F68" s="65"/>
      <c r="G68" s="66"/>
      <c r="H68" s="66"/>
      <c r="I68" s="63">
        <f t="shared" si="0"/>
        <v>0</v>
      </c>
      <c r="J68" s="67"/>
      <c r="K68" s="65"/>
      <c r="L68" s="138"/>
      <c r="M68" s="81" t="s">
        <v>216</v>
      </c>
      <c r="N68" s="140"/>
      <c r="O68" s="81" t="s">
        <v>216</v>
      </c>
      <c r="P68" s="69"/>
      <c r="Q68" s="64"/>
      <c r="R68" s="18"/>
      <c r="S68" s="18" t="s">
        <v>145</v>
      </c>
      <c r="T68" s="18"/>
    </row>
    <row r="69" spans="1:20">
      <c r="A69" s="4">
        <v>70</v>
      </c>
      <c r="B69" s="63" t="s">
        <v>62</v>
      </c>
      <c r="C69" s="65" t="s">
        <v>258</v>
      </c>
      <c r="D69" s="65" t="s">
        <v>23</v>
      </c>
      <c r="E69" s="81" t="s">
        <v>216</v>
      </c>
      <c r="F69" s="65" t="s">
        <v>88</v>
      </c>
      <c r="G69" s="66">
        <v>27</v>
      </c>
      <c r="H69" s="66">
        <v>27</v>
      </c>
      <c r="I69" s="63">
        <f t="shared" si="0"/>
        <v>54</v>
      </c>
      <c r="J69" s="67"/>
      <c r="K69" s="65"/>
      <c r="L69" s="138" t="s">
        <v>817</v>
      </c>
      <c r="M69" s="81" t="s">
        <v>216</v>
      </c>
      <c r="N69" s="140" t="s">
        <v>941</v>
      </c>
      <c r="O69" s="81" t="s">
        <v>216</v>
      </c>
      <c r="P69" s="69">
        <v>43636</v>
      </c>
      <c r="Q69" s="64" t="s">
        <v>100</v>
      </c>
      <c r="R69" s="18"/>
      <c r="S69" s="18" t="s">
        <v>145</v>
      </c>
      <c r="T69" s="18"/>
    </row>
    <row r="70" spans="1:20">
      <c r="A70" s="4">
        <v>71</v>
      </c>
      <c r="B70" s="63" t="s">
        <v>62</v>
      </c>
      <c r="C70" s="65" t="s">
        <v>259</v>
      </c>
      <c r="D70" s="65" t="s">
        <v>25</v>
      </c>
      <c r="E70" s="81" t="s">
        <v>216</v>
      </c>
      <c r="F70" s="65" t="s">
        <v>90</v>
      </c>
      <c r="G70" s="66"/>
      <c r="H70" s="66"/>
      <c r="I70" s="63">
        <f t="shared" si="0"/>
        <v>0</v>
      </c>
      <c r="J70" s="67"/>
      <c r="K70" s="65"/>
      <c r="L70" s="138" t="s">
        <v>818</v>
      </c>
      <c r="M70" s="81" t="s">
        <v>216</v>
      </c>
      <c r="N70" s="140" t="s">
        <v>942</v>
      </c>
      <c r="O70" s="81" t="s">
        <v>216</v>
      </c>
      <c r="P70" s="69">
        <v>43636</v>
      </c>
      <c r="Q70" s="64" t="s">
        <v>100</v>
      </c>
      <c r="R70" s="18"/>
      <c r="S70" s="18" t="s">
        <v>145</v>
      </c>
      <c r="T70" s="18"/>
    </row>
    <row r="71" spans="1:20">
      <c r="A71" s="4">
        <v>72</v>
      </c>
      <c r="B71" s="63" t="s">
        <v>63</v>
      </c>
      <c r="C71" s="65" t="s">
        <v>709</v>
      </c>
      <c r="D71" s="65" t="s">
        <v>23</v>
      </c>
      <c r="E71" s="81" t="s">
        <v>216</v>
      </c>
      <c r="F71" s="65" t="s">
        <v>241</v>
      </c>
      <c r="G71" s="66">
        <v>54</v>
      </c>
      <c r="H71" s="66">
        <v>54</v>
      </c>
      <c r="I71" s="63">
        <f t="shared" si="0"/>
        <v>108</v>
      </c>
      <c r="J71" s="67">
        <v>9954610346</v>
      </c>
      <c r="K71" s="65"/>
      <c r="L71" s="138" t="s">
        <v>819</v>
      </c>
      <c r="M71" s="81" t="s">
        <v>216</v>
      </c>
      <c r="N71" s="140" t="s">
        <v>943</v>
      </c>
      <c r="O71" s="81" t="s">
        <v>216</v>
      </c>
      <c r="P71" s="69">
        <v>43636</v>
      </c>
      <c r="Q71" s="64" t="s">
        <v>100</v>
      </c>
      <c r="R71" s="18"/>
      <c r="S71" s="18" t="s">
        <v>145</v>
      </c>
      <c r="T71" s="18"/>
    </row>
    <row r="72" spans="1:20">
      <c r="A72" s="4">
        <v>73</v>
      </c>
      <c r="B72" s="63" t="s">
        <v>63</v>
      </c>
      <c r="C72" s="65" t="s">
        <v>710</v>
      </c>
      <c r="D72" s="65" t="s">
        <v>23</v>
      </c>
      <c r="E72" s="81" t="s">
        <v>216</v>
      </c>
      <c r="F72" s="65" t="s">
        <v>88</v>
      </c>
      <c r="G72" s="66">
        <v>6</v>
      </c>
      <c r="H72" s="66">
        <v>6</v>
      </c>
      <c r="I72" s="63">
        <f t="shared" si="0"/>
        <v>12</v>
      </c>
      <c r="J72" s="112" t="s">
        <v>711</v>
      </c>
      <c r="K72" s="65"/>
      <c r="L72" s="138" t="s">
        <v>792</v>
      </c>
      <c r="M72" s="81" t="s">
        <v>216</v>
      </c>
      <c r="N72" s="140" t="s">
        <v>944</v>
      </c>
      <c r="O72" s="81" t="s">
        <v>216</v>
      </c>
      <c r="P72" s="69">
        <v>43636</v>
      </c>
      <c r="Q72" s="64" t="s">
        <v>100</v>
      </c>
      <c r="R72" s="18"/>
      <c r="S72" s="18" t="s">
        <v>145</v>
      </c>
      <c r="T72" s="18"/>
    </row>
    <row r="73" spans="1:20">
      <c r="A73" s="4">
        <v>74</v>
      </c>
      <c r="B73" s="63"/>
      <c r="C73" s="65"/>
      <c r="D73" s="65"/>
      <c r="E73" s="81" t="s">
        <v>216</v>
      </c>
      <c r="F73" s="65"/>
      <c r="G73" s="66"/>
      <c r="H73" s="66"/>
      <c r="I73" s="63">
        <f t="shared" si="0"/>
        <v>0</v>
      </c>
      <c r="J73" s="67"/>
      <c r="K73" s="65"/>
      <c r="L73" s="138"/>
      <c r="M73" s="81" t="s">
        <v>216</v>
      </c>
      <c r="N73" s="140"/>
      <c r="O73" s="81" t="s">
        <v>216</v>
      </c>
      <c r="P73" s="69"/>
      <c r="Q73" s="64"/>
      <c r="R73" s="18"/>
      <c r="S73" s="18" t="s">
        <v>145</v>
      </c>
      <c r="T73" s="18"/>
    </row>
    <row r="74" spans="1:20">
      <c r="A74" s="4">
        <v>75</v>
      </c>
      <c r="B74" s="63" t="s">
        <v>62</v>
      </c>
      <c r="C74" s="65" t="s">
        <v>260</v>
      </c>
      <c r="D74" s="65" t="s">
        <v>23</v>
      </c>
      <c r="E74" s="81" t="s">
        <v>216</v>
      </c>
      <c r="F74" s="65" t="s">
        <v>88</v>
      </c>
      <c r="G74" s="66">
        <v>30</v>
      </c>
      <c r="H74" s="66">
        <v>29</v>
      </c>
      <c r="I74" s="63">
        <f t="shared" si="0"/>
        <v>59</v>
      </c>
      <c r="J74" s="67"/>
      <c r="K74" s="65"/>
      <c r="L74" s="138" t="s">
        <v>807</v>
      </c>
      <c r="M74" s="81" t="s">
        <v>216</v>
      </c>
      <c r="N74" s="140" t="s">
        <v>945</v>
      </c>
      <c r="O74" s="81" t="s">
        <v>216</v>
      </c>
      <c r="P74" s="69">
        <v>43637</v>
      </c>
      <c r="Q74" s="64" t="s">
        <v>104</v>
      </c>
      <c r="R74" s="18"/>
      <c r="S74" s="18" t="s">
        <v>145</v>
      </c>
      <c r="T74" s="18"/>
    </row>
    <row r="75" spans="1:20">
      <c r="A75" s="4">
        <v>76</v>
      </c>
      <c r="B75" s="63" t="s">
        <v>62</v>
      </c>
      <c r="C75" s="65" t="s">
        <v>261</v>
      </c>
      <c r="D75" s="65" t="s">
        <v>25</v>
      </c>
      <c r="E75" s="81" t="s">
        <v>216</v>
      </c>
      <c r="F75" s="65" t="s">
        <v>90</v>
      </c>
      <c r="G75" s="66">
        <v>23</v>
      </c>
      <c r="H75" s="66">
        <v>23</v>
      </c>
      <c r="I75" s="63">
        <f t="shared" si="0"/>
        <v>46</v>
      </c>
      <c r="J75" s="67"/>
      <c r="K75" s="65" t="s">
        <v>262</v>
      </c>
      <c r="L75" s="138" t="s">
        <v>808</v>
      </c>
      <c r="M75" s="81" t="s">
        <v>216</v>
      </c>
      <c r="N75" s="140" t="s">
        <v>946</v>
      </c>
      <c r="O75" s="81" t="s">
        <v>216</v>
      </c>
      <c r="P75" s="69">
        <v>43637</v>
      </c>
      <c r="Q75" s="64" t="s">
        <v>104</v>
      </c>
      <c r="R75" s="18"/>
      <c r="S75" s="18" t="s">
        <v>145</v>
      </c>
      <c r="T75" s="18"/>
    </row>
    <row r="76" spans="1:20">
      <c r="A76" s="4">
        <v>77</v>
      </c>
      <c r="B76" s="63" t="s">
        <v>63</v>
      </c>
      <c r="C76" s="113" t="s">
        <v>712</v>
      </c>
      <c r="D76" s="65" t="s">
        <v>25</v>
      </c>
      <c r="E76" s="81" t="s">
        <v>216</v>
      </c>
      <c r="F76" s="65" t="s">
        <v>90</v>
      </c>
      <c r="G76" s="105">
        <v>41</v>
      </c>
      <c r="H76" s="105">
        <v>27</v>
      </c>
      <c r="I76" s="63">
        <f t="shared" si="0"/>
        <v>68</v>
      </c>
      <c r="J76" s="97">
        <v>9954716508</v>
      </c>
      <c r="K76" s="97" t="s">
        <v>714</v>
      </c>
      <c r="L76" s="138" t="s">
        <v>809</v>
      </c>
      <c r="M76" s="81" t="s">
        <v>216</v>
      </c>
      <c r="N76" s="140" t="s">
        <v>947</v>
      </c>
      <c r="O76" s="81" t="s">
        <v>216</v>
      </c>
      <c r="P76" s="69">
        <v>43637</v>
      </c>
      <c r="Q76" s="64" t="s">
        <v>104</v>
      </c>
      <c r="R76" s="18"/>
      <c r="S76" s="18" t="s">
        <v>145</v>
      </c>
      <c r="T76" s="18"/>
    </row>
    <row r="77" spans="1:20">
      <c r="A77" s="4">
        <v>78</v>
      </c>
      <c r="B77" s="63" t="s">
        <v>63</v>
      </c>
      <c r="C77" s="113" t="s">
        <v>713</v>
      </c>
      <c r="D77" s="65" t="s">
        <v>25</v>
      </c>
      <c r="E77" s="81" t="s">
        <v>216</v>
      </c>
      <c r="F77" s="65" t="s">
        <v>90</v>
      </c>
      <c r="G77" s="105">
        <v>39</v>
      </c>
      <c r="H77" s="105">
        <v>25</v>
      </c>
      <c r="I77" s="63">
        <f t="shared" si="0"/>
        <v>64</v>
      </c>
      <c r="J77" s="97">
        <v>9577977954</v>
      </c>
      <c r="K77" s="104" t="s">
        <v>715</v>
      </c>
      <c r="L77" s="138" t="s">
        <v>810</v>
      </c>
      <c r="M77" s="81" t="s">
        <v>216</v>
      </c>
      <c r="N77" s="140" t="s">
        <v>948</v>
      </c>
      <c r="O77" s="81" t="s">
        <v>216</v>
      </c>
      <c r="P77" s="69">
        <v>43637</v>
      </c>
      <c r="Q77" s="64" t="s">
        <v>104</v>
      </c>
      <c r="R77" s="18"/>
      <c r="S77" s="18" t="s">
        <v>145</v>
      </c>
      <c r="T77" s="18"/>
    </row>
    <row r="78" spans="1:20">
      <c r="A78" s="4">
        <v>79</v>
      </c>
      <c r="B78" s="63"/>
      <c r="C78" s="65" t="s">
        <v>263</v>
      </c>
      <c r="D78" s="65"/>
      <c r="E78" s="81" t="s">
        <v>216</v>
      </c>
      <c r="F78" s="65"/>
      <c r="G78" s="66"/>
      <c r="H78" s="66"/>
      <c r="I78" s="63">
        <f t="shared" si="0"/>
        <v>0</v>
      </c>
      <c r="J78" s="67"/>
      <c r="K78" s="65"/>
      <c r="L78" s="138"/>
      <c r="M78" s="81" t="s">
        <v>216</v>
      </c>
      <c r="N78" s="140"/>
      <c r="O78" s="81" t="s">
        <v>216</v>
      </c>
      <c r="P78" s="69">
        <v>43638</v>
      </c>
      <c r="Q78" s="64" t="s">
        <v>108</v>
      </c>
      <c r="R78" s="18"/>
      <c r="S78" s="18" t="s">
        <v>145</v>
      </c>
      <c r="T78" s="18"/>
    </row>
    <row r="79" spans="1:20" s="134" customFormat="1">
      <c r="A79" s="132">
        <v>80</v>
      </c>
      <c r="B79" s="63"/>
      <c r="C79" s="65" t="s">
        <v>109</v>
      </c>
      <c r="D79" s="65"/>
      <c r="E79" s="81"/>
      <c r="F79" s="65"/>
      <c r="G79" s="66"/>
      <c r="H79" s="66"/>
      <c r="I79" s="63">
        <f t="shared" si="0"/>
        <v>0</v>
      </c>
      <c r="J79" s="67"/>
      <c r="K79" s="65"/>
      <c r="L79" s="138"/>
      <c r="M79" s="102"/>
      <c r="N79" s="140"/>
      <c r="O79" s="102"/>
      <c r="P79" s="69">
        <v>43639</v>
      </c>
      <c r="Q79" s="64" t="s">
        <v>109</v>
      </c>
      <c r="R79" s="133"/>
      <c r="S79" s="18" t="s">
        <v>145</v>
      </c>
      <c r="T79" s="133"/>
    </row>
    <row r="80" spans="1:20" ht="30.75">
      <c r="A80" s="4">
        <v>81</v>
      </c>
      <c r="B80" s="63" t="s">
        <v>62</v>
      </c>
      <c r="C80" s="65" t="s">
        <v>264</v>
      </c>
      <c r="D80" s="65" t="s">
        <v>23</v>
      </c>
      <c r="E80" s="81" t="s">
        <v>216</v>
      </c>
      <c r="F80" s="65" t="s">
        <v>88</v>
      </c>
      <c r="G80" s="66">
        <v>58</v>
      </c>
      <c r="H80" s="66">
        <v>58</v>
      </c>
      <c r="I80" s="63">
        <f t="shared" si="0"/>
        <v>116</v>
      </c>
      <c r="J80" s="67"/>
      <c r="K80" s="65"/>
      <c r="L80" s="138" t="s">
        <v>787</v>
      </c>
      <c r="M80" s="81" t="s">
        <v>216</v>
      </c>
      <c r="N80" s="140" t="s">
        <v>949</v>
      </c>
      <c r="O80" s="81" t="s">
        <v>216</v>
      </c>
      <c r="P80" s="69">
        <v>43640</v>
      </c>
      <c r="Q80" s="64" t="s">
        <v>91</v>
      </c>
      <c r="R80" s="18"/>
      <c r="S80" s="18" t="s">
        <v>145</v>
      </c>
      <c r="T80" s="18"/>
    </row>
    <row r="81" spans="1:20">
      <c r="A81" s="4">
        <v>82</v>
      </c>
      <c r="B81" s="63" t="s">
        <v>62</v>
      </c>
      <c r="C81" s="65" t="s">
        <v>265</v>
      </c>
      <c r="D81" s="65" t="s">
        <v>25</v>
      </c>
      <c r="E81" s="81" t="s">
        <v>216</v>
      </c>
      <c r="F81" s="65" t="s">
        <v>90</v>
      </c>
      <c r="G81" s="66">
        <v>28</v>
      </c>
      <c r="H81" s="66">
        <v>27</v>
      </c>
      <c r="I81" s="63">
        <f t="shared" si="0"/>
        <v>55</v>
      </c>
      <c r="J81" s="65"/>
      <c r="K81" s="65" t="s">
        <v>266</v>
      </c>
      <c r="L81" s="138" t="s">
        <v>813</v>
      </c>
      <c r="M81" s="81" t="s">
        <v>216</v>
      </c>
      <c r="N81" s="140" t="s">
        <v>950</v>
      </c>
      <c r="O81" s="81" t="s">
        <v>216</v>
      </c>
      <c r="P81" s="69">
        <v>43640</v>
      </c>
      <c r="Q81" s="64" t="s">
        <v>91</v>
      </c>
      <c r="R81" s="18"/>
      <c r="S81" s="18" t="s">
        <v>145</v>
      </c>
      <c r="T81" s="18"/>
    </row>
    <row r="82" spans="1:20">
      <c r="A82" s="4">
        <v>83</v>
      </c>
      <c r="B82" s="63" t="s">
        <v>63</v>
      </c>
      <c r="C82" s="65" t="s">
        <v>716</v>
      </c>
      <c r="D82" s="65" t="s">
        <v>23</v>
      </c>
      <c r="E82" s="81" t="s">
        <v>216</v>
      </c>
      <c r="F82" s="65" t="s">
        <v>88</v>
      </c>
      <c r="G82" s="66">
        <v>17</v>
      </c>
      <c r="H82" s="66">
        <v>18</v>
      </c>
      <c r="I82" s="63">
        <f t="shared" si="0"/>
        <v>35</v>
      </c>
      <c r="J82" s="65">
        <v>9854258042</v>
      </c>
      <c r="K82" s="65"/>
      <c r="L82" s="138" t="s">
        <v>814</v>
      </c>
      <c r="M82" s="81" t="s">
        <v>216</v>
      </c>
      <c r="N82" s="140" t="s">
        <v>951</v>
      </c>
      <c r="O82" s="81" t="s">
        <v>216</v>
      </c>
      <c r="P82" s="69">
        <v>43640</v>
      </c>
      <c r="Q82" s="64" t="s">
        <v>91</v>
      </c>
      <c r="R82" s="18"/>
      <c r="S82" s="18" t="s">
        <v>145</v>
      </c>
      <c r="T82" s="18"/>
    </row>
    <row r="83" spans="1:20">
      <c r="A83" s="4">
        <v>84</v>
      </c>
      <c r="B83" s="63" t="s">
        <v>63</v>
      </c>
      <c r="C83" s="65" t="s">
        <v>721</v>
      </c>
      <c r="D83" s="65" t="s">
        <v>23</v>
      </c>
      <c r="E83" s="81"/>
      <c r="F83" s="65" t="s">
        <v>88</v>
      </c>
      <c r="G83" s="66">
        <v>8</v>
      </c>
      <c r="H83" s="66">
        <v>8</v>
      </c>
      <c r="I83" s="63">
        <f t="shared" si="0"/>
        <v>16</v>
      </c>
      <c r="J83" s="65"/>
      <c r="K83" s="65"/>
      <c r="L83" s="138" t="s">
        <v>815</v>
      </c>
      <c r="M83" s="81"/>
      <c r="N83" s="140" t="s">
        <v>952</v>
      </c>
      <c r="O83" s="81"/>
      <c r="P83" s="69"/>
      <c r="Q83" s="64"/>
      <c r="R83" s="18"/>
      <c r="S83" s="18" t="s">
        <v>145</v>
      </c>
      <c r="T83" s="18"/>
    </row>
    <row r="84" spans="1:20">
      <c r="A84" s="4">
        <v>85</v>
      </c>
      <c r="B84" s="63" t="s">
        <v>63</v>
      </c>
      <c r="C84" s="65" t="s">
        <v>717</v>
      </c>
      <c r="D84" s="65" t="s">
        <v>25</v>
      </c>
      <c r="E84" s="81" t="s">
        <v>216</v>
      </c>
      <c r="F84" s="65" t="s">
        <v>90</v>
      </c>
      <c r="G84" s="66">
        <v>35</v>
      </c>
      <c r="H84" s="66">
        <v>38</v>
      </c>
      <c r="I84" s="63">
        <f t="shared" si="0"/>
        <v>73</v>
      </c>
      <c r="J84" s="65">
        <v>9707543843</v>
      </c>
      <c r="K84" s="65" t="s">
        <v>718</v>
      </c>
      <c r="L84" s="138" t="s">
        <v>816</v>
      </c>
      <c r="M84" s="81" t="s">
        <v>216</v>
      </c>
      <c r="N84" s="140" t="s">
        <v>953</v>
      </c>
      <c r="O84" s="81" t="s">
        <v>216</v>
      </c>
      <c r="P84" s="69">
        <v>43640</v>
      </c>
      <c r="Q84" s="64" t="s">
        <v>91</v>
      </c>
      <c r="R84" s="18"/>
      <c r="S84" s="18" t="s">
        <v>145</v>
      </c>
      <c r="T84" s="18"/>
    </row>
    <row r="85" spans="1:20">
      <c r="A85" s="4">
        <v>86</v>
      </c>
      <c r="B85" s="63"/>
      <c r="C85" s="65"/>
      <c r="D85" s="65"/>
      <c r="E85" s="81" t="s">
        <v>216</v>
      </c>
      <c r="F85" s="65"/>
      <c r="G85" s="66"/>
      <c r="H85" s="66"/>
      <c r="I85" s="63">
        <f t="shared" si="0"/>
        <v>0</v>
      </c>
      <c r="J85" s="65"/>
      <c r="K85" s="65"/>
      <c r="L85" s="138"/>
      <c r="M85" s="81" t="s">
        <v>216</v>
      </c>
      <c r="N85" s="140"/>
      <c r="O85" s="81" t="s">
        <v>216</v>
      </c>
      <c r="P85" s="69"/>
      <c r="Q85" s="64"/>
      <c r="R85" s="18"/>
      <c r="S85" s="18" t="s">
        <v>145</v>
      </c>
      <c r="T85" s="18"/>
    </row>
    <row r="86" spans="1:20">
      <c r="A86" s="4">
        <v>87</v>
      </c>
      <c r="B86" s="63" t="s">
        <v>62</v>
      </c>
      <c r="C86" s="65" t="s">
        <v>267</v>
      </c>
      <c r="D86" s="65" t="s">
        <v>23</v>
      </c>
      <c r="E86" s="81" t="s">
        <v>216</v>
      </c>
      <c r="F86" s="65" t="s">
        <v>241</v>
      </c>
      <c r="G86" s="66">
        <v>45</v>
      </c>
      <c r="H86" s="66">
        <v>44</v>
      </c>
      <c r="I86" s="63">
        <f t="shared" si="0"/>
        <v>89</v>
      </c>
      <c r="J86" s="65"/>
      <c r="K86" s="65"/>
      <c r="L86" s="138" t="s">
        <v>818</v>
      </c>
      <c r="M86" s="81" t="s">
        <v>216</v>
      </c>
      <c r="N86" s="140" t="s">
        <v>954</v>
      </c>
      <c r="O86" s="81" t="s">
        <v>216</v>
      </c>
      <c r="P86" s="69">
        <v>43641</v>
      </c>
      <c r="Q86" s="64" t="s">
        <v>94</v>
      </c>
      <c r="R86" s="18"/>
      <c r="S86" s="18" t="s">
        <v>145</v>
      </c>
      <c r="T86" s="18"/>
    </row>
    <row r="87" spans="1:20">
      <c r="A87" s="4">
        <v>88</v>
      </c>
      <c r="B87" s="63" t="s">
        <v>62</v>
      </c>
      <c r="C87" s="65" t="s">
        <v>268</v>
      </c>
      <c r="D87" s="65" t="s">
        <v>25</v>
      </c>
      <c r="E87" s="81" t="s">
        <v>216</v>
      </c>
      <c r="F87" s="65" t="s">
        <v>90</v>
      </c>
      <c r="G87" s="66">
        <v>33</v>
      </c>
      <c r="H87" s="66">
        <v>33</v>
      </c>
      <c r="I87" s="63">
        <f t="shared" si="0"/>
        <v>66</v>
      </c>
      <c r="J87" s="65">
        <v>9957836036</v>
      </c>
      <c r="K87" s="65" t="s">
        <v>269</v>
      </c>
      <c r="L87" s="138" t="s">
        <v>819</v>
      </c>
      <c r="M87" s="81" t="s">
        <v>216</v>
      </c>
      <c r="N87" s="140" t="s">
        <v>955</v>
      </c>
      <c r="O87" s="81" t="s">
        <v>216</v>
      </c>
      <c r="P87" s="69">
        <v>43641</v>
      </c>
      <c r="Q87" s="64" t="s">
        <v>94</v>
      </c>
      <c r="R87" s="18"/>
      <c r="S87" s="18" t="s">
        <v>145</v>
      </c>
      <c r="T87" s="18"/>
    </row>
    <row r="88" spans="1:20">
      <c r="A88" s="4">
        <v>89</v>
      </c>
      <c r="B88" s="63" t="s">
        <v>63</v>
      </c>
      <c r="C88" s="65" t="s">
        <v>719</v>
      </c>
      <c r="D88" s="65" t="s">
        <v>23</v>
      </c>
      <c r="E88" s="81" t="s">
        <v>216</v>
      </c>
      <c r="F88" s="65" t="s">
        <v>241</v>
      </c>
      <c r="G88" s="66">
        <v>45</v>
      </c>
      <c r="H88" s="66">
        <v>45</v>
      </c>
      <c r="I88" s="63">
        <f t="shared" si="0"/>
        <v>90</v>
      </c>
      <c r="J88" s="65">
        <v>9706922178</v>
      </c>
      <c r="K88" s="65"/>
      <c r="L88" s="138" t="s">
        <v>792</v>
      </c>
      <c r="M88" s="81" t="s">
        <v>216</v>
      </c>
      <c r="N88" s="140" t="s">
        <v>956</v>
      </c>
      <c r="O88" s="81" t="s">
        <v>216</v>
      </c>
      <c r="P88" s="69">
        <v>43641</v>
      </c>
      <c r="Q88" s="64" t="s">
        <v>94</v>
      </c>
      <c r="R88" s="18"/>
      <c r="S88" s="18" t="s">
        <v>145</v>
      </c>
      <c r="T88" s="18"/>
    </row>
    <row r="89" spans="1:20">
      <c r="A89" s="4">
        <v>90</v>
      </c>
      <c r="B89" s="63" t="s">
        <v>63</v>
      </c>
      <c r="C89" s="65" t="s">
        <v>720</v>
      </c>
      <c r="D89" s="65" t="s">
        <v>23</v>
      </c>
      <c r="E89" s="81" t="s">
        <v>216</v>
      </c>
      <c r="F89" s="65" t="s">
        <v>88</v>
      </c>
      <c r="G89" s="66">
        <v>34</v>
      </c>
      <c r="H89" s="66">
        <v>34</v>
      </c>
      <c r="I89" s="63">
        <f t="shared" si="0"/>
        <v>68</v>
      </c>
      <c r="J89" s="65"/>
      <c r="K89" s="65"/>
      <c r="L89" s="138" t="s">
        <v>793</v>
      </c>
      <c r="M89" s="81" t="s">
        <v>216</v>
      </c>
      <c r="N89" s="140" t="s">
        <v>957</v>
      </c>
      <c r="O89" s="81" t="s">
        <v>216</v>
      </c>
      <c r="P89" s="69">
        <v>43641</v>
      </c>
      <c r="Q89" s="64" t="s">
        <v>94</v>
      </c>
      <c r="R89" s="18"/>
      <c r="S89" s="18" t="s">
        <v>145</v>
      </c>
      <c r="T89" s="18"/>
    </row>
    <row r="90" spans="1:20">
      <c r="A90" s="4">
        <v>91</v>
      </c>
      <c r="B90" s="63"/>
      <c r="C90" s="65"/>
      <c r="D90" s="65"/>
      <c r="E90" s="81" t="s">
        <v>216</v>
      </c>
      <c r="F90" s="65"/>
      <c r="G90" s="66"/>
      <c r="H90" s="66"/>
      <c r="I90" s="63">
        <f t="shared" si="0"/>
        <v>0</v>
      </c>
      <c r="J90" s="65"/>
      <c r="K90" s="65"/>
      <c r="L90" s="138"/>
      <c r="M90" s="81" t="s">
        <v>216</v>
      </c>
      <c r="N90" s="140"/>
      <c r="O90" s="81" t="s">
        <v>216</v>
      </c>
      <c r="P90" s="69"/>
      <c r="Q90" s="64"/>
      <c r="R90" s="18"/>
      <c r="S90" s="18" t="s">
        <v>145</v>
      </c>
      <c r="T90" s="18"/>
    </row>
    <row r="91" spans="1:20">
      <c r="A91" s="4">
        <v>92</v>
      </c>
      <c r="B91" s="63" t="s">
        <v>62</v>
      </c>
      <c r="C91" s="65" t="s">
        <v>270</v>
      </c>
      <c r="D91" s="65" t="s">
        <v>23</v>
      </c>
      <c r="E91" s="81" t="s">
        <v>216</v>
      </c>
      <c r="F91" s="65" t="s">
        <v>88</v>
      </c>
      <c r="G91" s="66">
        <v>59</v>
      </c>
      <c r="H91" s="66">
        <v>59</v>
      </c>
      <c r="I91" s="63">
        <f t="shared" si="0"/>
        <v>118</v>
      </c>
      <c r="J91" s="65"/>
      <c r="K91" s="65"/>
      <c r="L91" s="138" t="s">
        <v>808</v>
      </c>
      <c r="M91" s="81" t="s">
        <v>216</v>
      </c>
      <c r="N91" s="140" t="s">
        <v>958</v>
      </c>
      <c r="O91" s="81" t="s">
        <v>216</v>
      </c>
      <c r="P91" s="69">
        <v>43642</v>
      </c>
      <c r="Q91" s="64" t="s">
        <v>98</v>
      </c>
      <c r="R91" s="18"/>
      <c r="S91" s="18" t="s">
        <v>145</v>
      </c>
      <c r="T91" s="18"/>
    </row>
    <row r="92" spans="1:20">
      <c r="A92" s="4">
        <v>93</v>
      </c>
      <c r="B92" s="63" t="s">
        <v>62</v>
      </c>
      <c r="C92" s="65" t="s">
        <v>271</v>
      </c>
      <c r="D92" s="65" t="s">
        <v>25</v>
      </c>
      <c r="E92" s="81" t="s">
        <v>216</v>
      </c>
      <c r="F92" s="65" t="s">
        <v>90</v>
      </c>
      <c r="G92" s="66">
        <v>28</v>
      </c>
      <c r="H92" s="66">
        <v>29</v>
      </c>
      <c r="I92" s="63">
        <f t="shared" si="0"/>
        <v>57</v>
      </c>
      <c r="J92" s="65">
        <v>6001544996</v>
      </c>
      <c r="K92" s="65" t="s">
        <v>272</v>
      </c>
      <c r="L92" s="138" t="s">
        <v>809</v>
      </c>
      <c r="M92" s="81" t="s">
        <v>216</v>
      </c>
      <c r="N92" s="140" t="s">
        <v>959</v>
      </c>
      <c r="O92" s="81" t="s">
        <v>216</v>
      </c>
      <c r="P92" s="69">
        <v>43642</v>
      </c>
      <c r="Q92" s="64" t="s">
        <v>98</v>
      </c>
      <c r="R92" s="18"/>
      <c r="S92" s="18" t="s">
        <v>145</v>
      </c>
      <c r="T92" s="18"/>
    </row>
    <row r="93" spans="1:20">
      <c r="A93" s="4">
        <v>94</v>
      </c>
      <c r="B93" s="63" t="s">
        <v>63</v>
      </c>
      <c r="C93" s="65" t="s">
        <v>722</v>
      </c>
      <c r="D93" s="65" t="s">
        <v>23</v>
      </c>
      <c r="E93" s="81" t="s">
        <v>216</v>
      </c>
      <c r="F93" s="65" t="s">
        <v>88</v>
      </c>
      <c r="G93" s="66">
        <v>67</v>
      </c>
      <c r="H93" s="66">
        <v>67</v>
      </c>
      <c r="I93" s="63">
        <f t="shared" si="0"/>
        <v>134</v>
      </c>
      <c r="J93" s="65">
        <v>9954331130</v>
      </c>
      <c r="K93" s="65"/>
      <c r="L93" s="138" t="s">
        <v>810</v>
      </c>
      <c r="M93" s="81" t="s">
        <v>216</v>
      </c>
      <c r="N93" s="140" t="s">
        <v>960</v>
      </c>
      <c r="O93" s="81" t="s">
        <v>216</v>
      </c>
      <c r="P93" s="69">
        <v>43642</v>
      </c>
      <c r="Q93" s="64" t="s">
        <v>98</v>
      </c>
      <c r="R93" s="18"/>
      <c r="S93" s="18" t="s">
        <v>145</v>
      </c>
      <c r="T93" s="18"/>
    </row>
    <row r="94" spans="1:20">
      <c r="A94" s="4">
        <v>95</v>
      </c>
      <c r="B94" s="63" t="s">
        <v>63</v>
      </c>
      <c r="C94" s="113" t="s">
        <v>572</v>
      </c>
      <c r="D94" s="65" t="s">
        <v>25</v>
      </c>
      <c r="E94" s="81" t="s">
        <v>216</v>
      </c>
      <c r="F94" s="65" t="s">
        <v>90</v>
      </c>
      <c r="G94" s="66">
        <v>22</v>
      </c>
      <c r="H94" s="66">
        <v>22</v>
      </c>
      <c r="I94" s="63">
        <f t="shared" si="0"/>
        <v>44</v>
      </c>
      <c r="J94" s="97">
        <v>9508846714</v>
      </c>
      <c r="K94" s="104" t="s">
        <v>578</v>
      </c>
      <c r="L94" s="138" t="s">
        <v>811</v>
      </c>
      <c r="M94" s="81" t="s">
        <v>216</v>
      </c>
      <c r="N94" s="140" t="s">
        <v>961</v>
      </c>
      <c r="O94" s="81" t="s">
        <v>216</v>
      </c>
      <c r="P94" s="69">
        <v>43642</v>
      </c>
      <c r="Q94" s="64" t="s">
        <v>98</v>
      </c>
      <c r="R94" s="18"/>
      <c r="S94" s="18" t="s">
        <v>145</v>
      </c>
      <c r="T94" s="18"/>
    </row>
    <row r="95" spans="1:20">
      <c r="A95" s="4">
        <v>96</v>
      </c>
      <c r="B95" s="63"/>
      <c r="C95" s="65"/>
      <c r="D95" s="65"/>
      <c r="E95" s="81" t="s">
        <v>216</v>
      </c>
      <c r="F95" s="65"/>
      <c r="G95" s="66"/>
      <c r="H95" s="66"/>
      <c r="I95" s="63">
        <f t="shared" si="0"/>
        <v>0</v>
      </c>
      <c r="J95" s="67"/>
      <c r="K95" s="65"/>
      <c r="L95" s="138"/>
      <c r="M95" s="81" t="s">
        <v>216</v>
      </c>
      <c r="N95" s="140"/>
      <c r="O95" s="81" t="s">
        <v>216</v>
      </c>
      <c r="P95" s="69"/>
      <c r="Q95" s="64"/>
      <c r="R95" s="18"/>
      <c r="S95" s="18" t="s">
        <v>145</v>
      </c>
      <c r="T95" s="18"/>
    </row>
    <row r="96" spans="1:20" ht="30.75">
      <c r="A96" s="4">
        <v>97</v>
      </c>
      <c r="B96" s="63" t="s">
        <v>62</v>
      </c>
      <c r="C96" s="64" t="s">
        <v>273</v>
      </c>
      <c r="D96" s="65" t="s">
        <v>23</v>
      </c>
      <c r="E96" s="81" t="s">
        <v>216</v>
      </c>
      <c r="F96" s="65" t="s">
        <v>241</v>
      </c>
      <c r="G96" s="66">
        <v>50</v>
      </c>
      <c r="H96" s="66">
        <v>50</v>
      </c>
      <c r="I96" s="63">
        <f t="shared" si="0"/>
        <v>100</v>
      </c>
      <c r="J96" s="65"/>
      <c r="K96" s="65"/>
      <c r="L96" s="138" t="s">
        <v>787</v>
      </c>
      <c r="M96" s="81" t="s">
        <v>216</v>
      </c>
      <c r="N96" s="140" t="s">
        <v>962</v>
      </c>
      <c r="O96" s="81" t="s">
        <v>216</v>
      </c>
      <c r="P96" s="69">
        <v>43643</v>
      </c>
      <c r="Q96" s="64" t="s">
        <v>100</v>
      </c>
      <c r="R96" s="18"/>
      <c r="S96" s="18" t="s">
        <v>145</v>
      </c>
      <c r="T96" s="18"/>
    </row>
    <row r="97" spans="1:20">
      <c r="A97" s="4">
        <v>98</v>
      </c>
      <c r="B97" s="63" t="s">
        <v>62</v>
      </c>
      <c r="C97" s="65" t="s">
        <v>274</v>
      </c>
      <c r="D97" s="65" t="s">
        <v>25</v>
      </c>
      <c r="E97" s="81" t="s">
        <v>216</v>
      </c>
      <c r="F97" s="65" t="s">
        <v>90</v>
      </c>
      <c r="G97" s="66">
        <v>25</v>
      </c>
      <c r="H97" s="66">
        <v>29</v>
      </c>
      <c r="I97" s="63">
        <f t="shared" si="0"/>
        <v>54</v>
      </c>
      <c r="J97" s="65">
        <v>8011787732</v>
      </c>
      <c r="K97" s="65" t="s">
        <v>275</v>
      </c>
      <c r="L97" s="138" t="s">
        <v>813</v>
      </c>
      <c r="M97" s="81" t="s">
        <v>216</v>
      </c>
      <c r="N97" s="140" t="s">
        <v>963</v>
      </c>
      <c r="O97" s="81" t="s">
        <v>216</v>
      </c>
      <c r="P97" s="69">
        <v>43643</v>
      </c>
      <c r="Q97" s="64" t="s">
        <v>100</v>
      </c>
      <c r="R97" s="18"/>
      <c r="S97" s="18" t="s">
        <v>145</v>
      </c>
      <c r="T97" s="18"/>
    </row>
    <row r="98" spans="1:20">
      <c r="A98" s="4">
        <v>99</v>
      </c>
      <c r="B98" s="63" t="s">
        <v>63</v>
      </c>
      <c r="C98" s="65" t="s">
        <v>723</v>
      </c>
      <c r="D98" s="65" t="s">
        <v>23</v>
      </c>
      <c r="E98" s="81" t="s">
        <v>216</v>
      </c>
      <c r="F98" s="65" t="s">
        <v>88</v>
      </c>
      <c r="G98" s="66">
        <v>27</v>
      </c>
      <c r="H98" s="66">
        <v>28</v>
      </c>
      <c r="I98" s="63">
        <f t="shared" si="0"/>
        <v>55</v>
      </c>
      <c r="J98" s="65"/>
      <c r="K98" s="65"/>
      <c r="L98" s="138" t="s">
        <v>814</v>
      </c>
      <c r="M98" s="81" t="s">
        <v>216</v>
      </c>
      <c r="N98" s="140" t="s">
        <v>964</v>
      </c>
      <c r="O98" s="81" t="s">
        <v>216</v>
      </c>
      <c r="P98" s="69">
        <v>43643</v>
      </c>
      <c r="Q98" s="64" t="s">
        <v>100</v>
      </c>
      <c r="R98" s="18"/>
      <c r="S98" s="18" t="s">
        <v>145</v>
      </c>
      <c r="T98" s="18"/>
    </row>
    <row r="99" spans="1:20">
      <c r="A99" s="4">
        <v>100</v>
      </c>
      <c r="B99" s="63" t="s">
        <v>63</v>
      </c>
      <c r="C99" s="65" t="s">
        <v>724</v>
      </c>
      <c r="D99" s="65" t="s">
        <v>25</v>
      </c>
      <c r="E99" s="81" t="s">
        <v>216</v>
      </c>
      <c r="F99" s="65" t="s">
        <v>90</v>
      </c>
      <c r="G99" s="66">
        <v>25</v>
      </c>
      <c r="H99" s="66">
        <v>25</v>
      </c>
      <c r="I99" s="63">
        <f t="shared" si="0"/>
        <v>50</v>
      </c>
      <c r="J99" s="65"/>
      <c r="K99" s="65"/>
      <c r="L99" s="138" t="s">
        <v>815</v>
      </c>
      <c r="M99" s="81" t="s">
        <v>216</v>
      </c>
      <c r="N99" s="140" t="s">
        <v>965</v>
      </c>
      <c r="O99" s="81" t="s">
        <v>216</v>
      </c>
      <c r="P99" s="69">
        <v>43643</v>
      </c>
      <c r="Q99" s="64" t="s">
        <v>100</v>
      </c>
      <c r="R99" s="18"/>
      <c r="S99" s="18" t="s">
        <v>145</v>
      </c>
      <c r="T99" s="18"/>
    </row>
    <row r="100" spans="1:20">
      <c r="A100" s="4">
        <v>101</v>
      </c>
      <c r="B100" s="63"/>
      <c r="C100" s="65"/>
      <c r="D100" s="65"/>
      <c r="E100" s="81" t="s">
        <v>216</v>
      </c>
      <c r="F100" s="65"/>
      <c r="G100" s="66"/>
      <c r="H100" s="66"/>
      <c r="I100" s="63">
        <f t="shared" si="0"/>
        <v>0</v>
      </c>
      <c r="J100" s="67"/>
      <c r="K100" s="65"/>
      <c r="L100" s="138"/>
      <c r="M100" s="81" t="s">
        <v>216</v>
      </c>
      <c r="N100" s="140"/>
      <c r="O100" s="81" t="s">
        <v>216</v>
      </c>
      <c r="P100" s="69"/>
      <c r="Q100" s="64"/>
      <c r="R100" s="18"/>
      <c r="S100" s="18" t="s">
        <v>145</v>
      </c>
      <c r="T100" s="18"/>
    </row>
    <row r="101" spans="1:20">
      <c r="A101" s="4">
        <v>102</v>
      </c>
      <c r="B101" s="63" t="s">
        <v>62</v>
      </c>
      <c r="C101" s="65" t="s">
        <v>276</v>
      </c>
      <c r="D101" s="65" t="s">
        <v>23</v>
      </c>
      <c r="E101" s="81" t="s">
        <v>216</v>
      </c>
      <c r="F101" s="65" t="s">
        <v>241</v>
      </c>
      <c r="G101" s="66">
        <v>32</v>
      </c>
      <c r="H101" s="66">
        <v>32</v>
      </c>
      <c r="I101" s="63">
        <f t="shared" si="0"/>
        <v>64</v>
      </c>
      <c r="J101" s="67"/>
      <c r="K101" s="65"/>
      <c r="L101" s="138" t="s">
        <v>817</v>
      </c>
      <c r="M101" s="81" t="s">
        <v>216</v>
      </c>
      <c r="N101" s="140" t="s">
        <v>966</v>
      </c>
      <c r="O101" s="81" t="s">
        <v>216</v>
      </c>
      <c r="P101" s="69">
        <v>43644</v>
      </c>
      <c r="Q101" s="64" t="s">
        <v>104</v>
      </c>
      <c r="R101" s="18"/>
      <c r="S101" s="18" t="s">
        <v>145</v>
      </c>
      <c r="T101" s="18"/>
    </row>
    <row r="102" spans="1:20">
      <c r="A102" s="4">
        <v>103</v>
      </c>
      <c r="B102" s="63" t="s">
        <v>62</v>
      </c>
      <c r="C102" s="65" t="s">
        <v>277</v>
      </c>
      <c r="D102" s="65" t="s">
        <v>25</v>
      </c>
      <c r="E102" s="81" t="s">
        <v>216</v>
      </c>
      <c r="F102" s="65" t="s">
        <v>90</v>
      </c>
      <c r="G102" s="66">
        <v>21</v>
      </c>
      <c r="H102" s="66">
        <v>21</v>
      </c>
      <c r="I102" s="63">
        <f t="shared" si="0"/>
        <v>42</v>
      </c>
      <c r="J102" s="67">
        <v>8724828975</v>
      </c>
      <c r="K102" s="65" t="s">
        <v>278</v>
      </c>
      <c r="L102" s="138" t="s">
        <v>818</v>
      </c>
      <c r="M102" s="81" t="s">
        <v>216</v>
      </c>
      <c r="N102" s="140" t="s">
        <v>967</v>
      </c>
      <c r="O102" s="81" t="s">
        <v>216</v>
      </c>
      <c r="P102" s="69">
        <v>43644</v>
      </c>
      <c r="Q102" s="64" t="s">
        <v>104</v>
      </c>
      <c r="R102" s="18"/>
      <c r="S102" s="18" t="s">
        <v>145</v>
      </c>
      <c r="T102" s="18"/>
    </row>
    <row r="103" spans="1:20">
      <c r="A103" s="4">
        <v>104</v>
      </c>
      <c r="B103" s="63" t="s">
        <v>63</v>
      </c>
      <c r="C103" s="65" t="s">
        <v>725</v>
      </c>
      <c r="D103" s="65" t="s">
        <v>23</v>
      </c>
      <c r="E103" s="81" t="s">
        <v>216</v>
      </c>
      <c r="F103" s="65" t="s">
        <v>88</v>
      </c>
      <c r="G103" s="66">
        <v>85</v>
      </c>
      <c r="H103" s="66">
        <v>80</v>
      </c>
      <c r="I103" s="63">
        <f t="shared" si="0"/>
        <v>165</v>
      </c>
      <c r="J103" s="67">
        <v>9854386106</v>
      </c>
      <c r="K103" s="65"/>
      <c r="L103" s="138" t="s">
        <v>819</v>
      </c>
      <c r="M103" s="81" t="s">
        <v>216</v>
      </c>
      <c r="N103" s="140" t="s">
        <v>968</v>
      </c>
      <c r="O103" s="81" t="s">
        <v>216</v>
      </c>
      <c r="P103" s="69">
        <v>43644</v>
      </c>
      <c r="Q103" s="64" t="s">
        <v>104</v>
      </c>
      <c r="R103" s="18"/>
      <c r="S103" s="18" t="s">
        <v>145</v>
      </c>
      <c r="T103" s="18"/>
    </row>
    <row r="104" spans="1:20">
      <c r="A104" s="4">
        <v>105</v>
      </c>
      <c r="B104" s="63" t="s">
        <v>63</v>
      </c>
      <c r="C104" s="65"/>
      <c r="D104" s="65"/>
      <c r="E104" s="81" t="s">
        <v>216</v>
      </c>
      <c r="F104" s="65"/>
      <c r="G104" s="66"/>
      <c r="H104" s="66"/>
      <c r="I104" s="63"/>
      <c r="J104" s="67"/>
      <c r="K104" s="65"/>
      <c r="L104" s="138" t="s">
        <v>792</v>
      </c>
      <c r="M104" s="81" t="s">
        <v>216</v>
      </c>
      <c r="N104" s="140" t="s">
        <v>969</v>
      </c>
      <c r="O104" s="81" t="s">
        <v>216</v>
      </c>
      <c r="P104" s="69">
        <v>43644</v>
      </c>
      <c r="Q104" s="64" t="s">
        <v>104</v>
      </c>
      <c r="R104" s="18"/>
      <c r="S104" s="18" t="s">
        <v>145</v>
      </c>
      <c r="T104" s="18"/>
    </row>
    <row r="105" spans="1:20">
      <c r="A105" s="4">
        <v>106</v>
      </c>
      <c r="B105" s="63" t="s">
        <v>62</v>
      </c>
      <c r="C105" s="65" t="s">
        <v>279</v>
      </c>
      <c r="D105" s="65"/>
      <c r="E105" s="81" t="s">
        <v>216</v>
      </c>
      <c r="F105" s="65"/>
      <c r="G105" s="66"/>
      <c r="H105" s="66"/>
      <c r="I105" s="63">
        <f t="shared" si="0"/>
        <v>0</v>
      </c>
      <c r="J105" s="65"/>
      <c r="K105" s="65"/>
      <c r="L105" s="138" t="s">
        <v>793</v>
      </c>
      <c r="M105" s="81" t="s">
        <v>216</v>
      </c>
      <c r="N105" s="140" t="s">
        <v>970</v>
      </c>
      <c r="O105" s="81" t="s">
        <v>216</v>
      </c>
      <c r="P105" s="69">
        <v>43645</v>
      </c>
      <c r="Q105" s="64" t="s">
        <v>108</v>
      </c>
      <c r="R105" s="18"/>
      <c r="S105" s="18" t="s">
        <v>145</v>
      </c>
      <c r="T105" s="18"/>
    </row>
    <row r="106" spans="1:20" s="134" customFormat="1">
      <c r="A106" s="132">
        <v>107</v>
      </c>
      <c r="B106" s="63"/>
      <c r="C106" s="65" t="s">
        <v>109</v>
      </c>
      <c r="D106" s="65"/>
      <c r="E106" s="81"/>
      <c r="F106" s="65"/>
      <c r="G106" s="66"/>
      <c r="H106" s="66"/>
      <c r="I106" s="63">
        <f t="shared" si="0"/>
        <v>0</v>
      </c>
      <c r="J106" s="65"/>
      <c r="K106" s="65"/>
      <c r="L106" s="138"/>
      <c r="M106" s="102"/>
      <c r="N106" s="140"/>
      <c r="O106" s="102"/>
      <c r="P106" s="69">
        <v>43646</v>
      </c>
      <c r="Q106" s="64" t="s">
        <v>109</v>
      </c>
      <c r="R106" s="133"/>
      <c r="S106" s="18" t="s">
        <v>145</v>
      </c>
      <c r="T106" s="133"/>
    </row>
    <row r="107" spans="1:20">
      <c r="A107" s="4">
        <v>108</v>
      </c>
      <c r="B107" s="17"/>
      <c r="C107" s="18"/>
      <c r="D107" s="18"/>
      <c r="E107" s="98"/>
      <c r="F107" s="18"/>
      <c r="G107" s="19"/>
      <c r="H107" s="19"/>
      <c r="I107" s="58">
        <f t="shared" ref="I107:I128" si="7">SUM(G107:H107)</f>
        <v>0</v>
      </c>
      <c r="J107" s="18"/>
      <c r="K107" s="18"/>
      <c r="L107" s="138"/>
      <c r="M107" s="100"/>
      <c r="N107" s="140"/>
      <c r="O107" s="100"/>
      <c r="P107" s="23"/>
      <c r="Q107" s="18"/>
      <c r="R107" s="18"/>
      <c r="S107" s="18"/>
      <c r="T107" s="18"/>
    </row>
    <row r="108" spans="1:20">
      <c r="A108" s="4">
        <v>109</v>
      </c>
      <c r="B108" s="17"/>
      <c r="C108" s="18"/>
      <c r="D108" s="18"/>
      <c r="E108" s="98"/>
      <c r="F108" s="18"/>
      <c r="G108" s="19"/>
      <c r="H108" s="19"/>
      <c r="I108" s="58">
        <f t="shared" si="7"/>
        <v>0</v>
      </c>
      <c r="J108" s="18"/>
      <c r="K108" s="18"/>
      <c r="L108" s="138"/>
      <c r="M108" s="100"/>
      <c r="N108" s="140"/>
      <c r="O108" s="100"/>
      <c r="P108" s="23"/>
      <c r="Q108" s="18"/>
      <c r="R108" s="18"/>
      <c r="S108" s="18"/>
      <c r="T108" s="18"/>
    </row>
    <row r="109" spans="1:20">
      <c r="A109" s="4">
        <v>110</v>
      </c>
      <c r="B109" s="17"/>
      <c r="C109" s="18"/>
      <c r="D109" s="18"/>
      <c r="E109" s="98"/>
      <c r="F109" s="18"/>
      <c r="G109" s="19"/>
      <c r="H109" s="19"/>
      <c r="I109" s="58">
        <f t="shared" si="7"/>
        <v>0</v>
      </c>
      <c r="J109" s="18"/>
      <c r="K109" s="18"/>
      <c r="L109" s="138"/>
      <c r="M109" s="100"/>
      <c r="N109" s="140"/>
      <c r="O109" s="100"/>
      <c r="P109" s="23"/>
      <c r="Q109" s="18"/>
      <c r="R109" s="18"/>
      <c r="S109" s="18"/>
      <c r="T109" s="18"/>
    </row>
    <row r="110" spans="1:20">
      <c r="A110" s="4">
        <v>111</v>
      </c>
      <c r="B110" s="17"/>
      <c r="C110" s="18"/>
      <c r="D110" s="18"/>
      <c r="E110" s="98"/>
      <c r="F110" s="18"/>
      <c r="G110" s="19"/>
      <c r="H110" s="19"/>
      <c r="I110" s="58">
        <f t="shared" si="7"/>
        <v>0</v>
      </c>
      <c r="J110" s="18"/>
      <c r="K110" s="18"/>
      <c r="L110" s="138"/>
      <c r="M110" s="100"/>
      <c r="N110" s="140"/>
      <c r="O110" s="100"/>
      <c r="P110" s="23"/>
      <c r="Q110" s="18"/>
      <c r="R110" s="18"/>
      <c r="S110" s="18"/>
      <c r="T110" s="18"/>
    </row>
    <row r="111" spans="1:20">
      <c r="A111" s="4">
        <v>112</v>
      </c>
      <c r="B111" s="17"/>
      <c r="C111" s="18"/>
      <c r="D111" s="18"/>
      <c r="E111" s="98"/>
      <c r="F111" s="18"/>
      <c r="G111" s="19"/>
      <c r="H111" s="19"/>
      <c r="I111" s="58">
        <f t="shared" si="7"/>
        <v>0</v>
      </c>
      <c r="J111" s="18"/>
      <c r="K111" s="18"/>
      <c r="L111" s="138"/>
      <c r="M111" s="100"/>
      <c r="N111" s="140"/>
      <c r="O111" s="100"/>
      <c r="P111" s="23"/>
      <c r="Q111" s="18"/>
      <c r="R111" s="18"/>
      <c r="S111" s="18"/>
      <c r="T111" s="18"/>
    </row>
    <row r="112" spans="1:20">
      <c r="A112" s="4">
        <v>113</v>
      </c>
      <c r="B112" s="17"/>
      <c r="C112" s="18"/>
      <c r="D112" s="18"/>
      <c r="E112" s="98"/>
      <c r="F112" s="18"/>
      <c r="G112" s="19"/>
      <c r="H112" s="19"/>
      <c r="I112" s="58">
        <f t="shared" si="7"/>
        <v>0</v>
      </c>
      <c r="J112" s="18"/>
      <c r="K112" s="18"/>
      <c r="L112" s="138"/>
      <c r="M112" s="100"/>
      <c r="N112" s="140"/>
      <c r="O112" s="100"/>
      <c r="P112" s="23"/>
      <c r="Q112" s="18"/>
      <c r="R112" s="18"/>
      <c r="S112" s="18"/>
      <c r="T112" s="18"/>
    </row>
    <row r="113" spans="1:20">
      <c r="A113" s="4">
        <v>114</v>
      </c>
      <c r="B113" s="17"/>
      <c r="C113" s="18"/>
      <c r="D113" s="18"/>
      <c r="E113" s="98"/>
      <c r="F113" s="18"/>
      <c r="G113" s="19"/>
      <c r="H113" s="19"/>
      <c r="I113" s="58">
        <f t="shared" si="7"/>
        <v>0</v>
      </c>
      <c r="J113" s="18"/>
      <c r="K113" s="18"/>
      <c r="L113" s="138"/>
      <c r="M113" s="100"/>
      <c r="N113" s="140"/>
      <c r="O113" s="100"/>
      <c r="P113" s="23"/>
      <c r="Q113" s="18"/>
      <c r="R113" s="18"/>
      <c r="S113" s="18"/>
      <c r="T113" s="18"/>
    </row>
    <row r="114" spans="1:20">
      <c r="A114" s="4">
        <v>115</v>
      </c>
      <c r="B114" s="17"/>
      <c r="C114" s="18"/>
      <c r="D114" s="18"/>
      <c r="E114" s="98"/>
      <c r="F114" s="18"/>
      <c r="G114" s="19"/>
      <c r="H114" s="19"/>
      <c r="I114" s="58">
        <f t="shared" si="7"/>
        <v>0</v>
      </c>
      <c r="J114" s="18"/>
      <c r="K114" s="18"/>
      <c r="L114" s="138"/>
      <c r="M114" s="100"/>
      <c r="N114" s="140"/>
      <c r="O114" s="100"/>
      <c r="P114" s="23"/>
      <c r="Q114" s="18"/>
      <c r="R114" s="18"/>
      <c r="S114" s="18"/>
      <c r="T114" s="18"/>
    </row>
    <row r="115" spans="1:20">
      <c r="A115" s="4">
        <v>116</v>
      </c>
      <c r="B115" s="17"/>
      <c r="C115" s="18"/>
      <c r="D115" s="18"/>
      <c r="E115" s="98"/>
      <c r="F115" s="18"/>
      <c r="G115" s="19"/>
      <c r="H115" s="19"/>
      <c r="I115" s="58">
        <f t="shared" si="7"/>
        <v>0</v>
      </c>
      <c r="J115" s="18"/>
      <c r="K115" s="18"/>
      <c r="L115" s="138"/>
      <c r="M115" s="100"/>
      <c r="N115" s="140"/>
      <c r="O115" s="100"/>
      <c r="P115" s="23"/>
      <c r="Q115" s="18"/>
      <c r="R115" s="18"/>
      <c r="S115" s="18"/>
      <c r="T115" s="18"/>
    </row>
    <row r="116" spans="1:20">
      <c r="A116" s="4">
        <v>117</v>
      </c>
      <c r="B116" s="17"/>
      <c r="C116" s="18"/>
      <c r="D116" s="18"/>
      <c r="E116" s="98"/>
      <c r="F116" s="18"/>
      <c r="G116" s="19"/>
      <c r="H116" s="19"/>
      <c r="I116" s="58">
        <f t="shared" si="7"/>
        <v>0</v>
      </c>
      <c r="J116" s="18"/>
      <c r="K116" s="18"/>
      <c r="L116" s="138"/>
      <c r="M116" s="100"/>
      <c r="N116" s="140"/>
      <c r="O116" s="100"/>
      <c r="P116" s="23"/>
      <c r="Q116" s="18"/>
      <c r="R116" s="18"/>
      <c r="S116" s="18"/>
      <c r="T116" s="18"/>
    </row>
    <row r="117" spans="1:20">
      <c r="A117" s="4">
        <v>118</v>
      </c>
      <c r="B117" s="17"/>
      <c r="C117" s="18"/>
      <c r="D117" s="18"/>
      <c r="E117" s="98"/>
      <c r="F117" s="18"/>
      <c r="G117" s="19"/>
      <c r="H117" s="19"/>
      <c r="I117" s="58">
        <f t="shared" si="7"/>
        <v>0</v>
      </c>
      <c r="J117" s="18"/>
      <c r="K117" s="18"/>
      <c r="L117" s="138"/>
      <c r="M117" s="100"/>
      <c r="N117" s="140"/>
      <c r="O117" s="100"/>
      <c r="P117" s="23"/>
      <c r="Q117" s="18"/>
      <c r="R117" s="18"/>
      <c r="S117" s="18"/>
      <c r="T117" s="18"/>
    </row>
    <row r="118" spans="1:20">
      <c r="A118" s="4">
        <v>119</v>
      </c>
      <c r="B118" s="17"/>
      <c r="C118" s="18"/>
      <c r="D118" s="18"/>
      <c r="E118" s="98"/>
      <c r="F118" s="18"/>
      <c r="G118" s="19"/>
      <c r="H118" s="19"/>
      <c r="I118" s="58">
        <f t="shared" si="7"/>
        <v>0</v>
      </c>
      <c r="J118" s="18"/>
      <c r="K118" s="18"/>
      <c r="L118" s="138"/>
      <c r="M118" s="100"/>
      <c r="N118" s="140"/>
      <c r="O118" s="100"/>
      <c r="P118" s="23"/>
      <c r="Q118" s="18"/>
      <c r="R118" s="18"/>
      <c r="S118" s="18"/>
      <c r="T118" s="18"/>
    </row>
    <row r="119" spans="1:20">
      <c r="A119" s="4">
        <v>120</v>
      </c>
      <c r="B119" s="17"/>
      <c r="C119" s="18"/>
      <c r="D119" s="18"/>
      <c r="E119" s="98"/>
      <c r="F119" s="18"/>
      <c r="G119" s="19"/>
      <c r="H119" s="19"/>
      <c r="I119" s="58">
        <f t="shared" si="7"/>
        <v>0</v>
      </c>
      <c r="J119" s="18"/>
      <c r="K119" s="18"/>
      <c r="L119" s="138"/>
      <c r="M119" s="100"/>
      <c r="N119" s="140"/>
      <c r="O119" s="100"/>
      <c r="P119" s="23"/>
      <c r="Q119" s="18"/>
      <c r="R119" s="18"/>
      <c r="S119" s="18"/>
      <c r="T119" s="18"/>
    </row>
    <row r="120" spans="1:20">
      <c r="A120" s="4">
        <v>121</v>
      </c>
      <c r="B120" s="17"/>
      <c r="C120" s="18"/>
      <c r="D120" s="18"/>
      <c r="E120" s="98"/>
      <c r="F120" s="18"/>
      <c r="G120" s="19"/>
      <c r="H120" s="19"/>
      <c r="I120" s="58">
        <f t="shared" si="7"/>
        <v>0</v>
      </c>
      <c r="J120" s="18"/>
      <c r="K120" s="18"/>
      <c r="L120" s="138"/>
      <c r="M120" s="100"/>
      <c r="N120" s="140"/>
      <c r="O120" s="100"/>
      <c r="P120" s="23"/>
      <c r="Q120" s="18"/>
      <c r="R120" s="18"/>
      <c r="S120" s="18"/>
      <c r="T120" s="18"/>
    </row>
    <row r="121" spans="1:20">
      <c r="A121" s="4">
        <v>122</v>
      </c>
      <c r="B121" s="17"/>
      <c r="C121" s="18"/>
      <c r="D121" s="18"/>
      <c r="E121" s="98"/>
      <c r="F121" s="18"/>
      <c r="G121" s="19"/>
      <c r="H121" s="19"/>
      <c r="I121" s="58">
        <f t="shared" si="7"/>
        <v>0</v>
      </c>
      <c r="J121" s="18"/>
      <c r="K121" s="18"/>
      <c r="L121" s="138"/>
      <c r="M121" s="100"/>
      <c r="N121" s="140"/>
      <c r="O121" s="100"/>
      <c r="P121" s="23"/>
      <c r="Q121" s="18"/>
      <c r="R121" s="18"/>
      <c r="S121" s="18"/>
      <c r="T121" s="18"/>
    </row>
    <row r="122" spans="1:20">
      <c r="A122" s="4">
        <v>123</v>
      </c>
      <c r="B122" s="17"/>
      <c r="C122" s="18"/>
      <c r="D122" s="18"/>
      <c r="E122" s="98"/>
      <c r="F122" s="18"/>
      <c r="G122" s="19"/>
      <c r="H122" s="19"/>
      <c r="I122" s="58">
        <f t="shared" si="7"/>
        <v>0</v>
      </c>
      <c r="J122" s="18"/>
      <c r="K122" s="18"/>
      <c r="L122" s="100"/>
      <c r="M122" s="100"/>
      <c r="N122" s="140"/>
      <c r="O122" s="100"/>
      <c r="P122" s="23"/>
      <c r="Q122" s="18"/>
      <c r="R122" s="18"/>
      <c r="S122" s="18"/>
      <c r="T122" s="18"/>
    </row>
    <row r="123" spans="1:20">
      <c r="A123" s="4">
        <v>124</v>
      </c>
      <c r="B123" s="17"/>
      <c r="C123" s="18"/>
      <c r="D123" s="18"/>
      <c r="E123" s="98"/>
      <c r="F123" s="18"/>
      <c r="G123" s="19"/>
      <c r="H123" s="19"/>
      <c r="I123" s="58">
        <f t="shared" si="7"/>
        <v>0</v>
      </c>
      <c r="J123" s="18"/>
      <c r="K123" s="18"/>
      <c r="L123" s="100"/>
      <c r="M123" s="100"/>
      <c r="N123" s="140"/>
      <c r="O123" s="100"/>
      <c r="P123" s="23"/>
      <c r="Q123" s="18"/>
      <c r="R123" s="18"/>
      <c r="S123" s="18"/>
      <c r="T123" s="18"/>
    </row>
    <row r="124" spans="1:20">
      <c r="A124" s="4">
        <v>125</v>
      </c>
      <c r="B124" s="17"/>
      <c r="C124" s="18"/>
      <c r="D124" s="18"/>
      <c r="E124" s="98"/>
      <c r="F124" s="18"/>
      <c r="G124" s="19"/>
      <c r="H124" s="19"/>
      <c r="I124" s="58">
        <f t="shared" si="7"/>
        <v>0</v>
      </c>
      <c r="J124" s="18"/>
      <c r="K124" s="18"/>
      <c r="L124" s="100"/>
      <c r="M124" s="100"/>
      <c r="N124" s="100"/>
      <c r="O124" s="100"/>
      <c r="P124" s="23"/>
      <c r="Q124" s="18"/>
      <c r="R124" s="18"/>
      <c r="S124" s="18"/>
      <c r="T124" s="18"/>
    </row>
    <row r="125" spans="1:20">
      <c r="A125" s="4">
        <v>126</v>
      </c>
      <c r="B125" s="17"/>
      <c r="C125" s="18"/>
      <c r="D125" s="18"/>
      <c r="E125" s="98"/>
      <c r="F125" s="18"/>
      <c r="G125" s="19"/>
      <c r="H125" s="19"/>
      <c r="I125" s="58">
        <f t="shared" si="7"/>
        <v>0</v>
      </c>
      <c r="J125" s="18"/>
      <c r="K125" s="18"/>
      <c r="L125" s="100"/>
      <c r="M125" s="100"/>
      <c r="N125" s="100"/>
      <c r="O125" s="100"/>
      <c r="P125" s="23"/>
      <c r="Q125" s="18"/>
      <c r="R125" s="18"/>
      <c r="S125" s="18"/>
      <c r="T125" s="18"/>
    </row>
    <row r="126" spans="1:20">
      <c r="A126" s="4">
        <v>127</v>
      </c>
      <c r="B126" s="17"/>
      <c r="C126" s="18"/>
      <c r="D126" s="18"/>
      <c r="E126" s="98"/>
      <c r="F126" s="18"/>
      <c r="G126" s="19"/>
      <c r="H126" s="19"/>
      <c r="I126" s="58">
        <f t="shared" si="7"/>
        <v>0</v>
      </c>
      <c r="J126" s="18"/>
      <c r="K126" s="18"/>
      <c r="L126" s="100"/>
      <c r="M126" s="100"/>
      <c r="N126" s="100"/>
      <c r="O126" s="100"/>
      <c r="P126" s="23"/>
      <c r="Q126" s="18"/>
      <c r="R126" s="18"/>
      <c r="S126" s="18"/>
      <c r="T126" s="18"/>
    </row>
    <row r="127" spans="1:20">
      <c r="A127" s="4">
        <v>128</v>
      </c>
      <c r="B127" s="17"/>
      <c r="C127" s="18"/>
      <c r="D127" s="18"/>
      <c r="E127" s="98"/>
      <c r="F127" s="18"/>
      <c r="G127" s="19"/>
      <c r="H127" s="19"/>
      <c r="I127" s="58">
        <f t="shared" si="7"/>
        <v>0</v>
      </c>
      <c r="J127" s="18"/>
      <c r="K127" s="18"/>
      <c r="L127" s="100"/>
      <c r="M127" s="100"/>
      <c r="N127" s="100"/>
      <c r="O127" s="100"/>
      <c r="P127" s="23"/>
      <c r="Q127" s="18"/>
      <c r="R127" s="18"/>
      <c r="S127" s="18"/>
      <c r="T127" s="18"/>
    </row>
    <row r="128" spans="1:20">
      <c r="A128" s="4">
        <v>129</v>
      </c>
      <c r="B128" s="17"/>
      <c r="C128" s="18"/>
      <c r="D128" s="18"/>
      <c r="E128" s="98"/>
      <c r="F128" s="18"/>
      <c r="G128" s="19"/>
      <c r="H128" s="19"/>
      <c r="I128" s="58">
        <f t="shared" si="7"/>
        <v>0</v>
      </c>
      <c r="J128" s="18"/>
      <c r="K128" s="18"/>
      <c r="L128" s="100"/>
      <c r="M128" s="100"/>
      <c r="N128" s="100"/>
      <c r="O128" s="100"/>
      <c r="P128" s="23"/>
      <c r="Q128" s="18"/>
      <c r="R128" s="18"/>
      <c r="S128" s="18"/>
      <c r="T128" s="18"/>
    </row>
    <row r="129" spans="1:20">
      <c r="A129" s="4">
        <v>130</v>
      </c>
      <c r="B129" s="17"/>
      <c r="C129" s="18"/>
      <c r="D129" s="18"/>
      <c r="E129" s="98"/>
      <c r="F129" s="18"/>
      <c r="G129" s="19"/>
      <c r="H129" s="19"/>
      <c r="I129" s="58">
        <f t="shared" ref="I129:I159" si="8">SUM(G129:H129)</f>
        <v>0</v>
      </c>
      <c r="J129" s="18"/>
      <c r="K129" s="18"/>
      <c r="L129" s="100"/>
      <c r="M129" s="100"/>
      <c r="N129" s="100"/>
      <c r="O129" s="100"/>
      <c r="P129" s="23"/>
      <c r="Q129" s="18"/>
      <c r="R129" s="18"/>
      <c r="S129" s="18"/>
      <c r="T129" s="18"/>
    </row>
    <row r="130" spans="1:20">
      <c r="A130" s="4">
        <v>131</v>
      </c>
      <c r="B130" s="17"/>
      <c r="C130" s="18"/>
      <c r="D130" s="18"/>
      <c r="E130" s="98"/>
      <c r="F130" s="18"/>
      <c r="G130" s="19"/>
      <c r="H130" s="19"/>
      <c r="I130" s="58">
        <f t="shared" si="8"/>
        <v>0</v>
      </c>
      <c r="J130" s="18"/>
      <c r="K130" s="18"/>
      <c r="L130" s="100"/>
      <c r="M130" s="100"/>
      <c r="N130" s="100"/>
      <c r="O130" s="100"/>
      <c r="P130" s="23"/>
      <c r="Q130" s="18"/>
      <c r="R130" s="18"/>
      <c r="S130" s="18"/>
      <c r="T130" s="18"/>
    </row>
    <row r="131" spans="1:20">
      <c r="A131" s="4">
        <v>132</v>
      </c>
      <c r="B131" s="17"/>
      <c r="C131" s="18"/>
      <c r="D131" s="18"/>
      <c r="E131" s="98"/>
      <c r="F131" s="18"/>
      <c r="G131" s="19"/>
      <c r="H131" s="19"/>
      <c r="I131" s="58">
        <f t="shared" si="8"/>
        <v>0</v>
      </c>
      <c r="J131" s="18"/>
      <c r="K131" s="18"/>
      <c r="L131" s="100"/>
      <c r="M131" s="100"/>
      <c r="N131" s="100"/>
      <c r="O131" s="100"/>
      <c r="P131" s="23"/>
      <c r="Q131" s="18"/>
      <c r="R131" s="18"/>
      <c r="S131" s="18"/>
      <c r="T131" s="18"/>
    </row>
    <row r="132" spans="1:20">
      <c r="A132" s="4">
        <v>133</v>
      </c>
      <c r="B132" s="17"/>
      <c r="C132" s="18"/>
      <c r="D132" s="18"/>
      <c r="E132" s="98"/>
      <c r="F132" s="18"/>
      <c r="G132" s="19"/>
      <c r="H132" s="19"/>
      <c r="I132" s="58">
        <f t="shared" si="8"/>
        <v>0</v>
      </c>
      <c r="J132" s="18"/>
      <c r="K132" s="18"/>
      <c r="L132" s="100"/>
      <c r="M132" s="100"/>
      <c r="N132" s="100"/>
      <c r="O132" s="100"/>
      <c r="P132" s="23"/>
      <c r="Q132" s="18"/>
      <c r="R132" s="18"/>
      <c r="S132" s="18"/>
      <c r="T132" s="18"/>
    </row>
    <row r="133" spans="1:20">
      <c r="A133" s="4">
        <v>134</v>
      </c>
      <c r="B133" s="17"/>
      <c r="C133" s="18"/>
      <c r="D133" s="18"/>
      <c r="E133" s="98"/>
      <c r="F133" s="18"/>
      <c r="G133" s="19"/>
      <c r="H133" s="19"/>
      <c r="I133" s="58">
        <f t="shared" si="8"/>
        <v>0</v>
      </c>
      <c r="J133" s="18"/>
      <c r="K133" s="18"/>
      <c r="L133" s="100"/>
      <c r="M133" s="100"/>
      <c r="N133" s="100"/>
      <c r="O133" s="100"/>
      <c r="P133" s="23"/>
      <c r="Q133" s="18"/>
      <c r="R133" s="18"/>
      <c r="S133" s="18"/>
      <c r="T133" s="18"/>
    </row>
    <row r="134" spans="1:20">
      <c r="A134" s="4">
        <v>135</v>
      </c>
      <c r="B134" s="17"/>
      <c r="C134" s="18"/>
      <c r="D134" s="18"/>
      <c r="E134" s="98"/>
      <c r="F134" s="18"/>
      <c r="G134" s="19"/>
      <c r="H134" s="19"/>
      <c r="I134" s="58">
        <f t="shared" si="8"/>
        <v>0</v>
      </c>
      <c r="J134" s="18"/>
      <c r="K134" s="18"/>
      <c r="L134" s="100"/>
      <c r="M134" s="100"/>
      <c r="N134" s="100"/>
      <c r="O134" s="100"/>
      <c r="P134" s="23"/>
      <c r="Q134" s="18"/>
      <c r="R134" s="18"/>
      <c r="S134" s="18"/>
      <c r="T134" s="18"/>
    </row>
    <row r="135" spans="1:20">
      <c r="A135" s="4">
        <v>136</v>
      </c>
      <c r="B135" s="17"/>
      <c r="C135" s="18"/>
      <c r="D135" s="18"/>
      <c r="E135" s="98"/>
      <c r="F135" s="18"/>
      <c r="G135" s="19"/>
      <c r="H135" s="19"/>
      <c r="I135" s="58">
        <f t="shared" si="8"/>
        <v>0</v>
      </c>
      <c r="J135" s="18"/>
      <c r="K135" s="18"/>
      <c r="L135" s="100"/>
      <c r="M135" s="100"/>
      <c r="N135" s="100"/>
      <c r="O135" s="100"/>
      <c r="P135" s="23"/>
      <c r="Q135" s="18"/>
      <c r="R135" s="18"/>
      <c r="S135" s="18"/>
      <c r="T135" s="18"/>
    </row>
    <row r="136" spans="1:20">
      <c r="A136" s="4">
        <v>137</v>
      </c>
      <c r="B136" s="17"/>
      <c r="C136" s="18"/>
      <c r="D136" s="18"/>
      <c r="E136" s="98"/>
      <c r="F136" s="18"/>
      <c r="G136" s="19"/>
      <c r="H136" s="19"/>
      <c r="I136" s="58">
        <f t="shared" si="8"/>
        <v>0</v>
      </c>
      <c r="J136" s="18"/>
      <c r="K136" s="18"/>
      <c r="L136" s="100"/>
      <c r="M136" s="100"/>
      <c r="N136" s="100"/>
      <c r="O136" s="100"/>
      <c r="P136" s="23"/>
      <c r="Q136" s="18"/>
      <c r="R136" s="18"/>
      <c r="S136" s="18"/>
      <c r="T136" s="18"/>
    </row>
    <row r="137" spans="1:20">
      <c r="A137" s="4">
        <v>138</v>
      </c>
      <c r="B137" s="17"/>
      <c r="C137" s="18"/>
      <c r="D137" s="18"/>
      <c r="E137" s="98"/>
      <c r="F137" s="18"/>
      <c r="G137" s="19"/>
      <c r="H137" s="19"/>
      <c r="I137" s="58">
        <f t="shared" si="8"/>
        <v>0</v>
      </c>
      <c r="J137" s="18"/>
      <c r="K137" s="18"/>
      <c r="L137" s="100"/>
      <c r="M137" s="100"/>
      <c r="N137" s="100"/>
      <c r="O137" s="100"/>
      <c r="P137" s="23"/>
      <c r="Q137" s="18"/>
      <c r="R137" s="18"/>
      <c r="S137" s="18"/>
      <c r="T137" s="18"/>
    </row>
    <row r="138" spans="1:20">
      <c r="A138" s="4">
        <v>139</v>
      </c>
      <c r="B138" s="17"/>
      <c r="C138" s="18"/>
      <c r="D138" s="18"/>
      <c r="E138" s="98"/>
      <c r="F138" s="18"/>
      <c r="G138" s="19"/>
      <c r="H138" s="19"/>
      <c r="I138" s="58">
        <f t="shared" si="8"/>
        <v>0</v>
      </c>
      <c r="J138" s="18"/>
      <c r="K138" s="18"/>
      <c r="L138" s="100"/>
      <c r="M138" s="100"/>
      <c r="N138" s="100"/>
      <c r="O138" s="100"/>
      <c r="P138" s="23"/>
      <c r="Q138" s="18"/>
      <c r="R138" s="18"/>
      <c r="S138" s="18"/>
      <c r="T138" s="18"/>
    </row>
    <row r="139" spans="1:20">
      <c r="A139" s="4">
        <v>140</v>
      </c>
      <c r="B139" s="17"/>
      <c r="C139" s="18"/>
      <c r="D139" s="18"/>
      <c r="E139" s="98"/>
      <c r="F139" s="18"/>
      <c r="G139" s="19"/>
      <c r="H139" s="19"/>
      <c r="I139" s="58">
        <f t="shared" si="8"/>
        <v>0</v>
      </c>
      <c r="J139" s="18"/>
      <c r="K139" s="18"/>
      <c r="L139" s="100"/>
      <c r="M139" s="100"/>
      <c r="N139" s="100"/>
      <c r="O139" s="100"/>
      <c r="P139" s="23"/>
      <c r="Q139" s="18"/>
      <c r="R139" s="18"/>
      <c r="S139" s="18"/>
      <c r="T139" s="18"/>
    </row>
    <row r="140" spans="1:20">
      <c r="A140" s="4">
        <v>141</v>
      </c>
      <c r="B140" s="17"/>
      <c r="C140" s="18"/>
      <c r="D140" s="18"/>
      <c r="E140" s="98"/>
      <c r="F140" s="18"/>
      <c r="G140" s="19"/>
      <c r="H140" s="19"/>
      <c r="I140" s="58">
        <f t="shared" si="8"/>
        <v>0</v>
      </c>
      <c r="J140" s="18"/>
      <c r="K140" s="18"/>
      <c r="L140" s="100"/>
      <c r="M140" s="100"/>
      <c r="N140" s="100"/>
      <c r="O140" s="100"/>
      <c r="P140" s="23"/>
      <c r="Q140" s="18"/>
      <c r="R140" s="18"/>
      <c r="S140" s="18"/>
      <c r="T140" s="18"/>
    </row>
    <row r="141" spans="1:20">
      <c r="A141" s="4">
        <v>142</v>
      </c>
      <c r="B141" s="17"/>
      <c r="C141" s="18"/>
      <c r="D141" s="18"/>
      <c r="E141" s="98"/>
      <c r="F141" s="18"/>
      <c r="G141" s="19"/>
      <c r="H141" s="19"/>
      <c r="I141" s="58">
        <f t="shared" si="8"/>
        <v>0</v>
      </c>
      <c r="J141" s="18"/>
      <c r="K141" s="18"/>
      <c r="L141" s="100"/>
      <c r="M141" s="100"/>
      <c r="N141" s="100"/>
      <c r="O141" s="100"/>
      <c r="P141" s="23"/>
      <c r="Q141" s="18"/>
      <c r="R141" s="18"/>
      <c r="S141" s="18"/>
      <c r="T141" s="18"/>
    </row>
    <row r="142" spans="1:20">
      <c r="A142" s="4">
        <v>143</v>
      </c>
      <c r="B142" s="17"/>
      <c r="C142" s="18"/>
      <c r="D142" s="18"/>
      <c r="E142" s="98"/>
      <c r="F142" s="18"/>
      <c r="G142" s="19"/>
      <c r="H142" s="19"/>
      <c r="I142" s="58">
        <f t="shared" si="8"/>
        <v>0</v>
      </c>
      <c r="J142" s="18"/>
      <c r="K142" s="18"/>
      <c r="L142" s="100"/>
      <c r="M142" s="100"/>
      <c r="N142" s="100"/>
      <c r="O142" s="100"/>
      <c r="P142" s="23"/>
      <c r="Q142" s="18"/>
      <c r="R142" s="18"/>
      <c r="S142" s="18"/>
      <c r="T142" s="18"/>
    </row>
    <row r="143" spans="1:20">
      <c r="A143" s="4">
        <v>144</v>
      </c>
      <c r="B143" s="17"/>
      <c r="C143" s="18"/>
      <c r="D143" s="18"/>
      <c r="E143" s="98"/>
      <c r="F143" s="18"/>
      <c r="G143" s="19"/>
      <c r="H143" s="19"/>
      <c r="I143" s="58">
        <f t="shared" si="8"/>
        <v>0</v>
      </c>
      <c r="J143" s="18"/>
      <c r="K143" s="18"/>
      <c r="L143" s="100"/>
      <c r="M143" s="100"/>
      <c r="N143" s="100"/>
      <c r="O143" s="100"/>
      <c r="P143" s="23"/>
      <c r="Q143" s="18"/>
      <c r="R143" s="18"/>
      <c r="S143" s="18"/>
      <c r="T143" s="18"/>
    </row>
    <row r="144" spans="1:20">
      <c r="A144" s="4">
        <v>145</v>
      </c>
      <c r="B144" s="17"/>
      <c r="C144" s="18"/>
      <c r="D144" s="18"/>
      <c r="E144" s="98"/>
      <c r="F144" s="18"/>
      <c r="G144" s="19"/>
      <c r="H144" s="19"/>
      <c r="I144" s="58">
        <f t="shared" si="8"/>
        <v>0</v>
      </c>
      <c r="J144" s="18"/>
      <c r="K144" s="18"/>
      <c r="L144" s="100"/>
      <c r="M144" s="100"/>
      <c r="N144" s="100"/>
      <c r="O144" s="100"/>
      <c r="P144" s="23"/>
      <c r="Q144" s="18"/>
      <c r="R144" s="18"/>
      <c r="S144" s="18"/>
      <c r="T144" s="18"/>
    </row>
    <row r="145" spans="1:20">
      <c r="A145" s="4">
        <v>146</v>
      </c>
      <c r="B145" s="17"/>
      <c r="C145" s="18"/>
      <c r="D145" s="18"/>
      <c r="E145" s="98"/>
      <c r="F145" s="18"/>
      <c r="G145" s="19"/>
      <c r="H145" s="19"/>
      <c r="I145" s="58">
        <f t="shared" si="8"/>
        <v>0</v>
      </c>
      <c r="J145" s="18"/>
      <c r="K145" s="18"/>
      <c r="L145" s="100"/>
      <c r="M145" s="100"/>
      <c r="N145" s="100"/>
      <c r="O145" s="100"/>
      <c r="P145" s="23"/>
      <c r="Q145" s="18"/>
      <c r="R145" s="18"/>
      <c r="S145" s="18"/>
      <c r="T145" s="18"/>
    </row>
    <row r="146" spans="1:20">
      <c r="A146" s="4">
        <v>147</v>
      </c>
      <c r="B146" s="17"/>
      <c r="C146" s="18"/>
      <c r="D146" s="18"/>
      <c r="E146" s="98"/>
      <c r="F146" s="18"/>
      <c r="G146" s="19"/>
      <c r="H146" s="19"/>
      <c r="I146" s="58">
        <f t="shared" si="8"/>
        <v>0</v>
      </c>
      <c r="J146" s="18"/>
      <c r="K146" s="18"/>
      <c r="L146" s="100"/>
      <c r="M146" s="100"/>
      <c r="N146" s="100"/>
      <c r="O146" s="100"/>
      <c r="P146" s="23"/>
      <c r="Q146" s="18"/>
      <c r="R146" s="18"/>
      <c r="S146" s="18"/>
      <c r="T146" s="18"/>
    </row>
    <row r="147" spans="1:20">
      <c r="A147" s="4">
        <v>148</v>
      </c>
      <c r="B147" s="17"/>
      <c r="C147" s="18"/>
      <c r="D147" s="18"/>
      <c r="E147" s="98"/>
      <c r="F147" s="18"/>
      <c r="G147" s="19"/>
      <c r="H147" s="19"/>
      <c r="I147" s="58">
        <f t="shared" si="8"/>
        <v>0</v>
      </c>
      <c r="J147" s="18"/>
      <c r="K147" s="18"/>
      <c r="L147" s="100"/>
      <c r="M147" s="100"/>
      <c r="N147" s="100"/>
      <c r="O147" s="100"/>
      <c r="P147" s="23"/>
      <c r="Q147" s="18"/>
      <c r="R147" s="18"/>
      <c r="S147" s="18"/>
      <c r="T147" s="18"/>
    </row>
    <row r="148" spans="1:20">
      <c r="A148" s="4">
        <v>149</v>
      </c>
      <c r="B148" s="17"/>
      <c r="C148" s="18"/>
      <c r="D148" s="18"/>
      <c r="E148" s="98"/>
      <c r="F148" s="18"/>
      <c r="G148" s="19"/>
      <c r="H148" s="19"/>
      <c r="I148" s="58">
        <f t="shared" si="8"/>
        <v>0</v>
      </c>
      <c r="J148" s="18"/>
      <c r="K148" s="18"/>
      <c r="L148" s="100"/>
      <c r="M148" s="100"/>
      <c r="N148" s="100"/>
      <c r="O148" s="100"/>
      <c r="P148" s="23"/>
      <c r="Q148" s="18"/>
      <c r="R148" s="18"/>
      <c r="S148" s="18"/>
      <c r="T148" s="18"/>
    </row>
    <row r="149" spans="1:20">
      <c r="A149" s="4">
        <v>150</v>
      </c>
      <c r="B149" s="17"/>
      <c r="C149" s="18"/>
      <c r="D149" s="18"/>
      <c r="E149" s="98"/>
      <c r="F149" s="18"/>
      <c r="G149" s="19"/>
      <c r="H149" s="19"/>
      <c r="I149" s="58">
        <f t="shared" si="8"/>
        <v>0</v>
      </c>
      <c r="J149" s="18"/>
      <c r="K149" s="18"/>
      <c r="L149" s="100"/>
      <c r="M149" s="100"/>
      <c r="N149" s="100"/>
      <c r="O149" s="100"/>
      <c r="P149" s="23"/>
      <c r="Q149" s="18"/>
      <c r="R149" s="18"/>
      <c r="S149" s="18"/>
      <c r="T149" s="18"/>
    </row>
    <row r="150" spans="1:20">
      <c r="A150" s="4">
        <v>151</v>
      </c>
      <c r="B150" s="17"/>
      <c r="C150" s="18"/>
      <c r="D150" s="18"/>
      <c r="E150" s="98"/>
      <c r="F150" s="18"/>
      <c r="G150" s="19"/>
      <c r="H150" s="19"/>
      <c r="I150" s="58">
        <f t="shared" si="8"/>
        <v>0</v>
      </c>
      <c r="J150" s="18"/>
      <c r="K150" s="18"/>
      <c r="L150" s="100"/>
      <c r="M150" s="100"/>
      <c r="N150" s="100"/>
      <c r="O150" s="100"/>
      <c r="P150" s="23"/>
      <c r="Q150" s="18"/>
      <c r="R150" s="18"/>
      <c r="S150" s="18"/>
      <c r="T150" s="18"/>
    </row>
    <row r="151" spans="1:20">
      <c r="A151" s="4">
        <v>152</v>
      </c>
      <c r="B151" s="17"/>
      <c r="C151" s="18"/>
      <c r="D151" s="18"/>
      <c r="E151" s="98"/>
      <c r="F151" s="18"/>
      <c r="G151" s="19"/>
      <c r="H151" s="19"/>
      <c r="I151" s="58">
        <f t="shared" si="8"/>
        <v>0</v>
      </c>
      <c r="J151" s="18"/>
      <c r="K151" s="18"/>
      <c r="L151" s="100"/>
      <c r="M151" s="100"/>
      <c r="N151" s="100"/>
      <c r="O151" s="100"/>
      <c r="P151" s="23"/>
      <c r="Q151" s="18"/>
      <c r="R151" s="18"/>
      <c r="S151" s="18"/>
      <c r="T151" s="18"/>
    </row>
    <row r="152" spans="1:20">
      <c r="A152" s="4">
        <v>153</v>
      </c>
      <c r="B152" s="17"/>
      <c r="C152" s="18"/>
      <c r="D152" s="18"/>
      <c r="E152" s="98"/>
      <c r="F152" s="18"/>
      <c r="G152" s="19"/>
      <c r="H152" s="19"/>
      <c r="I152" s="58">
        <f t="shared" si="8"/>
        <v>0</v>
      </c>
      <c r="J152" s="18"/>
      <c r="K152" s="18"/>
      <c r="L152" s="100"/>
      <c r="M152" s="100"/>
      <c r="N152" s="100"/>
      <c r="O152" s="100"/>
      <c r="P152" s="23"/>
      <c r="Q152" s="18"/>
      <c r="R152" s="18"/>
      <c r="S152" s="18"/>
      <c r="T152" s="18"/>
    </row>
    <row r="153" spans="1:20">
      <c r="A153" s="4">
        <v>154</v>
      </c>
      <c r="B153" s="17"/>
      <c r="C153" s="18"/>
      <c r="D153" s="18"/>
      <c r="E153" s="98"/>
      <c r="F153" s="18"/>
      <c r="G153" s="19"/>
      <c r="H153" s="19"/>
      <c r="I153" s="58">
        <f t="shared" si="8"/>
        <v>0</v>
      </c>
      <c r="J153" s="18"/>
      <c r="K153" s="18"/>
      <c r="L153" s="100"/>
      <c r="M153" s="100"/>
      <c r="N153" s="100"/>
      <c r="O153" s="100"/>
      <c r="P153" s="23"/>
      <c r="Q153" s="18"/>
      <c r="R153" s="18"/>
      <c r="S153" s="18"/>
      <c r="T153" s="18"/>
    </row>
    <row r="154" spans="1:20">
      <c r="A154" s="4">
        <v>155</v>
      </c>
      <c r="B154" s="17"/>
      <c r="C154" s="18"/>
      <c r="D154" s="18"/>
      <c r="E154" s="98"/>
      <c r="F154" s="18"/>
      <c r="G154" s="19"/>
      <c r="H154" s="19"/>
      <c r="I154" s="58">
        <f t="shared" si="8"/>
        <v>0</v>
      </c>
      <c r="J154" s="18"/>
      <c r="K154" s="18"/>
      <c r="L154" s="100"/>
      <c r="M154" s="100"/>
      <c r="N154" s="100"/>
      <c r="O154" s="100"/>
      <c r="P154" s="23"/>
      <c r="Q154" s="18"/>
      <c r="R154" s="18"/>
      <c r="S154" s="18"/>
      <c r="T154" s="18"/>
    </row>
    <row r="155" spans="1:20">
      <c r="A155" s="4">
        <v>156</v>
      </c>
      <c r="B155" s="17"/>
      <c r="C155" s="18"/>
      <c r="D155" s="18"/>
      <c r="E155" s="98"/>
      <c r="F155" s="18"/>
      <c r="G155" s="19"/>
      <c r="H155" s="19"/>
      <c r="I155" s="58">
        <f t="shared" si="8"/>
        <v>0</v>
      </c>
      <c r="J155" s="18"/>
      <c r="K155" s="18"/>
      <c r="L155" s="100"/>
      <c r="M155" s="100"/>
      <c r="N155" s="100"/>
      <c r="O155" s="100"/>
      <c r="P155" s="23"/>
      <c r="Q155" s="18"/>
      <c r="R155" s="18"/>
      <c r="S155" s="18"/>
      <c r="T155" s="18"/>
    </row>
    <row r="156" spans="1:20">
      <c r="A156" s="4">
        <v>157</v>
      </c>
      <c r="B156" s="17"/>
      <c r="C156" s="18"/>
      <c r="D156" s="18"/>
      <c r="E156" s="98"/>
      <c r="F156" s="18"/>
      <c r="G156" s="19"/>
      <c r="H156" s="19"/>
      <c r="I156" s="58">
        <f t="shared" si="8"/>
        <v>0</v>
      </c>
      <c r="J156" s="18"/>
      <c r="K156" s="18"/>
      <c r="L156" s="100"/>
      <c r="M156" s="100"/>
      <c r="N156" s="100"/>
      <c r="O156" s="100"/>
      <c r="P156" s="23"/>
      <c r="Q156" s="18"/>
      <c r="R156" s="18"/>
      <c r="S156" s="18"/>
      <c r="T156" s="18"/>
    </row>
    <row r="157" spans="1:20">
      <c r="A157" s="4">
        <v>158</v>
      </c>
      <c r="B157" s="17"/>
      <c r="C157" s="18"/>
      <c r="D157" s="18"/>
      <c r="E157" s="98"/>
      <c r="F157" s="18"/>
      <c r="G157" s="19"/>
      <c r="H157" s="19"/>
      <c r="I157" s="58">
        <f t="shared" si="8"/>
        <v>0</v>
      </c>
      <c r="J157" s="18"/>
      <c r="K157" s="18"/>
      <c r="L157" s="100"/>
      <c r="M157" s="100"/>
      <c r="N157" s="100"/>
      <c r="O157" s="100"/>
      <c r="P157" s="23"/>
      <c r="Q157" s="18"/>
      <c r="R157" s="18"/>
      <c r="S157" s="18"/>
      <c r="T157" s="18"/>
    </row>
    <row r="158" spans="1:20">
      <c r="A158" s="4">
        <v>159</v>
      </c>
      <c r="B158" s="17"/>
      <c r="C158" s="18"/>
      <c r="D158" s="18"/>
      <c r="E158" s="98"/>
      <c r="F158" s="18"/>
      <c r="G158" s="19"/>
      <c r="H158" s="19"/>
      <c r="I158" s="58">
        <f t="shared" si="8"/>
        <v>0</v>
      </c>
      <c r="J158" s="18"/>
      <c r="K158" s="18"/>
      <c r="L158" s="100"/>
      <c r="M158" s="100"/>
      <c r="N158" s="100"/>
      <c r="O158" s="100"/>
      <c r="P158" s="23"/>
      <c r="Q158" s="18"/>
      <c r="R158" s="18"/>
      <c r="S158" s="18"/>
      <c r="T158" s="18"/>
    </row>
    <row r="159" spans="1:20">
      <c r="A159" s="4">
        <v>160</v>
      </c>
      <c r="B159" s="17"/>
      <c r="C159" s="18"/>
      <c r="D159" s="18"/>
      <c r="E159" s="98"/>
      <c r="F159" s="18"/>
      <c r="G159" s="19"/>
      <c r="H159" s="19"/>
      <c r="I159" s="58">
        <f t="shared" si="8"/>
        <v>0</v>
      </c>
      <c r="J159" s="18"/>
      <c r="K159" s="18"/>
      <c r="L159" s="100"/>
      <c r="M159" s="100"/>
      <c r="N159" s="100"/>
      <c r="O159" s="100"/>
      <c r="P159" s="23"/>
      <c r="Q159" s="18"/>
      <c r="R159" s="18"/>
      <c r="S159" s="18"/>
      <c r="T159" s="18"/>
    </row>
    <row r="160" spans="1:20">
      <c r="A160" s="20" t="s">
        <v>11</v>
      </c>
      <c r="B160" s="38"/>
      <c r="C160" s="20">
        <f>COUNTIFS(C5:C159,"*")</f>
        <v>81</v>
      </c>
      <c r="D160" s="20"/>
      <c r="E160" s="13"/>
      <c r="F160" s="20"/>
      <c r="G160" s="59">
        <f>SUM(G5:G159)</f>
        <v>4350</v>
      </c>
      <c r="H160" s="59">
        <f>SUM(H5:H159)</f>
        <v>4327</v>
      </c>
      <c r="I160" s="59">
        <f>SUM(I5:I159)</f>
        <v>8677</v>
      </c>
      <c r="J160" s="20"/>
      <c r="K160" s="20"/>
      <c r="L160" s="95"/>
      <c r="M160" s="95"/>
      <c r="N160" s="95"/>
      <c r="O160" s="95"/>
      <c r="P160" s="14"/>
      <c r="Q160" s="20"/>
      <c r="R160" s="20"/>
      <c r="S160" s="20"/>
      <c r="T160" s="12"/>
    </row>
    <row r="161" spans="1:4">
      <c r="A161" s="43" t="s">
        <v>62</v>
      </c>
      <c r="B161" s="10">
        <f>COUNTIF(B$5:B$159,"Team 1")</f>
        <v>40</v>
      </c>
      <c r="C161" s="43" t="s">
        <v>25</v>
      </c>
      <c r="D161" s="10">
        <f>COUNTIF(D5:D159,"Anganwadi")</f>
        <v>30</v>
      </c>
    </row>
    <row r="162" spans="1:4">
      <c r="A162" s="43" t="s">
        <v>63</v>
      </c>
      <c r="B162" s="10">
        <f>COUNTIF(B$6:B$159,"Team 2")</f>
        <v>39</v>
      </c>
      <c r="C162" s="43" t="s">
        <v>23</v>
      </c>
      <c r="D162" s="10">
        <f>COUNTIF(D5:D159,"School")</f>
        <v>40</v>
      </c>
    </row>
  </sheetData>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0">
      <formula1>"School,Anganwadi Centre"</formula1>
    </dataValidation>
    <dataValidation type="list" allowBlank="1" showInputMessage="1" showErrorMessage="1" error="Please select type of institution from drop down list." sqref="D5:D159">
      <formula1>"Anganwadi,School"</formula1>
    </dataValidation>
    <dataValidation type="list" allowBlank="1" showInputMessage="1" showErrorMessage="1" sqref="B5:B159">
      <formula1>"Team 1, Team 2"</formula1>
    </dataValidation>
  </dataValidations>
  <printOptions horizontalCentered="1"/>
  <pageMargins left="0.37" right="0.23" top="0.43" bottom="0.45" header="0.3" footer="0.22"/>
  <pageSetup paperSize="9" scale="46" fitToHeight="11000" orientation="landscape" horizontalDpi="4294967293" verticalDpi="4294967293"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codeName="Sheet5">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N118" sqref="N118"/>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1" width="21.28515625" style="1" customWidth="1"/>
    <col min="12"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207" t="s">
        <v>70</v>
      </c>
      <c r="B1" s="207"/>
      <c r="C1" s="207"/>
      <c r="D1" s="54"/>
      <c r="E1" s="54"/>
      <c r="F1" s="54"/>
      <c r="G1" s="54"/>
      <c r="H1" s="54"/>
      <c r="I1" s="54"/>
      <c r="J1" s="54"/>
      <c r="K1" s="54"/>
      <c r="L1" s="54"/>
      <c r="M1" s="209"/>
      <c r="N1" s="209"/>
      <c r="O1" s="209"/>
      <c r="P1" s="209"/>
      <c r="Q1" s="209"/>
      <c r="R1" s="209"/>
      <c r="S1" s="209"/>
      <c r="T1" s="209"/>
    </row>
    <row r="2" spans="1:20">
      <c r="A2" s="203" t="s">
        <v>59</v>
      </c>
      <c r="B2" s="204"/>
      <c r="C2" s="204"/>
      <c r="D2" s="24">
        <v>43647</v>
      </c>
      <c r="E2" s="21"/>
      <c r="F2" s="21"/>
      <c r="G2" s="21"/>
      <c r="H2" s="21"/>
      <c r="I2" s="21"/>
      <c r="J2" s="21"/>
      <c r="K2" s="21"/>
      <c r="L2" s="21"/>
      <c r="M2" s="21"/>
      <c r="N2" s="21"/>
      <c r="O2" s="21"/>
      <c r="P2" s="21"/>
      <c r="Q2" s="21"/>
      <c r="R2" s="21"/>
      <c r="S2" s="21"/>
    </row>
    <row r="3" spans="1:20" ht="24" customHeight="1">
      <c r="A3" s="199" t="s">
        <v>14</v>
      </c>
      <c r="B3" s="201" t="s">
        <v>61</v>
      </c>
      <c r="C3" s="198" t="s">
        <v>7</v>
      </c>
      <c r="D3" s="198" t="s">
        <v>55</v>
      </c>
      <c r="E3" s="198" t="s">
        <v>16</v>
      </c>
      <c r="F3" s="205" t="s">
        <v>17</v>
      </c>
      <c r="G3" s="198" t="s">
        <v>8</v>
      </c>
      <c r="H3" s="198"/>
      <c r="I3" s="198"/>
      <c r="J3" s="198" t="s">
        <v>31</v>
      </c>
      <c r="K3" s="201" t="s">
        <v>33</v>
      </c>
      <c r="L3" s="201" t="s">
        <v>50</v>
      </c>
      <c r="M3" s="201" t="s">
        <v>51</v>
      </c>
      <c r="N3" s="201" t="s">
        <v>34</v>
      </c>
      <c r="O3" s="201" t="s">
        <v>35</v>
      </c>
      <c r="P3" s="199" t="s">
        <v>54</v>
      </c>
      <c r="Q3" s="198" t="s">
        <v>52</v>
      </c>
      <c r="R3" s="198" t="s">
        <v>32</v>
      </c>
      <c r="S3" s="198" t="s">
        <v>53</v>
      </c>
      <c r="T3" s="198" t="s">
        <v>13</v>
      </c>
    </row>
    <row r="4" spans="1:20" ht="25.5" customHeight="1">
      <c r="A4" s="199"/>
      <c r="B4" s="206"/>
      <c r="C4" s="198"/>
      <c r="D4" s="198"/>
      <c r="E4" s="198"/>
      <c r="F4" s="205"/>
      <c r="G4" s="22" t="s">
        <v>9</v>
      </c>
      <c r="H4" s="22" t="s">
        <v>10</v>
      </c>
      <c r="I4" s="22" t="s">
        <v>11</v>
      </c>
      <c r="J4" s="198"/>
      <c r="K4" s="202"/>
      <c r="L4" s="202"/>
      <c r="M4" s="202"/>
      <c r="N4" s="202"/>
      <c r="O4" s="202"/>
      <c r="P4" s="199"/>
      <c r="Q4" s="199"/>
      <c r="R4" s="198"/>
      <c r="S4" s="198"/>
      <c r="T4" s="198"/>
    </row>
    <row r="5" spans="1:20">
      <c r="A5" s="4">
        <v>1</v>
      </c>
      <c r="B5" s="17" t="s">
        <v>62</v>
      </c>
      <c r="C5" s="97" t="s">
        <v>516</v>
      </c>
      <c r="D5" s="47" t="s">
        <v>25</v>
      </c>
      <c r="E5" s="94" t="s">
        <v>403</v>
      </c>
      <c r="F5" s="47" t="s">
        <v>90</v>
      </c>
      <c r="G5" s="19">
        <v>43</v>
      </c>
      <c r="H5" s="19">
        <v>44</v>
      </c>
      <c r="I5" s="58">
        <f>SUM(G5:H5)</f>
        <v>87</v>
      </c>
      <c r="J5" s="97">
        <v>9854678598</v>
      </c>
      <c r="K5" s="104" t="s">
        <v>519</v>
      </c>
      <c r="L5" s="138" t="s">
        <v>792</v>
      </c>
      <c r="M5" s="94" t="s">
        <v>403</v>
      </c>
      <c r="N5" s="140" t="s">
        <v>971</v>
      </c>
      <c r="O5" s="94" t="s">
        <v>403</v>
      </c>
      <c r="P5" s="48">
        <v>43647</v>
      </c>
      <c r="Q5" s="47" t="s">
        <v>91</v>
      </c>
      <c r="R5" s="47"/>
      <c r="S5" s="47" t="s">
        <v>145</v>
      </c>
      <c r="T5" s="18"/>
    </row>
    <row r="6" spans="1:20">
      <c r="A6" s="4">
        <v>2</v>
      </c>
      <c r="B6" s="17" t="s">
        <v>62</v>
      </c>
      <c r="C6" s="97" t="s">
        <v>517</v>
      </c>
      <c r="D6" s="47" t="s">
        <v>25</v>
      </c>
      <c r="E6" s="94" t="s">
        <v>403</v>
      </c>
      <c r="F6" s="47" t="s">
        <v>90</v>
      </c>
      <c r="G6" s="19">
        <v>33</v>
      </c>
      <c r="H6" s="19">
        <v>33</v>
      </c>
      <c r="I6" s="58">
        <f t="shared" ref="I6:I69" si="0">SUM(G6:H6)</f>
        <v>66</v>
      </c>
      <c r="J6" s="97">
        <v>9854900653</v>
      </c>
      <c r="K6" s="97" t="s">
        <v>518</v>
      </c>
      <c r="L6" s="138" t="s">
        <v>793</v>
      </c>
      <c r="M6" s="94" t="s">
        <v>403</v>
      </c>
      <c r="N6" s="140" t="s">
        <v>972</v>
      </c>
      <c r="O6" s="94" t="s">
        <v>403</v>
      </c>
      <c r="P6" s="48">
        <v>43647</v>
      </c>
      <c r="Q6" s="47" t="s">
        <v>91</v>
      </c>
      <c r="R6" s="47"/>
      <c r="S6" s="47" t="s">
        <v>145</v>
      </c>
      <c r="T6" s="18"/>
    </row>
    <row r="7" spans="1:20">
      <c r="A7" s="4">
        <v>3</v>
      </c>
      <c r="B7" s="17" t="s">
        <v>63</v>
      </c>
      <c r="C7" s="97" t="s">
        <v>520</v>
      </c>
      <c r="D7" s="47" t="s">
        <v>25</v>
      </c>
      <c r="E7" s="94" t="s">
        <v>403</v>
      </c>
      <c r="F7" s="47" t="s">
        <v>90</v>
      </c>
      <c r="G7" s="19">
        <v>34</v>
      </c>
      <c r="H7" s="19">
        <v>43</v>
      </c>
      <c r="I7" s="58">
        <f t="shared" si="0"/>
        <v>77</v>
      </c>
      <c r="J7" s="97">
        <v>9954347271</v>
      </c>
      <c r="K7" s="97" t="s">
        <v>522</v>
      </c>
      <c r="L7" s="81" t="s">
        <v>147</v>
      </c>
      <c r="M7" s="94" t="s">
        <v>403</v>
      </c>
      <c r="N7" s="140" t="s">
        <v>973</v>
      </c>
      <c r="O7" s="94" t="s">
        <v>403</v>
      </c>
      <c r="P7" s="48">
        <v>43647</v>
      </c>
      <c r="Q7" s="47" t="s">
        <v>91</v>
      </c>
      <c r="R7" s="47"/>
      <c r="S7" s="47" t="s">
        <v>145</v>
      </c>
      <c r="T7" s="18"/>
    </row>
    <row r="8" spans="1:20">
      <c r="A8" s="4">
        <v>4</v>
      </c>
      <c r="B8" s="17" t="s">
        <v>63</v>
      </c>
      <c r="C8" s="97" t="s">
        <v>521</v>
      </c>
      <c r="D8" s="47" t="s">
        <v>25</v>
      </c>
      <c r="E8" s="94" t="s">
        <v>403</v>
      </c>
      <c r="F8" s="47" t="s">
        <v>90</v>
      </c>
      <c r="G8" s="19">
        <v>30</v>
      </c>
      <c r="H8" s="19">
        <v>30</v>
      </c>
      <c r="I8" s="58">
        <f t="shared" si="0"/>
        <v>60</v>
      </c>
      <c r="J8" s="97">
        <v>9854171406</v>
      </c>
      <c r="K8" s="97" t="s">
        <v>523</v>
      </c>
      <c r="L8" s="81" t="s">
        <v>147</v>
      </c>
      <c r="M8" s="94" t="s">
        <v>403</v>
      </c>
      <c r="N8" s="140" t="s">
        <v>974</v>
      </c>
      <c r="O8" s="94" t="s">
        <v>403</v>
      </c>
      <c r="P8" s="48">
        <v>43647</v>
      </c>
      <c r="Q8" s="47" t="s">
        <v>91</v>
      </c>
      <c r="R8" s="47"/>
      <c r="S8" s="47" t="s">
        <v>145</v>
      </c>
      <c r="T8" s="18"/>
    </row>
    <row r="9" spans="1:20">
      <c r="A9" s="4">
        <v>5</v>
      </c>
      <c r="B9" s="17"/>
      <c r="C9" s="47"/>
      <c r="D9" s="47"/>
      <c r="E9" s="94" t="s">
        <v>403</v>
      </c>
      <c r="F9" s="47" t="s">
        <v>90</v>
      </c>
      <c r="G9" s="19"/>
      <c r="H9" s="19"/>
      <c r="I9" s="58">
        <f t="shared" si="0"/>
        <v>0</v>
      </c>
      <c r="J9" s="47"/>
      <c r="K9" s="47"/>
      <c r="L9" s="81" t="s">
        <v>147</v>
      </c>
      <c r="M9" s="94" t="s">
        <v>403</v>
      </c>
      <c r="N9" s="140"/>
      <c r="O9" s="94" t="s">
        <v>403</v>
      </c>
      <c r="P9" s="48"/>
      <c r="Q9" s="47"/>
      <c r="R9" s="47"/>
      <c r="S9" s="47" t="s">
        <v>145</v>
      </c>
      <c r="T9" s="18"/>
    </row>
    <row r="10" spans="1:20">
      <c r="A10" s="4">
        <v>6</v>
      </c>
      <c r="B10" s="17" t="s">
        <v>62</v>
      </c>
      <c r="C10" s="97" t="s">
        <v>524</v>
      </c>
      <c r="D10" s="47" t="s">
        <v>25</v>
      </c>
      <c r="E10" s="94" t="s">
        <v>403</v>
      </c>
      <c r="F10" s="47" t="s">
        <v>90</v>
      </c>
      <c r="G10" s="19">
        <v>31</v>
      </c>
      <c r="H10" s="19">
        <v>31</v>
      </c>
      <c r="I10" s="58">
        <f t="shared" si="0"/>
        <v>62</v>
      </c>
      <c r="J10" s="97">
        <v>9854187285</v>
      </c>
      <c r="K10" s="97" t="s">
        <v>526</v>
      </c>
      <c r="L10" s="138" t="s">
        <v>792</v>
      </c>
      <c r="M10" s="94" t="s">
        <v>403</v>
      </c>
      <c r="N10" s="140" t="s">
        <v>975</v>
      </c>
      <c r="O10" s="94" t="s">
        <v>403</v>
      </c>
      <c r="P10" s="48">
        <v>43648</v>
      </c>
      <c r="Q10" s="47" t="s">
        <v>94</v>
      </c>
      <c r="R10" s="47"/>
      <c r="S10" s="47" t="s">
        <v>145</v>
      </c>
      <c r="T10" s="18"/>
    </row>
    <row r="11" spans="1:20">
      <c r="A11" s="4">
        <v>7</v>
      </c>
      <c r="B11" s="17" t="s">
        <v>62</v>
      </c>
      <c r="C11" s="97" t="s">
        <v>525</v>
      </c>
      <c r="D11" s="56" t="s">
        <v>25</v>
      </c>
      <c r="E11" s="94" t="s">
        <v>403</v>
      </c>
      <c r="F11" s="47" t="s">
        <v>90</v>
      </c>
      <c r="G11" s="17">
        <v>25</v>
      </c>
      <c r="H11" s="17">
        <v>28</v>
      </c>
      <c r="I11" s="58">
        <f t="shared" si="0"/>
        <v>53</v>
      </c>
      <c r="J11" s="97">
        <v>7086618587</v>
      </c>
      <c r="K11" s="104" t="s">
        <v>527</v>
      </c>
      <c r="L11" s="138" t="s">
        <v>793</v>
      </c>
      <c r="M11" s="94" t="s">
        <v>403</v>
      </c>
      <c r="N11" s="140" t="s">
        <v>976</v>
      </c>
      <c r="O11" s="94" t="s">
        <v>403</v>
      </c>
      <c r="P11" s="48">
        <v>43648</v>
      </c>
      <c r="Q11" s="47" t="s">
        <v>94</v>
      </c>
      <c r="R11" s="47"/>
      <c r="S11" s="47" t="s">
        <v>145</v>
      </c>
      <c r="T11" s="18"/>
    </row>
    <row r="12" spans="1:20">
      <c r="A12" s="4">
        <v>8</v>
      </c>
      <c r="B12" s="17" t="s">
        <v>63</v>
      </c>
      <c r="C12" s="97" t="s">
        <v>528</v>
      </c>
      <c r="D12" s="47" t="s">
        <v>25</v>
      </c>
      <c r="E12" s="94" t="s">
        <v>403</v>
      </c>
      <c r="F12" s="47" t="s">
        <v>90</v>
      </c>
      <c r="G12" s="105">
        <v>51</v>
      </c>
      <c r="H12" s="105">
        <v>33</v>
      </c>
      <c r="I12" s="58">
        <f t="shared" si="0"/>
        <v>84</v>
      </c>
      <c r="J12" s="97">
        <v>9954362798</v>
      </c>
      <c r="K12" s="97" t="s">
        <v>530</v>
      </c>
      <c r="L12" s="137" t="s">
        <v>783</v>
      </c>
      <c r="M12" s="94" t="s">
        <v>403</v>
      </c>
      <c r="N12" s="140" t="s">
        <v>977</v>
      </c>
      <c r="O12" s="94" t="s">
        <v>403</v>
      </c>
      <c r="P12" s="48">
        <v>43648</v>
      </c>
      <c r="Q12" s="47" t="s">
        <v>94</v>
      </c>
      <c r="R12" s="47"/>
      <c r="S12" s="47" t="s">
        <v>145</v>
      </c>
      <c r="T12" s="18"/>
    </row>
    <row r="13" spans="1:20">
      <c r="A13" s="4">
        <v>9</v>
      </c>
      <c r="B13" s="17" t="s">
        <v>63</v>
      </c>
      <c r="C13" s="97" t="s">
        <v>529</v>
      </c>
      <c r="D13" s="47" t="s">
        <v>25</v>
      </c>
      <c r="E13" s="94" t="s">
        <v>403</v>
      </c>
      <c r="F13" s="47" t="s">
        <v>90</v>
      </c>
      <c r="G13" s="105">
        <v>53</v>
      </c>
      <c r="H13" s="105">
        <v>25</v>
      </c>
      <c r="I13" s="58">
        <f t="shared" si="0"/>
        <v>78</v>
      </c>
      <c r="J13" s="97">
        <v>9613694554</v>
      </c>
      <c r="K13" s="97" t="s">
        <v>531</v>
      </c>
      <c r="L13" s="137" t="s">
        <v>783</v>
      </c>
      <c r="M13" s="94" t="s">
        <v>403</v>
      </c>
      <c r="N13" s="140" t="s">
        <v>978</v>
      </c>
      <c r="O13" s="94" t="s">
        <v>403</v>
      </c>
      <c r="P13" s="48">
        <v>43648</v>
      </c>
      <c r="Q13" s="47" t="s">
        <v>94</v>
      </c>
      <c r="R13" s="47"/>
      <c r="S13" s="47" t="s">
        <v>145</v>
      </c>
      <c r="T13" s="18"/>
    </row>
    <row r="14" spans="1:20">
      <c r="A14" s="4">
        <v>10</v>
      </c>
      <c r="B14" s="17"/>
      <c r="C14" s="47"/>
      <c r="D14" s="47"/>
      <c r="E14" s="94" t="s">
        <v>403</v>
      </c>
      <c r="F14" s="47" t="s">
        <v>90</v>
      </c>
      <c r="G14" s="19"/>
      <c r="H14" s="19"/>
      <c r="I14" s="58">
        <f t="shared" si="0"/>
        <v>0</v>
      </c>
      <c r="J14" s="47"/>
      <c r="K14" s="47"/>
      <c r="L14" s="81" t="s">
        <v>147</v>
      </c>
      <c r="M14" s="94" t="s">
        <v>403</v>
      </c>
      <c r="N14" s="140"/>
      <c r="O14" s="94" t="s">
        <v>403</v>
      </c>
      <c r="P14" s="48"/>
      <c r="Q14" s="86"/>
      <c r="R14" s="47"/>
      <c r="S14" s="47" t="s">
        <v>145</v>
      </c>
      <c r="T14" s="18"/>
    </row>
    <row r="15" spans="1:20">
      <c r="A15" s="4">
        <v>11</v>
      </c>
      <c r="B15" s="17" t="s">
        <v>62</v>
      </c>
      <c r="C15" s="97" t="s">
        <v>532</v>
      </c>
      <c r="D15" s="47" t="s">
        <v>25</v>
      </c>
      <c r="E15" s="94" t="s">
        <v>403</v>
      </c>
      <c r="F15" s="47" t="s">
        <v>90</v>
      </c>
      <c r="G15" s="106">
        <v>29</v>
      </c>
      <c r="H15" s="106">
        <v>19</v>
      </c>
      <c r="I15" s="58">
        <f t="shared" si="0"/>
        <v>48</v>
      </c>
      <c r="J15" s="97">
        <v>8876425540</v>
      </c>
      <c r="K15" s="104" t="s">
        <v>537</v>
      </c>
      <c r="L15" s="81" t="s">
        <v>147</v>
      </c>
      <c r="M15" s="94" t="s">
        <v>403</v>
      </c>
      <c r="N15" s="140" t="s">
        <v>979</v>
      </c>
      <c r="O15" s="94" t="s">
        <v>403</v>
      </c>
      <c r="P15" s="48">
        <v>43649</v>
      </c>
      <c r="Q15" s="86" t="s">
        <v>98</v>
      </c>
      <c r="R15" s="47"/>
      <c r="S15" s="47" t="s">
        <v>145</v>
      </c>
      <c r="T15" s="18"/>
    </row>
    <row r="16" spans="1:20">
      <c r="A16" s="4">
        <v>12</v>
      </c>
      <c r="B16" s="17" t="s">
        <v>62</v>
      </c>
      <c r="C16" s="97" t="s">
        <v>533</v>
      </c>
      <c r="D16" s="47" t="s">
        <v>25</v>
      </c>
      <c r="E16" s="94" t="s">
        <v>403</v>
      </c>
      <c r="F16" s="47" t="s">
        <v>90</v>
      </c>
      <c r="G16" s="106">
        <v>32</v>
      </c>
      <c r="H16" s="106">
        <v>21</v>
      </c>
      <c r="I16" s="58">
        <f t="shared" si="0"/>
        <v>53</v>
      </c>
      <c r="J16" s="97">
        <v>8822164251</v>
      </c>
      <c r="K16" s="97" t="s">
        <v>536</v>
      </c>
      <c r="L16" s="138" t="s">
        <v>794</v>
      </c>
      <c r="M16" s="94" t="s">
        <v>403</v>
      </c>
      <c r="N16" s="140" t="s">
        <v>980</v>
      </c>
      <c r="O16" s="94" t="s">
        <v>403</v>
      </c>
      <c r="P16" s="48">
        <v>43649</v>
      </c>
      <c r="Q16" s="86" t="s">
        <v>98</v>
      </c>
      <c r="R16" s="47"/>
      <c r="S16" s="47" t="s">
        <v>145</v>
      </c>
      <c r="T16" s="18"/>
    </row>
    <row r="17" spans="1:20">
      <c r="A17" s="4">
        <v>13</v>
      </c>
      <c r="B17" s="17" t="s">
        <v>63</v>
      </c>
      <c r="C17" s="97" t="s">
        <v>534</v>
      </c>
      <c r="D17" s="47" t="s">
        <v>25</v>
      </c>
      <c r="E17" s="94" t="s">
        <v>403</v>
      </c>
      <c r="F17" s="47" t="s">
        <v>90</v>
      </c>
      <c r="G17" s="106">
        <v>32</v>
      </c>
      <c r="H17" s="106">
        <v>21</v>
      </c>
      <c r="I17" s="58">
        <f t="shared" si="0"/>
        <v>53</v>
      </c>
      <c r="J17" s="97">
        <v>9854023704</v>
      </c>
      <c r="K17" s="104" t="s">
        <v>538</v>
      </c>
      <c r="L17" s="138" t="s">
        <v>785</v>
      </c>
      <c r="M17" s="94" t="s">
        <v>403</v>
      </c>
      <c r="N17" s="140" t="s">
        <v>981</v>
      </c>
      <c r="O17" s="94" t="s">
        <v>403</v>
      </c>
      <c r="P17" s="48">
        <v>43649</v>
      </c>
      <c r="Q17" s="86" t="s">
        <v>98</v>
      </c>
      <c r="R17" s="47"/>
      <c r="S17" s="47" t="s">
        <v>145</v>
      </c>
      <c r="T17" s="18"/>
    </row>
    <row r="18" spans="1:20">
      <c r="A18" s="4">
        <v>14</v>
      </c>
      <c r="B18" s="17" t="s">
        <v>63</v>
      </c>
      <c r="C18" s="97" t="s">
        <v>535</v>
      </c>
      <c r="D18" s="56" t="s">
        <v>25</v>
      </c>
      <c r="E18" s="94" t="s">
        <v>403</v>
      </c>
      <c r="F18" s="47" t="s">
        <v>90</v>
      </c>
      <c r="G18" s="107">
        <v>38</v>
      </c>
      <c r="H18" s="106">
        <v>18</v>
      </c>
      <c r="I18" s="58">
        <f t="shared" si="0"/>
        <v>56</v>
      </c>
      <c r="J18" s="97">
        <v>9613392727</v>
      </c>
      <c r="K18" s="104" t="s">
        <v>539</v>
      </c>
      <c r="L18" s="138" t="s">
        <v>786</v>
      </c>
      <c r="M18" s="94" t="s">
        <v>403</v>
      </c>
      <c r="N18" s="140" t="s">
        <v>982</v>
      </c>
      <c r="O18" s="94" t="s">
        <v>403</v>
      </c>
      <c r="P18" s="48">
        <v>43649</v>
      </c>
      <c r="Q18" s="86" t="s">
        <v>98</v>
      </c>
      <c r="R18" s="47"/>
      <c r="S18" s="47" t="s">
        <v>145</v>
      </c>
      <c r="T18" s="18"/>
    </row>
    <row r="19" spans="1:20">
      <c r="A19" s="4">
        <v>15</v>
      </c>
      <c r="B19" s="17"/>
      <c r="C19" s="47"/>
      <c r="D19" s="47"/>
      <c r="E19" s="94" t="s">
        <v>403</v>
      </c>
      <c r="F19" s="47" t="s">
        <v>90</v>
      </c>
      <c r="G19" s="19"/>
      <c r="H19" s="19"/>
      <c r="I19" s="58">
        <f t="shared" si="0"/>
        <v>0</v>
      </c>
      <c r="J19" s="47"/>
      <c r="K19" s="47"/>
      <c r="L19" s="138"/>
      <c r="M19" s="94" t="s">
        <v>403</v>
      </c>
      <c r="N19" s="140"/>
      <c r="O19" s="94" t="s">
        <v>403</v>
      </c>
      <c r="P19" s="48"/>
      <c r="Q19" s="86"/>
      <c r="R19" s="47"/>
      <c r="S19" s="47" t="s">
        <v>145</v>
      </c>
      <c r="T19" s="18"/>
    </row>
    <row r="20" spans="1:20">
      <c r="A20" s="4">
        <v>16</v>
      </c>
      <c r="B20" s="17" t="s">
        <v>62</v>
      </c>
      <c r="C20" s="97" t="s">
        <v>540</v>
      </c>
      <c r="D20" s="47" t="s">
        <v>25</v>
      </c>
      <c r="E20" s="94" t="s">
        <v>403</v>
      </c>
      <c r="F20" s="47" t="s">
        <v>90</v>
      </c>
      <c r="G20" s="107">
        <v>40</v>
      </c>
      <c r="H20" s="106">
        <v>21</v>
      </c>
      <c r="I20" s="58">
        <f t="shared" si="0"/>
        <v>61</v>
      </c>
      <c r="J20" s="97">
        <v>9859431577</v>
      </c>
      <c r="K20" s="97" t="s">
        <v>544</v>
      </c>
      <c r="L20" s="138"/>
      <c r="M20" s="94" t="s">
        <v>403</v>
      </c>
      <c r="N20" s="140" t="s">
        <v>983</v>
      </c>
      <c r="O20" s="94" t="s">
        <v>403</v>
      </c>
      <c r="P20" s="48">
        <v>43650</v>
      </c>
      <c r="Q20" s="86" t="s">
        <v>100</v>
      </c>
      <c r="R20" s="47"/>
      <c r="S20" s="47" t="s">
        <v>145</v>
      </c>
      <c r="T20" s="18"/>
    </row>
    <row r="21" spans="1:20">
      <c r="A21" s="4">
        <v>17</v>
      </c>
      <c r="B21" s="17" t="s">
        <v>62</v>
      </c>
      <c r="C21" s="97" t="s">
        <v>541</v>
      </c>
      <c r="D21" s="47" t="s">
        <v>25</v>
      </c>
      <c r="E21" s="94" t="s">
        <v>403</v>
      </c>
      <c r="F21" s="47" t="s">
        <v>90</v>
      </c>
      <c r="G21" s="106">
        <v>27</v>
      </c>
      <c r="H21" s="106">
        <v>19</v>
      </c>
      <c r="I21" s="58">
        <f t="shared" si="0"/>
        <v>46</v>
      </c>
      <c r="J21" s="97">
        <v>7896742941</v>
      </c>
      <c r="K21" s="97" t="s">
        <v>545</v>
      </c>
      <c r="L21" s="138" t="s">
        <v>806</v>
      </c>
      <c r="M21" s="94" t="s">
        <v>403</v>
      </c>
      <c r="N21" s="140" t="s">
        <v>984</v>
      </c>
      <c r="O21" s="94" t="s">
        <v>403</v>
      </c>
      <c r="P21" s="48">
        <v>43650</v>
      </c>
      <c r="Q21" s="86" t="s">
        <v>100</v>
      </c>
      <c r="R21" s="47"/>
      <c r="S21" s="47" t="s">
        <v>145</v>
      </c>
      <c r="T21" s="18"/>
    </row>
    <row r="22" spans="1:20" ht="30.75">
      <c r="A22" s="4">
        <v>18</v>
      </c>
      <c r="B22" s="17" t="s">
        <v>63</v>
      </c>
      <c r="C22" s="97" t="s">
        <v>542</v>
      </c>
      <c r="D22" s="47" t="s">
        <v>25</v>
      </c>
      <c r="E22" s="94" t="s">
        <v>403</v>
      </c>
      <c r="F22" s="47" t="s">
        <v>90</v>
      </c>
      <c r="G22" s="106">
        <v>36</v>
      </c>
      <c r="H22" s="106">
        <v>17</v>
      </c>
      <c r="I22" s="58">
        <f t="shared" si="0"/>
        <v>53</v>
      </c>
      <c r="J22" s="97">
        <v>9954143839</v>
      </c>
      <c r="K22" s="97" t="s">
        <v>546</v>
      </c>
      <c r="L22" s="138" t="s">
        <v>795</v>
      </c>
      <c r="M22" s="94" t="s">
        <v>403</v>
      </c>
      <c r="N22" s="140" t="s">
        <v>985</v>
      </c>
      <c r="O22" s="94" t="s">
        <v>403</v>
      </c>
      <c r="P22" s="48">
        <v>43650</v>
      </c>
      <c r="Q22" s="86" t="s">
        <v>100</v>
      </c>
      <c r="R22" s="47"/>
      <c r="S22" s="47" t="s">
        <v>145</v>
      </c>
      <c r="T22" s="18"/>
    </row>
    <row r="23" spans="1:20">
      <c r="A23" s="4">
        <v>19</v>
      </c>
      <c r="B23" s="17" t="s">
        <v>63</v>
      </c>
      <c r="C23" s="97" t="s">
        <v>543</v>
      </c>
      <c r="D23" s="47" t="s">
        <v>25</v>
      </c>
      <c r="E23" s="94" t="s">
        <v>403</v>
      </c>
      <c r="F23" s="47" t="s">
        <v>90</v>
      </c>
      <c r="G23" s="106">
        <v>34</v>
      </c>
      <c r="H23" s="106">
        <v>21</v>
      </c>
      <c r="I23" s="58">
        <f t="shared" si="0"/>
        <v>55</v>
      </c>
      <c r="J23" s="97">
        <v>9864991694</v>
      </c>
      <c r="K23" s="97" t="s">
        <v>547</v>
      </c>
      <c r="L23" s="138" t="s">
        <v>789</v>
      </c>
      <c r="M23" s="94" t="s">
        <v>403</v>
      </c>
      <c r="N23" s="140" t="s">
        <v>986</v>
      </c>
      <c r="O23" s="94" t="s">
        <v>403</v>
      </c>
      <c r="P23" s="48">
        <v>43650</v>
      </c>
      <c r="Q23" s="86" t="s">
        <v>100</v>
      </c>
      <c r="R23" s="47"/>
      <c r="S23" s="47" t="s">
        <v>145</v>
      </c>
      <c r="T23" s="18"/>
    </row>
    <row r="24" spans="1:20">
      <c r="A24" s="4">
        <v>20</v>
      </c>
      <c r="B24" s="17"/>
      <c r="C24" s="47"/>
      <c r="D24" s="47"/>
      <c r="E24" s="94" t="s">
        <v>403</v>
      </c>
      <c r="F24" s="47" t="s">
        <v>90</v>
      </c>
      <c r="G24" s="19"/>
      <c r="H24" s="19"/>
      <c r="I24" s="58">
        <f t="shared" si="0"/>
        <v>0</v>
      </c>
      <c r="J24" s="47"/>
      <c r="K24" s="47"/>
      <c r="L24" s="138"/>
      <c r="M24" s="94" t="s">
        <v>403</v>
      </c>
      <c r="N24" s="140"/>
      <c r="O24" s="94" t="s">
        <v>403</v>
      </c>
      <c r="P24" s="48"/>
      <c r="Q24" s="86"/>
      <c r="R24" s="47"/>
      <c r="S24" s="47" t="s">
        <v>145</v>
      </c>
      <c r="T24" s="18"/>
    </row>
    <row r="25" spans="1:20">
      <c r="A25" s="4">
        <v>21</v>
      </c>
      <c r="B25" s="17" t="s">
        <v>62</v>
      </c>
      <c r="C25" s="97" t="s">
        <v>548</v>
      </c>
      <c r="D25" s="47" t="s">
        <v>25</v>
      </c>
      <c r="E25" s="94" t="s">
        <v>403</v>
      </c>
      <c r="F25" s="47" t="s">
        <v>90</v>
      </c>
      <c r="G25" s="106">
        <v>32</v>
      </c>
      <c r="H25" s="106">
        <v>16</v>
      </c>
      <c r="I25" s="58">
        <f t="shared" si="0"/>
        <v>48</v>
      </c>
      <c r="J25" s="97">
        <v>9854678686</v>
      </c>
      <c r="K25" s="104" t="s">
        <v>553</v>
      </c>
      <c r="L25" s="101"/>
      <c r="M25" s="94" t="s">
        <v>403</v>
      </c>
      <c r="N25" s="140" t="s">
        <v>988</v>
      </c>
      <c r="O25" s="94" t="s">
        <v>403</v>
      </c>
      <c r="P25" s="48">
        <v>43651</v>
      </c>
      <c r="Q25" s="86" t="s">
        <v>104</v>
      </c>
      <c r="R25" s="47"/>
      <c r="S25" s="47" t="s">
        <v>145</v>
      </c>
      <c r="T25" s="18"/>
    </row>
    <row r="26" spans="1:20" ht="30.75">
      <c r="A26" s="4">
        <v>22</v>
      </c>
      <c r="B26" s="17" t="s">
        <v>62</v>
      </c>
      <c r="C26" s="97" t="s">
        <v>549</v>
      </c>
      <c r="D26" s="47" t="s">
        <v>25</v>
      </c>
      <c r="E26" s="94" t="s">
        <v>403</v>
      </c>
      <c r="F26" s="47" t="s">
        <v>90</v>
      </c>
      <c r="G26" s="106">
        <v>17</v>
      </c>
      <c r="H26" s="106">
        <v>16</v>
      </c>
      <c r="I26" s="58">
        <f t="shared" si="0"/>
        <v>33</v>
      </c>
      <c r="J26" s="97">
        <v>9402072511</v>
      </c>
      <c r="K26" s="97" t="s">
        <v>552</v>
      </c>
      <c r="L26" s="138" t="s">
        <v>798</v>
      </c>
      <c r="M26" s="94" t="s">
        <v>403</v>
      </c>
      <c r="N26" s="140" t="s">
        <v>989</v>
      </c>
      <c r="O26" s="94" t="s">
        <v>403</v>
      </c>
      <c r="P26" s="48">
        <v>43651</v>
      </c>
      <c r="Q26" s="86" t="s">
        <v>104</v>
      </c>
      <c r="R26" s="47"/>
      <c r="S26" s="47" t="s">
        <v>145</v>
      </c>
      <c r="T26" s="18"/>
    </row>
    <row r="27" spans="1:20" ht="30.75">
      <c r="A27" s="4">
        <v>23</v>
      </c>
      <c r="B27" s="17" t="s">
        <v>63</v>
      </c>
      <c r="C27" s="97" t="s">
        <v>550</v>
      </c>
      <c r="D27" s="47" t="s">
        <v>25</v>
      </c>
      <c r="E27" s="94" t="s">
        <v>403</v>
      </c>
      <c r="F27" s="47" t="s">
        <v>90</v>
      </c>
      <c r="G27" s="106">
        <v>29</v>
      </c>
      <c r="H27" s="106">
        <v>21</v>
      </c>
      <c r="I27" s="58">
        <f t="shared" si="0"/>
        <v>50</v>
      </c>
      <c r="J27" s="97">
        <v>8822371122</v>
      </c>
      <c r="K27" s="104" t="s">
        <v>554</v>
      </c>
      <c r="L27" s="138" t="s">
        <v>799</v>
      </c>
      <c r="M27" s="94" t="s">
        <v>403</v>
      </c>
      <c r="N27" s="140" t="s">
        <v>990</v>
      </c>
      <c r="O27" s="94" t="s">
        <v>403</v>
      </c>
      <c r="P27" s="48">
        <v>43651</v>
      </c>
      <c r="Q27" s="86" t="s">
        <v>104</v>
      </c>
      <c r="R27" s="47"/>
      <c r="S27" s="47" t="s">
        <v>145</v>
      </c>
      <c r="T27" s="18"/>
    </row>
    <row r="28" spans="1:20">
      <c r="A28" s="4">
        <v>24</v>
      </c>
      <c r="B28" s="17" t="s">
        <v>63</v>
      </c>
      <c r="C28" s="97" t="s">
        <v>551</v>
      </c>
      <c r="D28" s="47" t="s">
        <v>25</v>
      </c>
      <c r="E28" s="94" t="s">
        <v>403</v>
      </c>
      <c r="F28" s="47" t="s">
        <v>90</v>
      </c>
      <c r="G28" s="106">
        <v>31</v>
      </c>
      <c r="H28" s="106">
        <v>17</v>
      </c>
      <c r="I28" s="58">
        <f t="shared" si="0"/>
        <v>48</v>
      </c>
      <c r="J28" s="97">
        <v>7896507312</v>
      </c>
      <c r="K28" s="104" t="s">
        <v>555</v>
      </c>
      <c r="L28" s="138" t="s">
        <v>800</v>
      </c>
      <c r="M28" s="94" t="s">
        <v>403</v>
      </c>
      <c r="N28" s="140" t="s">
        <v>991</v>
      </c>
      <c r="O28" s="94" t="s">
        <v>403</v>
      </c>
      <c r="P28" s="48">
        <v>43651</v>
      </c>
      <c r="Q28" s="86" t="s">
        <v>104</v>
      </c>
      <c r="R28" s="47"/>
      <c r="S28" s="47" t="s">
        <v>145</v>
      </c>
      <c r="T28" s="18"/>
    </row>
    <row r="29" spans="1:20">
      <c r="A29" s="4">
        <v>25</v>
      </c>
      <c r="B29" s="17"/>
      <c r="C29" s="47" t="s">
        <v>401</v>
      </c>
      <c r="D29" s="47"/>
      <c r="E29" s="94" t="s">
        <v>403</v>
      </c>
      <c r="F29" s="47" t="s">
        <v>90</v>
      </c>
      <c r="G29" s="19"/>
      <c r="H29" s="19"/>
      <c r="I29" s="58">
        <f t="shared" si="0"/>
        <v>0</v>
      </c>
      <c r="J29" s="47"/>
      <c r="K29" s="47"/>
      <c r="L29" s="138"/>
      <c r="M29" s="94" t="s">
        <v>403</v>
      </c>
      <c r="N29" s="140"/>
      <c r="O29" s="94" t="s">
        <v>403</v>
      </c>
      <c r="P29" s="48">
        <v>43652</v>
      </c>
      <c r="Q29" s="86" t="s">
        <v>108</v>
      </c>
      <c r="R29" s="47"/>
      <c r="S29" s="47" t="s">
        <v>145</v>
      </c>
      <c r="T29" s="18"/>
    </row>
    <row r="30" spans="1:20" s="134" customFormat="1">
      <c r="A30" s="132">
        <v>26</v>
      </c>
      <c r="B30" s="63"/>
      <c r="C30" s="65" t="s">
        <v>109</v>
      </c>
      <c r="D30" s="65"/>
      <c r="E30" s="66"/>
      <c r="F30" s="65"/>
      <c r="G30" s="66"/>
      <c r="H30" s="66"/>
      <c r="I30" s="135">
        <f t="shared" si="0"/>
        <v>0</v>
      </c>
      <c r="J30" s="65"/>
      <c r="K30" s="65"/>
      <c r="L30" s="138"/>
      <c r="M30" s="65"/>
      <c r="N30" s="140"/>
      <c r="O30" s="65"/>
      <c r="P30" s="69">
        <v>43653</v>
      </c>
      <c r="Q30" s="64" t="s">
        <v>109</v>
      </c>
      <c r="R30" s="65"/>
      <c r="S30" s="65" t="s">
        <v>145</v>
      </c>
      <c r="T30" s="133"/>
    </row>
    <row r="31" spans="1:20">
      <c r="A31" s="4">
        <v>27</v>
      </c>
      <c r="B31" s="17" t="s">
        <v>62</v>
      </c>
      <c r="C31" s="97" t="s">
        <v>556</v>
      </c>
      <c r="D31" s="47" t="s">
        <v>25</v>
      </c>
      <c r="E31" s="94" t="s">
        <v>403</v>
      </c>
      <c r="F31" s="47" t="s">
        <v>90</v>
      </c>
      <c r="G31" s="106">
        <v>34</v>
      </c>
      <c r="H31" s="106">
        <v>23</v>
      </c>
      <c r="I31" s="58">
        <f t="shared" si="0"/>
        <v>57</v>
      </c>
      <c r="J31" s="97">
        <v>9577267244</v>
      </c>
      <c r="K31" s="104" t="s">
        <v>562</v>
      </c>
      <c r="L31" s="138" t="s">
        <v>790</v>
      </c>
      <c r="M31" s="94" t="s">
        <v>403</v>
      </c>
      <c r="N31" s="140" t="s">
        <v>994</v>
      </c>
      <c r="O31" s="94" t="s">
        <v>403</v>
      </c>
      <c r="P31" s="48">
        <v>43654</v>
      </c>
      <c r="Q31" s="86" t="s">
        <v>91</v>
      </c>
      <c r="R31" s="47"/>
      <c r="S31" s="47" t="s">
        <v>145</v>
      </c>
      <c r="T31" s="18"/>
    </row>
    <row r="32" spans="1:20">
      <c r="A32" s="4">
        <v>28</v>
      </c>
      <c r="B32" s="17" t="s">
        <v>62</v>
      </c>
      <c r="C32" s="97" t="s">
        <v>557</v>
      </c>
      <c r="D32" s="47" t="s">
        <v>25</v>
      </c>
      <c r="E32" s="94" t="s">
        <v>403</v>
      </c>
      <c r="F32" s="47" t="s">
        <v>90</v>
      </c>
      <c r="G32" s="106">
        <v>31</v>
      </c>
      <c r="H32" s="106">
        <v>21</v>
      </c>
      <c r="I32" s="58">
        <f t="shared" si="0"/>
        <v>52</v>
      </c>
      <c r="J32" s="97">
        <v>9854918834</v>
      </c>
      <c r="K32" s="97" t="s">
        <v>560</v>
      </c>
      <c r="L32" s="138" t="s">
        <v>791</v>
      </c>
      <c r="M32" s="94" t="s">
        <v>403</v>
      </c>
      <c r="N32" s="140" t="s">
        <v>995</v>
      </c>
      <c r="O32" s="94" t="s">
        <v>403</v>
      </c>
      <c r="P32" s="48">
        <v>43654</v>
      </c>
      <c r="Q32" s="86" t="s">
        <v>91</v>
      </c>
      <c r="R32" s="47"/>
      <c r="S32" s="47" t="s">
        <v>145</v>
      </c>
      <c r="T32" s="18"/>
    </row>
    <row r="33" spans="1:20" ht="30.75">
      <c r="A33" s="4">
        <v>29</v>
      </c>
      <c r="B33" s="17" t="s">
        <v>63</v>
      </c>
      <c r="C33" s="97" t="s">
        <v>558</v>
      </c>
      <c r="D33" s="47" t="s">
        <v>25</v>
      </c>
      <c r="E33" s="94" t="s">
        <v>403</v>
      </c>
      <c r="F33" s="47" t="s">
        <v>90</v>
      </c>
      <c r="G33" s="106">
        <v>32</v>
      </c>
      <c r="H33" s="106">
        <v>23</v>
      </c>
      <c r="I33" s="58">
        <f t="shared" si="0"/>
        <v>55</v>
      </c>
      <c r="J33" s="97">
        <v>9854683601</v>
      </c>
      <c r="K33" s="104" t="s">
        <v>563</v>
      </c>
      <c r="L33" s="138" t="s">
        <v>803</v>
      </c>
      <c r="M33" s="94" t="s">
        <v>403</v>
      </c>
      <c r="N33" s="140" t="s">
        <v>996</v>
      </c>
      <c r="O33" s="94" t="s">
        <v>403</v>
      </c>
      <c r="P33" s="48">
        <v>43654</v>
      </c>
      <c r="Q33" s="86" t="s">
        <v>91</v>
      </c>
      <c r="R33" s="47"/>
      <c r="S33" s="47" t="s">
        <v>145</v>
      </c>
      <c r="T33" s="18"/>
    </row>
    <row r="34" spans="1:20" ht="30.75">
      <c r="A34" s="4">
        <v>30</v>
      </c>
      <c r="B34" s="17" t="s">
        <v>63</v>
      </c>
      <c r="C34" s="97" t="s">
        <v>559</v>
      </c>
      <c r="D34" s="47" t="s">
        <v>25</v>
      </c>
      <c r="E34" s="94" t="s">
        <v>403</v>
      </c>
      <c r="F34" s="47" t="s">
        <v>90</v>
      </c>
      <c r="G34" s="106">
        <v>37</v>
      </c>
      <c r="H34" s="106">
        <v>16</v>
      </c>
      <c r="I34" s="58">
        <f t="shared" si="0"/>
        <v>53</v>
      </c>
      <c r="J34" s="97">
        <v>9577487969</v>
      </c>
      <c r="K34" s="97" t="s">
        <v>561</v>
      </c>
      <c r="L34" s="138" t="s">
        <v>804</v>
      </c>
      <c r="M34" s="94" t="s">
        <v>403</v>
      </c>
      <c r="N34" s="140" t="s">
        <v>997</v>
      </c>
      <c r="O34" s="94" t="s">
        <v>403</v>
      </c>
      <c r="P34" s="48">
        <v>43654</v>
      </c>
      <c r="Q34" s="86" t="s">
        <v>91</v>
      </c>
      <c r="R34" s="47"/>
      <c r="S34" s="47" t="s">
        <v>145</v>
      </c>
      <c r="T34" s="18"/>
    </row>
    <row r="35" spans="1:20">
      <c r="A35" s="4">
        <v>31</v>
      </c>
      <c r="B35" s="17"/>
      <c r="C35" s="47"/>
      <c r="D35" s="47"/>
      <c r="E35" s="94" t="s">
        <v>403</v>
      </c>
      <c r="F35" s="47" t="s">
        <v>90</v>
      </c>
      <c r="G35" s="19"/>
      <c r="H35" s="19"/>
      <c r="I35" s="58">
        <f t="shared" si="0"/>
        <v>0</v>
      </c>
      <c r="J35" s="47"/>
      <c r="K35" s="47"/>
      <c r="L35" s="81" t="s">
        <v>147</v>
      </c>
      <c r="M35" s="94" t="s">
        <v>403</v>
      </c>
      <c r="N35" s="140"/>
      <c r="O35" s="94" t="s">
        <v>403</v>
      </c>
      <c r="P35" s="48"/>
      <c r="Q35" s="86"/>
      <c r="R35" s="47"/>
      <c r="S35" s="47" t="s">
        <v>145</v>
      </c>
      <c r="T35" s="18"/>
    </row>
    <row r="36" spans="1:20">
      <c r="A36" s="4">
        <v>32</v>
      </c>
      <c r="B36" s="17" t="s">
        <v>62</v>
      </c>
      <c r="C36" s="97" t="s">
        <v>564</v>
      </c>
      <c r="D36" s="47" t="s">
        <v>25</v>
      </c>
      <c r="E36" s="94" t="s">
        <v>403</v>
      </c>
      <c r="F36" s="47" t="s">
        <v>90</v>
      </c>
      <c r="G36" s="106">
        <v>33</v>
      </c>
      <c r="H36" s="106">
        <v>16</v>
      </c>
      <c r="I36" s="58">
        <f t="shared" si="0"/>
        <v>49</v>
      </c>
      <c r="J36" s="97">
        <v>8011128021</v>
      </c>
      <c r="K36" s="104" t="s">
        <v>569</v>
      </c>
      <c r="L36" s="138" t="s">
        <v>805</v>
      </c>
      <c r="M36" s="94" t="s">
        <v>403</v>
      </c>
      <c r="N36" s="140" t="s">
        <v>999</v>
      </c>
      <c r="O36" s="94" t="s">
        <v>403</v>
      </c>
      <c r="P36" s="48">
        <v>43655</v>
      </c>
      <c r="Q36" s="86" t="s">
        <v>94</v>
      </c>
      <c r="R36" s="47"/>
      <c r="S36" s="47" t="s">
        <v>145</v>
      </c>
      <c r="T36" s="18"/>
    </row>
    <row r="37" spans="1:20" ht="30.75">
      <c r="A37" s="4">
        <v>33</v>
      </c>
      <c r="B37" s="17" t="s">
        <v>62</v>
      </c>
      <c r="C37" s="97" t="s">
        <v>565</v>
      </c>
      <c r="D37" s="47" t="s">
        <v>25</v>
      </c>
      <c r="E37" s="94" t="s">
        <v>403</v>
      </c>
      <c r="F37" s="47" t="s">
        <v>90</v>
      </c>
      <c r="G37" s="106">
        <v>31</v>
      </c>
      <c r="H37" s="106">
        <v>16</v>
      </c>
      <c r="I37" s="58">
        <f t="shared" si="0"/>
        <v>47</v>
      </c>
      <c r="J37" s="97"/>
      <c r="K37" s="104" t="s">
        <v>570</v>
      </c>
      <c r="L37" s="138" t="s">
        <v>797</v>
      </c>
      <c r="M37" s="94" t="s">
        <v>403</v>
      </c>
      <c r="N37" s="140" t="s">
        <v>1000</v>
      </c>
      <c r="O37" s="94" t="s">
        <v>403</v>
      </c>
      <c r="P37" s="48">
        <v>43655</v>
      </c>
      <c r="Q37" s="86" t="s">
        <v>94</v>
      </c>
      <c r="R37" s="47"/>
      <c r="S37" s="47" t="s">
        <v>145</v>
      </c>
      <c r="T37" s="18"/>
    </row>
    <row r="38" spans="1:20">
      <c r="A38" s="4">
        <v>34</v>
      </c>
      <c r="B38" s="17" t="s">
        <v>63</v>
      </c>
      <c r="C38" s="97" t="s">
        <v>566</v>
      </c>
      <c r="D38" s="47" t="s">
        <v>25</v>
      </c>
      <c r="E38" s="94" t="s">
        <v>403</v>
      </c>
      <c r="F38" s="47" t="s">
        <v>90</v>
      </c>
      <c r="G38" s="106">
        <v>37</v>
      </c>
      <c r="H38" s="106">
        <v>19</v>
      </c>
      <c r="I38" s="58">
        <f t="shared" si="0"/>
        <v>56</v>
      </c>
      <c r="J38" s="97">
        <v>7896695917</v>
      </c>
      <c r="K38" s="97" t="s">
        <v>568</v>
      </c>
      <c r="L38" s="138" t="s">
        <v>792</v>
      </c>
      <c r="M38" s="94" t="s">
        <v>403</v>
      </c>
      <c r="N38" s="140" t="s">
        <v>1001</v>
      </c>
      <c r="O38" s="94" t="s">
        <v>403</v>
      </c>
      <c r="P38" s="48">
        <v>43655</v>
      </c>
      <c r="Q38" s="86" t="s">
        <v>94</v>
      </c>
      <c r="R38" s="47"/>
      <c r="S38" s="47" t="s">
        <v>145</v>
      </c>
      <c r="T38" s="18"/>
    </row>
    <row r="39" spans="1:20">
      <c r="A39" s="4">
        <v>35</v>
      </c>
      <c r="B39" s="17" t="s">
        <v>63</v>
      </c>
      <c r="C39" s="97" t="s">
        <v>567</v>
      </c>
      <c r="D39" s="47" t="s">
        <v>25</v>
      </c>
      <c r="E39" s="94" t="s">
        <v>403</v>
      </c>
      <c r="F39" s="47" t="s">
        <v>90</v>
      </c>
      <c r="G39" s="106">
        <v>42</v>
      </c>
      <c r="H39" s="106">
        <v>25</v>
      </c>
      <c r="I39" s="58">
        <f t="shared" si="0"/>
        <v>67</v>
      </c>
      <c r="J39" s="97">
        <v>9859859938</v>
      </c>
      <c r="K39" s="104" t="s">
        <v>571</v>
      </c>
      <c r="L39" s="138" t="s">
        <v>793</v>
      </c>
      <c r="M39" s="94" t="s">
        <v>403</v>
      </c>
      <c r="N39" s="140" t="s">
        <v>1002</v>
      </c>
      <c r="O39" s="94" t="s">
        <v>403</v>
      </c>
      <c r="P39" s="48">
        <v>43655</v>
      </c>
      <c r="Q39" s="86" t="s">
        <v>94</v>
      </c>
      <c r="R39" s="47"/>
      <c r="S39" s="47" t="s">
        <v>145</v>
      </c>
      <c r="T39" s="18"/>
    </row>
    <row r="40" spans="1:20">
      <c r="A40" s="4">
        <v>36</v>
      </c>
      <c r="B40" s="17"/>
      <c r="C40" s="47"/>
      <c r="D40" s="47"/>
      <c r="E40" s="94" t="s">
        <v>403</v>
      </c>
      <c r="F40" s="47" t="s">
        <v>90</v>
      </c>
      <c r="G40" s="19"/>
      <c r="H40" s="19"/>
      <c r="I40" s="58">
        <f t="shared" si="0"/>
        <v>0</v>
      </c>
      <c r="J40" s="47"/>
      <c r="K40" s="47"/>
      <c r="L40" s="138"/>
      <c r="M40" s="94" t="s">
        <v>403</v>
      </c>
      <c r="N40" s="140"/>
      <c r="O40" s="94" t="s">
        <v>403</v>
      </c>
      <c r="P40" s="48"/>
      <c r="Q40" s="86"/>
      <c r="R40" s="47"/>
      <c r="S40" s="47" t="s">
        <v>145</v>
      </c>
      <c r="T40" s="18"/>
    </row>
    <row r="41" spans="1:20">
      <c r="A41" s="4">
        <v>37</v>
      </c>
      <c r="B41" s="17" t="s">
        <v>62</v>
      </c>
      <c r="C41" s="97" t="s">
        <v>572</v>
      </c>
      <c r="D41" s="47" t="s">
        <v>25</v>
      </c>
      <c r="E41" s="94" t="s">
        <v>403</v>
      </c>
      <c r="F41" s="47" t="s">
        <v>90</v>
      </c>
      <c r="G41" s="106">
        <v>21</v>
      </c>
      <c r="H41" s="106">
        <v>23</v>
      </c>
      <c r="I41" s="58">
        <f t="shared" si="0"/>
        <v>44</v>
      </c>
      <c r="J41" s="97">
        <v>9508846714</v>
      </c>
      <c r="K41" s="104" t="s">
        <v>578</v>
      </c>
      <c r="L41" s="138" t="s">
        <v>808</v>
      </c>
      <c r="M41" s="94" t="s">
        <v>403</v>
      </c>
      <c r="N41" s="140" t="s">
        <v>1004</v>
      </c>
      <c r="O41" s="94" t="s">
        <v>403</v>
      </c>
      <c r="P41" s="48">
        <v>43656</v>
      </c>
      <c r="Q41" s="86" t="s">
        <v>98</v>
      </c>
      <c r="R41" s="47"/>
      <c r="S41" s="47" t="s">
        <v>145</v>
      </c>
      <c r="T41" s="18"/>
    </row>
    <row r="42" spans="1:20">
      <c r="A42" s="4">
        <v>38</v>
      </c>
      <c r="B42" s="17" t="s">
        <v>62</v>
      </c>
      <c r="C42" s="97" t="s">
        <v>573</v>
      </c>
      <c r="D42" s="47" t="s">
        <v>25</v>
      </c>
      <c r="E42" s="94" t="s">
        <v>403</v>
      </c>
      <c r="F42" s="47" t="s">
        <v>90</v>
      </c>
      <c r="G42" s="105">
        <v>22</v>
      </c>
      <c r="H42" s="105">
        <v>28</v>
      </c>
      <c r="I42" s="58">
        <f t="shared" si="0"/>
        <v>50</v>
      </c>
      <c r="J42" s="97">
        <v>9854559371</v>
      </c>
      <c r="K42" s="97" t="s">
        <v>576</v>
      </c>
      <c r="L42" s="138" t="s">
        <v>809</v>
      </c>
      <c r="M42" s="94" t="s">
        <v>403</v>
      </c>
      <c r="N42" s="140" t="s">
        <v>1005</v>
      </c>
      <c r="O42" s="94" t="s">
        <v>403</v>
      </c>
      <c r="P42" s="48">
        <v>43656</v>
      </c>
      <c r="Q42" s="86" t="s">
        <v>98</v>
      </c>
      <c r="R42" s="47"/>
      <c r="S42" s="47" t="s">
        <v>145</v>
      </c>
      <c r="T42" s="18"/>
    </row>
    <row r="43" spans="1:20">
      <c r="A43" s="4">
        <v>39</v>
      </c>
      <c r="B43" s="17" t="s">
        <v>63</v>
      </c>
      <c r="C43" s="97" t="s">
        <v>574</v>
      </c>
      <c r="D43" s="47" t="s">
        <v>25</v>
      </c>
      <c r="E43" s="94" t="s">
        <v>403</v>
      </c>
      <c r="F43" s="47" t="s">
        <v>90</v>
      </c>
      <c r="G43" s="106">
        <v>33</v>
      </c>
      <c r="H43" s="106">
        <v>21</v>
      </c>
      <c r="I43" s="58">
        <f t="shared" si="0"/>
        <v>54</v>
      </c>
      <c r="J43" s="97">
        <v>9613148005</v>
      </c>
      <c r="K43" s="104" t="s">
        <v>579</v>
      </c>
      <c r="L43" s="138" t="s">
        <v>810</v>
      </c>
      <c r="M43" s="94" t="s">
        <v>403</v>
      </c>
      <c r="N43" s="140" t="s">
        <v>1006</v>
      </c>
      <c r="O43" s="94" t="s">
        <v>403</v>
      </c>
      <c r="P43" s="48">
        <v>43656</v>
      </c>
      <c r="Q43" s="86" t="s">
        <v>98</v>
      </c>
      <c r="R43" s="47"/>
      <c r="S43" s="47" t="s">
        <v>145</v>
      </c>
      <c r="T43" s="18"/>
    </row>
    <row r="44" spans="1:20">
      <c r="A44" s="4">
        <v>40</v>
      </c>
      <c r="B44" s="17" t="s">
        <v>63</v>
      </c>
      <c r="C44" s="97" t="s">
        <v>575</v>
      </c>
      <c r="D44" s="47" t="s">
        <v>25</v>
      </c>
      <c r="E44" s="94" t="s">
        <v>403</v>
      </c>
      <c r="F44" s="47" t="s">
        <v>90</v>
      </c>
      <c r="G44" s="106">
        <v>44</v>
      </c>
      <c r="H44" s="106">
        <v>25</v>
      </c>
      <c r="I44" s="58">
        <f t="shared" si="0"/>
        <v>69</v>
      </c>
      <c r="J44" s="97">
        <v>9854810086</v>
      </c>
      <c r="K44" s="97" t="s">
        <v>577</v>
      </c>
      <c r="L44" s="138" t="s">
        <v>811</v>
      </c>
      <c r="M44" s="94" t="s">
        <v>403</v>
      </c>
      <c r="N44" s="140" t="s">
        <v>1007</v>
      </c>
      <c r="O44" s="94" t="s">
        <v>403</v>
      </c>
      <c r="P44" s="48">
        <v>43656</v>
      </c>
      <c r="Q44" s="86" t="s">
        <v>98</v>
      </c>
      <c r="R44" s="47"/>
      <c r="S44" s="47" t="s">
        <v>145</v>
      </c>
      <c r="T44" s="18"/>
    </row>
    <row r="45" spans="1:20">
      <c r="A45" s="4">
        <v>41</v>
      </c>
      <c r="B45" s="17"/>
      <c r="C45" s="47"/>
      <c r="D45" s="47"/>
      <c r="E45" s="94" t="s">
        <v>403</v>
      </c>
      <c r="F45" s="47" t="s">
        <v>90</v>
      </c>
      <c r="G45" s="19"/>
      <c r="H45" s="19"/>
      <c r="I45" s="58">
        <f t="shared" si="0"/>
        <v>0</v>
      </c>
      <c r="J45" s="47"/>
      <c r="K45" s="47"/>
      <c r="L45" s="138"/>
      <c r="M45" s="94" t="s">
        <v>403</v>
      </c>
      <c r="N45" s="140"/>
      <c r="O45" s="94" t="s">
        <v>403</v>
      </c>
      <c r="P45" s="48"/>
      <c r="Q45" s="86"/>
      <c r="R45" s="47"/>
      <c r="S45" s="47" t="s">
        <v>145</v>
      </c>
      <c r="T45" s="18"/>
    </row>
    <row r="46" spans="1:20" ht="30.75">
      <c r="A46" s="4">
        <v>42</v>
      </c>
      <c r="B46" s="17" t="s">
        <v>62</v>
      </c>
      <c r="C46" s="97" t="s">
        <v>580</v>
      </c>
      <c r="D46" s="47" t="s">
        <v>25</v>
      </c>
      <c r="E46" s="94" t="s">
        <v>403</v>
      </c>
      <c r="F46" s="47" t="s">
        <v>90</v>
      </c>
      <c r="G46" s="105">
        <v>61</v>
      </c>
      <c r="H46" s="105">
        <v>25</v>
      </c>
      <c r="I46" s="58">
        <f t="shared" si="0"/>
        <v>86</v>
      </c>
      <c r="J46" s="97">
        <v>7399886394</v>
      </c>
      <c r="K46" s="97" t="s">
        <v>584</v>
      </c>
      <c r="L46" s="138" t="s">
        <v>787</v>
      </c>
      <c r="M46" s="94" t="s">
        <v>403</v>
      </c>
      <c r="N46" s="140" t="s">
        <v>1008</v>
      </c>
      <c r="O46" s="94" t="s">
        <v>403</v>
      </c>
      <c r="P46" s="48">
        <v>43657</v>
      </c>
      <c r="Q46" s="86" t="s">
        <v>100</v>
      </c>
      <c r="R46" s="18"/>
      <c r="S46" s="47" t="s">
        <v>145</v>
      </c>
      <c r="T46" s="18"/>
    </row>
    <row r="47" spans="1:20">
      <c r="A47" s="4">
        <v>43</v>
      </c>
      <c r="B47" s="17" t="s">
        <v>62</v>
      </c>
      <c r="C47" s="97" t="s">
        <v>581</v>
      </c>
      <c r="D47" s="47" t="s">
        <v>25</v>
      </c>
      <c r="E47" s="94" t="s">
        <v>403</v>
      </c>
      <c r="F47" s="47" t="s">
        <v>90</v>
      </c>
      <c r="G47" s="105">
        <v>59</v>
      </c>
      <c r="H47" s="105">
        <v>25</v>
      </c>
      <c r="I47" s="58">
        <f t="shared" si="0"/>
        <v>84</v>
      </c>
      <c r="J47" s="97">
        <v>9864878659</v>
      </c>
      <c r="K47" s="104" t="s">
        <v>587</v>
      </c>
      <c r="L47" s="138" t="s">
        <v>813</v>
      </c>
      <c r="M47" s="94" t="s">
        <v>403</v>
      </c>
      <c r="N47" s="140" t="s">
        <v>1009</v>
      </c>
      <c r="O47" s="94" t="s">
        <v>403</v>
      </c>
      <c r="P47" s="48">
        <v>43657</v>
      </c>
      <c r="Q47" s="86" t="s">
        <v>100</v>
      </c>
      <c r="R47" s="18"/>
      <c r="S47" s="47" t="s">
        <v>145</v>
      </c>
      <c r="T47" s="18"/>
    </row>
    <row r="48" spans="1:20">
      <c r="A48" s="4">
        <v>44</v>
      </c>
      <c r="B48" s="17" t="s">
        <v>63</v>
      </c>
      <c r="C48" s="97" t="s">
        <v>582</v>
      </c>
      <c r="D48" s="47" t="s">
        <v>25</v>
      </c>
      <c r="E48" s="94" t="s">
        <v>403</v>
      </c>
      <c r="F48" s="47" t="s">
        <v>90</v>
      </c>
      <c r="G48" s="105">
        <v>39</v>
      </c>
      <c r="H48" s="105">
        <v>22</v>
      </c>
      <c r="I48" s="58">
        <f t="shared" si="0"/>
        <v>61</v>
      </c>
      <c r="J48" s="97">
        <v>7399966667</v>
      </c>
      <c r="K48" s="97" t="s">
        <v>585</v>
      </c>
      <c r="L48" s="138" t="s">
        <v>814</v>
      </c>
      <c r="M48" s="94" t="s">
        <v>403</v>
      </c>
      <c r="N48" s="140" t="s">
        <v>1010</v>
      </c>
      <c r="O48" s="94" t="s">
        <v>403</v>
      </c>
      <c r="P48" s="48">
        <v>43657</v>
      </c>
      <c r="Q48" s="86" t="s">
        <v>100</v>
      </c>
      <c r="R48" s="18"/>
      <c r="S48" s="47" t="s">
        <v>145</v>
      </c>
      <c r="T48" s="18"/>
    </row>
    <row r="49" spans="1:20">
      <c r="A49" s="4">
        <v>45</v>
      </c>
      <c r="B49" s="17" t="s">
        <v>63</v>
      </c>
      <c r="C49" s="97" t="s">
        <v>583</v>
      </c>
      <c r="D49" s="47" t="s">
        <v>25</v>
      </c>
      <c r="E49" s="94" t="s">
        <v>403</v>
      </c>
      <c r="F49" s="47" t="s">
        <v>90</v>
      </c>
      <c r="G49" s="105">
        <v>38</v>
      </c>
      <c r="H49" s="105">
        <v>39</v>
      </c>
      <c r="I49" s="58">
        <f t="shared" si="0"/>
        <v>77</v>
      </c>
      <c r="J49" s="97">
        <v>9859352849</v>
      </c>
      <c r="K49" s="97" t="s">
        <v>586</v>
      </c>
      <c r="L49" s="138" t="s">
        <v>815</v>
      </c>
      <c r="M49" s="94" t="s">
        <v>403</v>
      </c>
      <c r="N49" s="140" t="s">
        <v>985</v>
      </c>
      <c r="O49" s="94" t="s">
        <v>403</v>
      </c>
      <c r="P49" s="48">
        <v>43657</v>
      </c>
      <c r="Q49" s="86" t="s">
        <v>100</v>
      </c>
      <c r="R49" s="18"/>
      <c r="S49" s="47" t="s">
        <v>145</v>
      </c>
      <c r="T49" s="18"/>
    </row>
    <row r="50" spans="1:20">
      <c r="A50" s="4">
        <v>46</v>
      </c>
      <c r="B50" s="17"/>
      <c r="C50" s="18"/>
      <c r="D50" s="18"/>
      <c r="E50" s="94" t="s">
        <v>403</v>
      </c>
      <c r="F50" s="47" t="s">
        <v>90</v>
      </c>
      <c r="G50" s="19"/>
      <c r="H50" s="19"/>
      <c r="I50" s="58">
        <f t="shared" si="0"/>
        <v>0</v>
      </c>
      <c r="J50" s="18"/>
      <c r="K50" s="18"/>
      <c r="L50" s="138"/>
      <c r="M50" s="94" t="s">
        <v>403</v>
      </c>
      <c r="N50" s="140"/>
      <c r="O50" s="94" t="s">
        <v>403</v>
      </c>
      <c r="P50" s="48"/>
      <c r="Q50" s="86"/>
      <c r="R50" s="18"/>
      <c r="S50" s="47" t="s">
        <v>145</v>
      </c>
      <c r="T50" s="18"/>
    </row>
    <row r="51" spans="1:20">
      <c r="A51" s="4">
        <v>47</v>
      </c>
      <c r="B51" s="17" t="s">
        <v>62</v>
      </c>
      <c r="C51" s="97" t="s">
        <v>588</v>
      </c>
      <c r="D51" s="47" t="s">
        <v>25</v>
      </c>
      <c r="E51" s="94" t="s">
        <v>403</v>
      </c>
      <c r="F51" s="47" t="s">
        <v>90</v>
      </c>
      <c r="G51" s="106">
        <v>22</v>
      </c>
      <c r="H51" s="106">
        <v>34</v>
      </c>
      <c r="I51" s="58">
        <f t="shared" si="0"/>
        <v>56</v>
      </c>
      <c r="J51" s="97">
        <v>9854804770</v>
      </c>
      <c r="K51" s="104" t="s">
        <v>594</v>
      </c>
      <c r="L51" s="138" t="s">
        <v>817</v>
      </c>
      <c r="M51" s="94" t="s">
        <v>403</v>
      </c>
      <c r="N51" s="140" t="s">
        <v>987</v>
      </c>
      <c r="O51" s="94" t="s">
        <v>403</v>
      </c>
      <c r="P51" s="48">
        <v>43658</v>
      </c>
      <c r="Q51" s="86" t="s">
        <v>104</v>
      </c>
      <c r="R51" s="18"/>
      <c r="S51" s="47" t="s">
        <v>145</v>
      </c>
      <c r="T51" s="18"/>
    </row>
    <row r="52" spans="1:20">
      <c r="A52" s="4">
        <v>48</v>
      </c>
      <c r="B52" s="17" t="s">
        <v>62</v>
      </c>
      <c r="C52" s="97" t="s">
        <v>589</v>
      </c>
      <c r="D52" s="47" t="s">
        <v>25</v>
      </c>
      <c r="E52" s="94" t="s">
        <v>403</v>
      </c>
      <c r="F52" s="47" t="s">
        <v>90</v>
      </c>
      <c r="G52" s="106">
        <v>37</v>
      </c>
      <c r="H52" s="106">
        <v>34</v>
      </c>
      <c r="I52" s="58">
        <f t="shared" si="0"/>
        <v>71</v>
      </c>
      <c r="J52" s="97">
        <v>9864628269</v>
      </c>
      <c r="K52" s="97" t="s">
        <v>592</v>
      </c>
      <c r="L52" s="138" t="s">
        <v>818</v>
      </c>
      <c r="M52" s="94" t="s">
        <v>403</v>
      </c>
      <c r="N52" s="140" t="s">
        <v>988</v>
      </c>
      <c r="O52" s="94" t="s">
        <v>403</v>
      </c>
      <c r="P52" s="48">
        <v>43658</v>
      </c>
      <c r="Q52" s="86" t="s">
        <v>104</v>
      </c>
      <c r="R52" s="18"/>
      <c r="S52" s="47" t="s">
        <v>145</v>
      </c>
      <c r="T52" s="18"/>
    </row>
    <row r="53" spans="1:20">
      <c r="A53" s="4">
        <v>49</v>
      </c>
      <c r="B53" s="17" t="s">
        <v>63</v>
      </c>
      <c r="C53" s="97" t="s">
        <v>590</v>
      </c>
      <c r="D53" s="47" t="s">
        <v>25</v>
      </c>
      <c r="E53" s="94" t="s">
        <v>403</v>
      </c>
      <c r="F53" s="47" t="s">
        <v>90</v>
      </c>
      <c r="G53" s="106">
        <v>23</v>
      </c>
      <c r="H53" s="106">
        <v>19</v>
      </c>
      <c r="I53" s="58">
        <f t="shared" si="0"/>
        <v>42</v>
      </c>
      <c r="J53" s="97">
        <v>9707127401</v>
      </c>
      <c r="K53" s="97" t="s">
        <v>593</v>
      </c>
      <c r="L53" s="138" t="s">
        <v>819</v>
      </c>
      <c r="M53" s="94" t="s">
        <v>403</v>
      </c>
      <c r="N53" s="140" t="s">
        <v>989</v>
      </c>
      <c r="O53" s="94" t="s">
        <v>403</v>
      </c>
      <c r="P53" s="48">
        <v>43658</v>
      </c>
      <c r="Q53" s="86" t="s">
        <v>104</v>
      </c>
      <c r="R53" s="18"/>
      <c r="S53" s="47" t="s">
        <v>145</v>
      </c>
      <c r="T53" s="18"/>
    </row>
    <row r="54" spans="1:20">
      <c r="A54" s="4">
        <v>50</v>
      </c>
      <c r="B54" s="17" t="s">
        <v>63</v>
      </c>
      <c r="C54" s="97" t="s">
        <v>591</v>
      </c>
      <c r="D54" s="47" t="s">
        <v>25</v>
      </c>
      <c r="E54" s="94" t="s">
        <v>403</v>
      </c>
      <c r="F54" s="47" t="s">
        <v>90</v>
      </c>
      <c r="G54" s="105">
        <v>45</v>
      </c>
      <c r="H54" s="105">
        <v>29</v>
      </c>
      <c r="I54" s="58">
        <f t="shared" si="0"/>
        <v>74</v>
      </c>
      <c r="J54" s="97">
        <v>9854357080</v>
      </c>
      <c r="K54" s="104" t="s">
        <v>595</v>
      </c>
      <c r="L54" s="138" t="s">
        <v>792</v>
      </c>
      <c r="M54" s="94" t="s">
        <v>403</v>
      </c>
      <c r="N54" s="140" t="s">
        <v>990</v>
      </c>
      <c r="O54" s="94" t="s">
        <v>403</v>
      </c>
      <c r="P54" s="48">
        <v>43658</v>
      </c>
      <c r="Q54" s="86" t="s">
        <v>104</v>
      </c>
      <c r="R54" s="18"/>
      <c r="S54" s="47" t="s">
        <v>145</v>
      </c>
      <c r="T54" s="18"/>
    </row>
    <row r="55" spans="1:20">
      <c r="A55" s="4">
        <v>51</v>
      </c>
      <c r="B55" s="17"/>
      <c r="C55" s="18" t="s">
        <v>401</v>
      </c>
      <c r="D55" s="18"/>
      <c r="E55" s="94" t="s">
        <v>403</v>
      </c>
      <c r="F55" s="47" t="s">
        <v>90</v>
      </c>
      <c r="G55" s="19"/>
      <c r="H55" s="19"/>
      <c r="I55" s="58">
        <f t="shared" si="0"/>
        <v>0</v>
      </c>
      <c r="J55" s="18"/>
      <c r="K55" s="18"/>
      <c r="L55" s="138"/>
      <c r="M55" s="94" t="s">
        <v>403</v>
      </c>
      <c r="N55" s="140"/>
      <c r="O55" s="94" t="s">
        <v>403</v>
      </c>
      <c r="P55" s="48">
        <v>43659</v>
      </c>
      <c r="Q55" s="86" t="s">
        <v>108</v>
      </c>
      <c r="R55" s="18"/>
      <c r="S55" s="47" t="s">
        <v>145</v>
      </c>
      <c r="T55" s="18"/>
    </row>
    <row r="56" spans="1:20" s="134" customFormat="1">
      <c r="A56" s="132">
        <v>52</v>
      </c>
      <c r="B56" s="63"/>
      <c r="C56" s="89" t="s">
        <v>109</v>
      </c>
      <c r="D56" s="89"/>
      <c r="E56" s="63"/>
      <c r="F56" s="89"/>
      <c r="G56" s="63"/>
      <c r="H56" s="63"/>
      <c r="I56" s="135">
        <f t="shared" si="0"/>
        <v>0</v>
      </c>
      <c r="J56" s="89"/>
      <c r="K56" s="89"/>
      <c r="L56" s="138"/>
      <c r="M56" s="89"/>
      <c r="N56" s="140"/>
      <c r="O56" s="89"/>
      <c r="P56" s="69">
        <v>43660</v>
      </c>
      <c r="Q56" s="64" t="s">
        <v>109</v>
      </c>
      <c r="R56" s="133"/>
      <c r="S56" s="65" t="s">
        <v>145</v>
      </c>
      <c r="T56" s="133"/>
    </row>
    <row r="57" spans="1:20">
      <c r="A57" s="4">
        <v>53</v>
      </c>
      <c r="B57" s="17" t="s">
        <v>62</v>
      </c>
      <c r="C57" s="97" t="s">
        <v>596</v>
      </c>
      <c r="D57" s="47" t="s">
        <v>25</v>
      </c>
      <c r="E57" s="94" t="s">
        <v>403</v>
      </c>
      <c r="F57" s="47" t="s">
        <v>90</v>
      </c>
      <c r="G57" s="105">
        <v>13</v>
      </c>
      <c r="H57" s="105">
        <v>21</v>
      </c>
      <c r="I57" s="58">
        <f t="shared" si="0"/>
        <v>34</v>
      </c>
      <c r="J57" s="97">
        <v>7399971305</v>
      </c>
      <c r="K57" s="104" t="s">
        <v>602</v>
      </c>
      <c r="L57" s="138" t="s">
        <v>808</v>
      </c>
      <c r="M57" s="94" t="s">
        <v>403</v>
      </c>
      <c r="N57" s="140" t="s">
        <v>993</v>
      </c>
      <c r="O57" s="94" t="s">
        <v>403</v>
      </c>
      <c r="P57" s="48">
        <v>43661</v>
      </c>
      <c r="Q57" s="86" t="s">
        <v>91</v>
      </c>
      <c r="R57" s="18"/>
      <c r="S57" s="47" t="s">
        <v>145</v>
      </c>
      <c r="T57" s="18"/>
    </row>
    <row r="58" spans="1:20">
      <c r="A58" s="4">
        <v>54</v>
      </c>
      <c r="B58" s="17" t="s">
        <v>62</v>
      </c>
      <c r="C58" s="97" t="s">
        <v>597</v>
      </c>
      <c r="D58" s="47" t="s">
        <v>25</v>
      </c>
      <c r="E58" s="94" t="s">
        <v>403</v>
      </c>
      <c r="F58" s="47" t="s">
        <v>90</v>
      </c>
      <c r="G58" s="105">
        <v>39</v>
      </c>
      <c r="H58" s="105">
        <v>26</v>
      </c>
      <c r="I58" s="58">
        <f t="shared" si="0"/>
        <v>65</v>
      </c>
      <c r="J58" s="97">
        <v>9854659081</v>
      </c>
      <c r="K58" s="97" t="s">
        <v>600</v>
      </c>
      <c r="L58" s="138" t="s">
        <v>809</v>
      </c>
      <c r="M58" s="94" t="s">
        <v>403</v>
      </c>
      <c r="N58" s="140" t="s">
        <v>994</v>
      </c>
      <c r="O58" s="94" t="s">
        <v>403</v>
      </c>
      <c r="P58" s="48">
        <v>43661</v>
      </c>
      <c r="Q58" s="86" t="s">
        <v>91</v>
      </c>
      <c r="R58" s="18"/>
      <c r="S58" s="47" t="s">
        <v>145</v>
      </c>
      <c r="T58" s="18"/>
    </row>
    <row r="59" spans="1:20">
      <c r="A59" s="4">
        <v>55</v>
      </c>
      <c r="B59" s="17" t="s">
        <v>63</v>
      </c>
      <c r="C59" s="104" t="s">
        <v>598</v>
      </c>
      <c r="D59" s="47" t="s">
        <v>25</v>
      </c>
      <c r="E59" s="94" t="s">
        <v>403</v>
      </c>
      <c r="F59" s="47" t="s">
        <v>90</v>
      </c>
      <c r="G59" s="105">
        <v>47</v>
      </c>
      <c r="H59" s="105">
        <v>24</v>
      </c>
      <c r="I59" s="58">
        <f t="shared" si="0"/>
        <v>71</v>
      </c>
      <c r="J59" s="97">
        <v>9859830490</v>
      </c>
      <c r="K59" s="97" t="s">
        <v>601</v>
      </c>
      <c r="L59" s="138" t="s">
        <v>810</v>
      </c>
      <c r="M59" s="94" t="s">
        <v>403</v>
      </c>
      <c r="N59" s="140" t="s">
        <v>995</v>
      </c>
      <c r="O59" s="94" t="s">
        <v>403</v>
      </c>
      <c r="P59" s="48">
        <v>43661</v>
      </c>
      <c r="Q59" s="86" t="s">
        <v>91</v>
      </c>
      <c r="R59" s="18"/>
      <c r="S59" s="47" t="s">
        <v>145</v>
      </c>
      <c r="T59" s="18"/>
    </row>
    <row r="60" spans="1:20">
      <c r="A60" s="4">
        <v>56</v>
      </c>
      <c r="B60" s="17" t="s">
        <v>63</v>
      </c>
      <c r="C60" s="104" t="s">
        <v>599</v>
      </c>
      <c r="D60" s="47" t="s">
        <v>25</v>
      </c>
      <c r="E60" s="94" t="s">
        <v>403</v>
      </c>
      <c r="F60" s="47" t="s">
        <v>90</v>
      </c>
      <c r="G60" s="105">
        <v>35</v>
      </c>
      <c r="H60" s="105">
        <v>30</v>
      </c>
      <c r="I60" s="58">
        <f t="shared" si="0"/>
        <v>65</v>
      </c>
      <c r="J60" s="97">
        <v>7399594088</v>
      </c>
      <c r="K60" s="104" t="s">
        <v>603</v>
      </c>
      <c r="L60" s="138" t="s">
        <v>811</v>
      </c>
      <c r="M60" s="94" t="s">
        <v>403</v>
      </c>
      <c r="N60" s="140" t="s">
        <v>996</v>
      </c>
      <c r="O60" s="94" t="s">
        <v>403</v>
      </c>
      <c r="P60" s="48">
        <v>43661</v>
      </c>
      <c r="Q60" s="86" t="s">
        <v>91</v>
      </c>
      <c r="R60" s="18"/>
      <c r="S60" s="47" t="s">
        <v>145</v>
      </c>
      <c r="T60" s="18"/>
    </row>
    <row r="61" spans="1:20">
      <c r="A61" s="4">
        <v>57</v>
      </c>
      <c r="B61" s="17"/>
      <c r="C61" s="18"/>
      <c r="D61" s="18"/>
      <c r="E61" s="94" t="s">
        <v>403</v>
      </c>
      <c r="F61" s="47" t="s">
        <v>90</v>
      </c>
      <c r="G61" s="19"/>
      <c r="H61" s="19"/>
      <c r="I61" s="58">
        <f t="shared" si="0"/>
        <v>0</v>
      </c>
      <c r="J61" s="18"/>
      <c r="K61" s="18"/>
      <c r="L61" s="138"/>
      <c r="M61" s="94" t="s">
        <v>403</v>
      </c>
      <c r="N61" s="140"/>
      <c r="O61" s="94" t="s">
        <v>403</v>
      </c>
      <c r="P61" s="48"/>
      <c r="Q61" s="86"/>
      <c r="R61" s="18"/>
      <c r="S61" s="47" t="s">
        <v>145</v>
      </c>
      <c r="T61" s="18"/>
    </row>
    <row r="62" spans="1:20" ht="30.75">
      <c r="A62" s="4">
        <v>58</v>
      </c>
      <c r="B62" s="17" t="s">
        <v>62</v>
      </c>
      <c r="C62" s="97" t="s">
        <v>604</v>
      </c>
      <c r="D62" s="47" t="s">
        <v>25</v>
      </c>
      <c r="E62" s="94" t="s">
        <v>403</v>
      </c>
      <c r="F62" s="47" t="s">
        <v>90</v>
      </c>
      <c r="G62" s="105">
        <v>44</v>
      </c>
      <c r="H62" s="105">
        <v>29</v>
      </c>
      <c r="I62" s="58">
        <f t="shared" si="0"/>
        <v>73</v>
      </c>
      <c r="J62" s="97">
        <v>9859352710</v>
      </c>
      <c r="K62" s="104" t="s">
        <v>608</v>
      </c>
      <c r="L62" s="138" t="s">
        <v>787</v>
      </c>
      <c r="M62" s="94" t="s">
        <v>403</v>
      </c>
      <c r="N62" s="140" t="s">
        <v>998</v>
      </c>
      <c r="O62" s="94" t="s">
        <v>403</v>
      </c>
      <c r="P62" s="48">
        <v>43662</v>
      </c>
      <c r="Q62" s="86" t="s">
        <v>94</v>
      </c>
      <c r="R62" s="18"/>
      <c r="S62" s="47" t="s">
        <v>145</v>
      </c>
      <c r="T62" s="18"/>
    </row>
    <row r="63" spans="1:20">
      <c r="A63" s="4">
        <v>59</v>
      </c>
      <c r="B63" s="17" t="s">
        <v>62</v>
      </c>
      <c r="C63" s="97" t="s">
        <v>605</v>
      </c>
      <c r="D63" s="47" t="s">
        <v>25</v>
      </c>
      <c r="E63" s="94" t="s">
        <v>403</v>
      </c>
      <c r="F63" s="47" t="s">
        <v>90</v>
      </c>
      <c r="G63" s="105">
        <v>33</v>
      </c>
      <c r="H63" s="105">
        <v>24</v>
      </c>
      <c r="I63" s="58">
        <f t="shared" si="0"/>
        <v>57</v>
      </c>
      <c r="J63" s="97">
        <v>7896930658</v>
      </c>
      <c r="K63" s="104" t="s">
        <v>609</v>
      </c>
      <c r="L63" s="138" t="s">
        <v>813</v>
      </c>
      <c r="M63" s="94" t="s">
        <v>403</v>
      </c>
      <c r="N63" s="140" t="s">
        <v>999</v>
      </c>
      <c r="O63" s="94" t="s">
        <v>403</v>
      </c>
      <c r="P63" s="48">
        <v>43662</v>
      </c>
      <c r="Q63" s="86" t="s">
        <v>94</v>
      </c>
      <c r="R63" s="18"/>
      <c r="S63" s="47" t="s">
        <v>145</v>
      </c>
      <c r="T63" s="18"/>
    </row>
    <row r="64" spans="1:20">
      <c r="A64" s="4">
        <v>60</v>
      </c>
      <c r="B64" s="17" t="s">
        <v>63</v>
      </c>
      <c r="C64" s="97" t="s">
        <v>606</v>
      </c>
      <c r="D64" s="47" t="s">
        <v>25</v>
      </c>
      <c r="E64" s="94" t="s">
        <v>403</v>
      </c>
      <c r="F64" s="47" t="s">
        <v>90</v>
      </c>
      <c r="G64" s="110">
        <v>22</v>
      </c>
      <c r="H64" s="110">
        <v>33</v>
      </c>
      <c r="I64" s="58">
        <f t="shared" si="0"/>
        <v>55</v>
      </c>
      <c r="J64" s="97">
        <v>9854840675</v>
      </c>
      <c r="K64" s="104" t="s">
        <v>610</v>
      </c>
      <c r="L64" s="138" t="s">
        <v>814</v>
      </c>
      <c r="M64" s="94" t="s">
        <v>403</v>
      </c>
      <c r="N64" s="140" t="s">
        <v>1000</v>
      </c>
      <c r="O64" s="94" t="s">
        <v>403</v>
      </c>
      <c r="P64" s="48">
        <v>43662</v>
      </c>
      <c r="Q64" s="86" t="s">
        <v>94</v>
      </c>
      <c r="R64" s="18"/>
      <c r="S64" s="47" t="s">
        <v>145</v>
      </c>
      <c r="T64" s="18"/>
    </row>
    <row r="65" spans="1:20">
      <c r="A65" s="4">
        <v>61</v>
      </c>
      <c r="B65" s="17" t="s">
        <v>63</v>
      </c>
      <c r="C65" s="97" t="s">
        <v>607</v>
      </c>
      <c r="D65" s="47" t="s">
        <v>25</v>
      </c>
      <c r="E65" s="94" t="s">
        <v>403</v>
      </c>
      <c r="F65" s="47" t="s">
        <v>90</v>
      </c>
      <c r="G65" s="105">
        <v>39</v>
      </c>
      <c r="H65" s="105">
        <v>29</v>
      </c>
      <c r="I65" s="58">
        <f t="shared" si="0"/>
        <v>68</v>
      </c>
      <c r="J65" s="97">
        <v>9854678581</v>
      </c>
      <c r="K65" s="104" t="s">
        <v>611</v>
      </c>
      <c r="L65" s="138" t="s">
        <v>815</v>
      </c>
      <c r="M65" s="94" t="s">
        <v>403</v>
      </c>
      <c r="N65" s="140" t="s">
        <v>1001</v>
      </c>
      <c r="O65" s="94" t="s">
        <v>403</v>
      </c>
      <c r="P65" s="48">
        <v>43662</v>
      </c>
      <c r="Q65" s="86" t="s">
        <v>94</v>
      </c>
      <c r="R65" s="18"/>
      <c r="S65" s="47" t="s">
        <v>145</v>
      </c>
      <c r="T65" s="18"/>
    </row>
    <row r="66" spans="1:20">
      <c r="A66" s="4">
        <v>62</v>
      </c>
      <c r="B66" s="17"/>
      <c r="C66" s="18"/>
      <c r="D66" s="18"/>
      <c r="E66" s="94" t="s">
        <v>403</v>
      </c>
      <c r="F66" s="47" t="s">
        <v>90</v>
      </c>
      <c r="G66" s="19"/>
      <c r="H66" s="19"/>
      <c r="I66" s="58">
        <f t="shared" si="0"/>
        <v>0</v>
      </c>
      <c r="J66" s="18"/>
      <c r="K66" s="18"/>
      <c r="L66" s="138"/>
      <c r="M66" s="94" t="s">
        <v>403</v>
      </c>
      <c r="N66" s="140"/>
      <c r="O66" s="94" t="s">
        <v>403</v>
      </c>
      <c r="P66" s="48"/>
      <c r="Q66" s="86"/>
      <c r="R66" s="18"/>
      <c r="S66" s="47" t="s">
        <v>145</v>
      </c>
      <c r="T66" s="18"/>
    </row>
    <row r="67" spans="1:20">
      <c r="A67" s="4">
        <v>63</v>
      </c>
      <c r="B67" s="17" t="s">
        <v>62</v>
      </c>
      <c r="C67" s="97" t="s">
        <v>612</v>
      </c>
      <c r="D67" s="47" t="s">
        <v>25</v>
      </c>
      <c r="E67" s="94" t="s">
        <v>403</v>
      </c>
      <c r="F67" s="47" t="s">
        <v>90</v>
      </c>
      <c r="G67" s="105">
        <v>47</v>
      </c>
      <c r="H67" s="105">
        <v>24</v>
      </c>
      <c r="I67" s="58">
        <f t="shared" si="0"/>
        <v>71</v>
      </c>
      <c r="J67" s="97">
        <v>9707486270</v>
      </c>
      <c r="K67" s="104" t="s">
        <v>618</v>
      </c>
      <c r="L67" s="138" t="s">
        <v>817</v>
      </c>
      <c r="M67" s="94" t="s">
        <v>403</v>
      </c>
      <c r="N67" s="140" t="s">
        <v>1003</v>
      </c>
      <c r="O67" s="94" t="s">
        <v>403</v>
      </c>
      <c r="P67" s="48">
        <v>43663</v>
      </c>
      <c r="Q67" s="86" t="s">
        <v>98</v>
      </c>
      <c r="R67" s="18"/>
      <c r="S67" s="47" t="s">
        <v>145</v>
      </c>
      <c r="T67" s="18"/>
    </row>
    <row r="68" spans="1:20">
      <c r="A68" s="4">
        <v>64</v>
      </c>
      <c r="B68" s="17" t="s">
        <v>62</v>
      </c>
      <c r="C68" s="97" t="s">
        <v>613</v>
      </c>
      <c r="D68" s="47" t="s">
        <v>25</v>
      </c>
      <c r="E68" s="94" t="s">
        <v>403</v>
      </c>
      <c r="F68" s="47" t="s">
        <v>90</v>
      </c>
      <c r="G68" s="105">
        <v>30</v>
      </c>
      <c r="H68" s="105">
        <v>31</v>
      </c>
      <c r="I68" s="58">
        <f t="shared" si="0"/>
        <v>61</v>
      </c>
      <c r="J68" s="97">
        <v>7399594426</v>
      </c>
      <c r="K68" s="97" t="s">
        <v>616</v>
      </c>
      <c r="L68" s="138" t="s">
        <v>818</v>
      </c>
      <c r="M68" s="94" t="s">
        <v>403</v>
      </c>
      <c r="N68" s="140" t="s">
        <v>1004</v>
      </c>
      <c r="O68" s="94" t="s">
        <v>403</v>
      </c>
      <c r="P68" s="48">
        <v>43663</v>
      </c>
      <c r="Q68" s="86" t="s">
        <v>98</v>
      </c>
      <c r="R68" s="18"/>
      <c r="S68" s="47" t="s">
        <v>145</v>
      </c>
      <c r="T68" s="18"/>
    </row>
    <row r="69" spans="1:20">
      <c r="A69" s="4">
        <v>65</v>
      </c>
      <c r="B69" s="17" t="s">
        <v>63</v>
      </c>
      <c r="C69" s="97" t="s">
        <v>614</v>
      </c>
      <c r="D69" s="47" t="s">
        <v>25</v>
      </c>
      <c r="E69" s="94" t="s">
        <v>403</v>
      </c>
      <c r="F69" s="47" t="s">
        <v>90</v>
      </c>
      <c r="G69" s="105">
        <v>49</v>
      </c>
      <c r="H69" s="105">
        <v>21</v>
      </c>
      <c r="I69" s="58">
        <f t="shared" si="0"/>
        <v>70</v>
      </c>
      <c r="J69" s="97">
        <v>9508171594</v>
      </c>
      <c r="K69" s="97" t="s">
        <v>617</v>
      </c>
      <c r="L69" s="138" t="s">
        <v>819</v>
      </c>
      <c r="M69" s="94" t="s">
        <v>403</v>
      </c>
      <c r="N69" s="140" t="s">
        <v>1005</v>
      </c>
      <c r="O69" s="94" t="s">
        <v>403</v>
      </c>
      <c r="P69" s="48">
        <v>43663</v>
      </c>
      <c r="Q69" s="86" t="s">
        <v>98</v>
      </c>
      <c r="R69" s="18"/>
      <c r="S69" s="47" t="s">
        <v>145</v>
      </c>
      <c r="T69" s="18"/>
    </row>
    <row r="70" spans="1:20">
      <c r="A70" s="4">
        <v>66</v>
      </c>
      <c r="B70" s="17" t="s">
        <v>63</v>
      </c>
      <c r="C70" s="97" t="s">
        <v>615</v>
      </c>
      <c r="D70" s="47" t="s">
        <v>25</v>
      </c>
      <c r="E70" s="94" t="s">
        <v>403</v>
      </c>
      <c r="F70" s="47" t="s">
        <v>90</v>
      </c>
      <c r="G70" s="105">
        <v>38</v>
      </c>
      <c r="H70" s="105">
        <v>22</v>
      </c>
      <c r="I70" s="58">
        <f t="shared" ref="I70" si="1">SUM(G70:H70)</f>
        <v>60</v>
      </c>
      <c r="J70" s="97">
        <v>9854326798</v>
      </c>
      <c r="K70" s="104" t="s">
        <v>619</v>
      </c>
      <c r="L70" s="138" t="s">
        <v>792</v>
      </c>
      <c r="M70" s="94" t="s">
        <v>403</v>
      </c>
      <c r="N70" s="140" t="s">
        <v>1006</v>
      </c>
      <c r="O70" s="94" t="s">
        <v>403</v>
      </c>
      <c r="P70" s="48">
        <v>43663</v>
      </c>
      <c r="Q70" s="86" t="s">
        <v>98</v>
      </c>
      <c r="R70" s="18"/>
      <c r="S70" s="47" t="s">
        <v>145</v>
      </c>
      <c r="T70" s="18"/>
    </row>
    <row r="71" spans="1:20">
      <c r="A71" s="4">
        <v>67</v>
      </c>
      <c r="B71" s="17"/>
      <c r="C71" s="18"/>
      <c r="D71" s="18"/>
      <c r="E71" s="94" t="s">
        <v>403</v>
      </c>
      <c r="F71" s="47" t="s">
        <v>90</v>
      </c>
      <c r="G71" s="19"/>
      <c r="H71" s="19"/>
      <c r="I71" s="58">
        <f t="shared" ref="I71:I133" si="2">SUM(G71:H71)</f>
        <v>0</v>
      </c>
      <c r="J71" s="18"/>
      <c r="K71" s="18"/>
      <c r="L71" s="138"/>
      <c r="M71" s="94" t="s">
        <v>403</v>
      </c>
      <c r="N71" s="140"/>
      <c r="O71" s="94" t="s">
        <v>403</v>
      </c>
      <c r="P71" s="48"/>
      <c r="Q71" s="86"/>
      <c r="R71" s="18"/>
      <c r="S71" s="47" t="s">
        <v>145</v>
      </c>
      <c r="T71" s="18"/>
    </row>
    <row r="72" spans="1:20">
      <c r="A72" s="4">
        <v>68</v>
      </c>
      <c r="B72" s="17" t="s">
        <v>62</v>
      </c>
      <c r="C72" s="97" t="s">
        <v>620</v>
      </c>
      <c r="D72" s="47" t="s">
        <v>25</v>
      </c>
      <c r="E72" s="94" t="s">
        <v>403</v>
      </c>
      <c r="F72" s="47" t="s">
        <v>90</v>
      </c>
      <c r="G72" s="105">
        <v>71</v>
      </c>
      <c r="H72" s="105">
        <v>27</v>
      </c>
      <c r="I72" s="58">
        <f t="shared" si="2"/>
        <v>98</v>
      </c>
      <c r="J72" s="97">
        <v>9854688410</v>
      </c>
      <c r="K72" s="104" t="s">
        <v>626</v>
      </c>
      <c r="L72" s="138" t="s">
        <v>807</v>
      </c>
      <c r="M72" s="94" t="s">
        <v>403</v>
      </c>
      <c r="N72" s="140" t="s">
        <v>930</v>
      </c>
      <c r="O72" s="94" t="s">
        <v>403</v>
      </c>
      <c r="P72" s="48">
        <v>43664</v>
      </c>
      <c r="Q72" s="86" t="s">
        <v>100</v>
      </c>
      <c r="R72" s="18"/>
      <c r="S72" s="47" t="s">
        <v>145</v>
      </c>
      <c r="T72" s="18"/>
    </row>
    <row r="73" spans="1:20">
      <c r="A73" s="4">
        <v>69</v>
      </c>
      <c r="B73" s="17" t="s">
        <v>62</v>
      </c>
      <c r="C73" s="97" t="s">
        <v>621</v>
      </c>
      <c r="D73" s="47" t="s">
        <v>25</v>
      </c>
      <c r="E73" s="94" t="s">
        <v>403</v>
      </c>
      <c r="F73" s="47" t="s">
        <v>90</v>
      </c>
      <c r="G73" s="105">
        <v>66</v>
      </c>
      <c r="H73" s="105">
        <v>21</v>
      </c>
      <c r="I73" s="58">
        <f t="shared" si="2"/>
        <v>87</v>
      </c>
      <c r="J73" s="97">
        <v>9577006431</v>
      </c>
      <c r="K73" s="97" t="s">
        <v>624</v>
      </c>
      <c r="L73" s="138" t="s">
        <v>808</v>
      </c>
      <c r="M73" s="94" t="s">
        <v>403</v>
      </c>
      <c r="N73" s="140" t="s">
        <v>1008</v>
      </c>
      <c r="O73" s="94" t="s">
        <v>403</v>
      </c>
      <c r="P73" s="48">
        <v>43664</v>
      </c>
      <c r="Q73" s="86" t="s">
        <v>100</v>
      </c>
      <c r="R73" s="18"/>
      <c r="S73" s="47" t="s">
        <v>145</v>
      </c>
      <c r="T73" s="18"/>
    </row>
    <row r="74" spans="1:20">
      <c r="A74" s="4">
        <v>70</v>
      </c>
      <c r="B74" s="17" t="s">
        <v>63</v>
      </c>
      <c r="C74" s="97" t="s">
        <v>622</v>
      </c>
      <c r="D74" s="47" t="s">
        <v>25</v>
      </c>
      <c r="E74" s="94" t="s">
        <v>403</v>
      </c>
      <c r="F74" s="47" t="s">
        <v>90</v>
      </c>
      <c r="G74" s="105">
        <v>78</v>
      </c>
      <c r="H74" s="105">
        <v>32</v>
      </c>
      <c r="I74" s="58">
        <f t="shared" si="2"/>
        <v>110</v>
      </c>
      <c r="J74" s="97">
        <v>9859322074</v>
      </c>
      <c r="K74" s="97" t="s">
        <v>625</v>
      </c>
      <c r="L74" s="138" t="s">
        <v>809</v>
      </c>
      <c r="M74" s="94" t="s">
        <v>403</v>
      </c>
      <c r="N74" s="140" t="s">
        <v>1009</v>
      </c>
      <c r="O74" s="94" t="s">
        <v>403</v>
      </c>
      <c r="P74" s="48">
        <v>43664</v>
      </c>
      <c r="Q74" s="86" t="s">
        <v>100</v>
      </c>
      <c r="R74" s="18"/>
      <c r="S74" s="47" t="s">
        <v>145</v>
      </c>
      <c r="T74" s="18"/>
    </row>
    <row r="75" spans="1:20">
      <c r="A75" s="4">
        <v>71</v>
      </c>
      <c r="B75" s="17" t="s">
        <v>63</v>
      </c>
      <c r="C75" s="97" t="s">
        <v>623</v>
      </c>
      <c r="D75" s="47" t="s">
        <v>25</v>
      </c>
      <c r="E75" s="94" t="s">
        <v>403</v>
      </c>
      <c r="F75" s="47" t="s">
        <v>90</v>
      </c>
      <c r="G75" s="105">
        <v>47</v>
      </c>
      <c r="H75" s="105">
        <v>20</v>
      </c>
      <c r="I75" s="58">
        <f t="shared" si="2"/>
        <v>67</v>
      </c>
      <c r="J75" s="97">
        <v>9613593173</v>
      </c>
      <c r="K75" s="104" t="s">
        <v>627</v>
      </c>
      <c r="L75" s="138" t="s">
        <v>810</v>
      </c>
      <c r="M75" s="94" t="s">
        <v>403</v>
      </c>
      <c r="N75" s="140" t="s">
        <v>1010</v>
      </c>
      <c r="O75" s="94" t="s">
        <v>403</v>
      </c>
      <c r="P75" s="48">
        <v>43664</v>
      </c>
      <c r="Q75" s="86" t="s">
        <v>100</v>
      </c>
      <c r="R75" s="18"/>
      <c r="S75" s="47" t="s">
        <v>145</v>
      </c>
      <c r="T75" s="18"/>
    </row>
    <row r="76" spans="1:20">
      <c r="A76" s="4">
        <v>72</v>
      </c>
      <c r="B76" s="17"/>
      <c r="C76" s="18"/>
      <c r="D76" s="18"/>
      <c r="E76" s="94" t="s">
        <v>403</v>
      </c>
      <c r="F76" s="47" t="s">
        <v>90</v>
      </c>
      <c r="G76" s="19"/>
      <c r="H76" s="19"/>
      <c r="I76" s="58">
        <f t="shared" si="2"/>
        <v>0</v>
      </c>
      <c r="J76" s="18"/>
      <c r="K76" s="18"/>
      <c r="L76" s="138"/>
      <c r="M76" s="94" t="s">
        <v>403</v>
      </c>
      <c r="N76" s="140"/>
      <c r="O76" s="94" t="s">
        <v>403</v>
      </c>
      <c r="P76" s="48"/>
      <c r="Q76" s="86"/>
      <c r="R76" s="18"/>
      <c r="S76" s="47" t="s">
        <v>145</v>
      </c>
      <c r="T76" s="18"/>
    </row>
    <row r="77" spans="1:20">
      <c r="A77" s="4">
        <v>73</v>
      </c>
      <c r="B77" s="17" t="s">
        <v>62</v>
      </c>
      <c r="C77" s="97" t="s">
        <v>628</v>
      </c>
      <c r="D77" s="47" t="s">
        <v>25</v>
      </c>
      <c r="E77" s="94" t="s">
        <v>403</v>
      </c>
      <c r="F77" s="47" t="s">
        <v>90</v>
      </c>
      <c r="G77" s="105">
        <v>99</v>
      </c>
      <c r="H77" s="105">
        <v>37</v>
      </c>
      <c r="I77" s="58">
        <f t="shared" si="2"/>
        <v>136</v>
      </c>
      <c r="J77" s="97">
        <v>9854170557</v>
      </c>
      <c r="K77" s="104" t="s">
        <v>633</v>
      </c>
      <c r="L77" s="138" t="s">
        <v>812</v>
      </c>
      <c r="M77" s="94" t="s">
        <v>403</v>
      </c>
      <c r="N77" s="140" t="s">
        <v>986</v>
      </c>
      <c r="O77" s="94" t="s">
        <v>403</v>
      </c>
      <c r="P77" s="48">
        <v>43665</v>
      </c>
      <c r="Q77" s="86" t="s">
        <v>104</v>
      </c>
      <c r="R77" s="18"/>
      <c r="S77" s="47" t="s">
        <v>145</v>
      </c>
      <c r="T77" s="18"/>
    </row>
    <row r="78" spans="1:20" ht="30.75">
      <c r="A78" s="4">
        <v>74</v>
      </c>
      <c r="B78" s="17" t="s">
        <v>62</v>
      </c>
      <c r="C78" s="97" t="s">
        <v>629</v>
      </c>
      <c r="D78" s="47" t="s">
        <v>25</v>
      </c>
      <c r="E78" s="94" t="s">
        <v>403</v>
      </c>
      <c r="F78" s="47" t="s">
        <v>90</v>
      </c>
      <c r="G78" s="105">
        <v>33</v>
      </c>
      <c r="H78" s="105">
        <v>23</v>
      </c>
      <c r="I78" s="58">
        <f t="shared" si="2"/>
        <v>56</v>
      </c>
      <c r="J78" s="97">
        <v>9613528722</v>
      </c>
      <c r="K78" s="104" t="s">
        <v>634</v>
      </c>
      <c r="L78" s="138" t="s">
        <v>787</v>
      </c>
      <c r="M78" s="94" t="s">
        <v>403</v>
      </c>
      <c r="N78" s="140" t="s">
        <v>987</v>
      </c>
      <c r="O78" s="94" t="s">
        <v>403</v>
      </c>
      <c r="P78" s="48">
        <v>43665</v>
      </c>
      <c r="Q78" s="86" t="s">
        <v>104</v>
      </c>
      <c r="R78" s="18"/>
      <c r="S78" s="47" t="s">
        <v>145</v>
      </c>
      <c r="T78" s="18"/>
    </row>
    <row r="79" spans="1:20">
      <c r="A79" s="4">
        <v>75</v>
      </c>
      <c r="B79" s="17" t="s">
        <v>63</v>
      </c>
      <c r="C79" s="97" t="s">
        <v>630</v>
      </c>
      <c r="D79" s="47" t="s">
        <v>25</v>
      </c>
      <c r="E79" s="94" t="s">
        <v>403</v>
      </c>
      <c r="F79" s="47" t="s">
        <v>90</v>
      </c>
      <c r="G79" s="105">
        <v>41</v>
      </c>
      <c r="H79" s="105">
        <v>20</v>
      </c>
      <c r="I79" s="58">
        <f t="shared" si="2"/>
        <v>61</v>
      </c>
      <c r="J79" s="97">
        <v>9678524656</v>
      </c>
      <c r="K79" s="104" t="s">
        <v>632</v>
      </c>
      <c r="L79" s="138" t="s">
        <v>813</v>
      </c>
      <c r="M79" s="94" t="s">
        <v>403</v>
      </c>
      <c r="N79" s="140" t="s">
        <v>988</v>
      </c>
      <c r="O79" s="94" t="s">
        <v>403</v>
      </c>
      <c r="P79" s="48">
        <v>43665</v>
      </c>
      <c r="Q79" s="86" t="s">
        <v>104</v>
      </c>
      <c r="R79" s="18"/>
      <c r="S79" s="47" t="s">
        <v>145</v>
      </c>
      <c r="T79" s="18"/>
    </row>
    <row r="80" spans="1:20">
      <c r="A80" s="4">
        <v>76</v>
      </c>
      <c r="B80" s="17" t="s">
        <v>63</v>
      </c>
      <c r="C80" s="97" t="s">
        <v>631</v>
      </c>
      <c r="D80" s="47" t="s">
        <v>25</v>
      </c>
      <c r="E80" s="94" t="s">
        <v>403</v>
      </c>
      <c r="F80" s="47" t="s">
        <v>90</v>
      </c>
      <c r="G80" s="105">
        <v>42</v>
      </c>
      <c r="H80" s="105">
        <v>22</v>
      </c>
      <c r="I80" s="58">
        <f t="shared" si="2"/>
        <v>64</v>
      </c>
      <c r="J80" s="97">
        <v>9577984309</v>
      </c>
      <c r="K80" s="104" t="s">
        <v>635</v>
      </c>
      <c r="L80" s="138" t="s">
        <v>814</v>
      </c>
      <c r="M80" s="94" t="s">
        <v>403</v>
      </c>
      <c r="N80" s="140" t="s">
        <v>989</v>
      </c>
      <c r="O80" s="94" t="s">
        <v>403</v>
      </c>
      <c r="P80" s="48">
        <v>43665</v>
      </c>
      <c r="Q80" s="86" t="s">
        <v>104</v>
      </c>
      <c r="R80" s="18"/>
      <c r="S80" s="47" t="s">
        <v>145</v>
      </c>
      <c r="T80" s="18"/>
    </row>
    <row r="81" spans="1:20">
      <c r="A81" s="4">
        <v>77</v>
      </c>
      <c r="B81" s="17"/>
      <c r="C81" s="18" t="s">
        <v>401</v>
      </c>
      <c r="D81" s="18"/>
      <c r="E81" s="94" t="s">
        <v>403</v>
      </c>
      <c r="F81" s="47" t="s">
        <v>90</v>
      </c>
      <c r="G81" s="19"/>
      <c r="H81" s="19"/>
      <c r="I81" s="58">
        <f t="shared" si="2"/>
        <v>0</v>
      </c>
      <c r="J81" s="18"/>
      <c r="K81" s="18"/>
      <c r="L81" s="138"/>
      <c r="M81" s="94" t="s">
        <v>403</v>
      </c>
      <c r="N81" s="140"/>
      <c r="O81" s="94" t="s">
        <v>403</v>
      </c>
      <c r="P81" s="48">
        <v>43666</v>
      </c>
      <c r="Q81" s="86" t="s">
        <v>108</v>
      </c>
      <c r="R81" s="18"/>
      <c r="S81" s="47" t="s">
        <v>145</v>
      </c>
      <c r="T81" s="18"/>
    </row>
    <row r="82" spans="1:20" s="134" customFormat="1">
      <c r="A82" s="132">
        <v>78</v>
      </c>
      <c r="B82" s="63"/>
      <c r="C82" s="133" t="s">
        <v>109</v>
      </c>
      <c r="D82" s="133"/>
      <c r="E82" s="66"/>
      <c r="F82" s="133"/>
      <c r="G82" s="66"/>
      <c r="H82" s="66"/>
      <c r="I82" s="135">
        <f t="shared" si="2"/>
        <v>0</v>
      </c>
      <c r="J82" s="133"/>
      <c r="K82" s="133"/>
      <c r="L82" s="138"/>
      <c r="M82" s="133"/>
      <c r="N82" s="140"/>
      <c r="O82" s="133"/>
      <c r="P82" s="69">
        <v>43667</v>
      </c>
      <c r="Q82" s="64" t="s">
        <v>109</v>
      </c>
      <c r="R82" s="133"/>
      <c r="S82" s="65" t="s">
        <v>145</v>
      </c>
      <c r="T82" s="133"/>
    </row>
    <row r="83" spans="1:20">
      <c r="A83" s="4">
        <v>79</v>
      </c>
      <c r="B83" s="17" t="s">
        <v>62</v>
      </c>
      <c r="C83" s="97" t="s">
        <v>636</v>
      </c>
      <c r="D83" s="47" t="s">
        <v>25</v>
      </c>
      <c r="E83" s="94" t="s">
        <v>403</v>
      </c>
      <c r="F83" s="47" t="s">
        <v>90</v>
      </c>
      <c r="G83" s="105">
        <v>41</v>
      </c>
      <c r="H83" s="105">
        <v>18</v>
      </c>
      <c r="I83" s="105">
        <v>18</v>
      </c>
      <c r="J83" s="97">
        <v>9854816538</v>
      </c>
      <c r="K83" s="97" t="s">
        <v>640</v>
      </c>
      <c r="L83" s="138" t="s">
        <v>817</v>
      </c>
      <c r="M83" s="94" t="s">
        <v>403</v>
      </c>
      <c r="N83" s="140" t="s">
        <v>992</v>
      </c>
      <c r="O83" s="94" t="s">
        <v>403</v>
      </c>
      <c r="P83" s="48">
        <v>43668</v>
      </c>
      <c r="Q83" s="86" t="s">
        <v>91</v>
      </c>
      <c r="R83" s="18"/>
      <c r="S83" s="47" t="s">
        <v>145</v>
      </c>
      <c r="T83" s="18"/>
    </row>
    <row r="84" spans="1:20">
      <c r="A84" s="4">
        <v>80</v>
      </c>
      <c r="B84" s="17" t="s">
        <v>62</v>
      </c>
      <c r="C84" s="97" t="s">
        <v>637</v>
      </c>
      <c r="D84" s="47" t="s">
        <v>25</v>
      </c>
      <c r="E84" s="94" t="s">
        <v>403</v>
      </c>
      <c r="F84" s="47" t="s">
        <v>90</v>
      </c>
      <c r="G84" s="105">
        <v>36</v>
      </c>
      <c r="H84" s="105">
        <v>27</v>
      </c>
      <c r="I84" s="105">
        <v>27</v>
      </c>
      <c r="J84" s="97">
        <v>9613230602</v>
      </c>
      <c r="K84" s="97" t="s">
        <v>641</v>
      </c>
      <c r="L84" s="138" t="s">
        <v>818</v>
      </c>
      <c r="M84" s="94" t="s">
        <v>403</v>
      </c>
      <c r="N84" s="140" t="s">
        <v>993</v>
      </c>
      <c r="O84" s="94" t="s">
        <v>403</v>
      </c>
      <c r="P84" s="48">
        <v>43668</v>
      </c>
      <c r="Q84" s="86" t="s">
        <v>91</v>
      </c>
      <c r="R84" s="18"/>
      <c r="S84" s="47" t="s">
        <v>145</v>
      </c>
      <c r="T84" s="18"/>
    </row>
    <row r="85" spans="1:20">
      <c r="A85" s="4">
        <v>81</v>
      </c>
      <c r="B85" s="17" t="s">
        <v>63</v>
      </c>
      <c r="C85" s="97" t="s">
        <v>638</v>
      </c>
      <c r="D85" s="47" t="s">
        <v>25</v>
      </c>
      <c r="E85" s="94" t="s">
        <v>403</v>
      </c>
      <c r="F85" s="47" t="s">
        <v>90</v>
      </c>
      <c r="G85" s="105">
        <v>40</v>
      </c>
      <c r="H85" s="105">
        <v>27</v>
      </c>
      <c r="I85" s="105">
        <v>27</v>
      </c>
      <c r="J85" s="97">
        <v>9859338227</v>
      </c>
      <c r="K85" s="104" t="s">
        <v>643</v>
      </c>
      <c r="L85" s="138" t="s">
        <v>819</v>
      </c>
      <c r="M85" s="94" t="s">
        <v>403</v>
      </c>
      <c r="N85" s="140" t="s">
        <v>994</v>
      </c>
      <c r="O85" s="94" t="s">
        <v>403</v>
      </c>
      <c r="P85" s="48">
        <v>43668</v>
      </c>
      <c r="Q85" s="86" t="s">
        <v>91</v>
      </c>
      <c r="R85" s="18"/>
      <c r="S85" s="47" t="s">
        <v>145</v>
      </c>
      <c r="T85" s="18"/>
    </row>
    <row r="86" spans="1:20">
      <c r="A86" s="4">
        <v>82</v>
      </c>
      <c r="B86" s="17" t="s">
        <v>63</v>
      </c>
      <c r="C86" s="97" t="s">
        <v>639</v>
      </c>
      <c r="D86" s="47" t="s">
        <v>25</v>
      </c>
      <c r="E86" s="94" t="s">
        <v>403</v>
      </c>
      <c r="F86" s="47" t="s">
        <v>90</v>
      </c>
      <c r="G86" s="105">
        <v>41</v>
      </c>
      <c r="H86" s="105">
        <v>30</v>
      </c>
      <c r="I86" s="105">
        <v>30</v>
      </c>
      <c r="J86" s="97">
        <v>9613267785</v>
      </c>
      <c r="K86" s="97" t="s">
        <v>642</v>
      </c>
      <c r="L86" s="138" t="s">
        <v>792</v>
      </c>
      <c r="M86" s="94" t="s">
        <v>403</v>
      </c>
      <c r="N86" s="140" t="s">
        <v>995</v>
      </c>
      <c r="O86" s="94" t="s">
        <v>403</v>
      </c>
      <c r="P86" s="48">
        <v>43668</v>
      </c>
      <c r="Q86" s="86" t="s">
        <v>91</v>
      </c>
      <c r="R86" s="18"/>
      <c r="S86" s="47" t="s">
        <v>145</v>
      </c>
      <c r="T86" s="18"/>
    </row>
    <row r="87" spans="1:20">
      <c r="A87" s="4">
        <v>83</v>
      </c>
      <c r="B87" s="17"/>
      <c r="C87" s="18"/>
      <c r="D87" s="18"/>
      <c r="E87" s="94" t="s">
        <v>403</v>
      </c>
      <c r="F87" s="47" t="s">
        <v>90</v>
      </c>
      <c r="G87" s="19"/>
      <c r="H87" s="19"/>
      <c r="I87" s="58">
        <f t="shared" si="2"/>
        <v>0</v>
      </c>
      <c r="J87" s="18"/>
      <c r="K87" s="18"/>
      <c r="L87" s="138"/>
      <c r="M87" s="94" t="s">
        <v>403</v>
      </c>
      <c r="N87" s="140"/>
      <c r="O87" s="94" t="s">
        <v>403</v>
      </c>
      <c r="P87" s="48"/>
      <c r="Q87" s="86"/>
      <c r="R87" s="18"/>
      <c r="S87" s="47" t="s">
        <v>145</v>
      </c>
      <c r="T87" s="18"/>
    </row>
    <row r="88" spans="1:20">
      <c r="A88" s="4">
        <v>84</v>
      </c>
      <c r="B88" s="17" t="s">
        <v>62</v>
      </c>
      <c r="C88" s="97" t="s">
        <v>644</v>
      </c>
      <c r="D88" s="47" t="s">
        <v>25</v>
      </c>
      <c r="E88" s="94" t="s">
        <v>403</v>
      </c>
      <c r="F88" s="47" t="s">
        <v>90</v>
      </c>
      <c r="G88" s="105">
        <v>46</v>
      </c>
      <c r="H88" s="105">
        <v>27</v>
      </c>
      <c r="I88" s="58">
        <f t="shared" si="2"/>
        <v>73</v>
      </c>
      <c r="J88" s="97">
        <v>9954137316</v>
      </c>
      <c r="K88" s="104" t="s">
        <v>648</v>
      </c>
      <c r="L88" s="138" t="s">
        <v>807</v>
      </c>
      <c r="M88" s="94" t="s">
        <v>403</v>
      </c>
      <c r="N88" s="140" t="s">
        <v>997</v>
      </c>
      <c r="O88" s="94" t="s">
        <v>403</v>
      </c>
      <c r="P88" s="48">
        <v>43669</v>
      </c>
      <c r="Q88" s="86" t="s">
        <v>94</v>
      </c>
      <c r="R88" s="18"/>
      <c r="S88" s="47" t="s">
        <v>145</v>
      </c>
      <c r="T88" s="18"/>
    </row>
    <row r="89" spans="1:20">
      <c r="A89" s="4">
        <v>85</v>
      </c>
      <c r="B89" s="17" t="s">
        <v>62</v>
      </c>
      <c r="C89" s="97" t="s">
        <v>645</v>
      </c>
      <c r="D89" s="47" t="s">
        <v>25</v>
      </c>
      <c r="E89" s="94" t="s">
        <v>403</v>
      </c>
      <c r="F89" s="47" t="s">
        <v>90</v>
      </c>
      <c r="G89" s="105">
        <v>52</v>
      </c>
      <c r="H89" s="105">
        <v>29</v>
      </c>
      <c r="I89" s="58">
        <f t="shared" si="2"/>
        <v>81</v>
      </c>
      <c r="J89" s="97">
        <v>9954867870</v>
      </c>
      <c r="K89" s="97" t="s">
        <v>649</v>
      </c>
      <c r="L89" s="138" t="s">
        <v>808</v>
      </c>
      <c r="M89" s="94" t="s">
        <v>403</v>
      </c>
      <c r="N89" s="140" t="s">
        <v>998</v>
      </c>
      <c r="O89" s="94" t="s">
        <v>403</v>
      </c>
      <c r="P89" s="48">
        <v>43669</v>
      </c>
      <c r="Q89" s="86" t="s">
        <v>94</v>
      </c>
      <c r="R89" s="18"/>
      <c r="S89" s="47" t="s">
        <v>145</v>
      </c>
      <c r="T89" s="18"/>
    </row>
    <row r="90" spans="1:20">
      <c r="A90" s="4">
        <v>86</v>
      </c>
      <c r="B90" s="17" t="s">
        <v>63</v>
      </c>
      <c r="C90" s="97" t="s">
        <v>646</v>
      </c>
      <c r="D90" s="47" t="s">
        <v>25</v>
      </c>
      <c r="E90" s="94" t="s">
        <v>403</v>
      </c>
      <c r="F90" s="47" t="s">
        <v>90</v>
      </c>
      <c r="G90" s="105">
        <v>30</v>
      </c>
      <c r="H90" s="105">
        <v>32</v>
      </c>
      <c r="I90" s="58">
        <f t="shared" si="2"/>
        <v>62</v>
      </c>
      <c r="J90" s="97">
        <v>7399545969</v>
      </c>
      <c r="K90" s="104" t="s">
        <v>650</v>
      </c>
      <c r="L90" s="138" t="s">
        <v>809</v>
      </c>
      <c r="M90" s="94" t="s">
        <v>403</v>
      </c>
      <c r="N90" s="140" t="s">
        <v>999</v>
      </c>
      <c r="O90" s="94" t="s">
        <v>403</v>
      </c>
      <c r="P90" s="48">
        <v>43669</v>
      </c>
      <c r="Q90" s="86" t="s">
        <v>94</v>
      </c>
      <c r="R90" s="18"/>
      <c r="S90" s="47" t="s">
        <v>145</v>
      </c>
      <c r="T90" s="18"/>
    </row>
    <row r="91" spans="1:20">
      <c r="A91" s="4">
        <v>87</v>
      </c>
      <c r="B91" s="17" t="s">
        <v>63</v>
      </c>
      <c r="C91" s="97" t="s">
        <v>647</v>
      </c>
      <c r="D91" s="47" t="s">
        <v>25</v>
      </c>
      <c r="E91" s="94" t="s">
        <v>403</v>
      </c>
      <c r="F91" s="47" t="s">
        <v>90</v>
      </c>
      <c r="G91" s="106">
        <v>22</v>
      </c>
      <c r="H91" s="106">
        <v>17</v>
      </c>
      <c r="I91" s="58">
        <f t="shared" si="2"/>
        <v>39</v>
      </c>
      <c r="J91" s="97">
        <v>9859817819</v>
      </c>
      <c r="K91" s="104" t="s">
        <v>651</v>
      </c>
      <c r="L91" s="138" t="s">
        <v>810</v>
      </c>
      <c r="M91" s="94" t="s">
        <v>403</v>
      </c>
      <c r="N91" s="140" t="s">
        <v>1000</v>
      </c>
      <c r="O91" s="94" t="s">
        <v>403</v>
      </c>
      <c r="P91" s="48">
        <v>43669</v>
      </c>
      <c r="Q91" s="86" t="s">
        <v>94</v>
      </c>
      <c r="R91" s="18"/>
      <c r="S91" s="47" t="s">
        <v>145</v>
      </c>
      <c r="T91" s="18"/>
    </row>
    <row r="92" spans="1:20">
      <c r="A92" s="4">
        <v>88</v>
      </c>
      <c r="B92" s="17"/>
      <c r="C92" s="18"/>
      <c r="D92" s="18"/>
      <c r="E92" s="94" t="s">
        <v>403</v>
      </c>
      <c r="F92" s="47" t="s">
        <v>90</v>
      </c>
      <c r="G92" s="19"/>
      <c r="H92" s="19"/>
      <c r="I92" s="58">
        <f t="shared" si="2"/>
        <v>0</v>
      </c>
      <c r="J92" s="18"/>
      <c r="K92" s="18"/>
      <c r="L92" s="138"/>
      <c r="M92" s="94" t="s">
        <v>403</v>
      </c>
      <c r="N92" s="140"/>
      <c r="O92" s="94" t="s">
        <v>403</v>
      </c>
      <c r="P92" s="48"/>
      <c r="Q92" s="86"/>
      <c r="R92" s="18"/>
      <c r="S92" s="47" t="s">
        <v>145</v>
      </c>
      <c r="T92" s="18"/>
    </row>
    <row r="93" spans="1:20">
      <c r="A93" s="4">
        <v>89</v>
      </c>
      <c r="B93" s="17" t="s">
        <v>62</v>
      </c>
      <c r="C93" s="97" t="s">
        <v>652</v>
      </c>
      <c r="D93" s="47" t="s">
        <v>25</v>
      </c>
      <c r="E93" s="94" t="s">
        <v>403</v>
      </c>
      <c r="F93" s="47" t="s">
        <v>90</v>
      </c>
      <c r="G93" s="106">
        <v>35</v>
      </c>
      <c r="H93" s="106">
        <v>29</v>
      </c>
      <c r="I93" s="58">
        <f t="shared" si="2"/>
        <v>64</v>
      </c>
      <c r="J93" s="97">
        <v>9577860672</v>
      </c>
      <c r="K93" s="97" t="s">
        <v>656</v>
      </c>
      <c r="L93" s="138" t="s">
        <v>812</v>
      </c>
      <c r="M93" s="94" t="s">
        <v>403</v>
      </c>
      <c r="N93" s="140" t="s">
        <v>1002</v>
      </c>
      <c r="O93" s="94" t="s">
        <v>403</v>
      </c>
      <c r="P93" s="48">
        <v>43670</v>
      </c>
      <c r="Q93" s="86" t="s">
        <v>98</v>
      </c>
      <c r="R93" s="18"/>
      <c r="S93" s="47" t="s">
        <v>145</v>
      </c>
      <c r="T93" s="18"/>
    </row>
    <row r="94" spans="1:20" ht="30.75">
      <c r="A94" s="4">
        <v>90</v>
      </c>
      <c r="B94" s="17" t="s">
        <v>62</v>
      </c>
      <c r="C94" s="97" t="s">
        <v>653</v>
      </c>
      <c r="D94" s="47" t="s">
        <v>25</v>
      </c>
      <c r="E94" s="94" t="s">
        <v>403</v>
      </c>
      <c r="F94" s="47" t="s">
        <v>90</v>
      </c>
      <c r="G94" s="111">
        <v>29</v>
      </c>
      <c r="H94" s="111">
        <v>28</v>
      </c>
      <c r="I94" s="58">
        <f t="shared" si="2"/>
        <v>57</v>
      </c>
      <c r="J94" s="97">
        <v>9577973921</v>
      </c>
      <c r="K94" s="104" t="s">
        <v>657</v>
      </c>
      <c r="L94" s="138" t="s">
        <v>787</v>
      </c>
      <c r="M94" s="94" t="s">
        <v>403</v>
      </c>
      <c r="N94" s="140" t="s">
        <v>1003</v>
      </c>
      <c r="O94" s="94" t="s">
        <v>403</v>
      </c>
      <c r="P94" s="48">
        <v>43670</v>
      </c>
      <c r="Q94" s="86" t="s">
        <v>98</v>
      </c>
      <c r="R94" s="18"/>
      <c r="S94" s="47" t="s">
        <v>145</v>
      </c>
      <c r="T94" s="18"/>
    </row>
    <row r="95" spans="1:20">
      <c r="A95" s="4">
        <v>91</v>
      </c>
      <c r="B95" s="17" t="s">
        <v>63</v>
      </c>
      <c r="C95" s="97" t="s">
        <v>654</v>
      </c>
      <c r="D95" s="47" t="s">
        <v>25</v>
      </c>
      <c r="E95" s="94" t="s">
        <v>403</v>
      </c>
      <c r="F95" s="47" t="s">
        <v>90</v>
      </c>
      <c r="G95" s="105">
        <v>27</v>
      </c>
      <c r="H95" s="105">
        <v>31</v>
      </c>
      <c r="I95" s="58">
        <f t="shared" si="2"/>
        <v>58</v>
      </c>
      <c r="J95" s="97">
        <v>9613790642</v>
      </c>
      <c r="K95" s="97" t="s">
        <v>658</v>
      </c>
      <c r="L95" s="138" t="s">
        <v>813</v>
      </c>
      <c r="M95" s="94" t="s">
        <v>403</v>
      </c>
      <c r="N95" s="140" t="s">
        <v>1004</v>
      </c>
      <c r="O95" s="94" t="s">
        <v>403</v>
      </c>
      <c r="P95" s="48">
        <v>43670</v>
      </c>
      <c r="Q95" s="86" t="s">
        <v>98</v>
      </c>
      <c r="R95" s="18"/>
      <c r="S95" s="47" t="s">
        <v>145</v>
      </c>
      <c r="T95" s="18"/>
    </row>
    <row r="96" spans="1:20">
      <c r="A96" s="4">
        <v>92</v>
      </c>
      <c r="B96" s="17" t="s">
        <v>63</v>
      </c>
      <c r="C96" s="97" t="s">
        <v>655</v>
      </c>
      <c r="D96" s="47" t="s">
        <v>25</v>
      </c>
      <c r="E96" s="94" t="s">
        <v>403</v>
      </c>
      <c r="F96" s="47" t="s">
        <v>90</v>
      </c>
      <c r="G96" s="105">
        <v>31</v>
      </c>
      <c r="H96" s="105">
        <v>27</v>
      </c>
      <c r="I96" s="58">
        <f t="shared" si="2"/>
        <v>58</v>
      </c>
      <c r="J96" s="97">
        <v>9854889579</v>
      </c>
      <c r="K96" s="97" t="s">
        <v>659</v>
      </c>
      <c r="L96" s="138" t="s">
        <v>814</v>
      </c>
      <c r="M96" s="94" t="s">
        <v>403</v>
      </c>
      <c r="N96" s="140" t="s">
        <v>1005</v>
      </c>
      <c r="O96" s="94" t="s">
        <v>403</v>
      </c>
      <c r="P96" s="48">
        <v>43670</v>
      </c>
      <c r="Q96" s="86" t="s">
        <v>98</v>
      </c>
      <c r="R96" s="18"/>
      <c r="S96" s="47" t="s">
        <v>145</v>
      </c>
      <c r="T96" s="18"/>
    </row>
    <row r="97" spans="1:20">
      <c r="A97" s="4">
        <v>93</v>
      </c>
      <c r="B97" s="17"/>
      <c r="C97" s="18"/>
      <c r="D97" s="18"/>
      <c r="E97" s="94" t="s">
        <v>403</v>
      </c>
      <c r="F97" s="47" t="s">
        <v>90</v>
      </c>
      <c r="G97" s="19"/>
      <c r="H97" s="19"/>
      <c r="I97" s="58">
        <f t="shared" si="2"/>
        <v>0</v>
      </c>
      <c r="J97" s="18"/>
      <c r="K97" s="18"/>
      <c r="L97" s="138"/>
      <c r="M97" s="94" t="s">
        <v>403</v>
      </c>
      <c r="N97" s="140"/>
      <c r="O97" s="94" t="s">
        <v>403</v>
      </c>
      <c r="P97" s="48"/>
      <c r="Q97" s="86"/>
      <c r="R97" s="18"/>
      <c r="S97" s="47" t="s">
        <v>145</v>
      </c>
      <c r="T97" s="18"/>
    </row>
    <row r="98" spans="1:20">
      <c r="A98" s="4">
        <v>94</v>
      </c>
      <c r="B98" s="17" t="s">
        <v>62</v>
      </c>
      <c r="C98" s="97" t="s">
        <v>660</v>
      </c>
      <c r="D98" s="47" t="s">
        <v>25</v>
      </c>
      <c r="E98" s="94" t="s">
        <v>403</v>
      </c>
      <c r="F98" s="47" t="s">
        <v>90</v>
      </c>
      <c r="G98" s="105">
        <v>47</v>
      </c>
      <c r="H98" s="105">
        <v>20</v>
      </c>
      <c r="I98" s="58">
        <f t="shared" si="2"/>
        <v>67</v>
      </c>
      <c r="J98" s="97">
        <v>7399119092</v>
      </c>
      <c r="K98" s="104" t="s">
        <v>667</v>
      </c>
      <c r="L98" s="138" t="s">
        <v>816</v>
      </c>
      <c r="M98" s="94" t="s">
        <v>403</v>
      </c>
      <c r="N98" s="140" t="s">
        <v>1007</v>
      </c>
      <c r="O98" s="94" t="s">
        <v>403</v>
      </c>
      <c r="P98" s="48">
        <v>43671</v>
      </c>
      <c r="Q98" s="86" t="s">
        <v>100</v>
      </c>
      <c r="R98" s="18"/>
      <c r="S98" s="47" t="s">
        <v>145</v>
      </c>
      <c r="T98" s="18"/>
    </row>
    <row r="99" spans="1:20">
      <c r="A99" s="4">
        <v>95</v>
      </c>
      <c r="B99" s="17" t="s">
        <v>62</v>
      </c>
      <c r="C99" s="97" t="s">
        <v>661</v>
      </c>
      <c r="D99" s="47" t="s">
        <v>25</v>
      </c>
      <c r="E99" s="94" t="s">
        <v>403</v>
      </c>
      <c r="F99" s="47" t="s">
        <v>90</v>
      </c>
      <c r="G99" s="106">
        <v>20</v>
      </c>
      <c r="H99" s="106">
        <v>19</v>
      </c>
      <c r="I99" s="58">
        <f t="shared" si="2"/>
        <v>39</v>
      </c>
      <c r="J99" s="97">
        <v>9577860331</v>
      </c>
      <c r="K99" s="97" t="s">
        <v>664</v>
      </c>
      <c r="L99" s="138" t="s">
        <v>817</v>
      </c>
      <c r="M99" s="94" t="s">
        <v>403</v>
      </c>
      <c r="N99" s="140" t="s">
        <v>930</v>
      </c>
      <c r="O99" s="94" t="s">
        <v>403</v>
      </c>
      <c r="P99" s="48">
        <v>43671</v>
      </c>
      <c r="Q99" s="86" t="s">
        <v>100</v>
      </c>
      <c r="R99" s="18"/>
      <c r="S99" s="47" t="s">
        <v>145</v>
      </c>
      <c r="T99" s="18"/>
    </row>
    <row r="100" spans="1:20">
      <c r="A100" s="4">
        <v>96</v>
      </c>
      <c r="B100" s="17" t="s">
        <v>63</v>
      </c>
      <c r="C100" s="97" t="s">
        <v>662</v>
      </c>
      <c r="D100" s="47" t="s">
        <v>25</v>
      </c>
      <c r="E100" s="94" t="s">
        <v>403</v>
      </c>
      <c r="F100" s="47" t="s">
        <v>90</v>
      </c>
      <c r="G100" s="106">
        <v>29</v>
      </c>
      <c r="H100" s="106">
        <v>24</v>
      </c>
      <c r="I100" s="58">
        <f t="shared" si="2"/>
        <v>53</v>
      </c>
      <c r="J100" s="97">
        <v>9854568854</v>
      </c>
      <c r="K100" s="97" t="s">
        <v>665</v>
      </c>
      <c r="L100" s="138" t="s">
        <v>818</v>
      </c>
      <c r="M100" s="94" t="s">
        <v>403</v>
      </c>
      <c r="N100" s="140" t="s">
        <v>1008</v>
      </c>
      <c r="O100" s="94" t="s">
        <v>403</v>
      </c>
      <c r="P100" s="48">
        <v>43671</v>
      </c>
      <c r="Q100" s="86" t="s">
        <v>100</v>
      </c>
      <c r="R100" s="18"/>
      <c r="S100" s="47" t="s">
        <v>145</v>
      </c>
      <c r="T100" s="18"/>
    </row>
    <row r="101" spans="1:20">
      <c r="A101" s="4">
        <v>97</v>
      </c>
      <c r="B101" s="17" t="s">
        <v>63</v>
      </c>
      <c r="C101" s="97" t="s">
        <v>663</v>
      </c>
      <c r="D101" s="47" t="s">
        <v>25</v>
      </c>
      <c r="E101" s="94" t="s">
        <v>403</v>
      </c>
      <c r="F101" s="47" t="s">
        <v>90</v>
      </c>
      <c r="G101" s="106">
        <v>59</v>
      </c>
      <c r="H101" s="106">
        <v>34</v>
      </c>
      <c r="I101" s="58">
        <f t="shared" si="2"/>
        <v>93</v>
      </c>
      <c r="J101" s="97">
        <v>9854126699</v>
      </c>
      <c r="K101" s="97" t="s">
        <v>666</v>
      </c>
      <c r="L101" s="138" t="s">
        <v>819</v>
      </c>
      <c r="M101" s="94" t="s">
        <v>403</v>
      </c>
      <c r="N101" s="140" t="s">
        <v>1009</v>
      </c>
      <c r="O101" s="94" t="s">
        <v>403</v>
      </c>
      <c r="P101" s="48">
        <v>43671</v>
      </c>
      <c r="Q101" s="86" t="s">
        <v>100</v>
      </c>
      <c r="R101" s="18"/>
      <c r="S101" s="47" t="s">
        <v>145</v>
      </c>
      <c r="T101" s="18"/>
    </row>
    <row r="102" spans="1:20">
      <c r="A102" s="4">
        <v>98</v>
      </c>
      <c r="B102" s="17"/>
      <c r="C102" s="18"/>
      <c r="D102" s="18"/>
      <c r="E102" s="94" t="s">
        <v>403</v>
      </c>
      <c r="F102" s="47" t="s">
        <v>90</v>
      </c>
      <c r="G102" s="19"/>
      <c r="H102" s="19"/>
      <c r="I102" s="58">
        <f t="shared" si="2"/>
        <v>0</v>
      </c>
      <c r="J102" s="18"/>
      <c r="K102" s="18"/>
      <c r="L102" s="138"/>
      <c r="M102" s="94" t="s">
        <v>403</v>
      </c>
      <c r="N102" s="140"/>
      <c r="O102" s="94" t="s">
        <v>403</v>
      </c>
      <c r="P102" s="48"/>
      <c r="Q102" s="86"/>
      <c r="R102" s="18"/>
      <c r="S102" s="47" t="s">
        <v>145</v>
      </c>
      <c r="T102" s="18"/>
    </row>
    <row r="103" spans="1:20">
      <c r="A103" s="4">
        <v>99</v>
      </c>
      <c r="B103" s="17" t="s">
        <v>62</v>
      </c>
      <c r="C103" s="97" t="s">
        <v>668</v>
      </c>
      <c r="D103" s="47" t="s">
        <v>25</v>
      </c>
      <c r="E103" s="94" t="s">
        <v>403</v>
      </c>
      <c r="F103" s="47" t="s">
        <v>90</v>
      </c>
      <c r="G103" s="106">
        <v>29</v>
      </c>
      <c r="H103" s="106">
        <v>24</v>
      </c>
      <c r="I103" s="58">
        <f t="shared" si="2"/>
        <v>53</v>
      </c>
      <c r="J103" s="97">
        <v>9613927130</v>
      </c>
      <c r="K103" s="104" t="s">
        <v>674</v>
      </c>
      <c r="L103" s="138" t="s">
        <v>793</v>
      </c>
      <c r="M103" s="94" t="s">
        <v>403</v>
      </c>
      <c r="N103" s="140" t="s">
        <v>985</v>
      </c>
      <c r="O103" s="94" t="s">
        <v>403</v>
      </c>
      <c r="P103" s="48">
        <v>43672</v>
      </c>
      <c r="Q103" s="86" t="s">
        <v>104</v>
      </c>
      <c r="R103" s="18"/>
      <c r="S103" s="47" t="s">
        <v>145</v>
      </c>
      <c r="T103" s="18"/>
    </row>
    <row r="104" spans="1:20">
      <c r="A104" s="4">
        <v>100</v>
      </c>
      <c r="B104" s="17" t="s">
        <v>62</v>
      </c>
      <c r="C104" s="97" t="s">
        <v>669</v>
      </c>
      <c r="D104" s="47" t="s">
        <v>25</v>
      </c>
      <c r="E104" s="94" t="s">
        <v>403</v>
      </c>
      <c r="F104" s="47" t="s">
        <v>90</v>
      </c>
      <c r="G104" s="106">
        <v>29</v>
      </c>
      <c r="H104" s="106">
        <v>16</v>
      </c>
      <c r="I104" s="58">
        <f t="shared" si="2"/>
        <v>45</v>
      </c>
      <c r="J104" s="97">
        <v>8751878057</v>
      </c>
      <c r="K104" s="104" t="s">
        <v>675</v>
      </c>
      <c r="L104" s="138" t="s">
        <v>807</v>
      </c>
      <c r="M104" s="94" t="s">
        <v>403</v>
      </c>
      <c r="N104" s="140" t="s">
        <v>986</v>
      </c>
      <c r="O104" s="94" t="s">
        <v>403</v>
      </c>
      <c r="P104" s="48">
        <v>43672</v>
      </c>
      <c r="Q104" s="86" t="s">
        <v>104</v>
      </c>
      <c r="R104" s="18"/>
      <c r="S104" s="47" t="s">
        <v>145</v>
      </c>
      <c r="T104" s="18"/>
    </row>
    <row r="105" spans="1:20">
      <c r="A105" s="4">
        <v>101</v>
      </c>
      <c r="B105" s="17" t="s">
        <v>63</v>
      </c>
      <c r="C105" s="97" t="s">
        <v>670</v>
      </c>
      <c r="D105" s="47" t="s">
        <v>25</v>
      </c>
      <c r="E105" s="94" t="s">
        <v>403</v>
      </c>
      <c r="F105" s="47" t="s">
        <v>90</v>
      </c>
      <c r="G105" s="106">
        <v>48</v>
      </c>
      <c r="H105" s="106">
        <v>27</v>
      </c>
      <c r="I105" s="58">
        <f t="shared" si="2"/>
        <v>75</v>
      </c>
      <c r="J105" s="97">
        <v>9854974515</v>
      </c>
      <c r="K105" s="97" t="s">
        <v>672</v>
      </c>
      <c r="L105" s="138" t="s">
        <v>808</v>
      </c>
      <c r="M105" s="94" t="s">
        <v>403</v>
      </c>
      <c r="N105" s="140" t="s">
        <v>987</v>
      </c>
      <c r="O105" s="94" t="s">
        <v>403</v>
      </c>
      <c r="P105" s="48">
        <v>43672</v>
      </c>
      <c r="Q105" s="86" t="s">
        <v>104</v>
      </c>
      <c r="R105" s="18"/>
      <c r="S105" s="47" t="s">
        <v>145</v>
      </c>
      <c r="T105" s="18"/>
    </row>
    <row r="106" spans="1:20">
      <c r="A106" s="4">
        <v>102</v>
      </c>
      <c r="B106" s="17" t="s">
        <v>63</v>
      </c>
      <c r="C106" s="97" t="s">
        <v>671</v>
      </c>
      <c r="D106" s="47" t="s">
        <v>25</v>
      </c>
      <c r="E106" s="94" t="s">
        <v>403</v>
      </c>
      <c r="F106" s="47" t="s">
        <v>90</v>
      </c>
      <c r="G106" s="106">
        <v>36</v>
      </c>
      <c r="H106" s="106">
        <v>29</v>
      </c>
      <c r="I106" s="58">
        <f t="shared" si="2"/>
        <v>65</v>
      </c>
      <c r="J106" s="97">
        <v>9859352608</v>
      </c>
      <c r="K106" s="97" t="s">
        <v>673</v>
      </c>
      <c r="L106" s="138" t="s">
        <v>809</v>
      </c>
      <c r="M106" s="94" t="s">
        <v>403</v>
      </c>
      <c r="N106" s="140" t="s">
        <v>988</v>
      </c>
      <c r="O106" s="94" t="s">
        <v>403</v>
      </c>
      <c r="P106" s="48">
        <v>43672</v>
      </c>
      <c r="Q106" s="86" t="s">
        <v>104</v>
      </c>
      <c r="R106" s="18"/>
      <c r="S106" s="47" t="s">
        <v>145</v>
      </c>
      <c r="T106" s="18"/>
    </row>
    <row r="107" spans="1:20">
      <c r="A107" s="4">
        <v>103</v>
      </c>
      <c r="B107" s="17"/>
      <c r="C107" s="18" t="s">
        <v>401</v>
      </c>
      <c r="D107" s="18"/>
      <c r="E107" s="94" t="s">
        <v>403</v>
      </c>
      <c r="F107" s="47" t="s">
        <v>90</v>
      </c>
      <c r="G107" s="19"/>
      <c r="H107" s="19"/>
      <c r="I107" s="58">
        <f t="shared" si="2"/>
        <v>0</v>
      </c>
      <c r="J107" s="18"/>
      <c r="K107" s="18"/>
      <c r="L107" s="138"/>
      <c r="M107" s="94" t="s">
        <v>403</v>
      </c>
      <c r="N107" s="140"/>
      <c r="O107" s="94" t="s">
        <v>403</v>
      </c>
      <c r="P107" s="48">
        <v>43673</v>
      </c>
      <c r="Q107" s="86" t="s">
        <v>108</v>
      </c>
      <c r="R107" s="18"/>
      <c r="S107" s="47" t="s">
        <v>145</v>
      </c>
      <c r="T107" s="18"/>
    </row>
    <row r="108" spans="1:20" s="134" customFormat="1">
      <c r="A108" s="132">
        <v>104</v>
      </c>
      <c r="B108" s="63"/>
      <c r="C108" s="133" t="s">
        <v>109</v>
      </c>
      <c r="D108" s="133"/>
      <c r="E108" s="66"/>
      <c r="F108" s="133"/>
      <c r="G108" s="66"/>
      <c r="H108" s="66"/>
      <c r="I108" s="135">
        <f t="shared" si="2"/>
        <v>0</v>
      </c>
      <c r="J108" s="133"/>
      <c r="K108" s="133"/>
      <c r="L108" s="138"/>
      <c r="M108" s="133"/>
      <c r="N108" s="140"/>
      <c r="O108" s="133"/>
      <c r="P108" s="69">
        <v>43674</v>
      </c>
      <c r="Q108" s="64" t="s">
        <v>109</v>
      </c>
      <c r="R108" s="133"/>
      <c r="S108" s="65" t="s">
        <v>145</v>
      </c>
      <c r="T108" s="133"/>
    </row>
    <row r="109" spans="1:20">
      <c r="A109" s="4">
        <v>105</v>
      </c>
      <c r="B109" s="17" t="s">
        <v>62</v>
      </c>
      <c r="C109" s="97" t="s">
        <v>676</v>
      </c>
      <c r="D109" s="47" t="s">
        <v>25</v>
      </c>
      <c r="E109" s="94" t="s">
        <v>403</v>
      </c>
      <c r="F109" s="47" t="s">
        <v>90</v>
      </c>
      <c r="G109" s="106">
        <v>31</v>
      </c>
      <c r="H109" s="106">
        <v>22</v>
      </c>
      <c r="I109" s="58">
        <f t="shared" si="2"/>
        <v>53</v>
      </c>
      <c r="J109" s="97">
        <v>9854817152</v>
      </c>
      <c r="K109" s="104" t="s">
        <v>683</v>
      </c>
      <c r="L109" s="138" t="s">
        <v>812</v>
      </c>
      <c r="M109" s="94" t="s">
        <v>403</v>
      </c>
      <c r="N109" s="140" t="s">
        <v>991</v>
      </c>
      <c r="O109" s="94" t="s">
        <v>403</v>
      </c>
      <c r="P109" s="48">
        <v>43675</v>
      </c>
      <c r="Q109" s="86" t="s">
        <v>91</v>
      </c>
      <c r="R109" s="18"/>
      <c r="S109" s="47" t="s">
        <v>145</v>
      </c>
      <c r="T109" s="18"/>
    </row>
    <row r="110" spans="1:20" ht="30.75">
      <c r="A110" s="4">
        <v>106</v>
      </c>
      <c r="B110" s="17" t="s">
        <v>62</v>
      </c>
      <c r="C110" s="97" t="s">
        <v>677</v>
      </c>
      <c r="D110" s="47" t="s">
        <v>25</v>
      </c>
      <c r="E110" s="94" t="s">
        <v>403</v>
      </c>
      <c r="F110" s="47" t="s">
        <v>90</v>
      </c>
      <c r="G110" s="106">
        <v>21</v>
      </c>
      <c r="H110" s="106">
        <v>19</v>
      </c>
      <c r="I110" s="58">
        <f t="shared" si="2"/>
        <v>40</v>
      </c>
      <c r="J110" s="97">
        <v>9859129534</v>
      </c>
      <c r="K110" s="97" t="s">
        <v>680</v>
      </c>
      <c r="L110" s="138" t="s">
        <v>787</v>
      </c>
      <c r="M110" s="94" t="s">
        <v>403</v>
      </c>
      <c r="N110" s="140" t="s">
        <v>992</v>
      </c>
      <c r="O110" s="94" t="s">
        <v>403</v>
      </c>
      <c r="P110" s="48">
        <v>43675</v>
      </c>
      <c r="Q110" s="86" t="s">
        <v>91</v>
      </c>
      <c r="R110" s="18"/>
      <c r="S110" s="47" t="s">
        <v>145</v>
      </c>
      <c r="T110" s="18"/>
    </row>
    <row r="111" spans="1:20">
      <c r="A111" s="4">
        <v>107</v>
      </c>
      <c r="B111" s="17" t="s">
        <v>63</v>
      </c>
      <c r="C111" s="97" t="s">
        <v>678</v>
      </c>
      <c r="D111" s="47" t="s">
        <v>25</v>
      </c>
      <c r="E111" s="94" t="s">
        <v>403</v>
      </c>
      <c r="F111" s="47" t="s">
        <v>90</v>
      </c>
      <c r="G111" s="106">
        <v>26</v>
      </c>
      <c r="H111" s="106">
        <v>25</v>
      </c>
      <c r="I111" s="58">
        <f t="shared" si="2"/>
        <v>51</v>
      </c>
      <c r="J111" s="97">
        <v>9577125020</v>
      </c>
      <c r="K111" s="97" t="s">
        <v>681</v>
      </c>
      <c r="L111" s="138" t="s">
        <v>813</v>
      </c>
      <c r="M111" s="94" t="s">
        <v>403</v>
      </c>
      <c r="N111" s="140" t="s">
        <v>993</v>
      </c>
      <c r="O111" s="94" t="s">
        <v>403</v>
      </c>
      <c r="P111" s="48">
        <v>43675</v>
      </c>
      <c r="Q111" s="86" t="s">
        <v>91</v>
      </c>
      <c r="R111" s="18"/>
      <c r="S111" s="47" t="s">
        <v>145</v>
      </c>
      <c r="T111" s="18"/>
    </row>
    <row r="112" spans="1:20">
      <c r="A112" s="4">
        <v>108</v>
      </c>
      <c r="B112" s="17" t="s">
        <v>63</v>
      </c>
      <c r="C112" s="97" t="s">
        <v>679</v>
      </c>
      <c r="D112" s="47" t="s">
        <v>25</v>
      </c>
      <c r="E112" s="94" t="s">
        <v>403</v>
      </c>
      <c r="F112" s="47" t="s">
        <v>90</v>
      </c>
      <c r="G112" s="106">
        <v>28</v>
      </c>
      <c r="H112" s="106">
        <v>12</v>
      </c>
      <c r="I112" s="58">
        <f t="shared" si="2"/>
        <v>40</v>
      </c>
      <c r="J112" s="97">
        <v>9859378838</v>
      </c>
      <c r="K112" s="104" t="s">
        <v>682</v>
      </c>
      <c r="L112" s="138" t="s">
        <v>814</v>
      </c>
      <c r="M112" s="94" t="s">
        <v>403</v>
      </c>
      <c r="N112" s="140" t="s">
        <v>994</v>
      </c>
      <c r="O112" s="94" t="s">
        <v>403</v>
      </c>
      <c r="P112" s="48">
        <v>43675</v>
      </c>
      <c r="Q112" s="86" t="s">
        <v>91</v>
      </c>
      <c r="R112" s="18"/>
      <c r="S112" s="47" t="s">
        <v>145</v>
      </c>
      <c r="T112" s="18"/>
    </row>
    <row r="113" spans="1:20">
      <c r="A113" s="4">
        <v>109</v>
      </c>
      <c r="B113" s="17"/>
      <c r="C113" s="18"/>
      <c r="D113" s="18"/>
      <c r="E113" s="94" t="s">
        <v>403</v>
      </c>
      <c r="F113" s="47" t="s">
        <v>90</v>
      </c>
      <c r="G113" s="19"/>
      <c r="H113" s="19"/>
      <c r="I113" s="58">
        <f t="shared" si="2"/>
        <v>0</v>
      </c>
      <c r="J113" s="18"/>
      <c r="K113" s="18"/>
      <c r="L113" s="138"/>
      <c r="M113" s="94" t="s">
        <v>403</v>
      </c>
      <c r="N113" s="140"/>
      <c r="O113" s="94" t="s">
        <v>403</v>
      </c>
      <c r="P113" s="48"/>
      <c r="Q113" s="86"/>
      <c r="R113" s="18"/>
      <c r="S113" s="47" t="s">
        <v>145</v>
      </c>
      <c r="T113" s="18"/>
    </row>
    <row r="114" spans="1:20">
      <c r="A114" s="4">
        <v>110</v>
      </c>
      <c r="B114" s="17" t="s">
        <v>62</v>
      </c>
      <c r="C114" s="97" t="s">
        <v>684</v>
      </c>
      <c r="D114" s="47" t="s">
        <v>25</v>
      </c>
      <c r="E114" s="94" t="s">
        <v>403</v>
      </c>
      <c r="F114" s="47" t="s">
        <v>90</v>
      </c>
      <c r="G114" s="106">
        <v>21</v>
      </c>
      <c r="H114" s="106">
        <v>19</v>
      </c>
      <c r="I114" s="58">
        <f t="shared" si="2"/>
        <v>40</v>
      </c>
      <c r="J114" s="97">
        <v>8133079567</v>
      </c>
      <c r="K114" s="104" t="s">
        <v>688</v>
      </c>
      <c r="L114" s="138" t="s">
        <v>816</v>
      </c>
      <c r="M114" s="94" t="s">
        <v>403</v>
      </c>
      <c r="N114" s="140" t="s">
        <v>996</v>
      </c>
      <c r="O114" s="94" t="s">
        <v>403</v>
      </c>
      <c r="P114" s="48">
        <v>43676</v>
      </c>
      <c r="Q114" s="86" t="s">
        <v>94</v>
      </c>
      <c r="R114" s="18"/>
      <c r="S114" s="47" t="s">
        <v>145</v>
      </c>
      <c r="T114" s="18"/>
    </row>
    <row r="115" spans="1:20">
      <c r="A115" s="4">
        <v>111</v>
      </c>
      <c r="B115" s="17" t="s">
        <v>62</v>
      </c>
      <c r="C115" s="97" t="s">
        <v>685</v>
      </c>
      <c r="D115" s="47" t="s">
        <v>25</v>
      </c>
      <c r="E115" s="94" t="s">
        <v>403</v>
      </c>
      <c r="F115" s="47" t="s">
        <v>90</v>
      </c>
      <c r="G115" s="111">
        <v>35</v>
      </c>
      <c r="H115" s="111">
        <v>20</v>
      </c>
      <c r="I115" s="58">
        <f t="shared" si="2"/>
        <v>55</v>
      </c>
      <c r="J115" s="97">
        <v>9577584215</v>
      </c>
      <c r="K115" s="97" t="s">
        <v>689</v>
      </c>
      <c r="L115" s="138" t="s">
        <v>817</v>
      </c>
      <c r="M115" s="94" t="s">
        <v>403</v>
      </c>
      <c r="N115" s="140" t="s">
        <v>997</v>
      </c>
      <c r="O115" s="94" t="s">
        <v>403</v>
      </c>
      <c r="P115" s="48">
        <v>43676</v>
      </c>
      <c r="Q115" s="86" t="s">
        <v>94</v>
      </c>
      <c r="R115" s="18"/>
      <c r="S115" s="47" t="s">
        <v>145</v>
      </c>
      <c r="T115" s="18"/>
    </row>
    <row r="116" spans="1:20">
      <c r="A116" s="4">
        <v>112</v>
      </c>
      <c r="B116" s="17" t="s">
        <v>63</v>
      </c>
      <c r="C116" s="97" t="s">
        <v>686</v>
      </c>
      <c r="D116" s="47" t="s">
        <v>25</v>
      </c>
      <c r="E116" s="94" t="s">
        <v>403</v>
      </c>
      <c r="F116" s="47" t="s">
        <v>90</v>
      </c>
      <c r="G116" s="105">
        <v>31</v>
      </c>
      <c r="H116" s="105">
        <v>29</v>
      </c>
      <c r="I116" s="58">
        <f t="shared" si="2"/>
        <v>60</v>
      </c>
      <c r="J116" s="97">
        <v>8761071070</v>
      </c>
      <c r="K116" s="104" t="s">
        <v>691</v>
      </c>
      <c r="L116" s="138" t="s">
        <v>818</v>
      </c>
      <c r="M116" s="94" t="s">
        <v>403</v>
      </c>
      <c r="N116" s="140" t="s">
        <v>998</v>
      </c>
      <c r="O116" s="94" t="s">
        <v>403</v>
      </c>
      <c r="P116" s="48">
        <v>43676</v>
      </c>
      <c r="Q116" s="86" t="s">
        <v>94</v>
      </c>
      <c r="R116" s="18"/>
      <c r="S116" s="47" t="s">
        <v>145</v>
      </c>
      <c r="T116" s="18"/>
    </row>
    <row r="117" spans="1:20">
      <c r="A117" s="4">
        <v>113</v>
      </c>
      <c r="B117" s="17" t="s">
        <v>63</v>
      </c>
      <c r="C117" s="97" t="s">
        <v>687</v>
      </c>
      <c r="D117" s="47" t="s">
        <v>25</v>
      </c>
      <c r="E117" s="94" t="s">
        <v>403</v>
      </c>
      <c r="F117" s="47" t="s">
        <v>90</v>
      </c>
      <c r="G117" s="105">
        <v>28</v>
      </c>
      <c r="H117" s="105">
        <v>20</v>
      </c>
      <c r="I117" s="58">
        <f t="shared" si="2"/>
        <v>48</v>
      </c>
      <c r="J117" s="97">
        <v>9613990486</v>
      </c>
      <c r="K117" s="97" t="s">
        <v>690</v>
      </c>
      <c r="L117" s="138" t="s">
        <v>819</v>
      </c>
      <c r="M117" s="94" t="s">
        <v>403</v>
      </c>
      <c r="N117" s="140" t="s">
        <v>999</v>
      </c>
      <c r="O117" s="94" t="s">
        <v>403</v>
      </c>
      <c r="P117" s="48">
        <v>43676</v>
      </c>
      <c r="Q117" s="86" t="s">
        <v>94</v>
      </c>
      <c r="R117" s="18"/>
      <c r="S117" s="47" t="s">
        <v>145</v>
      </c>
      <c r="T117" s="18"/>
    </row>
    <row r="118" spans="1:20">
      <c r="A118" s="4">
        <v>114</v>
      </c>
      <c r="B118" s="17"/>
      <c r="C118" s="18"/>
      <c r="D118" s="18"/>
      <c r="E118" s="94" t="s">
        <v>403</v>
      </c>
      <c r="F118" s="47" t="s">
        <v>90</v>
      </c>
      <c r="G118" s="19"/>
      <c r="H118" s="19"/>
      <c r="I118" s="58">
        <f t="shared" si="2"/>
        <v>0</v>
      </c>
      <c r="J118" s="18"/>
      <c r="K118" s="18"/>
      <c r="L118" s="138"/>
      <c r="M118" s="94" t="s">
        <v>403</v>
      </c>
      <c r="N118" s="140"/>
      <c r="O118" s="94" t="s">
        <v>403</v>
      </c>
      <c r="P118" s="48"/>
      <c r="Q118" s="86"/>
      <c r="R118" s="18"/>
      <c r="S118" s="47" t="s">
        <v>145</v>
      </c>
      <c r="T118" s="18"/>
    </row>
    <row r="119" spans="1:20">
      <c r="A119" s="4">
        <v>115</v>
      </c>
      <c r="B119" s="17" t="s">
        <v>62</v>
      </c>
      <c r="C119" s="97" t="s">
        <v>692</v>
      </c>
      <c r="D119" s="47" t="s">
        <v>25</v>
      </c>
      <c r="E119" s="94" t="s">
        <v>403</v>
      </c>
      <c r="F119" s="47" t="s">
        <v>90</v>
      </c>
      <c r="G119" s="105">
        <v>23</v>
      </c>
      <c r="H119" s="105">
        <v>20</v>
      </c>
      <c r="I119" s="105">
        <v>20</v>
      </c>
      <c r="J119" s="97">
        <v>8011990649</v>
      </c>
      <c r="K119" s="104" t="s">
        <v>695</v>
      </c>
      <c r="L119" s="138" t="s">
        <v>819</v>
      </c>
      <c r="M119" s="94" t="s">
        <v>403</v>
      </c>
      <c r="N119" s="140" t="s">
        <v>1001</v>
      </c>
      <c r="O119" s="94" t="s">
        <v>403</v>
      </c>
      <c r="P119" s="48">
        <v>43677</v>
      </c>
      <c r="Q119" s="86" t="s">
        <v>98</v>
      </c>
      <c r="R119" s="18"/>
      <c r="S119" s="47" t="s">
        <v>145</v>
      </c>
      <c r="T119" s="18"/>
    </row>
    <row r="120" spans="1:20">
      <c r="A120" s="4">
        <v>116</v>
      </c>
      <c r="B120" s="17" t="s">
        <v>62</v>
      </c>
      <c r="C120" s="97" t="s">
        <v>693</v>
      </c>
      <c r="D120" s="47" t="s">
        <v>25</v>
      </c>
      <c r="E120" s="94" t="s">
        <v>403</v>
      </c>
      <c r="F120" s="47" t="s">
        <v>90</v>
      </c>
      <c r="G120" s="105">
        <v>37</v>
      </c>
      <c r="H120" s="105">
        <v>39</v>
      </c>
      <c r="I120" s="105">
        <v>39</v>
      </c>
      <c r="J120" s="97">
        <v>9613528388</v>
      </c>
      <c r="K120" s="97" t="s">
        <v>694</v>
      </c>
      <c r="L120" s="138" t="s">
        <v>818</v>
      </c>
      <c r="M120" s="94" t="s">
        <v>403</v>
      </c>
      <c r="N120" s="140" t="s">
        <v>1002</v>
      </c>
      <c r="O120" s="94" t="s">
        <v>403</v>
      </c>
      <c r="P120" s="48">
        <v>43677</v>
      </c>
      <c r="Q120" s="86" t="s">
        <v>98</v>
      </c>
      <c r="R120" s="18"/>
      <c r="S120" s="47" t="s">
        <v>145</v>
      </c>
      <c r="T120" s="18"/>
    </row>
    <row r="121" spans="1:20">
      <c r="A121" s="4">
        <v>117</v>
      </c>
      <c r="B121" s="17" t="s">
        <v>63</v>
      </c>
      <c r="C121" s="97" t="s">
        <v>696</v>
      </c>
      <c r="D121" s="47" t="s">
        <v>25</v>
      </c>
      <c r="E121" s="94" t="s">
        <v>403</v>
      </c>
      <c r="F121" s="47" t="s">
        <v>90</v>
      </c>
      <c r="G121" s="105">
        <v>18</v>
      </c>
      <c r="H121" s="105">
        <v>25</v>
      </c>
      <c r="I121" s="105">
        <v>39</v>
      </c>
      <c r="J121" s="97"/>
      <c r="K121" s="97" t="s">
        <v>698</v>
      </c>
      <c r="L121" s="138" t="s">
        <v>819</v>
      </c>
      <c r="M121" s="94" t="s">
        <v>403</v>
      </c>
      <c r="N121" s="140" t="s">
        <v>1003</v>
      </c>
      <c r="O121" s="94" t="s">
        <v>403</v>
      </c>
      <c r="P121" s="48">
        <v>43677</v>
      </c>
      <c r="Q121" s="86" t="s">
        <v>98</v>
      </c>
      <c r="R121" s="18"/>
      <c r="S121" s="47" t="s">
        <v>145</v>
      </c>
      <c r="T121" s="18"/>
    </row>
    <row r="122" spans="1:20">
      <c r="A122" s="4">
        <v>118</v>
      </c>
      <c r="B122" s="17" t="s">
        <v>63</v>
      </c>
      <c r="C122" s="97" t="s">
        <v>697</v>
      </c>
      <c r="D122" s="47" t="s">
        <v>25</v>
      </c>
      <c r="E122" s="94" t="s">
        <v>403</v>
      </c>
      <c r="F122" s="47" t="s">
        <v>90</v>
      </c>
      <c r="G122" s="105">
        <v>55</v>
      </c>
      <c r="H122" s="105">
        <v>26</v>
      </c>
      <c r="I122" s="105">
        <v>39</v>
      </c>
      <c r="J122" s="97">
        <v>8822257651</v>
      </c>
      <c r="K122" s="97" t="s">
        <v>699</v>
      </c>
      <c r="L122" s="138" t="s">
        <v>819</v>
      </c>
      <c r="M122" s="94" t="s">
        <v>403</v>
      </c>
      <c r="N122" s="140" t="s">
        <v>1004</v>
      </c>
      <c r="O122" s="94" t="s">
        <v>403</v>
      </c>
      <c r="P122" s="48">
        <v>43677</v>
      </c>
      <c r="Q122" s="86" t="s">
        <v>98</v>
      </c>
      <c r="R122" s="18"/>
      <c r="S122" s="47" t="s">
        <v>145</v>
      </c>
      <c r="T122" s="18"/>
    </row>
    <row r="123" spans="1:20">
      <c r="A123" s="4">
        <v>119</v>
      </c>
      <c r="B123" s="17"/>
      <c r="C123" s="18"/>
      <c r="D123" s="18"/>
      <c r="E123" s="19"/>
      <c r="F123" s="18"/>
      <c r="G123" s="19"/>
      <c r="H123" s="19"/>
      <c r="I123" s="58">
        <f t="shared" si="2"/>
        <v>0</v>
      </c>
      <c r="J123" s="18"/>
      <c r="K123" s="18"/>
      <c r="L123" s="18"/>
      <c r="M123" s="18"/>
      <c r="N123" s="140"/>
      <c r="O123" s="18"/>
      <c r="P123" s="23"/>
      <c r="Q123" s="18"/>
      <c r="R123" s="18"/>
      <c r="S123" s="18"/>
      <c r="T123" s="18"/>
    </row>
    <row r="124" spans="1:20">
      <c r="A124" s="4">
        <v>120</v>
      </c>
      <c r="B124" s="17"/>
      <c r="C124" s="18"/>
      <c r="D124" s="18"/>
      <c r="E124" s="19"/>
      <c r="F124" s="18"/>
      <c r="G124" s="19"/>
      <c r="H124" s="19"/>
      <c r="I124" s="58">
        <f t="shared" si="2"/>
        <v>0</v>
      </c>
      <c r="J124" s="18"/>
      <c r="K124" s="18"/>
      <c r="L124" s="18"/>
      <c r="M124" s="18"/>
      <c r="N124" s="140"/>
      <c r="O124" s="18"/>
      <c r="P124" s="23"/>
      <c r="Q124" s="18"/>
      <c r="R124" s="18"/>
      <c r="S124" s="18"/>
      <c r="T124" s="18"/>
    </row>
    <row r="125" spans="1:20">
      <c r="A125" s="4" t="s">
        <v>700</v>
      </c>
      <c r="B125" s="17"/>
      <c r="C125" s="18"/>
      <c r="D125" s="18"/>
      <c r="E125" s="19"/>
      <c r="F125" s="18"/>
      <c r="G125" s="19"/>
      <c r="H125" s="19"/>
      <c r="I125" s="58">
        <f t="shared" si="2"/>
        <v>0</v>
      </c>
      <c r="J125" s="18"/>
      <c r="K125" s="18"/>
      <c r="L125" s="18"/>
      <c r="M125" s="18"/>
      <c r="N125" s="140"/>
      <c r="O125" s="18"/>
      <c r="P125" s="23"/>
      <c r="Q125" s="18"/>
      <c r="R125" s="18"/>
      <c r="S125" s="18"/>
      <c r="T125" s="18"/>
    </row>
    <row r="126" spans="1:20">
      <c r="A126" s="4">
        <v>122</v>
      </c>
      <c r="B126" s="17"/>
      <c r="C126" s="18"/>
      <c r="D126" s="18"/>
      <c r="E126" s="19"/>
      <c r="F126" s="18"/>
      <c r="G126" s="19"/>
      <c r="H126" s="19"/>
      <c r="I126" s="58">
        <f t="shared" si="2"/>
        <v>0</v>
      </c>
      <c r="J126" s="18"/>
      <c r="K126" s="18"/>
      <c r="L126" s="18"/>
      <c r="M126" s="18"/>
      <c r="N126" s="140"/>
      <c r="O126" s="18"/>
      <c r="P126" s="23"/>
      <c r="Q126" s="18"/>
      <c r="R126" s="18"/>
      <c r="S126" s="18"/>
      <c r="T126" s="18"/>
    </row>
    <row r="127" spans="1:20">
      <c r="A127" s="4">
        <v>123</v>
      </c>
      <c r="B127" s="17"/>
      <c r="C127" s="18"/>
      <c r="D127" s="18"/>
      <c r="E127" s="19"/>
      <c r="F127" s="18"/>
      <c r="G127" s="19"/>
      <c r="H127" s="19"/>
      <c r="I127" s="58">
        <f t="shared" si="2"/>
        <v>0</v>
      </c>
      <c r="J127" s="18"/>
      <c r="K127" s="18"/>
      <c r="L127" s="18"/>
      <c r="M127" s="18"/>
      <c r="N127" s="140"/>
      <c r="O127" s="18"/>
      <c r="P127" s="23"/>
      <c r="Q127" s="18"/>
      <c r="R127" s="18"/>
      <c r="S127" s="18"/>
      <c r="T127" s="18"/>
    </row>
    <row r="128" spans="1:20">
      <c r="A128" s="4">
        <v>124</v>
      </c>
      <c r="B128" s="17"/>
      <c r="C128" s="18"/>
      <c r="D128" s="18"/>
      <c r="E128" s="19"/>
      <c r="F128" s="18"/>
      <c r="G128" s="19"/>
      <c r="H128" s="19"/>
      <c r="I128" s="58">
        <f t="shared" si="2"/>
        <v>0</v>
      </c>
      <c r="J128" s="18"/>
      <c r="K128" s="18"/>
      <c r="L128" s="18"/>
      <c r="M128" s="18"/>
      <c r="N128" s="140"/>
      <c r="O128" s="18"/>
      <c r="P128" s="23"/>
      <c r="Q128" s="18"/>
      <c r="R128" s="18"/>
      <c r="S128" s="18"/>
      <c r="T128" s="18"/>
    </row>
    <row r="129" spans="1:20">
      <c r="A129" s="4">
        <v>125</v>
      </c>
      <c r="B129" s="17"/>
      <c r="C129" s="18"/>
      <c r="D129" s="18"/>
      <c r="E129" s="19"/>
      <c r="F129" s="18"/>
      <c r="G129" s="19"/>
      <c r="H129" s="19"/>
      <c r="I129" s="58">
        <f t="shared" si="2"/>
        <v>0</v>
      </c>
      <c r="J129" s="18"/>
      <c r="K129" s="18"/>
      <c r="L129" s="18"/>
      <c r="M129" s="18"/>
      <c r="N129" s="140"/>
      <c r="O129" s="18"/>
      <c r="P129" s="23"/>
      <c r="Q129" s="18"/>
      <c r="R129" s="18"/>
      <c r="S129" s="18"/>
      <c r="T129" s="18"/>
    </row>
    <row r="130" spans="1:20">
      <c r="A130" s="4">
        <v>126</v>
      </c>
      <c r="B130" s="17"/>
      <c r="C130" s="18"/>
      <c r="D130" s="18"/>
      <c r="E130" s="19"/>
      <c r="F130" s="18"/>
      <c r="G130" s="19"/>
      <c r="H130" s="19"/>
      <c r="I130" s="58">
        <f t="shared" si="2"/>
        <v>0</v>
      </c>
      <c r="J130" s="18"/>
      <c r="K130" s="18"/>
      <c r="L130" s="18"/>
      <c r="M130" s="18"/>
      <c r="N130" s="18"/>
      <c r="O130" s="18"/>
      <c r="P130" s="23"/>
      <c r="Q130" s="18"/>
      <c r="R130" s="18"/>
      <c r="S130" s="18"/>
      <c r="T130" s="18"/>
    </row>
    <row r="131" spans="1:20">
      <c r="A131" s="4">
        <v>127</v>
      </c>
      <c r="B131" s="17"/>
      <c r="C131" s="18"/>
      <c r="D131" s="18"/>
      <c r="E131" s="19"/>
      <c r="F131" s="18"/>
      <c r="G131" s="19"/>
      <c r="H131" s="19"/>
      <c r="I131" s="58">
        <f t="shared" si="2"/>
        <v>0</v>
      </c>
      <c r="J131" s="18"/>
      <c r="K131" s="18"/>
      <c r="L131" s="18"/>
      <c r="M131" s="18"/>
      <c r="N131" s="18"/>
      <c r="O131" s="18"/>
      <c r="P131" s="23"/>
      <c r="Q131" s="18"/>
      <c r="R131" s="18"/>
      <c r="S131" s="18"/>
      <c r="T131" s="18"/>
    </row>
    <row r="132" spans="1:20">
      <c r="A132" s="4">
        <v>128</v>
      </c>
      <c r="B132" s="17"/>
      <c r="C132" s="18"/>
      <c r="D132" s="18"/>
      <c r="E132" s="19"/>
      <c r="F132" s="18"/>
      <c r="G132" s="19"/>
      <c r="H132" s="19"/>
      <c r="I132" s="58">
        <f t="shared" si="2"/>
        <v>0</v>
      </c>
      <c r="J132" s="18"/>
      <c r="K132" s="18"/>
      <c r="L132" s="18"/>
      <c r="M132" s="18"/>
      <c r="N132" s="18"/>
      <c r="O132" s="18"/>
      <c r="P132" s="23"/>
      <c r="Q132" s="18"/>
      <c r="R132" s="18"/>
      <c r="S132" s="18"/>
      <c r="T132" s="18"/>
    </row>
    <row r="133" spans="1:20">
      <c r="A133" s="4">
        <v>129</v>
      </c>
      <c r="B133" s="17"/>
      <c r="C133" s="18"/>
      <c r="D133" s="18"/>
      <c r="E133" s="19"/>
      <c r="F133" s="18"/>
      <c r="G133" s="19"/>
      <c r="H133" s="19"/>
      <c r="I133" s="58">
        <f t="shared" si="2"/>
        <v>0</v>
      </c>
      <c r="J133" s="18"/>
      <c r="K133" s="18"/>
      <c r="L133" s="18"/>
      <c r="M133" s="18"/>
      <c r="N133" s="18"/>
      <c r="O133" s="18"/>
      <c r="P133" s="23"/>
      <c r="Q133" s="18"/>
      <c r="R133" s="18"/>
      <c r="S133" s="18"/>
      <c r="T133" s="18"/>
    </row>
    <row r="134" spans="1:20">
      <c r="A134" s="4">
        <v>130</v>
      </c>
      <c r="B134" s="17"/>
      <c r="C134" s="18"/>
      <c r="D134" s="18"/>
      <c r="E134" s="19"/>
      <c r="F134" s="18"/>
      <c r="G134" s="19"/>
      <c r="H134" s="19"/>
      <c r="I134" s="58">
        <f t="shared" ref="I134:I164" si="3">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8">
        <f t="shared" si="3"/>
        <v>0</v>
      </c>
      <c r="J135" s="18"/>
      <c r="K135" s="18"/>
      <c r="L135" s="18"/>
      <c r="M135" s="18"/>
      <c r="N135" s="18"/>
      <c r="O135" s="18"/>
      <c r="P135" s="23"/>
      <c r="Q135" s="18"/>
      <c r="R135" s="18"/>
      <c r="S135" s="18"/>
      <c r="T135" s="18"/>
    </row>
    <row r="136" spans="1:20">
      <c r="A136" s="4">
        <v>132</v>
      </c>
      <c r="B136" s="17"/>
      <c r="C136" s="18"/>
      <c r="D136" s="18"/>
      <c r="E136" s="19"/>
      <c r="F136" s="18"/>
      <c r="G136" s="19"/>
      <c r="H136" s="19"/>
      <c r="I136" s="58">
        <f t="shared" si="3"/>
        <v>0</v>
      </c>
      <c r="J136" s="18"/>
      <c r="K136" s="18"/>
      <c r="L136" s="18"/>
      <c r="M136" s="18"/>
      <c r="N136" s="18"/>
      <c r="O136" s="18"/>
      <c r="P136" s="23"/>
      <c r="Q136" s="18"/>
      <c r="R136" s="18"/>
      <c r="S136" s="18"/>
      <c r="T136" s="18"/>
    </row>
    <row r="137" spans="1:20">
      <c r="A137" s="4">
        <v>133</v>
      </c>
      <c r="B137" s="17"/>
      <c r="C137" s="18"/>
      <c r="D137" s="18"/>
      <c r="E137" s="19"/>
      <c r="F137" s="18"/>
      <c r="G137" s="19"/>
      <c r="H137" s="19"/>
      <c r="I137" s="58">
        <f t="shared" si="3"/>
        <v>0</v>
      </c>
      <c r="J137" s="18"/>
      <c r="K137" s="18"/>
      <c r="L137" s="18"/>
      <c r="M137" s="18"/>
      <c r="N137" s="18"/>
      <c r="O137" s="18"/>
      <c r="P137" s="23"/>
      <c r="Q137" s="18"/>
      <c r="R137" s="18"/>
      <c r="S137" s="18"/>
      <c r="T137" s="18"/>
    </row>
    <row r="138" spans="1:20">
      <c r="A138" s="4">
        <v>134</v>
      </c>
      <c r="B138" s="17"/>
      <c r="C138" s="18"/>
      <c r="D138" s="18"/>
      <c r="E138" s="19"/>
      <c r="F138" s="18"/>
      <c r="G138" s="19"/>
      <c r="H138" s="19"/>
      <c r="I138" s="58">
        <f t="shared" si="3"/>
        <v>0</v>
      </c>
      <c r="J138" s="18"/>
      <c r="K138" s="18"/>
      <c r="L138" s="18"/>
      <c r="M138" s="18"/>
      <c r="N138" s="18"/>
      <c r="O138" s="18"/>
      <c r="P138" s="23"/>
      <c r="Q138" s="18"/>
      <c r="R138" s="18"/>
      <c r="S138" s="18"/>
      <c r="T138" s="18"/>
    </row>
    <row r="139" spans="1:20">
      <c r="A139" s="4">
        <v>135</v>
      </c>
      <c r="B139" s="17"/>
      <c r="C139" s="18"/>
      <c r="D139" s="18"/>
      <c r="E139" s="19"/>
      <c r="F139" s="18"/>
      <c r="G139" s="19"/>
      <c r="H139" s="19"/>
      <c r="I139" s="58">
        <f t="shared" si="3"/>
        <v>0</v>
      </c>
      <c r="J139" s="18"/>
      <c r="K139" s="18"/>
      <c r="L139" s="18"/>
      <c r="M139" s="18"/>
      <c r="N139" s="18"/>
      <c r="O139" s="18"/>
      <c r="P139" s="23"/>
      <c r="Q139" s="18"/>
      <c r="R139" s="18"/>
      <c r="S139" s="18"/>
      <c r="T139" s="18"/>
    </row>
    <row r="140" spans="1:20">
      <c r="A140" s="4">
        <v>136</v>
      </c>
      <c r="B140" s="17"/>
      <c r="C140" s="18"/>
      <c r="D140" s="18"/>
      <c r="E140" s="19"/>
      <c r="F140" s="18"/>
      <c r="G140" s="19"/>
      <c r="H140" s="19"/>
      <c r="I140" s="58">
        <f t="shared" si="3"/>
        <v>0</v>
      </c>
      <c r="J140" s="18"/>
      <c r="K140" s="18"/>
      <c r="L140" s="18"/>
      <c r="M140" s="18"/>
      <c r="N140" s="18"/>
      <c r="O140" s="18"/>
      <c r="P140" s="23"/>
      <c r="Q140" s="18"/>
      <c r="R140" s="18"/>
      <c r="S140" s="18"/>
      <c r="T140" s="18"/>
    </row>
    <row r="141" spans="1:20">
      <c r="A141" s="4">
        <v>137</v>
      </c>
      <c r="B141" s="17"/>
      <c r="C141" s="18"/>
      <c r="D141" s="18"/>
      <c r="E141" s="19"/>
      <c r="F141" s="18"/>
      <c r="G141" s="19"/>
      <c r="H141" s="19"/>
      <c r="I141" s="58">
        <f t="shared" si="3"/>
        <v>0</v>
      </c>
      <c r="J141" s="18"/>
      <c r="K141" s="18"/>
      <c r="L141" s="18"/>
      <c r="M141" s="18"/>
      <c r="N141" s="18"/>
      <c r="O141" s="18"/>
      <c r="P141" s="23"/>
      <c r="Q141" s="18"/>
      <c r="R141" s="18"/>
      <c r="S141" s="18"/>
      <c r="T141" s="18"/>
    </row>
    <row r="142" spans="1:20">
      <c r="A142" s="4">
        <v>138</v>
      </c>
      <c r="B142" s="17"/>
      <c r="C142" s="18"/>
      <c r="D142" s="18"/>
      <c r="E142" s="19"/>
      <c r="F142" s="18"/>
      <c r="G142" s="19"/>
      <c r="H142" s="19"/>
      <c r="I142" s="58">
        <f t="shared" si="3"/>
        <v>0</v>
      </c>
      <c r="J142" s="18"/>
      <c r="K142" s="18"/>
      <c r="L142" s="18"/>
      <c r="M142" s="18"/>
      <c r="N142" s="18"/>
      <c r="O142" s="18"/>
      <c r="P142" s="23"/>
      <c r="Q142" s="18"/>
      <c r="R142" s="18"/>
      <c r="S142" s="18"/>
      <c r="T142" s="18"/>
    </row>
    <row r="143" spans="1:20">
      <c r="A143" s="4">
        <v>139</v>
      </c>
      <c r="B143" s="17"/>
      <c r="C143" s="18"/>
      <c r="D143" s="18"/>
      <c r="E143" s="19"/>
      <c r="F143" s="18"/>
      <c r="G143" s="19"/>
      <c r="H143" s="19"/>
      <c r="I143" s="58">
        <f t="shared" si="3"/>
        <v>0</v>
      </c>
      <c r="J143" s="18"/>
      <c r="K143" s="18"/>
      <c r="L143" s="18"/>
      <c r="M143" s="18"/>
      <c r="N143" s="18"/>
      <c r="O143" s="18"/>
      <c r="P143" s="23"/>
      <c r="Q143" s="18"/>
      <c r="R143" s="18"/>
      <c r="S143" s="18"/>
      <c r="T143" s="18"/>
    </row>
    <row r="144" spans="1:20">
      <c r="A144" s="4">
        <v>140</v>
      </c>
      <c r="B144" s="17"/>
      <c r="C144" s="18"/>
      <c r="D144" s="18"/>
      <c r="E144" s="19"/>
      <c r="F144" s="18"/>
      <c r="G144" s="19"/>
      <c r="H144" s="19"/>
      <c r="I144" s="58">
        <f t="shared" si="3"/>
        <v>0</v>
      </c>
      <c r="J144" s="18"/>
      <c r="K144" s="18"/>
      <c r="L144" s="18"/>
      <c r="M144" s="18"/>
      <c r="N144" s="18"/>
      <c r="O144" s="18"/>
      <c r="P144" s="23"/>
      <c r="Q144" s="18"/>
      <c r="R144" s="18"/>
      <c r="S144" s="18"/>
      <c r="T144" s="18"/>
    </row>
    <row r="145" spans="1:20">
      <c r="A145" s="4">
        <v>141</v>
      </c>
      <c r="B145" s="17"/>
      <c r="C145" s="18"/>
      <c r="D145" s="18"/>
      <c r="E145" s="19"/>
      <c r="F145" s="18"/>
      <c r="G145" s="19"/>
      <c r="H145" s="19"/>
      <c r="I145" s="58">
        <f t="shared" si="3"/>
        <v>0</v>
      </c>
      <c r="J145" s="18"/>
      <c r="K145" s="18"/>
      <c r="L145" s="18"/>
      <c r="M145" s="18"/>
      <c r="N145" s="18"/>
      <c r="O145" s="18"/>
      <c r="P145" s="23"/>
      <c r="Q145" s="18"/>
      <c r="R145" s="18"/>
      <c r="S145" s="18"/>
      <c r="T145" s="18"/>
    </row>
    <row r="146" spans="1:20">
      <c r="A146" s="4">
        <v>142</v>
      </c>
      <c r="B146" s="17"/>
      <c r="C146" s="18"/>
      <c r="D146" s="18"/>
      <c r="E146" s="19"/>
      <c r="F146" s="18"/>
      <c r="G146" s="19"/>
      <c r="H146" s="19"/>
      <c r="I146" s="58">
        <f t="shared" si="3"/>
        <v>0</v>
      </c>
      <c r="J146" s="18"/>
      <c r="K146" s="18"/>
      <c r="L146" s="18"/>
      <c r="M146" s="18"/>
      <c r="N146" s="18"/>
      <c r="O146" s="18"/>
      <c r="P146" s="23"/>
      <c r="Q146" s="18"/>
      <c r="R146" s="18"/>
      <c r="S146" s="18"/>
      <c r="T146" s="18"/>
    </row>
    <row r="147" spans="1:20">
      <c r="A147" s="4">
        <v>143</v>
      </c>
      <c r="B147" s="17"/>
      <c r="C147" s="18"/>
      <c r="D147" s="18"/>
      <c r="E147" s="19"/>
      <c r="F147" s="18"/>
      <c r="G147" s="19"/>
      <c r="H147" s="19"/>
      <c r="I147" s="58">
        <f t="shared" si="3"/>
        <v>0</v>
      </c>
      <c r="J147" s="18"/>
      <c r="K147" s="18"/>
      <c r="L147" s="18"/>
      <c r="M147" s="18"/>
      <c r="N147" s="18"/>
      <c r="O147" s="18"/>
      <c r="P147" s="23"/>
      <c r="Q147" s="18"/>
      <c r="R147" s="18"/>
      <c r="S147" s="18"/>
      <c r="T147" s="18"/>
    </row>
    <row r="148" spans="1:20">
      <c r="A148" s="4">
        <v>144</v>
      </c>
      <c r="B148" s="17"/>
      <c r="C148" s="18"/>
      <c r="D148" s="18"/>
      <c r="E148" s="19"/>
      <c r="F148" s="18"/>
      <c r="G148" s="19"/>
      <c r="H148" s="19"/>
      <c r="I148" s="58">
        <f t="shared" si="3"/>
        <v>0</v>
      </c>
      <c r="J148" s="18"/>
      <c r="K148" s="18"/>
      <c r="L148" s="18"/>
      <c r="M148" s="18"/>
      <c r="N148" s="18"/>
      <c r="O148" s="18"/>
      <c r="P148" s="23"/>
      <c r="Q148" s="18"/>
      <c r="R148" s="18"/>
      <c r="S148" s="18"/>
      <c r="T148" s="18"/>
    </row>
    <row r="149" spans="1:20">
      <c r="A149" s="4">
        <v>145</v>
      </c>
      <c r="B149" s="17"/>
      <c r="C149" s="18"/>
      <c r="D149" s="18"/>
      <c r="E149" s="19"/>
      <c r="F149" s="18"/>
      <c r="G149" s="19"/>
      <c r="H149" s="19"/>
      <c r="I149" s="58">
        <f t="shared" si="3"/>
        <v>0</v>
      </c>
      <c r="J149" s="18"/>
      <c r="K149" s="18"/>
      <c r="L149" s="18"/>
      <c r="M149" s="18"/>
      <c r="N149" s="18"/>
      <c r="O149" s="18"/>
      <c r="P149" s="23"/>
      <c r="Q149" s="18"/>
      <c r="R149" s="18"/>
      <c r="S149" s="18"/>
      <c r="T149" s="18"/>
    </row>
    <row r="150" spans="1:20">
      <c r="A150" s="4">
        <v>146</v>
      </c>
      <c r="B150" s="17"/>
      <c r="C150" s="18"/>
      <c r="D150" s="18"/>
      <c r="E150" s="19"/>
      <c r="F150" s="18"/>
      <c r="G150" s="19"/>
      <c r="H150" s="19"/>
      <c r="I150" s="58">
        <f t="shared" si="3"/>
        <v>0</v>
      </c>
      <c r="J150" s="18"/>
      <c r="K150" s="18"/>
      <c r="L150" s="18"/>
      <c r="M150" s="18"/>
      <c r="N150" s="18"/>
      <c r="O150" s="18"/>
      <c r="P150" s="23"/>
      <c r="Q150" s="18"/>
      <c r="R150" s="18"/>
      <c r="S150" s="18"/>
      <c r="T150" s="18"/>
    </row>
    <row r="151" spans="1:20">
      <c r="A151" s="4">
        <v>147</v>
      </c>
      <c r="B151" s="17"/>
      <c r="C151" s="18"/>
      <c r="D151" s="18"/>
      <c r="E151" s="19"/>
      <c r="F151" s="18"/>
      <c r="G151" s="19"/>
      <c r="H151" s="19"/>
      <c r="I151" s="58">
        <f t="shared" si="3"/>
        <v>0</v>
      </c>
      <c r="J151" s="18"/>
      <c r="K151" s="18"/>
      <c r="L151" s="18"/>
      <c r="M151" s="18"/>
      <c r="N151" s="18"/>
      <c r="O151" s="18"/>
      <c r="P151" s="23"/>
      <c r="Q151" s="18"/>
      <c r="R151" s="18"/>
      <c r="S151" s="18"/>
      <c r="T151" s="18"/>
    </row>
    <row r="152" spans="1:20">
      <c r="A152" s="4">
        <v>148</v>
      </c>
      <c r="B152" s="17"/>
      <c r="C152" s="18"/>
      <c r="D152" s="18"/>
      <c r="E152" s="19"/>
      <c r="F152" s="18"/>
      <c r="G152" s="19"/>
      <c r="H152" s="19"/>
      <c r="I152" s="58">
        <f t="shared" si="3"/>
        <v>0</v>
      </c>
      <c r="J152" s="18"/>
      <c r="K152" s="18"/>
      <c r="L152" s="18"/>
      <c r="M152" s="18"/>
      <c r="N152" s="18"/>
      <c r="O152" s="18"/>
      <c r="P152" s="23"/>
      <c r="Q152" s="18"/>
      <c r="R152" s="18"/>
      <c r="S152" s="18"/>
      <c r="T152" s="18"/>
    </row>
    <row r="153" spans="1:20">
      <c r="A153" s="4">
        <v>149</v>
      </c>
      <c r="B153" s="17"/>
      <c r="C153" s="18"/>
      <c r="D153" s="18"/>
      <c r="E153" s="19"/>
      <c r="F153" s="18"/>
      <c r="G153" s="19"/>
      <c r="H153" s="19"/>
      <c r="I153" s="58">
        <f t="shared" si="3"/>
        <v>0</v>
      </c>
      <c r="J153" s="18"/>
      <c r="K153" s="18"/>
      <c r="L153" s="18"/>
      <c r="M153" s="18"/>
      <c r="N153" s="18"/>
      <c r="O153" s="18"/>
      <c r="P153" s="23"/>
      <c r="Q153" s="18"/>
      <c r="R153" s="18"/>
      <c r="S153" s="18"/>
      <c r="T153" s="18"/>
    </row>
    <row r="154" spans="1:20">
      <c r="A154" s="4">
        <v>150</v>
      </c>
      <c r="B154" s="17"/>
      <c r="C154" s="18"/>
      <c r="D154" s="18"/>
      <c r="E154" s="19"/>
      <c r="F154" s="18"/>
      <c r="G154" s="19"/>
      <c r="H154" s="19"/>
      <c r="I154" s="58">
        <f t="shared" si="3"/>
        <v>0</v>
      </c>
      <c r="J154" s="18"/>
      <c r="K154" s="18"/>
      <c r="L154" s="18"/>
      <c r="M154" s="18"/>
      <c r="N154" s="18"/>
      <c r="O154" s="18"/>
      <c r="P154" s="23"/>
      <c r="Q154" s="18"/>
      <c r="R154" s="18"/>
      <c r="S154" s="18"/>
      <c r="T154" s="18"/>
    </row>
    <row r="155" spans="1:20">
      <c r="A155" s="4">
        <v>151</v>
      </c>
      <c r="B155" s="17"/>
      <c r="C155" s="18"/>
      <c r="D155" s="18"/>
      <c r="E155" s="19"/>
      <c r="F155" s="18"/>
      <c r="G155" s="19"/>
      <c r="H155" s="19"/>
      <c r="I155" s="58">
        <f t="shared" si="3"/>
        <v>0</v>
      </c>
      <c r="J155" s="18"/>
      <c r="K155" s="18"/>
      <c r="L155" s="18"/>
      <c r="M155" s="18"/>
      <c r="N155" s="18"/>
      <c r="O155" s="18"/>
      <c r="P155" s="23"/>
      <c r="Q155" s="18"/>
      <c r="R155" s="18"/>
      <c r="S155" s="18"/>
      <c r="T155" s="18"/>
    </row>
    <row r="156" spans="1:20">
      <c r="A156" s="4">
        <v>152</v>
      </c>
      <c r="B156" s="17"/>
      <c r="C156" s="18"/>
      <c r="D156" s="18"/>
      <c r="E156" s="19"/>
      <c r="F156" s="18"/>
      <c r="G156" s="19"/>
      <c r="H156" s="19"/>
      <c r="I156" s="58">
        <f t="shared" si="3"/>
        <v>0</v>
      </c>
      <c r="J156" s="18"/>
      <c r="K156" s="18"/>
      <c r="L156" s="18"/>
      <c r="M156" s="18"/>
      <c r="N156" s="18"/>
      <c r="O156" s="18"/>
      <c r="P156" s="23"/>
      <c r="Q156" s="18"/>
      <c r="R156" s="18"/>
      <c r="S156" s="18"/>
      <c r="T156" s="18"/>
    </row>
    <row r="157" spans="1:20">
      <c r="A157" s="4">
        <v>153</v>
      </c>
      <c r="B157" s="17"/>
      <c r="C157" s="18"/>
      <c r="D157" s="18"/>
      <c r="E157" s="19"/>
      <c r="F157" s="18"/>
      <c r="G157" s="19"/>
      <c r="H157" s="19"/>
      <c r="I157" s="58">
        <f t="shared" si="3"/>
        <v>0</v>
      </c>
      <c r="J157" s="18"/>
      <c r="K157" s="18"/>
      <c r="L157" s="18"/>
      <c r="M157" s="18"/>
      <c r="N157" s="18"/>
      <c r="O157" s="18"/>
      <c r="P157" s="23"/>
      <c r="Q157" s="18"/>
      <c r="R157" s="18"/>
      <c r="S157" s="18"/>
      <c r="T157" s="18"/>
    </row>
    <row r="158" spans="1:20">
      <c r="A158" s="4">
        <v>154</v>
      </c>
      <c r="B158" s="17"/>
      <c r="C158" s="18"/>
      <c r="D158" s="18"/>
      <c r="E158" s="19"/>
      <c r="F158" s="18"/>
      <c r="G158" s="19"/>
      <c r="H158" s="19"/>
      <c r="I158" s="58">
        <f t="shared" si="3"/>
        <v>0</v>
      </c>
      <c r="J158" s="18"/>
      <c r="K158" s="18"/>
      <c r="L158" s="18"/>
      <c r="M158" s="18"/>
      <c r="N158" s="18"/>
      <c r="O158" s="18"/>
      <c r="P158" s="23"/>
      <c r="Q158" s="18"/>
      <c r="R158" s="18"/>
      <c r="S158" s="18"/>
      <c r="T158" s="18"/>
    </row>
    <row r="159" spans="1:20">
      <c r="A159" s="4">
        <v>155</v>
      </c>
      <c r="B159" s="17"/>
      <c r="C159" s="18"/>
      <c r="D159" s="18"/>
      <c r="E159" s="19"/>
      <c r="F159" s="18"/>
      <c r="G159" s="19"/>
      <c r="H159" s="19"/>
      <c r="I159" s="58">
        <f t="shared" si="3"/>
        <v>0</v>
      </c>
      <c r="J159" s="18"/>
      <c r="K159" s="18"/>
      <c r="L159" s="18"/>
      <c r="M159" s="18"/>
      <c r="N159" s="18"/>
      <c r="O159" s="18"/>
      <c r="P159" s="23"/>
      <c r="Q159" s="18"/>
      <c r="R159" s="18"/>
      <c r="S159" s="18"/>
      <c r="T159" s="18"/>
    </row>
    <row r="160" spans="1:20">
      <c r="A160" s="4">
        <v>156</v>
      </c>
      <c r="B160" s="17"/>
      <c r="C160" s="18"/>
      <c r="D160" s="18"/>
      <c r="E160" s="19"/>
      <c r="F160" s="18"/>
      <c r="G160" s="19"/>
      <c r="H160" s="19"/>
      <c r="I160" s="58">
        <f t="shared" si="3"/>
        <v>0</v>
      </c>
      <c r="J160" s="18"/>
      <c r="K160" s="18"/>
      <c r="L160" s="18"/>
      <c r="M160" s="18"/>
      <c r="N160" s="18"/>
      <c r="O160" s="18"/>
      <c r="P160" s="23"/>
      <c r="Q160" s="18"/>
      <c r="R160" s="18"/>
      <c r="S160" s="18"/>
      <c r="T160" s="18"/>
    </row>
    <row r="161" spans="1:20">
      <c r="A161" s="4">
        <v>157</v>
      </c>
      <c r="B161" s="17"/>
      <c r="C161" s="18"/>
      <c r="D161" s="18"/>
      <c r="E161" s="19"/>
      <c r="F161" s="18"/>
      <c r="G161" s="19"/>
      <c r="H161" s="19"/>
      <c r="I161" s="58">
        <f t="shared" si="3"/>
        <v>0</v>
      </c>
      <c r="J161" s="18"/>
      <c r="K161" s="18"/>
      <c r="L161" s="18"/>
      <c r="M161" s="18"/>
      <c r="N161" s="18"/>
      <c r="O161" s="18"/>
      <c r="P161" s="23"/>
      <c r="Q161" s="18"/>
      <c r="R161" s="18"/>
      <c r="S161" s="18"/>
      <c r="T161" s="18"/>
    </row>
    <row r="162" spans="1:20">
      <c r="A162" s="4">
        <v>158</v>
      </c>
      <c r="B162" s="17"/>
      <c r="C162" s="18"/>
      <c r="D162" s="18"/>
      <c r="E162" s="19"/>
      <c r="F162" s="18"/>
      <c r="G162" s="19"/>
      <c r="H162" s="19"/>
      <c r="I162" s="58">
        <f t="shared" si="3"/>
        <v>0</v>
      </c>
      <c r="J162" s="18"/>
      <c r="K162" s="18"/>
      <c r="L162" s="18"/>
      <c r="M162" s="18"/>
      <c r="N162" s="18"/>
      <c r="O162" s="18"/>
      <c r="P162" s="23"/>
      <c r="Q162" s="18"/>
      <c r="R162" s="18"/>
      <c r="S162" s="18"/>
      <c r="T162" s="18"/>
    </row>
    <row r="163" spans="1:20">
      <c r="A163" s="4">
        <v>159</v>
      </c>
      <c r="B163" s="17"/>
      <c r="C163" s="18"/>
      <c r="D163" s="18"/>
      <c r="E163" s="19"/>
      <c r="F163" s="18"/>
      <c r="G163" s="19"/>
      <c r="H163" s="19"/>
      <c r="I163" s="58">
        <f t="shared" si="3"/>
        <v>0</v>
      </c>
      <c r="J163" s="18"/>
      <c r="K163" s="18"/>
      <c r="L163" s="18"/>
      <c r="M163" s="18"/>
      <c r="N163" s="18"/>
      <c r="O163" s="18"/>
      <c r="P163" s="23"/>
      <c r="Q163" s="18"/>
      <c r="R163" s="18"/>
      <c r="S163" s="18"/>
      <c r="T163" s="18"/>
    </row>
    <row r="164" spans="1:20">
      <c r="A164" s="4">
        <v>160</v>
      </c>
      <c r="B164" s="17"/>
      <c r="C164" s="18"/>
      <c r="D164" s="18"/>
      <c r="E164" s="19"/>
      <c r="F164" s="18"/>
      <c r="G164" s="19"/>
      <c r="H164" s="19"/>
      <c r="I164" s="58">
        <f t="shared" si="3"/>
        <v>0</v>
      </c>
      <c r="J164" s="18"/>
      <c r="K164" s="18"/>
      <c r="L164" s="18"/>
      <c r="M164" s="18"/>
      <c r="N164" s="18"/>
      <c r="O164" s="18"/>
      <c r="P164" s="23"/>
      <c r="Q164" s="18"/>
      <c r="R164" s="18"/>
      <c r="S164" s="18"/>
      <c r="T164" s="18"/>
    </row>
    <row r="165" spans="1:20">
      <c r="A165" s="20" t="s">
        <v>11</v>
      </c>
      <c r="B165" s="38"/>
      <c r="C165" s="20">
        <f>COUNTIFS(C5:C164,"*")</f>
        <v>100</v>
      </c>
      <c r="D165" s="20"/>
      <c r="E165" s="13"/>
      <c r="F165" s="20"/>
      <c r="G165" s="59">
        <f>SUM(G5:G164)</f>
        <v>3392</v>
      </c>
      <c r="H165" s="59">
        <f>SUM(H5:H164)</f>
        <v>2284</v>
      </c>
      <c r="I165" s="59">
        <f>SUM(I5:I164)</f>
        <v>5412</v>
      </c>
      <c r="J165" s="20"/>
      <c r="K165" s="20"/>
      <c r="L165" s="20"/>
      <c r="M165" s="20"/>
      <c r="N165" s="20"/>
      <c r="O165" s="20"/>
      <c r="P165" s="14"/>
      <c r="Q165" s="20"/>
      <c r="R165" s="20"/>
      <c r="S165" s="20"/>
      <c r="T165" s="12"/>
    </row>
    <row r="166" spans="1:20">
      <c r="A166" s="43" t="s">
        <v>62</v>
      </c>
      <c r="B166" s="10">
        <f>COUNTIF(B$5:B$164,"Team 1")</f>
        <v>46</v>
      </c>
      <c r="C166" s="43" t="s">
        <v>25</v>
      </c>
      <c r="D166" s="10">
        <f>COUNTIF(D5:D164,"Anganwadi")</f>
        <v>92</v>
      </c>
    </row>
    <row r="167" spans="1:20">
      <c r="A167" s="43" t="s">
        <v>63</v>
      </c>
      <c r="B167" s="10">
        <f>COUNTIF(B$6:B$164,"Team 2")</f>
        <v>46</v>
      </c>
      <c r="C167" s="43" t="s">
        <v>23</v>
      </c>
      <c r="D167" s="10">
        <f>COUNTIF(D5:D164,"School")</f>
        <v>0</v>
      </c>
    </row>
  </sheetData>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19:D55 D12:D17 D57:D164">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codeName="Sheet6">
    <tabColor rgb="FFC00000"/>
    <pageSetUpPr fitToPage="1"/>
  </sheetPr>
  <dimension ref="A1:T168"/>
  <sheetViews>
    <sheetView workbookViewId="0">
      <pane xSplit="3" ySplit="4" topLeftCell="M98" activePane="bottomRight" state="frozen"/>
      <selection pane="topRight" activeCell="C1" sqref="C1"/>
      <selection pane="bottomLeft" activeCell="A5" sqref="A5"/>
      <selection pane="bottomRight" activeCell="S105" sqref="S105"/>
    </sheetView>
  </sheetViews>
  <sheetFormatPr defaultRowHeight="16.5"/>
  <cols>
    <col min="1" max="1" width="7.85546875" style="1" customWidth="1"/>
    <col min="2" max="2" width="13.7109375" style="1" bestFit="1" customWidth="1"/>
    <col min="3" max="3" width="27.5703125" style="1" bestFit="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207" t="s">
        <v>70</v>
      </c>
      <c r="B1" s="207"/>
      <c r="C1" s="207"/>
      <c r="D1" s="54"/>
      <c r="E1" s="54"/>
      <c r="F1" s="54"/>
      <c r="G1" s="54"/>
      <c r="H1" s="54"/>
      <c r="I1" s="54"/>
      <c r="J1" s="54"/>
      <c r="K1" s="54"/>
      <c r="L1" s="54"/>
      <c r="M1" s="54"/>
      <c r="N1" s="54"/>
      <c r="O1" s="54"/>
      <c r="P1" s="54"/>
      <c r="Q1" s="54"/>
      <c r="R1" s="54"/>
      <c r="S1" s="54"/>
    </row>
    <row r="2" spans="1:20">
      <c r="A2" s="203" t="s">
        <v>59</v>
      </c>
      <c r="B2" s="204"/>
      <c r="C2" s="204"/>
      <c r="D2" s="24">
        <v>43678</v>
      </c>
      <c r="E2" s="21"/>
      <c r="F2" s="21"/>
      <c r="G2" s="21"/>
      <c r="H2" s="21"/>
      <c r="I2" s="21"/>
      <c r="J2" s="21"/>
      <c r="K2" s="21"/>
      <c r="L2" s="21"/>
      <c r="M2" s="21"/>
      <c r="N2" s="21"/>
      <c r="O2" s="21"/>
      <c r="P2" s="21"/>
      <c r="Q2" s="21"/>
      <c r="R2" s="21"/>
      <c r="S2" s="21"/>
    </row>
    <row r="3" spans="1:20" ht="24" customHeight="1">
      <c r="A3" s="199" t="s">
        <v>14</v>
      </c>
      <c r="B3" s="201" t="s">
        <v>61</v>
      </c>
      <c r="C3" s="198" t="s">
        <v>7</v>
      </c>
      <c r="D3" s="198" t="s">
        <v>55</v>
      </c>
      <c r="E3" s="198" t="s">
        <v>16</v>
      </c>
      <c r="F3" s="205" t="s">
        <v>17</v>
      </c>
      <c r="G3" s="198" t="s">
        <v>8</v>
      </c>
      <c r="H3" s="198"/>
      <c r="I3" s="198"/>
      <c r="J3" s="198" t="s">
        <v>31</v>
      </c>
      <c r="K3" s="201" t="s">
        <v>33</v>
      </c>
      <c r="L3" s="201" t="s">
        <v>50</v>
      </c>
      <c r="M3" s="201" t="s">
        <v>51</v>
      </c>
      <c r="N3" s="201" t="s">
        <v>34</v>
      </c>
      <c r="O3" s="201" t="s">
        <v>35</v>
      </c>
      <c r="P3" s="199" t="s">
        <v>54</v>
      </c>
      <c r="Q3" s="198" t="s">
        <v>52</v>
      </c>
      <c r="R3" s="198" t="s">
        <v>32</v>
      </c>
      <c r="S3" s="198" t="s">
        <v>53</v>
      </c>
      <c r="T3" s="198" t="s">
        <v>13</v>
      </c>
    </row>
    <row r="4" spans="1:20" ht="25.5" customHeight="1">
      <c r="A4" s="199"/>
      <c r="B4" s="206"/>
      <c r="C4" s="198"/>
      <c r="D4" s="198"/>
      <c r="E4" s="198"/>
      <c r="F4" s="205"/>
      <c r="G4" s="22" t="s">
        <v>9</v>
      </c>
      <c r="H4" s="22" t="s">
        <v>10</v>
      </c>
      <c r="I4" s="22" t="s">
        <v>11</v>
      </c>
      <c r="J4" s="198"/>
      <c r="K4" s="202"/>
      <c r="L4" s="202"/>
      <c r="M4" s="202"/>
      <c r="N4" s="202"/>
      <c r="O4" s="202"/>
      <c r="P4" s="199"/>
      <c r="Q4" s="199"/>
      <c r="R4" s="198"/>
      <c r="S4" s="198"/>
      <c r="T4" s="198"/>
    </row>
    <row r="5" spans="1:20">
      <c r="A5" s="4">
        <v>1</v>
      </c>
      <c r="B5" s="63" t="s">
        <v>62</v>
      </c>
      <c r="C5" s="65" t="s">
        <v>93</v>
      </c>
      <c r="D5" s="65" t="s">
        <v>23</v>
      </c>
      <c r="E5" s="81" t="s">
        <v>143</v>
      </c>
      <c r="F5" s="65" t="s">
        <v>88</v>
      </c>
      <c r="G5" s="66">
        <v>55</v>
      </c>
      <c r="H5" s="66">
        <v>55</v>
      </c>
      <c r="I5" s="68">
        <f t="shared" ref="I5:I24" si="0">SUM(G5:H5)</f>
        <v>110</v>
      </c>
      <c r="J5" s="67"/>
      <c r="K5" s="65"/>
      <c r="L5" s="138" t="s">
        <v>792</v>
      </c>
      <c r="M5" s="81" t="s">
        <v>143</v>
      </c>
      <c r="N5" s="140" t="s">
        <v>1011</v>
      </c>
      <c r="O5" s="81" t="s">
        <v>143</v>
      </c>
      <c r="P5" s="48">
        <v>43678</v>
      </c>
      <c r="Q5" s="47" t="s">
        <v>100</v>
      </c>
      <c r="R5" s="47"/>
      <c r="S5" s="18" t="s">
        <v>145</v>
      </c>
      <c r="T5" s="18"/>
    </row>
    <row r="6" spans="1:20">
      <c r="A6" s="4">
        <v>2</v>
      </c>
      <c r="B6" s="63" t="s">
        <v>62</v>
      </c>
      <c r="C6" s="65" t="s">
        <v>95</v>
      </c>
      <c r="D6" s="65" t="s">
        <v>25</v>
      </c>
      <c r="E6" s="81" t="s">
        <v>143</v>
      </c>
      <c r="F6" s="65" t="s">
        <v>90</v>
      </c>
      <c r="G6" s="66">
        <v>29</v>
      </c>
      <c r="H6" s="66">
        <v>29</v>
      </c>
      <c r="I6" s="68">
        <f t="shared" si="0"/>
        <v>58</v>
      </c>
      <c r="J6" s="65">
        <v>9954842800</v>
      </c>
      <c r="K6" s="70" t="s">
        <v>96</v>
      </c>
      <c r="L6" s="138" t="s">
        <v>793</v>
      </c>
      <c r="M6" s="81" t="s">
        <v>143</v>
      </c>
      <c r="N6" s="140" t="s">
        <v>1012</v>
      </c>
      <c r="O6" s="81" t="s">
        <v>143</v>
      </c>
      <c r="P6" s="48">
        <v>43678</v>
      </c>
      <c r="Q6" s="47" t="s">
        <v>100</v>
      </c>
      <c r="R6" s="47"/>
      <c r="S6" s="18" t="s">
        <v>145</v>
      </c>
      <c r="T6" s="18"/>
    </row>
    <row r="7" spans="1:20">
      <c r="A7" s="4">
        <v>3</v>
      </c>
      <c r="B7" s="63" t="s">
        <v>63</v>
      </c>
      <c r="C7" s="65" t="s">
        <v>285</v>
      </c>
      <c r="D7" s="65" t="s">
        <v>23</v>
      </c>
      <c r="E7" s="81" t="s">
        <v>143</v>
      </c>
      <c r="F7" s="65" t="s">
        <v>88</v>
      </c>
      <c r="G7" s="66">
        <v>93</v>
      </c>
      <c r="H7" s="66">
        <v>90</v>
      </c>
      <c r="I7" s="68">
        <f t="shared" si="0"/>
        <v>183</v>
      </c>
      <c r="J7" s="65">
        <v>9854658465</v>
      </c>
      <c r="K7" s="70"/>
      <c r="L7" s="81" t="s">
        <v>147</v>
      </c>
      <c r="M7" s="81" t="s">
        <v>143</v>
      </c>
      <c r="N7" s="140" t="s">
        <v>1013</v>
      </c>
      <c r="O7" s="81" t="s">
        <v>143</v>
      </c>
      <c r="P7" s="48">
        <v>43678</v>
      </c>
      <c r="Q7" s="47" t="s">
        <v>100</v>
      </c>
      <c r="R7" s="47"/>
      <c r="S7" s="18" t="s">
        <v>145</v>
      </c>
      <c r="T7" s="18"/>
    </row>
    <row r="8" spans="1:20">
      <c r="A8" s="4">
        <v>4</v>
      </c>
      <c r="B8" s="63" t="s">
        <v>63</v>
      </c>
      <c r="C8" s="65" t="s">
        <v>286</v>
      </c>
      <c r="D8" s="65" t="s">
        <v>25</v>
      </c>
      <c r="E8" s="81" t="s">
        <v>143</v>
      </c>
      <c r="F8" s="65" t="s">
        <v>90</v>
      </c>
      <c r="G8" s="66">
        <v>42</v>
      </c>
      <c r="H8" s="66">
        <v>42</v>
      </c>
      <c r="I8" s="68">
        <f t="shared" si="0"/>
        <v>84</v>
      </c>
      <c r="J8" s="65">
        <v>9854286260</v>
      </c>
      <c r="K8" s="70" t="s">
        <v>287</v>
      </c>
      <c r="L8" s="81" t="s">
        <v>147</v>
      </c>
      <c r="M8" s="81" t="s">
        <v>143</v>
      </c>
      <c r="N8" s="140" t="s">
        <v>1014</v>
      </c>
      <c r="O8" s="81" t="s">
        <v>143</v>
      </c>
      <c r="P8" s="48">
        <v>43678</v>
      </c>
      <c r="Q8" s="47" t="s">
        <v>100</v>
      </c>
      <c r="R8" s="47"/>
      <c r="S8" s="18" t="s">
        <v>145</v>
      </c>
      <c r="T8" s="18"/>
    </row>
    <row r="9" spans="1:20">
      <c r="A9" s="4">
        <v>5</v>
      </c>
      <c r="B9" s="63"/>
      <c r="C9" s="65"/>
      <c r="D9" s="65"/>
      <c r="E9" s="81" t="s">
        <v>143</v>
      </c>
      <c r="F9" s="65"/>
      <c r="G9" s="66"/>
      <c r="H9" s="66"/>
      <c r="I9" s="68">
        <f t="shared" si="0"/>
        <v>0</v>
      </c>
      <c r="J9" s="67"/>
      <c r="K9" s="65"/>
      <c r="L9" s="81" t="s">
        <v>147</v>
      </c>
      <c r="M9" s="81" t="s">
        <v>143</v>
      </c>
      <c r="N9" s="140"/>
      <c r="O9" s="81" t="s">
        <v>143</v>
      </c>
      <c r="P9" s="48"/>
      <c r="Q9" s="47"/>
      <c r="R9" s="47"/>
      <c r="S9" s="18" t="s">
        <v>145</v>
      </c>
      <c r="T9" s="18"/>
    </row>
    <row r="10" spans="1:20">
      <c r="A10" s="4">
        <v>6</v>
      </c>
      <c r="B10" s="63" t="s">
        <v>62</v>
      </c>
      <c r="C10" s="65" t="s">
        <v>97</v>
      </c>
      <c r="D10" s="65" t="s">
        <v>23</v>
      </c>
      <c r="E10" s="81" t="s">
        <v>143</v>
      </c>
      <c r="F10" s="65" t="s">
        <v>88</v>
      </c>
      <c r="G10" s="66">
        <v>35</v>
      </c>
      <c r="H10" s="66">
        <v>34</v>
      </c>
      <c r="I10" s="68">
        <f t="shared" si="0"/>
        <v>69</v>
      </c>
      <c r="J10" s="65">
        <v>7896890496</v>
      </c>
      <c r="K10" s="65"/>
      <c r="L10" s="138" t="s">
        <v>792</v>
      </c>
      <c r="M10" s="81" t="s">
        <v>143</v>
      </c>
      <c r="N10" s="140" t="s">
        <v>1016</v>
      </c>
      <c r="O10" s="81" t="s">
        <v>143</v>
      </c>
      <c r="P10" s="48">
        <v>43679</v>
      </c>
      <c r="Q10" s="47" t="s">
        <v>104</v>
      </c>
      <c r="R10" s="47"/>
      <c r="S10" s="18" t="s">
        <v>145</v>
      </c>
      <c r="T10" s="18"/>
    </row>
    <row r="11" spans="1:20">
      <c r="A11" s="4">
        <v>7</v>
      </c>
      <c r="B11" s="63" t="s">
        <v>62</v>
      </c>
      <c r="C11" s="65" t="s">
        <v>341</v>
      </c>
      <c r="D11" s="65" t="s">
        <v>23</v>
      </c>
      <c r="E11" s="81" t="s">
        <v>143</v>
      </c>
      <c r="F11" s="65" t="s">
        <v>126</v>
      </c>
      <c r="G11" s="66">
        <v>57</v>
      </c>
      <c r="H11" s="66">
        <v>50</v>
      </c>
      <c r="I11" s="68">
        <f t="shared" si="0"/>
        <v>107</v>
      </c>
      <c r="J11" s="67">
        <v>9957849310</v>
      </c>
      <c r="K11" s="65"/>
      <c r="L11" s="138" t="s">
        <v>793</v>
      </c>
      <c r="M11" s="81" t="s">
        <v>143</v>
      </c>
      <c r="N11" s="140" t="s">
        <v>1017</v>
      </c>
      <c r="O11" s="81" t="s">
        <v>143</v>
      </c>
      <c r="P11" s="48">
        <v>43679</v>
      </c>
      <c r="Q11" s="47" t="s">
        <v>104</v>
      </c>
      <c r="R11" s="47"/>
      <c r="S11" s="18" t="s">
        <v>145</v>
      </c>
      <c r="T11" s="18"/>
    </row>
    <row r="12" spans="1:20">
      <c r="A12" s="4">
        <v>8</v>
      </c>
      <c r="B12" s="63" t="s">
        <v>63</v>
      </c>
      <c r="C12" s="65" t="s">
        <v>288</v>
      </c>
      <c r="D12" s="65" t="s">
        <v>23</v>
      </c>
      <c r="E12" s="81" t="s">
        <v>143</v>
      </c>
      <c r="F12" s="65" t="s">
        <v>88</v>
      </c>
      <c r="G12" s="66">
        <v>160</v>
      </c>
      <c r="H12" s="66">
        <v>160</v>
      </c>
      <c r="I12" s="68">
        <f t="shared" si="0"/>
        <v>320</v>
      </c>
      <c r="J12" s="67">
        <v>9957005489</v>
      </c>
      <c r="K12" s="65"/>
      <c r="L12" s="137" t="s">
        <v>783</v>
      </c>
      <c r="M12" s="81" t="s">
        <v>143</v>
      </c>
      <c r="N12" s="140" t="s">
        <v>1018</v>
      </c>
      <c r="O12" s="81" t="s">
        <v>143</v>
      </c>
      <c r="P12" s="48">
        <v>43679</v>
      </c>
      <c r="Q12" s="47" t="s">
        <v>104</v>
      </c>
      <c r="R12" s="47"/>
      <c r="S12" s="18" t="s">
        <v>145</v>
      </c>
      <c r="T12" s="18"/>
    </row>
    <row r="13" spans="1:20">
      <c r="A13" s="4">
        <v>9</v>
      </c>
      <c r="B13" s="63" t="s">
        <v>63</v>
      </c>
      <c r="C13" s="65" t="s">
        <v>289</v>
      </c>
      <c r="D13" s="65" t="s">
        <v>25</v>
      </c>
      <c r="E13" s="81" t="s">
        <v>143</v>
      </c>
      <c r="F13" s="65" t="s">
        <v>90</v>
      </c>
      <c r="G13" s="66">
        <v>20</v>
      </c>
      <c r="H13" s="66">
        <v>19</v>
      </c>
      <c r="I13" s="68">
        <f t="shared" si="0"/>
        <v>39</v>
      </c>
      <c r="J13" s="67">
        <v>9954148179</v>
      </c>
      <c r="K13" s="67" t="s">
        <v>293</v>
      </c>
      <c r="L13" s="137" t="s">
        <v>783</v>
      </c>
      <c r="M13" s="81" t="s">
        <v>143</v>
      </c>
      <c r="N13" s="140" t="s">
        <v>1019</v>
      </c>
      <c r="O13" s="81" t="s">
        <v>143</v>
      </c>
      <c r="P13" s="48">
        <v>43679</v>
      </c>
      <c r="Q13" s="47" t="s">
        <v>104</v>
      </c>
      <c r="R13" s="47"/>
      <c r="S13" s="18" t="s">
        <v>145</v>
      </c>
      <c r="T13" s="18"/>
    </row>
    <row r="14" spans="1:20">
      <c r="A14" s="4">
        <v>10</v>
      </c>
      <c r="B14" s="63"/>
      <c r="C14" s="65" t="s">
        <v>373</v>
      </c>
      <c r="D14" s="65"/>
      <c r="E14" s="81"/>
      <c r="F14" s="65"/>
      <c r="G14" s="66"/>
      <c r="H14" s="66"/>
      <c r="I14" s="68"/>
      <c r="J14" s="67"/>
      <c r="K14" s="67"/>
      <c r="L14" s="81"/>
      <c r="M14" s="81" t="s">
        <v>143</v>
      </c>
      <c r="N14" s="140"/>
      <c r="O14" s="81" t="s">
        <v>143</v>
      </c>
      <c r="P14" s="48">
        <v>43680</v>
      </c>
      <c r="Q14" s="47" t="s">
        <v>108</v>
      </c>
      <c r="R14" s="47"/>
      <c r="S14" s="18" t="s">
        <v>145</v>
      </c>
      <c r="T14" s="18"/>
    </row>
    <row r="15" spans="1:20" s="134" customFormat="1">
      <c r="A15" s="132">
        <v>11</v>
      </c>
      <c r="B15" s="63"/>
      <c r="C15" s="65" t="s">
        <v>109</v>
      </c>
      <c r="D15" s="65"/>
      <c r="E15" s="81" t="s">
        <v>143</v>
      </c>
      <c r="F15" s="65"/>
      <c r="G15" s="66"/>
      <c r="H15" s="66"/>
      <c r="I15" s="68">
        <f t="shared" si="0"/>
        <v>0</v>
      </c>
      <c r="J15" s="67"/>
      <c r="K15" s="65"/>
      <c r="L15" s="81"/>
      <c r="M15" s="65"/>
      <c r="N15" s="140"/>
      <c r="O15" s="65"/>
      <c r="P15" s="69">
        <v>43681</v>
      </c>
      <c r="Q15" s="65" t="s">
        <v>109</v>
      </c>
      <c r="R15" s="65"/>
      <c r="S15" s="18" t="s">
        <v>145</v>
      </c>
      <c r="T15" s="133"/>
    </row>
    <row r="16" spans="1:20">
      <c r="A16" s="4">
        <v>12</v>
      </c>
      <c r="B16" s="63" t="s">
        <v>62</v>
      </c>
      <c r="C16" s="65" t="s">
        <v>99</v>
      </c>
      <c r="D16" s="65" t="s">
        <v>23</v>
      </c>
      <c r="E16" s="81" t="s">
        <v>143</v>
      </c>
      <c r="F16" s="65" t="s">
        <v>88</v>
      </c>
      <c r="G16" s="66">
        <v>14</v>
      </c>
      <c r="H16" s="66">
        <v>14</v>
      </c>
      <c r="I16" s="68">
        <f t="shared" si="0"/>
        <v>28</v>
      </c>
      <c r="J16" s="67">
        <v>7086831555</v>
      </c>
      <c r="K16" s="65"/>
      <c r="L16" s="138" t="s">
        <v>794</v>
      </c>
      <c r="M16" s="81" t="s">
        <v>143</v>
      </c>
      <c r="N16" s="140" t="s">
        <v>1022</v>
      </c>
      <c r="O16" s="81" t="s">
        <v>143</v>
      </c>
      <c r="P16" s="48">
        <v>43682</v>
      </c>
      <c r="Q16" s="47" t="s">
        <v>91</v>
      </c>
      <c r="R16" s="47"/>
      <c r="S16" s="18" t="s">
        <v>145</v>
      </c>
      <c r="T16" s="18"/>
    </row>
    <row r="17" spans="1:20">
      <c r="A17" s="4">
        <v>13</v>
      </c>
      <c r="B17" s="63" t="s">
        <v>62</v>
      </c>
      <c r="C17" s="65" t="s">
        <v>101</v>
      </c>
      <c r="D17" s="65" t="s">
        <v>25</v>
      </c>
      <c r="E17" s="81" t="s">
        <v>143</v>
      </c>
      <c r="F17" s="65" t="s">
        <v>90</v>
      </c>
      <c r="G17" s="66">
        <v>52</v>
      </c>
      <c r="H17" s="66">
        <v>52</v>
      </c>
      <c r="I17" s="68">
        <f t="shared" si="0"/>
        <v>104</v>
      </c>
      <c r="J17" s="71">
        <v>9365645917</v>
      </c>
      <c r="K17" s="72" t="s">
        <v>102</v>
      </c>
      <c r="L17" s="138" t="s">
        <v>785</v>
      </c>
      <c r="M17" s="81" t="s">
        <v>143</v>
      </c>
      <c r="N17" s="140" t="s">
        <v>1023</v>
      </c>
      <c r="O17" s="81" t="s">
        <v>143</v>
      </c>
      <c r="P17" s="48">
        <v>43682</v>
      </c>
      <c r="Q17" s="47" t="s">
        <v>91</v>
      </c>
      <c r="R17" s="47"/>
      <c r="S17" s="18" t="s">
        <v>145</v>
      </c>
      <c r="T17" s="18"/>
    </row>
    <row r="18" spans="1:20">
      <c r="A18" s="4">
        <v>14</v>
      </c>
      <c r="B18" s="63" t="s">
        <v>63</v>
      </c>
      <c r="C18" s="65" t="s">
        <v>291</v>
      </c>
      <c r="D18" s="65" t="s">
        <v>25</v>
      </c>
      <c r="E18" s="81" t="s">
        <v>143</v>
      </c>
      <c r="F18" s="65" t="s">
        <v>90</v>
      </c>
      <c r="G18" s="66">
        <v>25</v>
      </c>
      <c r="H18" s="66">
        <v>28</v>
      </c>
      <c r="I18" s="68">
        <f t="shared" si="0"/>
        <v>53</v>
      </c>
      <c r="J18" s="71">
        <v>9954033616</v>
      </c>
      <c r="K18" s="72" t="s">
        <v>292</v>
      </c>
      <c r="L18" s="138" t="s">
        <v>786</v>
      </c>
      <c r="M18" s="81" t="s">
        <v>143</v>
      </c>
      <c r="N18" s="140" t="s">
        <v>1024</v>
      </c>
      <c r="O18" s="81" t="s">
        <v>143</v>
      </c>
      <c r="P18" s="48">
        <v>43682</v>
      </c>
      <c r="Q18" s="47" t="s">
        <v>91</v>
      </c>
      <c r="R18" s="47"/>
      <c r="S18" s="18" t="s">
        <v>145</v>
      </c>
      <c r="T18" s="18"/>
    </row>
    <row r="19" spans="1:20">
      <c r="A19" s="4">
        <v>15</v>
      </c>
      <c r="B19" s="63" t="s">
        <v>63</v>
      </c>
      <c r="C19" s="65" t="s">
        <v>288</v>
      </c>
      <c r="D19" s="65" t="s">
        <v>23</v>
      </c>
      <c r="E19" s="81" t="s">
        <v>143</v>
      </c>
      <c r="F19" s="65" t="s">
        <v>88</v>
      </c>
      <c r="G19" s="66">
        <v>160</v>
      </c>
      <c r="H19" s="66">
        <v>160</v>
      </c>
      <c r="I19" s="68">
        <f t="shared" si="0"/>
        <v>320</v>
      </c>
      <c r="J19" s="67">
        <v>9957005489</v>
      </c>
      <c r="K19" s="72"/>
      <c r="L19" s="138"/>
      <c r="M19" s="81" t="s">
        <v>143</v>
      </c>
      <c r="N19" s="140" t="s">
        <v>1025</v>
      </c>
      <c r="O19" s="81" t="s">
        <v>143</v>
      </c>
      <c r="P19" s="48">
        <v>43682</v>
      </c>
      <c r="Q19" s="47" t="s">
        <v>91</v>
      </c>
      <c r="R19" s="47"/>
      <c r="S19" s="18" t="s">
        <v>145</v>
      </c>
      <c r="T19" s="18"/>
    </row>
    <row r="20" spans="1:20">
      <c r="A20" s="4">
        <v>16</v>
      </c>
      <c r="B20" s="63"/>
      <c r="C20" s="65"/>
      <c r="D20" s="65"/>
      <c r="E20" s="81" t="s">
        <v>143</v>
      </c>
      <c r="F20" s="65"/>
      <c r="G20" s="66"/>
      <c r="H20" s="66"/>
      <c r="I20" s="68">
        <f t="shared" si="0"/>
        <v>0</v>
      </c>
      <c r="J20" s="67"/>
      <c r="K20" s="65"/>
      <c r="L20" s="138"/>
      <c r="M20" s="81" t="s">
        <v>143</v>
      </c>
      <c r="N20" s="140"/>
      <c r="O20" s="81" t="s">
        <v>143</v>
      </c>
      <c r="P20" s="48"/>
      <c r="Q20" s="47"/>
      <c r="R20" s="47"/>
      <c r="S20" s="18" t="s">
        <v>145</v>
      </c>
      <c r="T20" s="18"/>
    </row>
    <row r="21" spans="1:20">
      <c r="A21" s="4">
        <v>17</v>
      </c>
      <c r="B21" s="63" t="s">
        <v>62</v>
      </c>
      <c r="C21" s="65" t="s">
        <v>103</v>
      </c>
      <c r="D21" s="65" t="s">
        <v>23</v>
      </c>
      <c r="E21" s="81" t="s">
        <v>143</v>
      </c>
      <c r="F21" s="65" t="s">
        <v>88</v>
      </c>
      <c r="G21" s="66">
        <v>14</v>
      </c>
      <c r="H21" s="66">
        <v>14</v>
      </c>
      <c r="I21" s="68">
        <f t="shared" si="0"/>
        <v>28</v>
      </c>
      <c r="J21" s="67">
        <v>9957215144</v>
      </c>
      <c r="K21" s="65"/>
      <c r="L21" s="138" t="s">
        <v>806</v>
      </c>
      <c r="M21" s="81" t="s">
        <v>143</v>
      </c>
      <c r="N21" s="140" t="s">
        <v>1027</v>
      </c>
      <c r="O21" s="81" t="s">
        <v>143</v>
      </c>
      <c r="P21" s="48">
        <v>43683</v>
      </c>
      <c r="Q21" s="47" t="s">
        <v>94</v>
      </c>
      <c r="R21" s="47"/>
      <c r="S21" s="18" t="s">
        <v>145</v>
      </c>
      <c r="T21" s="18"/>
    </row>
    <row r="22" spans="1:20" ht="30.75">
      <c r="A22" s="4">
        <v>18</v>
      </c>
      <c r="B22" s="63" t="s">
        <v>62</v>
      </c>
      <c r="C22" s="65" t="s">
        <v>105</v>
      </c>
      <c r="D22" s="65" t="s">
        <v>25</v>
      </c>
      <c r="E22" s="81" t="s">
        <v>143</v>
      </c>
      <c r="F22" s="65" t="s">
        <v>90</v>
      </c>
      <c r="G22" s="66">
        <v>35</v>
      </c>
      <c r="H22" s="66">
        <v>35</v>
      </c>
      <c r="I22" s="68">
        <f t="shared" si="0"/>
        <v>70</v>
      </c>
      <c r="J22" s="67">
        <v>9706934017</v>
      </c>
      <c r="K22" s="65" t="s">
        <v>106</v>
      </c>
      <c r="L22" s="138" t="s">
        <v>795</v>
      </c>
      <c r="M22" s="81" t="s">
        <v>143</v>
      </c>
      <c r="N22" s="140" t="s">
        <v>1028</v>
      </c>
      <c r="O22" s="81" t="s">
        <v>143</v>
      </c>
      <c r="P22" s="48">
        <v>43683</v>
      </c>
      <c r="Q22" s="47" t="s">
        <v>94</v>
      </c>
      <c r="R22" s="47"/>
      <c r="S22" s="18" t="s">
        <v>145</v>
      </c>
      <c r="T22" s="18"/>
    </row>
    <row r="23" spans="1:20">
      <c r="A23" s="4">
        <v>19</v>
      </c>
      <c r="B23" s="63" t="s">
        <v>63</v>
      </c>
      <c r="C23" s="65" t="s">
        <v>294</v>
      </c>
      <c r="D23" s="65" t="s">
        <v>23</v>
      </c>
      <c r="E23" s="81" t="s">
        <v>143</v>
      </c>
      <c r="F23" s="65" t="s">
        <v>88</v>
      </c>
      <c r="G23" s="66">
        <v>35</v>
      </c>
      <c r="H23" s="66">
        <v>34</v>
      </c>
      <c r="I23" s="68">
        <f t="shared" si="0"/>
        <v>69</v>
      </c>
      <c r="J23" s="67">
        <v>9957836169</v>
      </c>
      <c r="K23" s="65"/>
      <c r="L23" s="138" t="s">
        <v>789</v>
      </c>
      <c r="M23" s="81" t="s">
        <v>143</v>
      </c>
      <c r="N23" s="140" t="s">
        <v>1029</v>
      </c>
      <c r="O23" s="81" t="s">
        <v>143</v>
      </c>
      <c r="P23" s="48">
        <v>43683</v>
      </c>
      <c r="Q23" s="47" t="s">
        <v>94</v>
      </c>
      <c r="R23" s="47"/>
      <c r="S23" s="18" t="s">
        <v>145</v>
      </c>
      <c r="T23" s="18"/>
    </row>
    <row r="24" spans="1:20">
      <c r="A24" s="4">
        <v>20</v>
      </c>
      <c r="B24" s="63" t="s">
        <v>63</v>
      </c>
      <c r="C24" s="65" t="s">
        <v>295</v>
      </c>
      <c r="D24" s="65" t="s">
        <v>25</v>
      </c>
      <c r="E24" s="81" t="s">
        <v>143</v>
      </c>
      <c r="F24" s="65" t="s">
        <v>90</v>
      </c>
      <c r="G24" s="66">
        <v>27</v>
      </c>
      <c r="H24" s="66">
        <v>27</v>
      </c>
      <c r="I24" s="68">
        <f t="shared" si="0"/>
        <v>54</v>
      </c>
      <c r="J24" s="67">
        <v>9401103287</v>
      </c>
      <c r="K24" s="65" t="s">
        <v>296</v>
      </c>
      <c r="L24" s="138" t="s">
        <v>796</v>
      </c>
      <c r="M24" s="81" t="s">
        <v>143</v>
      </c>
      <c r="N24" s="140" t="s">
        <v>1030</v>
      </c>
      <c r="O24" s="81" t="s">
        <v>143</v>
      </c>
      <c r="P24" s="48">
        <v>43683</v>
      </c>
      <c r="Q24" s="47" t="s">
        <v>94</v>
      </c>
      <c r="R24" s="47"/>
      <c r="S24" s="18" t="s">
        <v>145</v>
      </c>
      <c r="T24" s="18"/>
    </row>
    <row r="25" spans="1:20">
      <c r="A25" s="4">
        <v>21</v>
      </c>
      <c r="B25" s="17"/>
      <c r="C25" s="56"/>
      <c r="D25" s="56"/>
      <c r="E25" s="17"/>
      <c r="F25" s="56"/>
      <c r="G25" s="17"/>
      <c r="H25" s="17"/>
      <c r="I25" s="58">
        <f t="shared" ref="I25:I67" si="1">SUM(G25:H25)</f>
        <v>0</v>
      </c>
      <c r="J25" s="56"/>
      <c r="K25" s="56"/>
      <c r="L25" s="101"/>
      <c r="M25" s="81" t="s">
        <v>143</v>
      </c>
      <c r="N25" s="140" t="s">
        <v>1031</v>
      </c>
      <c r="O25" s="81" t="s">
        <v>143</v>
      </c>
      <c r="P25" s="48"/>
      <c r="Q25" s="47"/>
      <c r="R25" s="18"/>
      <c r="S25" s="18" t="s">
        <v>145</v>
      </c>
      <c r="T25" s="18"/>
    </row>
    <row r="26" spans="1:20" ht="30.75">
      <c r="A26" s="4">
        <v>22</v>
      </c>
      <c r="B26" s="63" t="s">
        <v>62</v>
      </c>
      <c r="C26" s="65" t="s">
        <v>110</v>
      </c>
      <c r="D26" s="65" t="s">
        <v>23</v>
      </c>
      <c r="E26" s="81" t="s">
        <v>143</v>
      </c>
      <c r="F26" s="65" t="s">
        <v>88</v>
      </c>
      <c r="G26" s="66">
        <v>57</v>
      </c>
      <c r="H26" s="66">
        <v>50</v>
      </c>
      <c r="I26" s="68">
        <f t="shared" ref="I26:I39" si="2">SUM(G26:H26)</f>
        <v>107</v>
      </c>
      <c r="J26" s="71">
        <v>9365453658</v>
      </c>
      <c r="K26" s="71"/>
      <c r="L26" s="138" t="s">
        <v>798</v>
      </c>
      <c r="M26" s="81" t="s">
        <v>143</v>
      </c>
      <c r="N26" s="140" t="s">
        <v>1032</v>
      </c>
      <c r="O26" s="81" t="s">
        <v>143</v>
      </c>
      <c r="P26" s="48">
        <v>43684</v>
      </c>
      <c r="Q26" s="86" t="s">
        <v>98</v>
      </c>
      <c r="R26" s="18"/>
      <c r="S26" s="18" t="s">
        <v>145</v>
      </c>
      <c r="T26" s="18"/>
    </row>
    <row r="27" spans="1:20" ht="30.75">
      <c r="A27" s="4">
        <v>23</v>
      </c>
      <c r="B27" s="63" t="s">
        <v>62</v>
      </c>
      <c r="C27" s="65" t="s">
        <v>111</v>
      </c>
      <c r="D27" s="65" t="s">
        <v>25</v>
      </c>
      <c r="E27" s="81" t="s">
        <v>143</v>
      </c>
      <c r="F27" s="65" t="s">
        <v>90</v>
      </c>
      <c r="G27" s="66">
        <v>30</v>
      </c>
      <c r="H27" s="66">
        <v>30</v>
      </c>
      <c r="I27" s="68">
        <f t="shared" si="2"/>
        <v>60</v>
      </c>
      <c r="J27" s="67">
        <v>8472946250</v>
      </c>
      <c r="K27" s="65" t="s">
        <v>112</v>
      </c>
      <c r="L27" s="138" t="s">
        <v>799</v>
      </c>
      <c r="M27" s="81" t="s">
        <v>143</v>
      </c>
      <c r="N27" s="140" t="s">
        <v>1033</v>
      </c>
      <c r="O27" s="81" t="s">
        <v>143</v>
      </c>
      <c r="P27" s="48">
        <v>43684</v>
      </c>
      <c r="Q27" s="86" t="s">
        <v>98</v>
      </c>
      <c r="R27" s="18"/>
      <c r="S27" s="18" t="s">
        <v>145</v>
      </c>
      <c r="T27" s="18"/>
    </row>
    <row r="28" spans="1:20">
      <c r="A28" s="4">
        <v>24</v>
      </c>
      <c r="B28" s="63" t="s">
        <v>63</v>
      </c>
      <c r="C28" s="65" t="s">
        <v>297</v>
      </c>
      <c r="D28" s="65" t="s">
        <v>23</v>
      </c>
      <c r="E28" s="81" t="s">
        <v>143</v>
      </c>
      <c r="F28" s="65" t="s">
        <v>88</v>
      </c>
      <c r="G28" s="66">
        <v>106</v>
      </c>
      <c r="H28" s="66">
        <v>106</v>
      </c>
      <c r="I28" s="68">
        <f t="shared" si="2"/>
        <v>212</v>
      </c>
      <c r="J28" s="67">
        <v>9957250270</v>
      </c>
      <c r="K28" s="65"/>
      <c r="L28" s="138" t="s">
        <v>800</v>
      </c>
      <c r="M28" s="81" t="s">
        <v>143</v>
      </c>
      <c r="N28" s="140" t="s">
        <v>1034</v>
      </c>
      <c r="O28" s="81" t="s">
        <v>143</v>
      </c>
      <c r="P28" s="48">
        <v>43684</v>
      </c>
      <c r="Q28" s="86" t="s">
        <v>98</v>
      </c>
      <c r="R28" s="18"/>
      <c r="S28" s="18" t="s">
        <v>145</v>
      </c>
      <c r="T28" s="18"/>
    </row>
    <row r="29" spans="1:20">
      <c r="A29" s="4">
        <v>25</v>
      </c>
      <c r="B29" s="63" t="s">
        <v>63</v>
      </c>
      <c r="C29" s="65" t="s">
        <v>298</v>
      </c>
      <c r="D29" s="65" t="s">
        <v>25</v>
      </c>
      <c r="E29" s="81" t="s">
        <v>143</v>
      </c>
      <c r="F29" s="65" t="s">
        <v>90</v>
      </c>
      <c r="G29" s="66">
        <v>42</v>
      </c>
      <c r="H29" s="66">
        <v>43</v>
      </c>
      <c r="I29" s="68">
        <f t="shared" si="2"/>
        <v>85</v>
      </c>
      <c r="J29" s="67">
        <v>9954328538</v>
      </c>
      <c r="K29" s="65" t="s">
        <v>299</v>
      </c>
      <c r="L29" s="138" t="s">
        <v>801</v>
      </c>
      <c r="M29" s="81" t="s">
        <v>143</v>
      </c>
      <c r="N29" s="140" t="s">
        <v>1035</v>
      </c>
      <c r="O29" s="81" t="s">
        <v>143</v>
      </c>
      <c r="P29" s="48">
        <v>43684</v>
      </c>
      <c r="Q29" s="86" t="s">
        <v>98</v>
      </c>
      <c r="R29" s="18"/>
      <c r="S29" s="18" t="s">
        <v>145</v>
      </c>
      <c r="T29" s="18"/>
    </row>
    <row r="30" spans="1:20">
      <c r="A30" s="4">
        <v>26</v>
      </c>
      <c r="B30" s="63"/>
      <c r="C30" s="65"/>
      <c r="D30" s="65"/>
      <c r="E30" s="81" t="s">
        <v>143</v>
      </c>
      <c r="F30" s="65"/>
      <c r="G30" s="66"/>
      <c r="H30" s="66"/>
      <c r="I30" s="68">
        <f t="shared" si="2"/>
        <v>0</v>
      </c>
      <c r="J30" s="71"/>
      <c r="K30" s="72"/>
      <c r="L30" s="138"/>
      <c r="M30" s="81" t="s">
        <v>143</v>
      </c>
      <c r="N30" s="140"/>
      <c r="O30" s="81" t="s">
        <v>143</v>
      </c>
      <c r="P30" s="48"/>
      <c r="Q30" s="86"/>
      <c r="R30" s="18"/>
      <c r="S30" s="18" t="s">
        <v>145</v>
      </c>
      <c r="T30" s="18"/>
    </row>
    <row r="31" spans="1:20">
      <c r="A31" s="4">
        <v>27</v>
      </c>
      <c r="B31" s="63" t="s">
        <v>62</v>
      </c>
      <c r="C31" s="65" t="s">
        <v>113</v>
      </c>
      <c r="D31" s="65" t="s">
        <v>23</v>
      </c>
      <c r="E31" s="81" t="s">
        <v>143</v>
      </c>
      <c r="F31" s="65" t="s">
        <v>88</v>
      </c>
      <c r="G31" s="66">
        <v>108</v>
      </c>
      <c r="H31" s="66">
        <v>108</v>
      </c>
      <c r="I31" s="68">
        <f t="shared" si="2"/>
        <v>216</v>
      </c>
      <c r="J31" s="67">
        <v>9957042621</v>
      </c>
      <c r="K31" s="65"/>
      <c r="L31" s="138" t="s">
        <v>790</v>
      </c>
      <c r="M31" s="81" t="s">
        <v>143</v>
      </c>
      <c r="N31" s="140" t="s">
        <v>1037</v>
      </c>
      <c r="O31" s="81" t="s">
        <v>143</v>
      </c>
      <c r="P31" s="48">
        <v>43685</v>
      </c>
      <c r="Q31" s="86" t="s">
        <v>100</v>
      </c>
      <c r="R31" s="18"/>
      <c r="S31" s="18" t="s">
        <v>145</v>
      </c>
      <c r="T31" s="18"/>
    </row>
    <row r="32" spans="1:20">
      <c r="A32" s="4">
        <v>28</v>
      </c>
      <c r="B32" s="63" t="s">
        <v>62</v>
      </c>
      <c r="C32" s="65" t="s">
        <v>114</v>
      </c>
      <c r="D32" s="65" t="s">
        <v>25</v>
      </c>
      <c r="E32" s="81" t="s">
        <v>143</v>
      </c>
      <c r="F32" s="65" t="s">
        <v>90</v>
      </c>
      <c r="G32" s="66">
        <v>37</v>
      </c>
      <c r="H32" s="66">
        <v>35</v>
      </c>
      <c r="I32" s="68">
        <f t="shared" si="2"/>
        <v>72</v>
      </c>
      <c r="J32" s="67">
        <v>6900657238</v>
      </c>
      <c r="K32" s="65" t="s">
        <v>115</v>
      </c>
      <c r="L32" s="138" t="s">
        <v>791</v>
      </c>
      <c r="M32" s="81" t="s">
        <v>143</v>
      </c>
      <c r="N32" s="140" t="s">
        <v>1038</v>
      </c>
      <c r="O32" s="81" t="s">
        <v>143</v>
      </c>
      <c r="P32" s="48">
        <v>43685</v>
      </c>
      <c r="Q32" s="86" t="s">
        <v>100</v>
      </c>
      <c r="R32" s="18"/>
      <c r="S32" s="18" t="s">
        <v>145</v>
      </c>
      <c r="T32" s="18"/>
    </row>
    <row r="33" spans="1:20" ht="30.75">
      <c r="A33" s="4">
        <v>29</v>
      </c>
      <c r="B33" s="63" t="s">
        <v>63</v>
      </c>
      <c r="C33" s="65" t="s">
        <v>297</v>
      </c>
      <c r="D33" s="65" t="s">
        <v>23</v>
      </c>
      <c r="E33" s="81" t="s">
        <v>143</v>
      </c>
      <c r="F33" s="65" t="s">
        <v>88</v>
      </c>
      <c r="G33" s="66">
        <v>106</v>
      </c>
      <c r="H33" s="66">
        <v>106</v>
      </c>
      <c r="I33" s="68">
        <f t="shared" si="2"/>
        <v>212</v>
      </c>
      <c r="J33" s="67">
        <v>9957250270</v>
      </c>
      <c r="K33" s="65"/>
      <c r="L33" s="138" t="s">
        <v>803</v>
      </c>
      <c r="M33" s="81" t="s">
        <v>143</v>
      </c>
      <c r="N33" s="140" t="s">
        <v>1039</v>
      </c>
      <c r="O33" s="81" t="s">
        <v>143</v>
      </c>
      <c r="P33" s="48">
        <v>43685</v>
      </c>
      <c r="Q33" s="86" t="s">
        <v>100</v>
      </c>
      <c r="R33" s="18"/>
      <c r="S33" s="18" t="s">
        <v>145</v>
      </c>
      <c r="T33" s="18"/>
    </row>
    <row r="34" spans="1:20" ht="30.75">
      <c r="A34" s="4">
        <v>30</v>
      </c>
      <c r="B34" s="63" t="s">
        <v>63</v>
      </c>
      <c r="C34" s="65" t="s">
        <v>300</v>
      </c>
      <c r="D34" s="65" t="s">
        <v>25</v>
      </c>
      <c r="E34" s="81" t="s">
        <v>143</v>
      </c>
      <c r="F34" s="65" t="s">
        <v>90</v>
      </c>
      <c r="G34" s="66">
        <v>31</v>
      </c>
      <c r="H34" s="66">
        <v>31</v>
      </c>
      <c r="I34" s="68">
        <f t="shared" si="2"/>
        <v>62</v>
      </c>
      <c r="J34" s="67">
        <v>9954367852</v>
      </c>
      <c r="K34" s="65" t="s">
        <v>301</v>
      </c>
      <c r="L34" s="138" t="s">
        <v>804</v>
      </c>
      <c r="M34" s="81" t="s">
        <v>143</v>
      </c>
      <c r="N34" s="140" t="s">
        <v>1040</v>
      </c>
      <c r="O34" s="81" t="s">
        <v>143</v>
      </c>
      <c r="P34" s="48">
        <v>43685</v>
      </c>
      <c r="Q34" s="86" t="s">
        <v>100</v>
      </c>
      <c r="R34" s="18"/>
      <c r="S34" s="18" t="s">
        <v>145</v>
      </c>
      <c r="T34" s="18"/>
    </row>
    <row r="35" spans="1:20">
      <c r="A35" s="4">
        <v>31</v>
      </c>
      <c r="B35" s="63"/>
      <c r="C35" s="65"/>
      <c r="D35" s="65"/>
      <c r="E35" s="81" t="s">
        <v>143</v>
      </c>
      <c r="F35" s="65"/>
      <c r="G35" s="66"/>
      <c r="H35" s="66"/>
      <c r="I35" s="68">
        <f t="shared" si="2"/>
        <v>0</v>
      </c>
      <c r="J35" s="67"/>
      <c r="K35" s="65"/>
      <c r="L35" s="81" t="s">
        <v>147</v>
      </c>
      <c r="M35" s="81" t="s">
        <v>143</v>
      </c>
      <c r="N35" s="140" t="s">
        <v>1041</v>
      </c>
      <c r="O35" s="81" t="s">
        <v>143</v>
      </c>
      <c r="P35" s="48"/>
      <c r="Q35" s="86"/>
      <c r="R35" s="18"/>
      <c r="S35" s="18" t="s">
        <v>145</v>
      </c>
      <c r="T35" s="18"/>
    </row>
    <row r="36" spans="1:20">
      <c r="A36" s="4">
        <v>32</v>
      </c>
      <c r="B36" s="63" t="s">
        <v>62</v>
      </c>
      <c r="C36" s="65" t="s">
        <v>113</v>
      </c>
      <c r="D36" s="65" t="s">
        <v>23</v>
      </c>
      <c r="E36" s="81" t="s">
        <v>143</v>
      </c>
      <c r="F36" s="65" t="s">
        <v>88</v>
      </c>
      <c r="G36" s="66">
        <v>108</v>
      </c>
      <c r="H36" s="66">
        <v>108</v>
      </c>
      <c r="I36" s="68">
        <f t="shared" si="2"/>
        <v>216</v>
      </c>
      <c r="J36" s="67">
        <v>9957042621</v>
      </c>
      <c r="K36" s="65"/>
      <c r="L36" s="138" t="s">
        <v>805</v>
      </c>
      <c r="M36" s="81" t="s">
        <v>143</v>
      </c>
      <c r="N36" s="140" t="s">
        <v>1042</v>
      </c>
      <c r="O36" s="81" t="s">
        <v>143</v>
      </c>
      <c r="P36" s="48">
        <v>43686</v>
      </c>
      <c r="Q36" s="86" t="s">
        <v>104</v>
      </c>
      <c r="R36" s="18"/>
      <c r="S36" s="18" t="s">
        <v>145</v>
      </c>
      <c r="T36" s="18"/>
    </row>
    <row r="37" spans="1:20" ht="30.75">
      <c r="A37" s="4">
        <v>33</v>
      </c>
      <c r="B37" s="63" t="s">
        <v>62</v>
      </c>
      <c r="C37" s="65" t="s">
        <v>114</v>
      </c>
      <c r="D37" s="65" t="s">
        <v>25</v>
      </c>
      <c r="E37" s="81" t="s">
        <v>143</v>
      </c>
      <c r="F37" s="65" t="s">
        <v>90</v>
      </c>
      <c r="G37" s="66">
        <v>37</v>
      </c>
      <c r="H37" s="66">
        <v>35</v>
      </c>
      <c r="I37" s="68">
        <f t="shared" si="2"/>
        <v>72</v>
      </c>
      <c r="J37" s="67">
        <v>6900657238</v>
      </c>
      <c r="K37" s="65" t="s">
        <v>115</v>
      </c>
      <c r="L37" s="138" t="s">
        <v>797</v>
      </c>
      <c r="M37" s="81" t="s">
        <v>143</v>
      </c>
      <c r="N37" s="140" t="s">
        <v>1043</v>
      </c>
      <c r="O37" s="81" t="s">
        <v>143</v>
      </c>
      <c r="P37" s="48">
        <v>43686</v>
      </c>
      <c r="Q37" s="86" t="s">
        <v>104</v>
      </c>
      <c r="R37" s="18"/>
      <c r="S37" s="18" t="s">
        <v>145</v>
      </c>
      <c r="T37" s="18"/>
    </row>
    <row r="38" spans="1:20">
      <c r="A38" s="4">
        <v>34</v>
      </c>
      <c r="B38" s="63" t="s">
        <v>63</v>
      </c>
      <c r="C38" s="65" t="s">
        <v>302</v>
      </c>
      <c r="D38" s="65" t="s">
        <v>23</v>
      </c>
      <c r="E38" s="81" t="s">
        <v>143</v>
      </c>
      <c r="F38" s="65" t="s">
        <v>88</v>
      </c>
      <c r="G38" s="66">
        <v>51</v>
      </c>
      <c r="H38" s="66">
        <v>51</v>
      </c>
      <c r="I38" s="68">
        <f t="shared" si="2"/>
        <v>102</v>
      </c>
      <c r="J38" s="67">
        <v>9954791645</v>
      </c>
      <c r="K38" s="65"/>
      <c r="L38" s="138" t="s">
        <v>792</v>
      </c>
      <c r="M38" s="81" t="s">
        <v>143</v>
      </c>
      <c r="N38" s="140" t="s">
        <v>1044</v>
      </c>
      <c r="O38" s="81" t="s">
        <v>143</v>
      </c>
      <c r="P38" s="48">
        <v>43686</v>
      </c>
      <c r="Q38" s="86" t="s">
        <v>104</v>
      </c>
      <c r="R38" s="18"/>
      <c r="S38" s="18" t="s">
        <v>145</v>
      </c>
      <c r="T38" s="18"/>
    </row>
    <row r="39" spans="1:20">
      <c r="A39" s="4">
        <v>35</v>
      </c>
      <c r="B39" s="63" t="s">
        <v>63</v>
      </c>
      <c r="C39" s="65" t="s">
        <v>303</v>
      </c>
      <c r="D39" s="65" t="s">
        <v>25</v>
      </c>
      <c r="E39" s="81" t="s">
        <v>143</v>
      </c>
      <c r="F39" s="65" t="s">
        <v>90</v>
      </c>
      <c r="G39" s="66">
        <v>19</v>
      </c>
      <c r="H39" s="66">
        <v>19</v>
      </c>
      <c r="I39" s="68">
        <f t="shared" si="2"/>
        <v>38</v>
      </c>
      <c r="J39" s="67">
        <v>8486210940</v>
      </c>
      <c r="K39" s="65" t="s">
        <v>290</v>
      </c>
      <c r="L39" s="138" t="s">
        <v>793</v>
      </c>
      <c r="M39" s="81" t="s">
        <v>143</v>
      </c>
      <c r="N39" s="140" t="s">
        <v>1045</v>
      </c>
      <c r="O39" s="81" t="s">
        <v>143</v>
      </c>
      <c r="P39" s="48">
        <v>43686</v>
      </c>
      <c r="Q39" s="86" t="s">
        <v>104</v>
      </c>
      <c r="R39" s="18"/>
      <c r="S39" s="18" t="s">
        <v>145</v>
      </c>
      <c r="T39" s="18"/>
    </row>
    <row r="40" spans="1:20">
      <c r="A40" s="4">
        <v>36</v>
      </c>
      <c r="B40" s="63"/>
      <c r="C40" s="65" t="s">
        <v>373</v>
      </c>
      <c r="D40" s="65"/>
      <c r="E40" s="81"/>
      <c r="F40" s="65"/>
      <c r="G40" s="66"/>
      <c r="H40" s="66"/>
      <c r="I40" s="68"/>
      <c r="J40" s="67"/>
      <c r="K40" s="65"/>
      <c r="L40" s="138"/>
      <c r="M40" s="81" t="s">
        <v>143</v>
      </c>
      <c r="N40" s="140"/>
      <c r="O40" s="81" t="s">
        <v>143</v>
      </c>
      <c r="P40" s="48">
        <v>43687</v>
      </c>
      <c r="Q40" s="86" t="s">
        <v>108</v>
      </c>
      <c r="R40" s="18"/>
      <c r="S40" s="18" t="s">
        <v>145</v>
      </c>
      <c r="T40" s="18"/>
    </row>
    <row r="41" spans="1:20" s="134" customFormat="1">
      <c r="A41" s="132">
        <v>37</v>
      </c>
      <c r="B41" s="63"/>
      <c r="C41" s="133" t="s">
        <v>109</v>
      </c>
      <c r="D41" s="133"/>
      <c r="E41" s="66"/>
      <c r="F41" s="133"/>
      <c r="G41" s="66"/>
      <c r="H41" s="66"/>
      <c r="I41" s="135">
        <f t="shared" si="1"/>
        <v>0</v>
      </c>
      <c r="J41" s="133"/>
      <c r="K41" s="133"/>
      <c r="L41" s="138"/>
      <c r="M41" s="133"/>
      <c r="N41" s="140"/>
      <c r="O41" s="133"/>
      <c r="P41" s="69">
        <v>43688</v>
      </c>
      <c r="Q41" s="64" t="s">
        <v>109</v>
      </c>
      <c r="R41" s="133"/>
      <c r="S41" s="18" t="s">
        <v>145</v>
      </c>
      <c r="T41" s="133"/>
    </row>
    <row r="42" spans="1:20" s="134" customFormat="1">
      <c r="A42" s="132">
        <v>38</v>
      </c>
      <c r="B42" s="63"/>
      <c r="C42" s="133" t="s">
        <v>369</v>
      </c>
      <c r="D42" s="133"/>
      <c r="E42" s="66"/>
      <c r="F42" s="133"/>
      <c r="G42" s="66"/>
      <c r="H42" s="66"/>
      <c r="I42" s="135"/>
      <c r="J42" s="133"/>
      <c r="K42" s="133"/>
      <c r="L42" s="138" t="s">
        <v>809</v>
      </c>
      <c r="M42" s="133"/>
      <c r="N42" s="140" t="s">
        <v>1048</v>
      </c>
      <c r="O42" s="133"/>
      <c r="P42" s="69">
        <v>43689</v>
      </c>
      <c r="Q42" s="64" t="s">
        <v>91</v>
      </c>
      <c r="R42" s="133"/>
      <c r="S42" s="18" t="s">
        <v>145</v>
      </c>
      <c r="T42" s="133"/>
    </row>
    <row r="43" spans="1:20">
      <c r="A43" s="4">
        <v>39</v>
      </c>
      <c r="B43" s="63" t="s">
        <v>62</v>
      </c>
      <c r="C43" s="65" t="s">
        <v>231</v>
      </c>
      <c r="D43" s="65" t="s">
        <v>23</v>
      </c>
      <c r="E43" s="81" t="s">
        <v>143</v>
      </c>
      <c r="F43" s="65" t="s">
        <v>88</v>
      </c>
      <c r="G43" s="66">
        <v>77</v>
      </c>
      <c r="H43" s="66">
        <v>77</v>
      </c>
      <c r="I43" s="68">
        <f t="shared" si="1"/>
        <v>154</v>
      </c>
      <c r="J43" s="67"/>
      <c r="K43" s="65"/>
      <c r="L43" s="138" t="s">
        <v>810</v>
      </c>
      <c r="M43" s="81" t="s">
        <v>143</v>
      </c>
      <c r="N43" s="140" t="s">
        <v>1049</v>
      </c>
      <c r="O43" s="81" t="s">
        <v>143</v>
      </c>
      <c r="P43" s="48">
        <v>43690</v>
      </c>
      <c r="Q43" s="86" t="s">
        <v>94</v>
      </c>
      <c r="R43" s="18"/>
      <c r="S43" s="18" t="s">
        <v>145</v>
      </c>
      <c r="T43" s="18"/>
    </row>
    <row r="44" spans="1:20">
      <c r="A44" s="4">
        <v>40</v>
      </c>
      <c r="B44" s="63" t="s">
        <v>62</v>
      </c>
      <c r="C44" s="65" t="s">
        <v>232</v>
      </c>
      <c r="D44" s="65" t="s">
        <v>25</v>
      </c>
      <c r="E44" s="81" t="s">
        <v>143</v>
      </c>
      <c r="F44" s="65" t="s">
        <v>90</v>
      </c>
      <c r="G44" s="66">
        <v>32</v>
      </c>
      <c r="H44" s="66">
        <v>32</v>
      </c>
      <c r="I44" s="68">
        <f t="shared" si="1"/>
        <v>64</v>
      </c>
      <c r="J44" s="82"/>
      <c r="K44" s="83" t="s">
        <v>233</v>
      </c>
      <c r="L44" s="138" t="s">
        <v>811</v>
      </c>
      <c r="M44" s="81" t="s">
        <v>143</v>
      </c>
      <c r="N44" s="140" t="s">
        <v>1050</v>
      </c>
      <c r="O44" s="81" t="s">
        <v>143</v>
      </c>
      <c r="P44" s="48">
        <v>43690</v>
      </c>
      <c r="Q44" s="86" t="s">
        <v>94</v>
      </c>
      <c r="R44" s="18"/>
      <c r="S44" s="18" t="s">
        <v>145</v>
      </c>
      <c r="T44" s="18"/>
    </row>
    <row r="45" spans="1:20" ht="33">
      <c r="A45" s="4">
        <v>41</v>
      </c>
      <c r="B45" s="63" t="s">
        <v>63</v>
      </c>
      <c r="C45" s="65" t="s">
        <v>222</v>
      </c>
      <c r="D45" s="65" t="s">
        <v>23</v>
      </c>
      <c r="E45" s="81" t="s">
        <v>216</v>
      </c>
      <c r="F45" s="65" t="s">
        <v>88</v>
      </c>
      <c r="G45" s="66">
        <v>90</v>
      </c>
      <c r="H45" s="66">
        <v>89</v>
      </c>
      <c r="I45" s="68">
        <f t="shared" si="1"/>
        <v>179</v>
      </c>
      <c r="J45" s="67"/>
      <c r="K45" s="65"/>
      <c r="L45" s="138" t="s">
        <v>812</v>
      </c>
      <c r="M45" s="81" t="s">
        <v>143</v>
      </c>
      <c r="N45" s="140" t="s">
        <v>1051</v>
      </c>
      <c r="O45" s="81" t="s">
        <v>143</v>
      </c>
      <c r="P45" s="48">
        <v>43690</v>
      </c>
      <c r="Q45" s="86" t="s">
        <v>94</v>
      </c>
      <c r="R45" s="18"/>
      <c r="S45" s="18" t="s">
        <v>145</v>
      </c>
      <c r="T45" s="18"/>
    </row>
    <row r="46" spans="1:20" ht="30.75">
      <c r="A46" s="4">
        <v>42</v>
      </c>
      <c r="B46" s="63" t="s">
        <v>63</v>
      </c>
      <c r="C46" s="65" t="s">
        <v>223</v>
      </c>
      <c r="D46" s="65" t="s">
        <v>25</v>
      </c>
      <c r="E46" s="81" t="s">
        <v>216</v>
      </c>
      <c r="F46" s="65" t="s">
        <v>90</v>
      </c>
      <c r="G46" s="66">
        <v>33</v>
      </c>
      <c r="H46" s="66">
        <v>33</v>
      </c>
      <c r="I46" s="68">
        <f t="shared" si="1"/>
        <v>66</v>
      </c>
      <c r="J46" s="67">
        <v>8876323546</v>
      </c>
      <c r="K46" s="65" t="s">
        <v>224</v>
      </c>
      <c r="L46" s="138" t="s">
        <v>787</v>
      </c>
      <c r="M46" s="81" t="s">
        <v>143</v>
      </c>
      <c r="N46" s="140" t="s">
        <v>1052</v>
      </c>
      <c r="O46" s="81" t="s">
        <v>143</v>
      </c>
      <c r="P46" s="48">
        <v>43690</v>
      </c>
      <c r="Q46" s="86" t="s">
        <v>94</v>
      </c>
      <c r="R46" s="18"/>
      <c r="S46" s="18" t="s">
        <v>145</v>
      </c>
      <c r="T46" s="18"/>
    </row>
    <row r="47" spans="1:20">
      <c r="A47" s="4">
        <v>43</v>
      </c>
      <c r="B47" s="63"/>
      <c r="C47" s="65"/>
      <c r="D47" s="65"/>
      <c r="E47" s="81" t="s">
        <v>143</v>
      </c>
      <c r="F47" s="65"/>
      <c r="G47" s="66"/>
      <c r="H47" s="66"/>
      <c r="I47" s="68">
        <f t="shared" si="1"/>
        <v>0</v>
      </c>
      <c r="J47" s="67"/>
      <c r="K47" s="65"/>
      <c r="L47" s="138"/>
      <c r="M47" s="81" t="s">
        <v>143</v>
      </c>
      <c r="N47" s="140"/>
      <c r="O47" s="81" t="s">
        <v>143</v>
      </c>
      <c r="P47" s="48"/>
      <c r="Q47" s="86"/>
      <c r="R47" s="18"/>
      <c r="S47" s="18" t="s">
        <v>145</v>
      </c>
      <c r="T47" s="18"/>
    </row>
    <row r="48" spans="1:20">
      <c r="A48" s="4">
        <v>44</v>
      </c>
      <c r="B48" s="63" t="s">
        <v>62</v>
      </c>
      <c r="C48" s="65" t="s">
        <v>234</v>
      </c>
      <c r="D48" s="65" t="s">
        <v>23</v>
      </c>
      <c r="E48" s="81" t="s">
        <v>143</v>
      </c>
      <c r="F48" s="65" t="s">
        <v>88</v>
      </c>
      <c r="G48" s="66">
        <v>66</v>
      </c>
      <c r="H48" s="66">
        <v>66</v>
      </c>
      <c r="I48" s="68">
        <f t="shared" si="1"/>
        <v>132</v>
      </c>
      <c r="J48" s="67"/>
      <c r="K48" s="65"/>
      <c r="L48" s="138" t="s">
        <v>814</v>
      </c>
      <c r="M48" s="81" t="s">
        <v>143</v>
      </c>
      <c r="N48" s="140" t="s">
        <v>1054</v>
      </c>
      <c r="O48" s="81" t="s">
        <v>143</v>
      </c>
      <c r="P48" s="48">
        <v>43691</v>
      </c>
      <c r="Q48" s="86" t="s">
        <v>98</v>
      </c>
      <c r="R48" s="18"/>
      <c r="S48" s="18" t="s">
        <v>145</v>
      </c>
      <c r="T48" s="18"/>
    </row>
    <row r="49" spans="1:20">
      <c r="A49" s="4">
        <v>45</v>
      </c>
      <c r="B49" s="63" t="s">
        <v>62</v>
      </c>
      <c r="C49" s="65" t="s">
        <v>235</v>
      </c>
      <c r="D49" s="65" t="s">
        <v>25</v>
      </c>
      <c r="E49" s="81" t="s">
        <v>143</v>
      </c>
      <c r="F49" s="65" t="s">
        <v>90</v>
      </c>
      <c r="G49" s="66">
        <v>48</v>
      </c>
      <c r="H49" s="66">
        <v>48</v>
      </c>
      <c r="I49" s="68">
        <f t="shared" si="1"/>
        <v>96</v>
      </c>
      <c r="J49" s="67"/>
      <c r="K49" s="65" t="s">
        <v>236</v>
      </c>
      <c r="L49" s="138" t="s">
        <v>815</v>
      </c>
      <c r="M49" s="81" t="s">
        <v>143</v>
      </c>
      <c r="N49" s="140" t="s">
        <v>1055</v>
      </c>
      <c r="O49" s="81" t="s">
        <v>143</v>
      </c>
      <c r="P49" s="48">
        <v>43691</v>
      </c>
      <c r="Q49" s="86" t="s">
        <v>98</v>
      </c>
      <c r="R49" s="18"/>
      <c r="S49" s="18" t="s">
        <v>145</v>
      </c>
      <c r="T49" s="18"/>
    </row>
    <row r="50" spans="1:20">
      <c r="A50" s="4">
        <v>46</v>
      </c>
      <c r="B50" s="63" t="s">
        <v>63</v>
      </c>
      <c r="C50" s="65" t="s">
        <v>474</v>
      </c>
      <c r="D50" s="65" t="s">
        <v>23</v>
      </c>
      <c r="E50" s="81" t="s">
        <v>216</v>
      </c>
      <c r="F50" s="65" t="s">
        <v>241</v>
      </c>
      <c r="G50" s="66">
        <v>134</v>
      </c>
      <c r="H50" s="66">
        <v>135</v>
      </c>
      <c r="I50" s="68">
        <f t="shared" si="1"/>
        <v>269</v>
      </c>
      <c r="J50" s="67"/>
      <c r="K50" s="65"/>
      <c r="L50" s="138" t="s">
        <v>816</v>
      </c>
      <c r="M50" s="81" t="s">
        <v>143</v>
      </c>
      <c r="N50" s="140" t="s">
        <v>1056</v>
      </c>
      <c r="O50" s="81" t="s">
        <v>143</v>
      </c>
      <c r="P50" s="48">
        <v>43691</v>
      </c>
      <c r="Q50" s="86" t="s">
        <v>98</v>
      </c>
      <c r="R50" s="18"/>
      <c r="S50" s="18" t="s">
        <v>145</v>
      </c>
      <c r="T50" s="18"/>
    </row>
    <row r="51" spans="1:20">
      <c r="A51" s="4">
        <v>47</v>
      </c>
      <c r="B51" s="63" t="s">
        <v>63</v>
      </c>
      <c r="C51" s="65" t="s">
        <v>483</v>
      </c>
      <c r="D51" s="65" t="s">
        <v>25</v>
      </c>
      <c r="E51" s="81" t="s">
        <v>216</v>
      </c>
      <c r="F51" s="65" t="s">
        <v>90</v>
      </c>
      <c r="G51" s="66">
        <v>27</v>
      </c>
      <c r="H51" s="66">
        <v>26</v>
      </c>
      <c r="I51" s="68">
        <f t="shared" si="1"/>
        <v>53</v>
      </c>
      <c r="J51" s="67">
        <v>9613694431</v>
      </c>
      <c r="K51" s="65" t="s">
        <v>484</v>
      </c>
      <c r="L51" s="138" t="s">
        <v>817</v>
      </c>
      <c r="M51" s="81" t="s">
        <v>143</v>
      </c>
      <c r="N51" s="140" t="s">
        <v>1057</v>
      </c>
      <c r="O51" s="81" t="s">
        <v>143</v>
      </c>
      <c r="P51" s="48">
        <v>43691</v>
      </c>
      <c r="Q51" s="86" t="s">
        <v>98</v>
      </c>
      <c r="R51" s="18"/>
      <c r="S51" s="18" t="s">
        <v>145</v>
      </c>
      <c r="T51" s="18"/>
    </row>
    <row r="52" spans="1:20" s="134" customFormat="1">
      <c r="A52" s="132">
        <v>48</v>
      </c>
      <c r="B52" s="63"/>
      <c r="C52" s="65" t="s">
        <v>370</v>
      </c>
      <c r="D52" s="65"/>
      <c r="E52" s="66" t="s">
        <v>216</v>
      </c>
      <c r="F52" s="65"/>
      <c r="G52" s="66"/>
      <c r="H52" s="66"/>
      <c r="I52" s="68">
        <f t="shared" si="1"/>
        <v>0</v>
      </c>
      <c r="J52" s="67"/>
      <c r="K52" s="65"/>
      <c r="L52" s="138"/>
      <c r="M52" s="133"/>
      <c r="N52" s="140"/>
      <c r="O52" s="133"/>
      <c r="P52" s="69">
        <v>43692</v>
      </c>
      <c r="Q52" s="64" t="s">
        <v>100</v>
      </c>
      <c r="R52" s="133"/>
      <c r="S52" s="18" t="s">
        <v>145</v>
      </c>
      <c r="T52" s="133"/>
    </row>
    <row r="53" spans="1:20">
      <c r="A53" s="4">
        <v>49</v>
      </c>
      <c r="B53" s="63" t="s">
        <v>62</v>
      </c>
      <c r="C53" s="65" t="s">
        <v>758</v>
      </c>
      <c r="D53" s="65" t="s">
        <v>23</v>
      </c>
      <c r="E53" s="81" t="s">
        <v>143</v>
      </c>
      <c r="F53" s="65" t="s">
        <v>368</v>
      </c>
      <c r="G53" s="66">
        <v>338</v>
      </c>
      <c r="H53" s="66">
        <v>339</v>
      </c>
      <c r="I53" s="68">
        <f t="shared" si="1"/>
        <v>677</v>
      </c>
      <c r="J53" s="67"/>
      <c r="K53" s="65"/>
      <c r="L53" s="138" t="s">
        <v>819</v>
      </c>
      <c r="M53" s="81" t="s">
        <v>143</v>
      </c>
      <c r="N53" s="140" t="s">
        <v>1058</v>
      </c>
      <c r="O53" s="81" t="s">
        <v>143</v>
      </c>
      <c r="P53" s="48">
        <v>43693</v>
      </c>
      <c r="Q53" s="86" t="s">
        <v>104</v>
      </c>
      <c r="R53" s="18"/>
      <c r="S53" s="18" t="s">
        <v>145</v>
      </c>
      <c r="T53" s="18"/>
    </row>
    <row r="54" spans="1:20">
      <c r="A54" s="4">
        <v>50</v>
      </c>
      <c r="B54" s="63" t="s">
        <v>62</v>
      </c>
      <c r="C54" s="65" t="s">
        <v>759</v>
      </c>
      <c r="D54" s="65" t="s">
        <v>25</v>
      </c>
      <c r="E54" s="81" t="s">
        <v>143</v>
      </c>
      <c r="F54" s="65" t="s">
        <v>90</v>
      </c>
      <c r="G54" s="66">
        <v>20</v>
      </c>
      <c r="H54" s="66">
        <v>19</v>
      </c>
      <c r="I54" s="68">
        <f t="shared" si="1"/>
        <v>39</v>
      </c>
      <c r="J54" s="67">
        <v>9577860331</v>
      </c>
      <c r="K54" s="65" t="s">
        <v>760</v>
      </c>
      <c r="L54" s="138" t="s">
        <v>792</v>
      </c>
      <c r="M54" s="81" t="s">
        <v>143</v>
      </c>
      <c r="N54" s="140" t="s">
        <v>1059</v>
      </c>
      <c r="O54" s="81" t="s">
        <v>143</v>
      </c>
      <c r="P54" s="48">
        <v>43693</v>
      </c>
      <c r="Q54" s="86" t="s">
        <v>104</v>
      </c>
      <c r="R54" s="18"/>
      <c r="S54" s="18" t="s">
        <v>145</v>
      </c>
      <c r="T54" s="18"/>
    </row>
    <row r="55" spans="1:20">
      <c r="A55" s="4">
        <v>51</v>
      </c>
      <c r="B55" s="63" t="s">
        <v>63</v>
      </c>
      <c r="C55" s="65" t="s">
        <v>758</v>
      </c>
      <c r="D55" s="65" t="s">
        <v>23</v>
      </c>
      <c r="E55" s="81" t="s">
        <v>143</v>
      </c>
      <c r="F55" s="65" t="s">
        <v>368</v>
      </c>
      <c r="G55" s="66">
        <v>338</v>
      </c>
      <c r="H55" s="66">
        <v>339</v>
      </c>
      <c r="I55" s="68">
        <f t="shared" si="1"/>
        <v>677</v>
      </c>
      <c r="J55" s="67"/>
      <c r="K55" s="65"/>
      <c r="L55" s="138" t="s">
        <v>793</v>
      </c>
      <c r="M55" s="81" t="s">
        <v>143</v>
      </c>
      <c r="N55" s="140" t="s">
        <v>1060</v>
      </c>
      <c r="O55" s="81" t="s">
        <v>143</v>
      </c>
      <c r="P55" s="48">
        <v>43693</v>
      </c>
      <c r="Q55" s="86" t="s">
        <v>104</v>
      </c>
      <c r="R55" s="18"/>
      <c r="S55" s="18" t="s">
        <v>145</v>
      </c>
      <c r="T55" s="18"/>
    </row>
    <row r="56" spans="1:20">
      <c r="A56" s="4">
        <v>52</v>
      </c>
      <c r="B56" s="63" t="s">
        <v>63</v>
      </c>
      <c r="C56" s="65" t="s">
        <v>761</v>
      </c>
      <c r="D56" s="65" t="s">
        <v>25</v>
      </c>
      <c r="E56" s="81" t="s">
        <v>143</v>
      </c>
      <c r="F56" s="65" t="s">
        <v>90</v>
      </c>
      <c r="G56" s="66">
        <v>25</v>
      </c>
      <c r="H56" s="66">
        <v>28</v>
      </c>
      <c r="I56" s="68">
        <f t="shared" si="1"/>
        <v>53</v>
      </c>
      <c r="J56" s="67">
        <v>9854568854</v>
      </c>
      <c r="K56" s="65" t="s">
        <v>762</v>
      </c>
      <c r="L56" s="138" t="s">
        <v>807</v>
      </c>
      <c r="M56" s="81" t="s">
        <v>143</v>
      </c>
      <c r="N56" s="140" t="s">
        <v>1061</v>
      </c>
      <c r="O56" s="81" t="s">
        <v>143</v>
      </c>
      <c r="P56" s="48">
        <v>43693</v>
      </c>
      <c r="Q56" s="86" t="s">
        <v>104</v>
      </c>
      <c r="R56" s="18"/>
      <c r="S56" s="18" t="s">
        <v>145</v>
      </c>
      <c r="T56" s="18"/>
    </row>
    <row r="57" spans="1:20">
      <c r="A57" s="4">
        <v>53</v>
      </c>
      <c r="B57" s="63"/>
      <c r="C57" s="65" t="s">
        <v>373</v>
      </c>
      <c r="D57" s="65"/>
      <c r="E57" s="81" t="s">
        <v>143</v>
      </c>
      <c r="F57" s="65"/>
      <c r="G57" s="66"/>
      <c r="H57" s="66"/>
      <c r="I57" s="68">
        <f t="shared" si="1"/>
        <v>0</v>
      </c>
      <c r="J57" s="67"/>
      <c r="K57" s="65"/>
      <c r="L57" s="138"/>
      <c r="M57" s="81" t="s">
        <v>143</v>
      </c>
      <c r="N57" s="140"/>
      <c r="O57" s="81" t="s">
        <v>143</v>
      </c>
      <c r="P57" s="48">
        <v>43694</v>
      </c>
      <c r="Q57" s="86" t="s">
        <v>108</v>
      </c>
      <c r="R57" s="18"/>
      <c r="S57" s="18" t="s">
        <v>145</v>
      </c>
      <c r="T57" s="18"/>
    </row>
    <row r="58" spans="1:20" s="134" customFormat="1">
      <c r="A58" s="132">
        <v>54</v>
      </c>
      <c r="B58" s="63"/>
      <c r="C58" s="65" t="s">
        <v>109</v>
      </c>
      <c r="D58" s="65"/>
      <c r="E58" s="66" t="s">
        <v>216</v>
      </c>
      <c r="F58" s="65"/>
      <c r="G58" s="66"/>
      <c r="H58" s="66"/>
      <c r="I58" s="68">
        <f t="shared" si="1"/>
        <v>0</v>
      </c>
      <c r="J58" s="82"/>
      <c r="K58" s="83"/>
      <c r="L58" s="138"/>
      <c r="M58" s="133"/>
      <c r="N58" s="140"/>
      <c r="O58" s="133"/>
      <c r="P58" s="69">
        <v>43695</v>
      </c>
      <c r="Q58" s="64" t="s">
        <v>109</v>
      </c>
      <c r="R58" s="133"/>
      <c r="S58" s="18" t="s">
        <v>145</v>
      </c>
      <c r="T58" s="133"/>
    </row>
    <row r="59" spans="1:20">
      <c r="A59" s="4">
        <v>55</v>
      </c>
      <c r="B59" s="63" t="s">
        <v>62</v>
      </c>
      <c r="C59" s="65" t="s">
        <v>758</v>
      </c>
      <c r="D59" s="65" t="s">
        <v>23</v>
      </c>
      <c r="E59" s="81" t="s">
        <v>143</v>
      </c>
      <c r="F59" s="65" t="s">
        <v>368</v>
      </c>
      <c r="G59" s="66">
        <v>338</v>
      </c>
      <c r="H59" s="66">
        <v>339</v>
      </c>
      <c r="I59" s="68">
        <f t="shared" si="1"/>
        <v>677</v>
      </c>
      <c r="J59" s="118"/>
      <c r="K59" s="118"/>
      <c r="L59" s="138" t="s">
        <v>810</v>
      </c>
      <c r="M59" s="81" t="s">
        <v>143</v>
      </c>
      <c r="N59" s="140" t="s">
        <v>1064</v>
      </c>
      <c r="O59" s="81" t="s">
        <v>143</v>
      </c>
      <c r="P59" s="48">
        <v>43696</v>
      </c>
      <c r="Q59" s="86" t="s">
        <v>91</v>
      </c>
      <c r="R59" s="18"/>
      <c r="S59" s="18" t="s">
        <v>145</v>
      </c>
      <c r="T59" s="18"/>
    </row>
    <row r="60" spans="1:20">
      <c r="A60" s="4"/>
      <c r="B60" s="63" t="s">
        <v>62</v>
      </c>
      <c r="C60" s="65" t="s">
        <v>763</v>
      </c>
      <c r="D60" s="65" t="s">
        <v>25</v>
      </c>
      <c r="E60" s="81" t="s">
        <v>143</v>
      </c>
      <c r="F60" s="65" t="s">
        <v>90</v>
      </c>
      <c r="G60" s="66">
        <v>28</v>
      </c>
      <c r="H60" s="66">
        <v>25</v>
      </c>
      <c r="I60" s="68">
        <f t="shared" si="1"/>
        <v>53</v>
      </c>
      <c r="J60" s="118">
        <v>9613927130</v>
      </c>
      <c r="K60" s="118" t="s">
        <v>764</v>
      </c>
      <c r="L60" s="138" t="s">
        <v>811</v>
      </c>
      <c r="M60" s="81" t="s">
        <v>143</v>
      </c>
      <c r="N60" s="141" t="s">
        <v>866</v>
      </c>
      <c r="O60" s="81" t="s">
        <v>143</v>
      </c>
      <c r="P60" s="48"/>
      <c r="Q60" s="86"/>
      <c r="R60" s="18"/>
      <c r="S60" s="18" t="s">
        <v>145</v>
      </c>
      <c r="T60" s="18"/>
    </row>
    <row r="61" spans="1:20">
      <c r="A61" s="4">
        <v>58</v>
      </c>
      <c r="B61" s="63" t="s">
        <v>63</v>
      </c>
      <c r="C61" s="65" t="s">
        <v>758</v>
      </c>
      <c r="D61" s="65" t="s">
        <v>23</v>
      </c>
      <c r="E61" s="81" t="s">
        <v>143</v>
      </c>
      <c r="F61" s="65" t="s">
        <v>368</v>
      </c>
      <c r="G61" s="66">
        <v>338</v>
      </c>
      <c r="H61" s="66">
        <v>339</v>
      </c>
      <c r="I61" s="68">
        <f t="shared" si="1"/>
        <v>677</v>
      </c>
      <c r="J61" s="82"/>
      <c r="K61" s="83"/>
      <c r="L61" s="138" t="s">
        <v>812</v>
      </c>
      <c r="M61" s="81" t="s">
        <v>143</v>
      </c>
      <c r="N61" s="141" t="s">
        <v>1065</v>
      </c>
      <c r="O61" s="81" t="s">
        <v>143</v>
      </c>
      <c r="P61" s="48">
        <v>43696</v>
      </c>
      <c r="Q61" s="86" t="s">
        <v>91</v>
      </c>
      <c r="R61" s="18"/>
      <c r="S61" s="18" t="s">
        <v>145</v>
      </c>
      <c r="T61" s="18"/>
    </row>
    <row r="62" spans="1:20" s="134" customFormat="1" ht="30.75">
      <c r="A62" s="132">
        <v>60</v>
      </c>
      <c r="B62" s="63"/>
      <c r="C62" s="133" t="s">
        <v>371</v>
      </c>
      <c r="D62" s="65"/>
      <c r="E62" s="66" t="s">
        <v>216</v>
      </c>
      <c r="F62" s="65"/>
      <c r="G62" s="66"/>
      <c r="H62" s="66"/>
      <c r="I62" s="68">
        <f t="shared" si="1"/>
        <v>0</v>
      </c>
      <c r="J62" s="67"/>
      <c r="K62" s="65"/>
      <c r="L62" s="138" t="s">
        <v>787</v>
      </c>
      <c r="M62" s="133"/>
      <c r="N62" s="141" t="s">
        <v>1066</v>
      </c>
      <c r="O62" s="133"/>
      <c r="P62" s="69">
        <v>43697</v>
      </c>
      <c r="Q62" s="64" t="s">
        <v>94</v>
      </c>
      <c r="R62" s="133"/>
      <c r="S62" s="18" t="s">
        <v>145</v>
      </c>
      <c r="T62" s="133"/>
    </row>
    <row r="63" spans="1:20">
      <c r="A63" s="4">
        <v>61</v>
      </c>
      <c r="B63" s="63" t="s">
        <v>62</v>
      </c>
      <c r="C63" s="65" t="s">
        <v>758</v>
      </c>
      <c r="D63" s="65" t="s">
        <v>23</v>
      </c>
      <c r="E63" s="81" t="s">
        <v>143</v>
      </c>
      <c r="F63" s="65" t="s">
        <v>368</v>
      </c>
      <c r="G63" s="66">
        <v>338</v>
      </c>
      <c r="H63" s="66">
        <v>339</v>
      </c>
      <c r="I63" s="68">
        <f t="shared" ref="I63" si="3">SUM(G63:H63)</f>
        <v>677</v>
      </c>
      <c r="J63" s="118"/>
      <c r="K63" s="118"/>
      <c r="L63" s="138" t="s">
        <v>813</v>
      </c>
      <c r="M63" s="81" t="s">
        <v>143</v>
      </c>
      <c r="N63" s="141" t="s">
        <v>1067</v>
      </c>
      <c r="O63" s="81" t="s">
        <v>143</v>
      </c>
      <c r="P63" s="48">
        <v>43698</v>
      </c>
      <c r="Q63" s="86" t="s">
        <v>98</v>
      </c>
      <c r="R63" s="18"/>
      <c r="S63" s="18" t="s">
        <v>145</v>
      </c>
      <c r="T63" s="18"/>
    </row>
    <row r="64" spans="1:20">
      <c r="A64" s="4">
        <v>63</v>
      </c>
      <c r="B64" s="63" t="s">
        <v>63</v>
      </c>
      <c r="C64" s="65" t="s">
        <v>758</v>
      </c>
      <c r="D64" s="65" t="s">
        <v>23</v>
      </c>
      <c r="E64" s="81" t="s">
        <v>143</v>
      </c>
      <c r="F64" s="65" t="s">
        <v>368</v>
      </c>
      <c r="G64" s="66">
        <v>338</v>
      </c>
      <c r="H64" s="66">
        <v>339</v>
      </c>
      <c r="I64" s="68">
        <f t="shared" ref="I64" si="4">SUM(G64:H64)</f>
        <v>677</v>
      </c>
      <c r="J64" s="67"/>
      <c r="K64" s="65"/>
      <c r="L64" s="138" t="s">
        <v>814</v>
      </c>
      <c r="M64" s="81" t="s">
        <v>143</v>
      </c>
      <c r="N64" s="141" t="s">
        <v>1068</v>
      </c>
      <c r="O64" s="81" t="s">
        <v>143</v>
      </c>
      <c r="P64" s="48">
        <v>43698</v>
      </c>
      <c r="Q64" s="86" t="s">
        <v>98</v>
      </c>
      <c r="R64" s="18"/>
      <c r="S64" s="18" t="s">
        <v>145</v>
      </c>
      <c r="T64" s="18"/>
    </row>
    <row r="65" spans="1:20">
      <c r="A65" s="4">
        <v>65</v>
      </c>
      <c r="B65" s="17"/>
      <c r="C65" s="18"/>
      <c r="D65" s="18"/>
      <c r="E65" s="81" t="s">
        <v>143</v>
      </c>
      <c r="F65" s="18"/>
      <c r="G65" s="19"/>
      <c r="H65" s="19"/>
      <c r="I65" s="58">
        <f t="shared" si="1"/>
        <v>0</v>
      </c>
      <c r="J65" s="18"/>
      <c r="K65" s="18"/>
      <c r="L65" s="138"/>
      <c r="M65" s="81" t="s">
        <v>143</v>
      </c>
      <c r="N65" s="141"/>
      <c r="O65" s="81" t="s">
        <v>143</v>
      </c>
      <c r="P65" s="48"/>
      <c r="Q65" s="86"/>
      <c r="R65" s="18"/>
      <c r="S65" s="18" t="s">
        <v>145</v>
      </c>
      <c r="T65" s="18"/>
    </row>
    <row r="66" spans="1:20">
      <c r="A66" s="4">
        <v>66</v>
      </c>
      <c r="B66" s="63" t="s">
        <v>62</v>
      </c>
      <c r="C66" s="65" t="s">
        <v>249</v>
      </c>
      <c r="D66" s="65" t="s">
        <v>23</v>
      </c>
      <c r="E66" s="81" t="s">
        <v>143</v>
      </c>
      <c r="F66" s="65" t="s">
        <v>241</v>
      </c>
      <c r="G66" s="66">
        <v>32</v>
      </c>
      <c r="H66" s="66">
        <v>32</v>
      </c>
      <c r="I66" s="63">
        <f t="shared" si="1"/>
        <v>64</v>
      </c>
      <c r="J66" s="80"/>
      <c r="K66" s="65"/>
      <c r="L66" s="138" t="s">
        <v>816</v>
      </c>
      <c r="M66" s="81" t="s">
        <v>143</v>
      </c>
      <c r="N66" s="141" t="s">
        <v>1070</v>
      </c>
      <c r="O66" s="81" t="s">
        <v>143</v>
      </c>
      <c r="P66" s="48">
        <v>43699</v>
      </c>
      <c r="Q66" s="86" t="s">
        <v>100</v>
      </c>
      <c r="R66" s="18"/>
      <c r="S66" s="18" t="s">
        <v>145</v>
      </c>
      <c r="T66" s="18"/>
    </row>
    <row r="67" spans="1:20">
      <c r="A67" s="4">
        <v>67</v>
      </c>
      <c r="B67" s="63" t="s">
        <v>62</v>
      </c>
      <c r="C67" s="65" t="s">
        <v>250</v>
      </c>
      <c r="D67" s="65" t="s">
        <v>25</v>
      </c>
      <c r="E67" s="81" t="s">
        <v>143</v>
      </c>
      <c r="F67" s="65" t="s">
        <v>90</v>
      </c>
      <c r="G67" s="66">
        <v>34</v>
      </c>
      <c r="H67" s="66">
        <v>35</v>
      </c>
      <c r="I67" s="63">
        <f t="shared" si="1"/>
        <v>69</v>
      </c>
      <c r="J67" s="67">
        <v>9678967588</v>
      </c>
      <c r="K67" s="65" t="s">
        <v>251</v>
      </c>
      <c r="L67" s="138" t="s">
        <v>817</v>
      </c>
      <c r="M67" s="81" t="s">
        <v>143</v>
      </c>
      <c r="N67" s="141" t="s">
        <v>1071</v>
      </c>
      <c r="O67" s="81" t="s">
        <v>143</v>
      </c>
      <c r="P67" s="48">
        <v>43699</v>
      </c>
      <c r="Q67" s="86" t="s">
        <v>100</v>
      </c>
      <c r="R67" s="18"/>
      <c r="S67" s="18" t="s">
        <v>145</v>
      </c>
      <c r="T67" s="18"/>
    </row>
    <row r="68" spans="1:20">
      <c r="A68" s="4">
        <v>68</v>
      </c>
      <c r="B68" s="63" t="s">
        <v>63</v>
      </c>
      <c r="C68" s="65" t="s">
        <v>237</v>
      </c>
      <c r="D68" s="65" t="s">
        <v>23</v>
      </c>
      <c r="E68" s="81" t="s">
        <v>143</v>
      </c>
      <c r="F68" s="65" t="s">
        <v>88</v>
      </c>
      <c r="G68" s="66">
        <v>99</v>
      </c>
      <c r="H68" s="66">
        <v>98</v>
      </c>
      <c r="I68" s="68">
        <f t="shared" ref="I68:I69" si="5">SUM(G68:H68)</f>
        <v>197</v>
      </c>
      <c r="J68" s="67"/>
      <c r="K68" s="65"/>
      <c r="L68" s="138" t="s">
        <v>818</v>
      </c>
      <c r="M68" s="81" t="s">
        <v>143</v>
      </c>
      <c r="N68" s="141" t="s">
        <v>1072</v>
      </c>
      <c r="O68" s="81" t="s">
        <v>143</v>
      </c>
      <c r="P68" s="48">
        <v>43699</v>
      </c>
      <c r="Q68" s="86" t="s">
        <v>100</v>
      </c>
      <c r="R68" s="18"/>
      <c r="S68" s="18" t="s">
        <v>145</v>
      </c>
      <c r="T68" s="18"/>
    </row>
    <row r="69" spans="1:20">
      <c r="A69" s="4">
        <v>69</v>
      </c>
      <c r="B69" s="63" t="s">
        <v>63</v>
      </c>
      <c r="C69" s="65" t="s">
        <v>238</v>
      </c>
      <c r="D69" s="65" t="s">
        <v>25</v>
      </c>
      <c r="E69" s="81" t="s">
        <v>143</v>
      </c>
      <c r="F69" s="65" t="s">
        <v>90</v>
      </c>
      <c r="G69" s="66">
        <v>39</v>
      </c>
      <c r="H69" s="66">
        <v>38</v>
      </c>
      <c r="I69" s="68">
        <f t="shared" si="5"/>
        <v>77</v>
      </c>
      <c r="J69" s="67">
        <v>9954685306</v>
      </c>
      <c r="K69" s="65" t="s">
        <v>239</v>
      </c>
      <c r="L69" s="138" t="s">
        <v>819</v>
      </c>
      <c r="M69" s="81" t="s">
        <v>143</v>
      </c>
      <c r="N69" s="141" t="s">
        <v>1073</v>
      </c>
      <c r="O69" s="81" t="s">
        <v>143</v>
      </c>
      <c r="P69" s="48">
        <v>43699</v>
      </c>
      <c r="Q69" s="86" t="s">
        <v>100</v>
      </c>
      <c r="R69" s="18"/>
      <c r="S69" s="18" t="s">
        <v>145</v>
      </c>
      <c r="T69" s="18"/>
    </row>
    <row r="70" spans="1:20">
      <c r="A70" s="4">
        <v>70</v>
      </c>
      <c r="B70" s="63"/>
      <c r="C70" s="65"/>
      <c r="D70" s="65"/>
      <c r="E70" s="81" t="s">
        <v>143</v>
      </c>
      <c r="F70" s="65"/>
      <c r="G70" s="66"/>
      <c r="H70" s="66"/>
      <c r="I70" s="63">
        <f t="shared" ref="I70:I72" si="6">SUM(G70:H70)</f>
        <v>0</v>
      </c>
      <c r="J70" s="67"/>
      <c r="K70" s="65"/>
      <c r="L70" s="138"/>
      <c r="M70" s="81" t="s">
        <v>143</v>
      </c>
      <c r="N70" s="141"/>
      <c r="O70" s="81" t="s">
        <v>143</v>
      </c>
      <c r="P70" s="48"/>
      <c r="Q70" s="86"/>
      <c r="R70" s="18"/>
      <c r="S70" s="18" t="s">
        <v>145</v>
      </c>
      <c r="T70" s="18"/>
    </row>
    <row r="71" spans="1:20">
      <c r="A71" s="4">
        <v>71</v>
      </c>
      <c r="B71" s="63" t="s">
        <v>62</v>
      </c>
      <c r="C71" s="65" t="s">
        <v>252</v>
      </c>
      <c r="D71" s="65" t="s">
        <v>23</v>
      </c>
      <c r="E71" s="81" t="s">
        <v>143</v>
      </c>
      <c r="F71" s="65" t="s">
        <v>88</v>
      </c>
      <c r="G71" s="66">
        <v>41</v>
      </c>
      <c r="H71" s="66">
        <v>41</v>
      </c>
      <c r="I71" s="63">
        <f t="shared" si="6"/>
        <v>82</v>
      </c>
      <c r="J71" s="67"/>
      <c r="K71" s="65"/>
      <c r="L71" s="138" t="s">
        <v>793</v>
      </c>
      <c r="M71" s="81" t="s">
        <v>143</v>
      </c>
      <c r="N71" s="141" t="s">
        <v>1075</v>
      </c>
      <c r="O71" s="81" t="s">
        <v>143</v>
      </c>
      <c r="P71" s="48">
        <v>43700</v>
      </c>
      <c r="Q71" s="86" t="s">
        <v>104</v>
      </c>
      <c r="R71" s="18"/>
      <c r="S71" s="18" t="s">
        <v>145</v>
      </c>
      <c r="T71" s="18"/>
    </row>
    <row r="72" spans="1:20">
      <c r="A72" s="4">
        <v>72</v>
      </c>
      <c r="B72" s="63" t="s">
        <v>62</v>
      </c>
      <c r="C72" s="65" t="s">
        <v>253</v>
      </c>
      <c r="D72" s="65" t="s">
        <v>25</v>
      </c>
      <c r="E72" s="81" t="s">
        <v>143</v>
      </c>
      <c r="F72" s="65" t="s">
        <v>90</v>
      </c>
      <c r="G72" s="66"/>
      <c r="H72" s="66"/>
      <c r="I72" s="63">
        <f t="shared" si="6"/>
        <v>0</v>
      </c>
      <c r="J72" s="67"/>
      <c r="K72" s="70" t="s">
        <v>254</v>
      </c>
      <c r="L72" s="138" t="s">
        <v>807</v>
      </c>
      <c r="M72" s="81" t="s">
        <v>143</v>
      </c>
      <c r="N72" s="141" t="s">
        <v>1076</v>
      </c>
      <c r="O72" s="81" t="s">
        <v>143</v>
      </c>
      <c r="P72" s="48">
        <v>43700</v>
      </c>
      <c r="Q72" s="86" t="s">
        <v>104</v>
      </c>
      <c r="R72" s="18"/>
      <c r="S72" s="18" t="s">
        <v>145</v>
      </c>
      <c r="T72" s="18"/>
    </row>
    <row r="73" spans="1:20">
      <c r="A73" s="4">
        <v>73</v>
      </c>
      <c r="B73" s="63" t="s">
        <v>63</v>
      </c>
      <c r="C73" s="65" t="s">
        <v>240</v>
      </c>
      <c r="D73" s="65" t="s">
        <v>23</v>
      </c>
      <c r="E73" s="81" t="s">
        <v>143</v>
      </c>
      <c r="F73" s="65" t="s">
        <v>241</v>
      </c>
      <c r="G73" s="66">
        <v>75</v>
      </c>
      <c r="H73" s="66">
        <v>78</v>
      </c>
      <c r="I73" s="68">
        <f>SUM(G73:H73)</f>
        <v>153</v>
      </c>
      <c r="J73" s="67"/>
      <c r="K73" s="65"/>
      <c r="L73" s="138" t="s">
        <v>808</v>
      </c>
      <c r="M73" s="81" t="s">
        <v>143</v>
      </c>
      <c r="N73" s="141" t="s">
        <v>1077</v>
      </c>
      <c r="O73" s="81" t="s">
        <v>143</v>
      </c>
      <c r="P73" s="48">
        <v>43700</v>
      </c>
      <c r="Q73" s="86" t="s">
        <v>104</v>
      </c>
      <c r="R73" s="18"/>
      <c r="S73" s="18" t="s">
        <v>145</v>
      </c>
      <c r="T73" s="18"/>
    </row>
    <row r="74" spans="1:20">
      <c r="A74" s="4"/>
      <c r="B74" s="63" t="s">
        <v>63</v>
      </c>
      <c r="C74" s="65" t="s">
        <v>242</v>
      </c>
      <c r="D74" s="65" t="s">
        <v>25</v>
      </c>
      <c r="E74" s="81" t="s">
        <v>143</v>
      </c>
      <c r="F74" s="65" t="s">
        <v>90</v>
      </c>
      <c r="G74" s="66">
        <v>33</v>
      </c>
      <c r="H74" s="66">
        <v>32</v>
      </c>
      <c r="I74" s="68">
        <f>SUM(G74:H74)</f>
        <v>65</v>
      </c>
      <c r="J74" s="82">
        <v>9954412214</v>
      </c>
      <c r="K74" s="83" t="s">
        <v>243</v>
      </c>
      <c r="L74" s="138" t="s">
        <v>809</v>
      </c>
      <c r="M74" s="81"/>
      <c r="N74" s="141" t="s">
        <v>1078</v>
      </c>
      <c r="O74" s="81"/>
      <c r="P74" s="48"/>
      <c r="Q74" s="86"/>
      <c r="R74" s="18"/>
      <c r="S74" s="18" t="s">
        <v>145</v>
      </c>
      <c r="T74" s="18"/>
    </row>
    <row r="75" spans="1:20">
      <c r="A75" s="4">
        <v>74</v>
      </c>
      <c r="B75" s="63" t="s">
        <v>63</v>
      </c>
      <c r="C75" s="65" t="s">
        <v>244</v>
      </c>
      <c r="D75" s="65" t="s">
        <v>25</v>
      </c>
      <c r="E75" s="81" t="s">
        <v>143</v>
      </c>
      <c r="F75" s="65" t="s">
        <v>90</v>
      </c>
      <c r="G75" s="66">
        <v>39</v>
      </c>
      <c r="H75" s="66">
        <v>38</v>
      </c>
      <c r="I75" s="68">
        <f>SUM(G75:H75)</f>
        <v>77</v>
      </c>
      <c r="J75" s="82"/>
      <c r="K75" s="83" t="s">
        <v>245</v>
      </c>
      <c r="L75" s="138" t="s">
        <v>810</v>
      </c>
      <c r="M75" s="81" t="s">
        <v>143</v>
      </c>
      <c r="N75" s="141" t="s">
        <v>1079</v>
      </c>
      <c r="O75" s="81" t="s">
        <v>143</v>
      </c>
      <c r="P75" s="48">
        <v>43700</v>
      </c>
      <c r="Q75" s="86" t="s">
        <v>104</v>
      </c>
      <c r="R75" s="18"/>
      <c r="S75" s="18" t="s">
        <v>145</v>
      </c>
      <c r="T75" s="18"/>
    </row>
    <row r="76" spans="1:20" s="134" customFormat="1">
      <c r="A76" s="132">
        <v>75</v>
      </c>
      <c r="B76" s="63"/>
      <c r="C76" s="133" t="s">
        <v>372</v>
      </c>
      <c r="D76" s="133"/>
      <c r="E76" s="66"/>
      <c r="F76" s="133"/>
      <c r="G76" s="66"/>
      <c r="H76" s="66"/>
      <c r="I76" s="135">
        <f t="shared" ref="I76:I134" si="7">SUM(G76:H76)</f>
        <v>0</v>
      </c>
      <c r="J76" s="133"/>
      <c r="K76" s="133"/>
      <c r="L76" s="138"/>
      <c r="M76" s="133"/>
      <c r="N76" s="141"/>
      <c r="O76" s="133"/>
      <c r="P76" s="69">
        <v>43701</v>
      </c>
      <c r="Q76" s="64" t="s">
        <v>108</v>
      </c>
      <c r="R76" s="133"/>
      <c r="S76" s="18" t="s">
        <v>145</v>
      </c>
      <c r="T76" s="133"/>
    </row>
    <row r="77" spans="1:20" s="134" customFormat="1">
      <c r="A77" s="132">
        <v>76</v>
      </c>
      <c r="B77" s="63"/>
      <c r="C77" s="133" t="s">
        <v>109</v>
      </c>
      <c r="D77" s="133"/>
      <c r="E77" s="66"/>
      <c r="F77" s="133"/>
      <c r="G77" s="66"/>
      <c r="H77" s="66"/>
      <c r="I77" s="135">
        <f t="shared" si="7"/>
        <v>0</v>
      </c>
      <c r="J77" s="133"/>
      <c r="K77" s="133"/>
      <c r="L77" s="138"/>
      <c r="M77" s="133"/>
      <c r="N77" s="141"/>
      <c r="O77" s="133"/>
      <c r="P77" s="69">
        <v>43702</v>
      </c>
      <c r="Q77" s="64" t="s">
        <v>109</v>
      </c>
      <c r="R77" s="133"/>
      <c r="S77" s="18" t="s">
        <v>145</v>
      </c>
      <c r="T77" s="133"/>
    </row>
    <row r="78" spans="1:20" ht="30.75">
      <c r="A78" s="4">
        <v>77</v>
      </c>
      <c r="B78" s="63" t="s">
        <v>62</v>
      </c>
      <c r="C78" s="47" t="s">
        <v>374</v>
      </c>
      <c r="D78" s="18" t="s">
        <v>23</v>
      </c>
      <c r="E78" s="81" t="s">
        <v>143</v>
      </c>
      <c r="F78" s="18" t="s">
        <v>88</v>
      </c>
      <c r="G78" s="19">
        <v>29</v>
      </c>
      <c r="H78" s="19">
        <v>29</v>
      </c>
      <c r="I78" s="58">
        <f t="shared" si="7"/>
        <v>58</v>
      </c>
      <c r="J78" s="18">
        <v>9954635695</v>
      </c>
      <c r="K78" s="18"/>
      <c r="L78" s="138" t="s">
        <v>787</v>
      </c>
      <c r="M78" s="81" t="s">
        <v>143</v>
      </c>
      <c r="N78" s="140" t="s">
        <v>1011</v>
      </c>
      <c r="O78" s="81" t="s">
        <v>143</v>
      </c>
      <c r="P78" s="48">
        <v>43703</v>
      </c>
      <c r="Q78" s="86" t="s">
        <v>91</v>
      </c>
      <c r="R78" s="18"/>
      <c r="S78" s="18" t="s">
        <v>145</v>
      </c>
      <c r="T78" s="18"/>
    </row>
    <row r="79" spans="1:20">
      <c r="A79" s="4">
        <v>78</v>
      </c>
      <c r="B79" s="63" t="s">
        <v>62</v>
      </c>
      <c r="C79" s="47" t="s">
        <v>375</v>
      </c>
      <c r="D79" s="47" t="s">
        <v>25</v>
      </c>
      <c r="E79" s="81" t="s">
        <v>143</v>
      </c>
      <c r="F79" s="47" t="s">
        <v>90</v>
      </c>
      <c r="G79" s="19">
        <v>30</v>
      </c>
      <c r="H79" s="19">
        <v>30</v>
      </c>
      <c r="I79" s="58">
        <f t="shared" si="7"/>
        <v>60</v>
      </c>
      <c r="J79" s="47">
        <v>7002508662</v>
      </c>
      <c r="K79" s="47" t="s">
        <v>376</v>
      </c>
      <c r="L79" s="138" t="s">
        <v>813</v>
      </c>
      <c r="M79" s="81" t="s">
        <v>143</v>
      </c>
      <c r="N79" s="140" t="s">
        <v>1012</v>
      </c>
      <c r="O79" s="81" t="s">
        <v>143</v>
      </c>
      <c r="P79" s="48">
        <v>43703</v>
      </c>
      <c r="Q79" s="86" t="s">
        <v>91</v>
      </c>
      <c r="R79" s="18"/>
      <c r="S79" s="18" t="s">
        <v>145</v>
      </c>
      <c r="T79" s="18"/>
    </row>
    <row r="80" spans="1:20">
      <c r="A80" s="4">
        <v>79</v>
      </c>
      <c r="B80" s="63" t="s">
        <v>63</v>
      </c>
      <c r="C80" s="63" t="s">
        <v>246</v>
      </c>
      <c r="D80" s="65" t="s">
        <v>23</v>
      </c>
      <c r="E80" s="81" t="s">
        <v>143</v>
      </c>
      <c r="F80" s="65" t="s">
        <v>241</v>
      </c>
      <c r="G80" s="66">
        <v>57</v>
      </c>
      <c r="H80" s="66">
        <v>57</v>
      </c>
      <c r="I80" s="63">
        <f>SUM(G80:H80)</f>
        <v>114</v>
      </c>
      <c r="J80" s="67"/>
      <c r="K80" s="65"/>
      <c r="L80" s="138" t="s">
        <v>814</v>
      </c>
      <c r="M80" s="81" t="s">
        <v>143</v>
      </c>
      <c r="N80" s="140" t="s">
        <v>1013</v>
      </c>
      <c r="O80" s="81" t="s">
        <v>143</v>
      </c>
      <c r="P80" s="48">
        <v>43703</v>
      </c>
      <c r="Q80" s="86" t="s">
        <v>91</v>
      </c>
      <c r="R80" s="18"/>
      <c r="S80" s="18" t="s">
        <v>145</v>
      </c>
      <c r="T80" s="18"/>
    </row>
    <row r="81" spans="1:20">
      <c r="A81" s="4">
        <v>80</v>
      </c>
      <c r="B81" s="63" t="s">
        <v>63</v>
      </c>
      <c r="C81" s="65" t="s">
        <v>247</v>
      </c>
      <c r="D81" s="65" t="s">
        <v>25</v>
      </c>
      <c r="E81" s="81" t="s">
        <v>143</v>
      </c>
      <c r="F81" s="65" t="s">
        <v>90</v>
      </c>
      <c r="G81" s="66">
        <v>35</v>
      </c>
      <c r="H81" s="66">
        <v>34</v>
      </c>
      <c r="I81" s="63">
        <f>SUM(G81:H81)</f>
        <v>69</v>
      </c>
      <c r="J81" s="67">
        <v>9859352736</v>
      </c>
      <c r="K81" s="65" t="s">
        <v>248</v>
      </c>
      <c r="L81" s="138" t="s">
        <v>815</v>
      </c>
      <c r="M81" s="81" t="s">
        <v>143</v>
      </c>
      <c r="N81" s="140" t="s">
        <v>1014</v>
      </c>
      <c r="O81" s="81" t="s">
        <v>143</v>
      </c>
      <c r="P81" s="48">
        <v>43703</v>
      </c>
      <c r="Q81" s="86" t="s">
        <v>91</v>
      </c>
      <c r="R81" s="18"/>
      <c r="S81" s="18" t="s">
        <v>145</v>
      </c>
      <c r="T81" s="18"/>
    </row>
    <row r="82" spans="1:20">
      <c r="A82" s="4">
        <v>81</v>
      </c>
      <c r="B82" s="17"/>
      <c r="C82" s="18"/>
      <c r="D82" s="18"/>
      <c r="E82" s="81" t="s">
        <v>143</v>
      </c>
      <c r="F82" s="18"/>
      <c r="G82" s="19"/>
      <c r="H82" s="19"/>
      <c r="I82" s="58">
        <f t="shared" si="7"/>
        <v>0</v>
      </c>
      <c r="J82" s="18"/>
      <c r="K82" s="18"/>
      <c r="L82" s="138" t="s">
        <v>816</v>
      </c>
      <c r="M82" s="81" t="s">
        <v>143</v>
      </c>
      <c r="N82" s="140" t="s">
        <v>1015</v>
      </c>
      <c r="O82" s="81" t="s">
        <v>143</v>
      </c>
      <c r="P82" s="48"/>
      <c r="Q82" s="86"/>
      <c r="R82" s="18"/>
      <c r="S82" s="18" t="s">
        <v>145</v>
      </c>
      <c r="T82" s="18"/>
    </row>
    <row r="83" spans="1:20">
      <c r="A83" s="4">
        <v>82</v>
      </c>
      <c r="B83" s="63" t="s">
        <v>62</v>
      </c>
      <c r="C83" s="18" t="s">
        <v>377</v>
      </c>
      <c r="D83" s="18" t="s">
        <v>23</v>
      </c>
      <c r="E83" s="81" t="s">
        <v>143</v>
      </c>
      <c r="F83" s="18" t="s">
        <v>88</v>
      </c>
      <c r="G83" s="19">
        <v>17</v>
      </c>
      <c r="H83" s="19">
        <v>18</v>
      </c>
      <c r="I83" s="58">
        <f t="shared" si="7"/>
        <v>35</v>
      </c>
      <c r="J83" s="18">
        <v>9854357042</v>
      </c>
      <c r="K83" s="18"/>
      <c r="L83" s="138" t="s">
        <v>817</v>
      </c>
      <c r="M83" s="81" t="s">
        <v>143</v>
      </c>
      <c r="N83" s="140" t="s">
        <v>1016</v>
      </c>
      <c r="O83" s="81" t="s">
        <v>143</v>
      </c>
      <c r="P83" s="48">
        <v>43704</v>
      </c>
      <c r="Q83" s="86" t="s">
        <v>94</v>
      </c>
      <c r="R83" s="18"/>
      <c r="S83" s="18" t="s">
        <v>145</v>
      </c>
      <c r="T83" s="18"/>
    </row>
    <row r="84" spans="1:20">
      <c r="A84" s="4">
        <v>83</v>
      </c>
      <c r="B84" s="63" t="s">
        <v>62</v>
      </c>
      <c r="C84" s="18" t="s">
        <v>378</v>
      </c>
      <c r="D84" s="18" t="s">
        <v>25</v>
      </c>
      <c r="E84" s="81" t="s">
        <v>143</v>
      </c>
      <c r="F84" s="18" t="s">
        <v>90</v>
      </c>
      <c r="G84" s="19">
        <v>19</v>
      </c>
      <c r="H84" s="19">
        <v>19</v>
      </c>
      <c r="I84" s="58">
        <f t="shared" si="7"/>
        <v>38</v>
      </c>
      <c r="J84" s="18">
        <v>7086120274</v>
      </c>
      <c r="K84" s="18" t="s">
        <v>379</v>
      </c>
      <c r="L84" s="138" t="s">
        <v>818</v>
      </c>
      <c r="M84" s="81" t="s">
        <v>143</v>
      </c>
      <c r="N84" s="140" t="s">
        <v>1017</v>
      </c>
      <c r="O84" s="81" t="s">
        <v>143</v>
      </c>
      <c r="P84" s="48">
        <v>43704</v>
      </c>
      <c r="Q84" s="86" t="s">
        <v>94</v>
      </c>
      <c r="R84" s="18"/>
      <c r="S84" s="18" t="s">
        <v>145</v>
      </c>
      <c r="T84" s="18"/>
    </row>
    <row r="85" spans="1:20">
      <c r="A85" s="4">
        <v>84</v>
      </c>
      <c r="B85" s="63" t="s">
        <v>63</v>
      </c>
      <c r="C85" s="18" t="s">
        <v>765</v>
      </c>
      <c r="D85" s="18" t="s">
        <v>23</v>
      </c>
      <c r="E85" s="81" t="s">
        <v>143</v>
      </c>
      <c r="F85" s="18" t="s">
        <v>88</v>
      </c>
      <c r="G85" s="19">
        <v>125</v>
      </c>
      <c r="H85" s="19">
        <v>130</v>
      </c>
      <c r="I85" s="58">
        <f t="shared" si="7"/>
        <v>255</v>
      </c>
      <c r="J85" s="18">
        <v>9101789415</v>
      </c>
      <c r="K85" s="18"/>
      <c r="L85" s="138" t="s">
        <v>819</v>
      </c>
      <c r="M85" s="81" t="s">
        <v>143</v>
      </c>
      <c r="N85" s="140" t="s">
        <v>1018</v>
      </c>
      <c r="O85" s="81" t="s">
        <v>143</v>
      </c>
      <c r="P85" s="48">
        <v>43704</v>
      </c>
      <c r="Q85" s="86" t="s">
        <v>94</v>
      </c>
      <c r="R85" s="18"/>
      <c r="S85" s="18" t="s">
        <v>145</v>
      </c>
      <c r="T85" s="18"/>
    </row>
    <row r="86" spans="1:20">
      <c r="A86" s="4">
        <v>85</v>
      </c>
      <c r="B86" s="63" t="s">
        <v>63</v>
      </c>
      <c r="C86" s="18" t="s">
        <v>766</v>
      </c>
      <c r="D86" s="18" t="s">
        <v>25</v>
      </c>
      <c r="E86" s="81" t="s">
        <v>143</v>
      </c>
      <c r="F86" s="18" t="s">
        <v>90</v>
      </c>
      <c r="G86" s="19">
        <v>21</v>
      </c>
      <c r="H86" s="19">
        <v>21</v>
      </c>
      <c r="I86" s="58">
        <f t="shared" si="7"/>
        <v>42</v>
      </c>
      <c r="J86" s="18">
        <v>9707127401</v>
      </c>
      <c r="K86" s="18" t="s">
        <v>767</v>
      </c>
      <c r="L86" s="138" t="s">
        <v>792</v>
      </c>
      <c r="M86" s="81" t="s">
        <v>143</v>
      </c>
      <c r="N86" s="140" t="s">
        <v>1019</v>
      </c>
      <c r="O86" s="81" t="s">
        <v>143</v>
      </c>
      <c r="P86" s="48">
        <v>43704</v>
      </c>
      <c r="Q86" s="86" t="s">
        <v>94</v>
      </c>
      <c r="R86" s="18"/>
      <c r="S86" s="18" t="s">
        <v>145</v>
      </c>
      <c r="T86" s="18"/>
    </row>
    <row r="87" spans="1:20">
      <c r="A87" s="4">
        <v>86</v>
      </c>
      <c r="B87" s="17"/>
      <c r="C87" s="18"/>
      <c r="D87" s="18"/>
      <c r="E87" s="81" t="s">
        <v>143</v>
      </c>
      <c r="F87" s="18"/>
      <c r="G87" s="19"/>
      <c r="H87" s="19"/>
      <c r="I87" s="58">
        <f t="shared" si="7"/>
        <v>0</v>
      </c>
      <c r="J87" s="18"/>
      <c r="K87" s="18"/>
      <c r="L87" s="138" t="s">
        <v>793</v>
      </c>
      <c r="M87" s="81" t="s">
        <v>143</v>
      </c>
      <c r="N87" s="140" t="s">
        <v>1020</v>
      </c>
      <c r="O87" s="81" t="s">
        <v>143</v>
      </c>
      <c r="P87" s="48"/>
      <c r="Q87" s="86"/>
      <c r="R87" s="18"/>
      <c r="S87" s="18" t="s">
        <v>145</v>
      </c>
      <c r="T87" s="18"/>
    </row>
    <row r="88" spans="1:20">
      <c r="A88" s="4">
        <v>87</v>
      </c>
      <c r="B88" s="63" t="s">
        <v>62</v>
      </c>
      <c r="C88" s="18" t="s">
        <v>380</v>
      </c>
      <c r="D88" s="18" t="s">
        <v>23</v>
      </c>
      <c r="E88" s="81" t="s">
        <v>143</v>
      </c>
      <c r="F88" s="18" t="s">
        <v>88</v>
      </c>
      <c r="G88" s="19">
        <v>22</v>
      </c>
      <c r="H88" s="19">
        <v>22</v>
      </c>
      <c r="I88" s="58">
        <f t="shared" si="7"/>
        <v>44</v>
      </c>
      <c r="J88" s="18"/>
      <c r="K88" s="18"/>
      <c r="L88" s="138" t="s">
        <v>807</v>
      </c>
      <c r="M88" s="81" t="s">
        <v>143</v>
      </c>
      <c r="N88" s="140" t="s">
        <v>1021</v>
      </c>
      <c r="O88" s="81" t="s">
        <v>143</v>
      </c>
      <c r="P88" s="48">
        <v>43705</v>
      </c>
      <c r="Q88" s="86" t="s">
        <v>98</v>
      </c>
      <c r="R88" s="18"/>
      <c r="S88" s="18" t="s">
        <v>145</v>
      </c>
      <c r="T88" s="18"/>
    </row>
    <row r="89" spans="1:20">
      <c r="A89" s="4">
        <v>88</v>
      </c>
      <c r="B89" s="63" t="s">
        <v>62</v>
      </c>
      <c r="C89" s="18" t="s">
        <v>381</v>
      </c>
      <c r="D89" s="18" t="s">
        <v>25</v>
      </c>
      <c r="E89" s="81" t="s">
        <v>143</v>
      </c>
      <c r="F89" s="18" t="s">
        <v>90</v>
      </c>
      <c r="G89" s="19">
        <v>21</v>
      </c>
      <c r="H89" s="19">
        <v>20</v>
      </c>
      <c r="I89" s="58">
        <f t="shared" si="7"/>
        <v>41</v>
      </c>
      <c r="J89" s="18">
        <v>9577584793</v>
      </c>
      <c r="K89" s="18" t="s">
        <v>382</v>
      </c>
      <c r="L89" s="138" t="s">
        <v>808</v>
      </c>
      <c r="M89" s="81" t="s">
        <v>143</v>
      </c>
      <c r="N89" s="140" t="s">
        <v>1022</v>
      </c>
      <c r="O89" s="81" t="s">
        <v>143</v>
      </c>
      <c r="P89" s="48">
        <v>43705</v>
      </c>
      <c r="Q89" s="86" t="s">
        <v>98</v>
      </c>
      <c r="R89" s="18"/>
      <c r="S89" s="18" t="s">
        <v>145</v>
      </c>
      <c r="T89" s="18"/>
    </row>
    <row r="90" spans="1:20">
      <c r="A90" s="4">
        <v>89</v>
      </c>
      <c r="B90" s="63" t="s">
        <v>63</v>
      </c>
      <c r="C90" s="18"/>
      <c r="D90" s="18"/>
      <c r="E90" s="81" t="s">
        <v>143</v>
      </c>
      <c r="F90" s="18"/>
      <c r="G90" s="19"/>
      <c r="H90" s="19"/>
      <c r="I90" s="58">
        <f t="shared" si="7"/>
        <v>0</v>
      </c>
      <c r="J90" s="18"/>
      <c r="K90" s="18"/>
      <c r="L90" s="138" t="s">
        <v>809</v>
      </c>
      <c r="M90" s="81" t="s">
        <v>143</v>
      </c>
      <c r="N90" s="140" t="s">
        <v>1023</v>
      </c>
      <c r="O90" s="81" t="s">
        <v>143</v>
      </c>
      <c r="P90" s="48">
        <v>43705</v>
      </c>
      <c r="Q90" s="86" t="s">
        <v>98</v>
      </c>
      <c r="R90" s="18"/>
      <c r="S90" s="18" t="s">
        <v>145</v>
      </c>
      <c r="T90" s="18"/>
    </row>
    <row r="91" spans="1:20">
      <c r="A91" s="4">
        <v>90</v>
      </c>
      <c r="B91" s="63" t="s">
        <v>63</v>
      </c>
      <c r="C91" s="18" t="s">
        <v>765</v>
      </c>
      <c r="D91" s="18" t="s">
        <v>23</v>
      </c>
      <c r="E91" s="81" t="s">
        <v>143</v>
      </c>
      <c r="F91" s="18" t="s">
        <v>88</v>
      </c>
      <c r="G91" s="19">
        <v>125</v>
      </c>
      <c r="H91" s="19">
        <v>130</v>
      </c>
      <c r="I91" s="58">
        <f t="shared" ref="I91" si="8">SUM(G91:H91)</f>
        <v>255</v>
      </c>
      <c r="J91" s="18">
        <v>9101789415</v>
      </c>
      <c r="K91" s="18"/>
      <c r="L91" s="138" t="s">
        <v>810</v>
      </c>
      <c r="M91" s="81" t="s">
        <v>143</v>
      </c>
      <c r="N91" s="140" t="s">
        <v>1024</v>
      </c>
      <c r="O91" s="81" t="s">
        <v>143</v>
      </c>
      <c r="P91" s="48">
        <v>43705</v>
      </c>
      <c r="Q91" s="86" t="s">
        <v>98</v>
      </c>
      <c r="R91" s="18"/>
      <c r="S91" s="18" t="s">
        <v>145</v>
      </c>
      <c r="T91" s="18"/>
    </row>
    <row r="92" spans="1:20">
      <c r="A92" s="4">
        <v>91</v>
      </c>
      <c r="B92" s="17"/>
      <c r="C92" s="18"/>
      <c r="D92" s="18"/>
      <c r="E92" s="81" t="s">
        <v>143</v>
      </c>
      <c r="F92" s="18"/>
      <c r="G92" s="19"/>
      <c r="H92" s="19"/>
      <c r="I92" s="58">
        <f t="shared" si="7"/>
        <v>0</v>
      </c>
      <c r="J92" s="18"/>
      <c r="K92" s="18"/>
      <c r="L92" s="138" t="s">
        <v>811</v>
      </c>
      <c r="M92" s="81" t="s">
        <v>143</v>
      </c>
      <c r="N92" s="140" t="s">
        <v>1025</v>
      </c>
      <c r="O92" s="81" t="s">
        <v>143</v>
      </c>
      <c r="P92" s="48"/>
      <c r="Q92" s="86"/>
      <c r="R92" s="18"/>
      <c r="S92" s="18" t="s">
        <v>145</v>
      </c>
      <c r="T92" s="18"/>
    </row>
    <row r="93" spans="1:20">
      <c r="A93" s="4">
        <v>92</v>
      </c>
      <c r="B93" s="63" t="s">
        <v>62</v>
      </c>
      <c r="C93" s="18" t="s">
        <v>383</v>
      </c>
      <c r="D93" s="18" t="s">
        <v>23</v>
      </c>
      <c r="E93" s="81" t="s">
        <v>143</v>
      </c>
      <c r="F93" s="18" t="s">
        <v>88</v>
      </c>
      <c r="G93" s="19">
        <v>28</v>
      </c>
      <c r="H93" s="19">
        <v>29</v>
      </c>
      <c r="I93" s="58">
        <f t="shared" si="7"/>
        <v>57</v>
      </c>
      <c r="J93" s="18">
        <v>8011859246</v>
      </c>
      <c r="K93" s="18"/>
      <c r="L93" s="138" t="s">
        <v>812</v>
      </c>
      <c r="M93" s="81" t="s">
        <v>143</v>
      </c>
      <c r="N93" s="140" t="s">
        <v>1026</v>
      </c>
      <c r="O93" s="81" t="s">
        <v>143</v>
      </c>
      <c r="P93" s="48">
        <v>43706</v>
      </c>
      <c r="Q93" s="86" t="s">
        <v>100</v>
      </c>
      <c r="R93" s="18"/>
      <c r="S93" s="18" t="s">
        <v>145</v>
      </c>
      <c r="T93" s="18"/>
    </row>
    <row r="94" spans="1:20" ht="33">
      <c r="A94" s="4">
        <v>93</v>
      </c>
      <c r="B94" s="63" t="s">
        <v>62</v>
      </c>
      <c r="C94" s="18" t="s">
        <v>384</v>
      </c>
      <c r="D94" s="18" t="s">
        <v>25</v>
      </c>
      <c r="E94" s="81" t="s">
        <v>143</v>
      </c>
      <c r="F94" s="18" t="s">
        <v>90</v>
      </c>
      <c r="G94" s="19">
        <v>28</v>
      </c>
      <c r="H94" s="19">
        <v>25</v>
      </c>
      <c r="I94" s="58">
        <f t="shared" si="7"/>
        <v>53</v>
      </c>
      <c r="J94" s="18">
        <v>9957002761</v>
      </c>
      <c r="K94" s="18" t="s">
        <v>385</v>
      </c>
      <c r="L94" s="138" t="s">
        <v>787</v>
      </c>
      <c r="M94" s="81" t="s">
        <v>143</v>
      </c>
      <c r="N94" s="140" t="s">
        <v>1027</v>
      </c>
      <c r="O94" s="81" t="s">
        <v>143</v>
      </c>
      <c r="P94" s="48">
        <v>43706</v>
      </c>
      <c r="Q94" s="86" t="s">
        <v>100</v>
      </c>
      <c r="R94" s="18"/>
      <c r="S94" s="18" t="s">
        <v>145</v>
      </c>
      <c r="T94" s="18"/>
    </row>
    <row r="95" spans="1:20">
      <c r="A95" s="4">
        <v>94</v>
      </c>
      <c r="B95" s="63" t="s">
        <v>63</v>
      </c>
      <c r="C95" s="18" t="s">
        <v>768</v>
      </c>
      <c r="D95" s="18" t="s">
        <v>23</v>
      </c>
      <c r="E95" s="81" t="s">
        <v>143</v>
      </c>
      <c r="F95" s="18" t="s">
        <v>88</v>
      </c>
      <c r="G95" s="19">
        <v>16</v>
      </c>
      <c r="H95" s="19">
        <v>17</v>
      </c>
      <c r="I95" s="58">
        <f t="shared" si="7"/>
        <v>33</v>
      </c>
      <c r="J95" s="18">
        <v>9618990156</v>
      </c>
      <c r="K95" s="18"/>
      <c r="L95" s="138" t="s">
        <v>813</v>
      </c>
      <c r="M95" s="81" t="s">
        <v>143</v>
      </c>
      <c r="N95" s="140" t="s">
        <v>1028</v>
      </c>
      <c r="O95" s="81" t="s">
        <v>143</v>
      </c>
      <c r="P95" s="48">
        <v>43706</v>
      </c>
      <c r="Q95" s="86" t="s">
        <v>100</v>
      </c>
      <c r="R95" s="18"/>
      <c r="S95" s="18" t="s">
        <v>145</v>
      </c>
      <c r="T95" s="18"/>
    </row>
    <row r="96" spans="1:20">
      <c r="A96" s="4">
        <v>95</v>
      </c>
      <c r="B96" s="63" t="s">
        <v>63</v>
      </c>
      <c r="C96" s="97" t="s">
        <v>567</v>
      </c>
      <c r="D96" s="18" t="s">
        <v>25</v>
      </c>
      <c r="E96" s="81" t="s">
        <v>143</v>
      </c>
      <c r="F96" s="18" t="s">
        <v>90</v>
      </c>
      <c r="G96" s="19">
        <v>34</v>
      </c>
      <c r="H96" s="19">
        <v>33</v>
      </c>
      <c r="I96" s="58">
        <f t="shared" si="7"/>
        <v>67</v>
      </c>
      <c r="J96" s="97">
        <v>9859859938</v>
      </c>
      <c r="K96" s="104" t="s">
        <v>571</v>
      </c>
      <c r="L96" s="138" t="s">
        <v>814</v>
      </c>
      <c r="M96" s="81" t="s">
        <v>143</v>
      </c>
      <c r="N96" s="140" t="s">
        <v>1029</v>
      </c>
      <c r="O96" s="81" t="s">
        <v>143</v>
      </c>
      <c r="P96" s="48">
        <v>43706</v>
      </c>
      <c r="Q96" s="86" t="s">
        <v>100</v>
      </c>
      <c r="R96" s="18"/>
      <c r="S96" s="18" t="s">
        <v>145</v>
      </c>
      <c r="T96" s="18"/>
    </row>
    <row r="97" spans="1:20">
      <c r="A97" s="4">
        <v>96</v>
      </c>
      <c r="B97" s="17"/>
      <c r="C97" s="18"/>
      <c r="D97" s="18"/>
      <c r="E97" s="81" t="s">
        <v>143</v>
      </c>
      <c r="F97" s="18"/>
      <c r="G97" s="19"/>
      <c r="H97" s="19"/>
      <c r="I97" s="58">
        <f t="shared" si="7"/>
        <v>0</v>
      </c>
      <c r="J97" s="18"/>
      <c r="K97" s="18"/>
      <c r="L97" s="138" t="s">
        <v>815</v>
      </c>
      <c r="M97" s="81" t="s">
        <v>143</v>
      </c>
      <c r="N97" s="140" t="s">
        <v>1030</v>
      </c>
      <c r="O97" s="81" t="s">
        <v>143</v>
      </c>
      <c r="P97" s="48"/>
      <c r="Q97" s="86"/>
      <c r="R97" s="18"/>
      <c r="S97" s="18" t="s">
        <v>145</v>
      </c>
      <c r="T97" s="18"/>
    </row>
    <row r="98" spans="1:20" ht="33">
      <c r="A98" s="4">
        <v>97</v>
      </c>
      <c r="B98" s="63" t="s">
        <v>62</v>
      </c>
      <c r="C98" s="18" t="s">
        <v>386</v>
      </c>
      <c r="D98" s="18" t="s">
        <v>23</v>
      </c>
      <c r="E98" s="81" t="s">
        <v>143</v>
      </c>
      <c r="F98" s="18" t="s">
        <v>88</v>
      </c>
      <c r="G98" s="19">
        <v>44</v>
      </c>
      <c r="H98" s="19">
        <v>44</v>
      </c>
      <c r="I98" s="58">
        <f t="shared" si="7"/>
        <v>88</v>
      </c>
      <c r="J98" s="18">
        <v>8486441557</v>
      </c>
      <c r="K98" s="18"/>
      <c r="L98" s="138" t="s">
        <v>816</v>
      </c>
      <c r="M98" s="81" t="s">
        <v>143</v>
      </c>
      <c r="N98" s="140" t="s">
        <v>1031</v>
      </c>
      <c r="O98" s="81" t="s">
        <v>143</v>
      </c>
      <c r="P98" s="48">
        <v>43707</v>
      </c>
      <c r="Q98" s="86" t="s">
        <v>104</v>
      </c>
      <c r="R98" s="18"/>
      <c r="S98" s="18" t="s">
        <v>145</v>
      </c>
      <c r="T98" s="18"/>
    </row>
    <row r="99" spans="1:20">
      <c r="A99" s="4">
        <v>98</v>
      </c>
      <c r="B99" s="63" t="s">
        <v>62</v>
      </c>
      <c r="C99" s="18" t="s">
        <v>387</v>
      </c>
      <c r="D99" s="18" t="s">
        <v>25</v>
      </c>
      <c r="E99" s="81" t="s">
        <v>143</v>
      </c>
      <c r="F99" s="18" t="s">
        <v>90</v>
      </c>
      <c r="G99" s="19">
        <v>23</v>
      </c>
      <c r="H99" s="19">
        <v>24</v>
      </c>
      <c r="I99" s="58">
        <f t="shared" si="7"/>
        <v>47</v>
      </c>
      <c r="J99" s="18">
        <v>9859381310</v>
      </c>
      <c r="K99" s="18" t="s">
        <v>388</v>
      </c>
      <c r="L99" s="138" t="s">
        <v>817</v>
      </c>
      <c r="M99" s="81" t="s">
        <v>143</v>
      </c>
      <c r="N99" s="140" t="s">
        <v>1032</v>
      </c>
      <c r="O99" s="81" t="s">
        <v>143</v>
      </c>
      <c r="P99" s="48">
        <v>43707</v>
      </c>
      <c r="Q99" s="86" t="s">
        <v>104</v>
      </c>
      <c r="R99" s="18"/>
      <c r="S99" s="18" t="s">
        <v>145</v>
      </c>
      <c r="T99" s="18"/>
    </row>
    <row r="100" spans="1:20">
      <c r="A100" s="4">
        <v>99</v>
      </c>
      <c r="B100" s="63" t="s">
        <v>63</v>
      </c>
      <c r="C100" s="18" t="s">
        <v>770</v>
      </c>
      <c r="D100" s="18" t="s">
        <v>23</v>
      </c>
      <c r="E100" s="81" t="s">
        <v>143</v>
      </c>
      <c r="F100" s="18" t="s">
        <v>88</v>
      </c>
      <c r="G100" s="19">
        <v>34</v>
      </c>
      <c r="H100" s="19">
        <v>33</v>
      </c>
      <c r="I100" s="58">
        <f t="shared" si="7"/>
        <v>67</v>
      </c>
      <c r="J100" s="18">
        <v>9435528305</v>
      </c>
      <c r="K100" s="18"/>
      <c r="L100" s="138" t="s">
        <v>818</v>
      </c>
      <c r="M100" s="81" t="s">
        <v>143</v>
      </c>
      <c r="N100" s="140" t="s">
        <v>1033</v>
      </c>
      <c r="O100" s="81" t="s">
        <v>143</v>
      </c>
      <c r="P100" s="48">
        <v>43707</v>
      </c>
      <c r="Q100" s="86" t="s">
        <v>104</v>
      </c>
      <c r="R100" s="18"/>
      <c r="S100" s="18" t="s">
        <v>145</v>
      </c>
      <c r="T100" s="18"/>
    </row>
    <row r="101" spans="1:20">
      <c r="A101" s="4">
        <v>100</v>
      </c>
      <c r="B101" s="63" t="s">
        <v>63</v>
      </c>
      <c r="C101" s="97" t="s">
        <v>771</v>
      </c>
      <c r="D101" s="18" t="s">
        <v>25</v>
      </c>
      <c r="E101" s="81" t="s">
        <v>143</v>
      </c>
      <c r="F101" s="18" t="s">
        <v>90</v>
      </c>
      <c r="G101" s="19">
        <v>51</v>
      </c>
      <c r="H101" s="19">
        <v>51</v>
      </c>
      <c r="I101" s="58">
        <f t="shared" si="7"/>
        <v>102</v>
      </c>
      <c r="J101" s="97">
        <v>9508171565</v>
      </c>
      <c r="K101" s="97" t="s">
        <v>772</v>
      </c>
      <c r="L101" s="138" t="s">
        <v>819</v>
      </c>
      <c r="M101" s="81" t="s">
        <v>143</v>
      </c>
      <c r="N101" s="140" t="s">
        <v>1034</v>
      </c>
      <c r="O101" s="81" t="s">
        <v>143</v>
      </c>
      <c r="P101" s="48">
        <v>43707</v>
      </c>
      <c r="Q101" s="86" t="s">
        <v>104</v>
      </c>
      <c r="R101" s="18"/>
      <c r="S101" s="18" t="s">
        <v>145</v>
      </c>
      <c r="T101" s="18"/>
    </row>
    <row r="102" spans="1:20" s="134" customFormat="1">
      <c r="A102" s="132">
        <v>101</v>
      </c>
      <c r="B102" s="63"/>
      <c r="C102" s="133" t="s">
        <v>373</v>
      </c>
      <c r="D102" s="133"/>
      <c r="E102" s="66"/>
      <c r="F102" s="133"/>
      <c r="G102" s="66"/>
      <c r="H102" s="66"/>
      <c r="I102" s="135">
        <f t="shared" si="7"/>
        <v>0</v>
      </c>
      <c r="J102" s="133"/>
      <c r="K102" s="133"/>
      <c r="L102" s="138"/>
      <c r="M102" s="133"/>
      <c r="N102" s="140"/>
      <c r="O102" s="133"/>
      <c r="P102" s="69">
        <v>43708</v>
      </c>
      <c r="Q102" s="64" t="s">
        <v>108</v>
      </c>
      <c r="R102" s="133"/>
      <c r="S102" s="18" t="s">
        <v>145</v>
      </c>
      <c r="T102" s="133"/>
    </row>
    <row r="103" spans="1:20">
      <c r="A103" s="4">
        <v>98</v>
      </c>
      <c r="B103" s="17"/>
      <c r="C103" s="18"/>
      <c r="D103" s="18"/>
      <c r="E103" s="19"/>
      <c r="F103" s="18"/>
      <c r="G103" s="19"/>
      <c r="H103" s="19"/>
      <c r="I103" s="58">
        <f t="shared" si="7"/>
        <v>0</v>
      </c>
      <c r="J103" s="18"/>
      <c r="K103" s="18"/>
      <c r="L103" s="138"/>
      <c r="M103" s="18"/>
      <c r="N103" s="140"/>
      <c r="O103" s="18"/>
      <c r="P103" s="23"/>
      <c r="Q103" s="18"/>
      <c r="R103" s="18"/>
      <c r="S103" s="18"/>
      <c r="T103" s="18"/>
    </row>
    <row r="104" spans="1:20">
      <c r="A104" s="4">
        <v>99</v>
      </c>
      <c r="B104" s="17"/>
      <c r="C104" s="18"/>
      <c r="D104" s="18"/>
      <c r="E104" s="19"/>
      <c r="F104" s="18"/>
      <c r="G104" s="19"/>
      <c r="H104" s="19"/>
      <c r="I104" s="58">
        <f t="shared" si="7"/>
        <v>0</v>
      </c>
      <c r="J104" s="18"/>
      <c r="K104" s="18"/>
      <c r="L104" s="138"/>
      <c r="M104" s="18"/>
      <c r="N104" s="140"/>
      <c r="O104" s="18"/>
      <c r="P104" s="23"/>
      <c r="Q104" s="18"/>
      <c r="R104" s="18"/>
      <c r="S104" s="18"/>
      <c r="T104" s="18"/>
    </row>
    <row r="105" spans="1:20">
      <c r="A105" s="4">
        <v>100</v>
      </c>
      <c r="B105" s="17"/>
      <c r="C105" s="18"/>
      <c r="D105" s="18"/>
      <c r="E105" s="19"/>
      <c r="F105" s="18"/>
      <c r="G105" s="19"/>
      <c r="H105" s="19"/>
      <c r="I105" s="58">
        <f t="shared" si="7"/>
        <v>0</v>
      </c>
      <c r="J105" s="18"/>
      <c r="K105" s="18"/>
      <c r="L105" s="138"/>
      <c r="M105" s="18"/>
      <c r="N105" s="140"/>
      <c r="O105" s="18"/>
      <c r="P105" s="23"/>
      <c r="Q105" s="18"/>
      <c r="R105" s="18"/>
      <c r="S105" s="18"/>
      <c r="T105" s="18"/>
    </row>
    <row r="106" spans="1:20">
      <c r="A106" s="4">
        <v>101</v>
      </c>
      <c r="B106" s="17"/>
      <c r="C106" s="18"/>
      <c r="D106" s="18"/>
      <c r="E106" s="19"/>
      <c r="F106" s="18"/>
      <c r="G106" s="19"/>
      <c r="H106" s="19"/>
      <c r="I106" s="58">
        <f t="shared" si="7"/>
        <v>0</v>
      </c>
      <c r="J106" s="18"/>
      <c r="K106" s="18"/>
      <c r="L106" s="138"/>
      <c r="M106" s="18"/>
      <c r="N106" s="140"/>
      <c r="O106" s="18"/>
      <c r="P106" s="23"/>
      <c r="Q106" s="18"/>
      <c r="R106" s="18"/>
      <c r="S106" s="18"/>
      <c r="T106" s="18"/>
    </row>
    <row r="107" spans="1:20">
      <c r="A107" s="4">
        <v>102</v>
      </c>
      <c r="B107" s="17"/>
      <c r="C107" s="18"/>
      <c r="D107" s="18"/>
      <c r="E107" s="19"/>
      <c r="F107" s="18"/>
      <c r="G107" s="19"/>
      <c r="H107" s="19"/>
      <c r="I107" s="58">
        <f t="shared" si="7"/>
        <v>0</v>
      </c>
      <c r="J107" s="18"/>
      <c r="K107" s="18"/>
      <c r="L107" s="138"/>
      <c r="M107" s="18"/>
      <c r="N107" s="140"/>
      <c r="O107" s="18"/>
      <c r="P107" s="23"/>
      <c r="Q107" s="18"/>
      <c r="R107" s="18"/>
      <c r="S107" s="18"/>
      <c r="T107" s="18"/>
    </row>
    <row r="108" spans="1:20">
      <c r="A108" s="4">
        <v>103</v>
      </c>
      <c r="B108" s="17"/>
      <c r="C108" s="18"/>
      <c r="D108" s="18"/>
      <c r="E108" s="19"/>
      <c r="F108" s="18"/>
      <c r="G108" s="19"/>
      <c r="H108" s="19"/>
      <c r="I108" s="58">
        <f t="shared" si="7"/>
        <v>0</v>
      </c>
      <c r="J108" s="18"/>
      <c r="K108" s="18"/>
      <c r="L108" s="138"/>
      <c r="M108" s="18"/>
      <c r="N108" s="140"/>
      <c r="O108" s="18"/>
      <c r="P108" s="23"/>
      <c r="Q108" s="18"/>
      <c r="R108" s="18"/>
      <c r="S108" s="18"/>
      <c r="T108" s="18"/>
    </row>
    <row r="109" spans="1:20">
      <c r="A109" s="4">
        <v>104</v>
      </c>
      <c r="B109" s="17"/>
      <c r="C109" s="18"/>
      <c r="D109" s="18"/>
      <c r="E109" s="19"/>
      <c r="F109" s="18"/>
      <c r="G109" s="19"/>
      <c r="H109" s="19"/>
      <c r="I109" s="58">
        <f t="shared" si="7"/>
        <v>0</v>
      </c>
      <c r="J109" s="18"/>
      <c r="K109" s="18"/>
      <c r="L109" s="138"/>
      <c r="M109" s="18"/>
      <c r="N109" s="140"/>
      <c r="O109" s="18"/>
      <c r="P109" s="23"/>
      <c r="Q109" s="18"/>
      <c r="R109" s="18"/>
      <c r="S109" s="18"/>
      <c r="T109" s="18"/>
    </row>
    <row r="110" spans="1:20">
      <c r="A110" s="4">
        <v>105</v>
      </c>
      <c r="B110" s="17"/>
      <c r="C110" s="18"/>
      <c r="D110" s="18"/>
      <c r="E110" s="19"/>
      <c r="F110" s="18"/>
      <c r="G110" s="19"/>
      <c r="H110" s="19"/>
      <c r="I110" s="58">
        <f t="shared" si="7"/>
        <v>0</v>
      </c>
      <c r="J110" s="18"/>
      <c r="K110" s="18"/>
      <c r="L110" s="138"/>
      <c r="M110" s="18"/>
      <c r="N110" s="140"/>
      <c r="O110" s="18"/>
      <c r="P110" s="23"/>
      <c r="Q110" s="18"/>
      <c r="R110" s="18"/>
      <c r="S110" s="18"/>
      <c r="T110" s="18"/>
    </row>
    <row r="111" spans="1:20">
      <c r="A111" s="4">
        <v>106</v>
      </c>
      <c r="B111" s="17"/>
      <c r="C111" s="18"/>
      <c r="D111" s="18"/>
      <c r="E111" s="19"/>
      <c r="F111" s="18"/>
      <c r="G111" s="19"/>
      <c r="H111" s="19"/>
      <c r="I111" s="58">
        <f t="shared" si="7"/>
        <v>0</v>
      </c>
      <c r="J111" s="18"/>
      <c r="K111" s="18"/>
      <c r="L111" s="138"/>
      <c r="M111" s="18"/>
      <c r="N111" s="140"/>
      <c r="O111" s="18"/>
      <c r="P111" s="23"/>
      <c r="Q111" s="18"/>
      <c r="R111" s="18"/>
      <c r="S111" s="18"/>
      <c r="T111" s="18"/>
    </row>
    <row r="112" spans="1:20">
      <c r="A112" s="4">
        <v>107</v>
      </c>
      <c r="B112" s="17"/>
      <c r="C112" s="18"/>
      <c r="D112" s="18"/>
      <c r="E112" s="19"/>
      <c r="F112" s="18"/>
      <c r="G112" s="19"/>
      <c r="H112" s="19"/>
      <c r="I112" s="58">
        <f t="shared" si="7"/>
        <v>0</v>
      </c>
      <c r="J112" s="18"/>
      <c r="K112" s="18"/>
      <c r="L112" s="138"/>
      <c r="M112" s="18"/>
      <c r="N112" s="140"/>
      <c r="O112" s="18"/>
      <c r="P112" s="23"/>
      <c r="Q112" s="18"/>
      <c r="R112" s="18"/>
      <c r="S112" s="18"/>
      <c r="T112" s="18"/>
    </row>
    <row r="113" spans="1:20">
      <c r="A113" s="4">
        <v>108</v>
      </c>
      <c r="B113" s="17"/>
      <c r="C113" s="18"/>
      <c r="D113" s="18"/>
      <c r="E113" s="19"/>
      <c r="F113" s="18"/>
      <c r="G113" s="19"/>
      <c r="H113" s="19"/>
      <c r="I113" s="58">
        <f t="shared" si="7"/>
        <v>0</v>
      </c>
      <c r="J113" s="18"/>
      <c r="K113" s="18"/>
      <c r="L113" s="138"/>
      <c r="M113" s="18"/>
      <c r="N113" s="140"/>
      <c r="O113" s="18"/>
      <c r="P113" s="23"/>
      <c r="Q113" s="18"/>
      <c r="R113" s="18"/>
      <c r="S113" s="18"/>
      <c r="T113" s="18"/>
    </row>
    <row r="114" spans="1:20">
      <c r="A114" s="4">
        <v>109</v>
      </c>
      <c r="B114" s="17"/>
      <c r="C114" s="18"/>
      <c r="D114" s="18"/>
      <c r="E114" s="19"/>
      <c r="F114" s="18"/>
      <c r="G114" s="19"/>
      <c r="H114" s="19"/>
      <c r="I114" s="58">
        <f t="shared" si="7"/>
        <v>0</v>
      </c>
      <c r="J114" s="18"/>
      <c r="K114" s="18"/>
      <c r="L114" s="138"/>
      <c r="M114" s="18"/>
      <c r="N114" s="140"/>
      <c r="O114" s="18"/>
      <c r="P114" s="23"/>
      <c r="Q114" s="18"/>
      <c r="R114" s="18"/>
      <c r="S114" s="18"/>
      <c r="T114" s="18"/>
    </row>
    <row r="115" spans="1:20">
      <c r="A115" s="4">
        <v>110</v>
      </c>
      <c r="B115" s="17"/>
      <c r="C115" s="18"/>
      <c r="D115" s="18"/>
      <c r="E115" s="19"/>
      <c r="F115" s="18"/>
      <c r="G115" s="19"/>
      <c r="H115" s="19"/>
      <c r="I115" s="58">
        <f t="shared" si="7"/>
        <v>0</v>
      </c>
      <c r="J115" s="18"/>
      <c r="K115" s="18"/>
      <c r="L115" s="138"/>
      <c r="M115" s="18"/>
      <c r="N115" s="140"/>
      <c r="O115" s="18"/>
      <c r="P115" s="23"/>
      <c r="Q115" s="18"/>
      <c r="R115" s="18"/>
      <c r="S115" s="18"/>
      <c r="T115" s="18"/>
    </row>
    <row r="116" spans="1:20">
      <c r="A116" s="4">
        <v>111</v>
      </c>
      <c r="B116" s="17"/>
      <c r="C116" s="18"/>
      <c r="D116" s="18"/>
      <c r="E116" s="19"/>
      <c r="F116" s="18"/>
      <c r="G116" s="19"/>
      <c r="H116" s="19"/>
      <c r="I116" s="58">
        <f t="shared" si="7"/>
        <v>0</v>
      </c>
      <c r="J116" s="18"/>
      <c r="K116" s="18"/>
      <c r="L116" s="138"/>
      <c r="M116" s="18"/>
      <c r="N116" s="140"/>
      <c r="O116" s="18"/>
      <c r="P116" s="23"/>
      <c r="Q116" s="18"/>
      <c r="R116" s="18"/>
      <c r="S116" s="18"/>
      <c r="T116" s="18"/>
    </row>
    <row r="117" spans="1:20">
      <c r="A117" s="4">
        <v>112</v>
      </c>
      <c r="B117" s="17"/>
      <c r="C117" s="18"/>
      <c r="D117" s="18"/>
      <c r="E117" s="19"/>
      <c r="F117" s="18"/>
      <c r="G117" s="19"/>
      <c r="H117" s="19"/>
      <c r="I117" s="58">
        <f t="shared" si="7"/>
        <v>0</v>
      </c>
      <c r="J117" s="18"/>
      <c r="K117" s="18"/>
      <c r="L117" s="138"/>
      <c r="M117" s="18"/>
      <c r="N117" s="140"/>
      <c r="O117" s="18"/>
      <c r="P117" s="23"/>
      <c r="Q117" s="18"/>
      <c r="R117" s="18"/>
      <c r="S117" s="18"/>
      <c r="T117" s="18"/>
    </row>
    <row r="118" spans="1:20">
      <c r="A118" s="4">
        <v>113</v>
      </c>
      <c r="B118" s="17"/>
      <c r="C118" s="18"/>
      <c r="D118" s="18"/>
      <c r="E118" s="19"/>
      <c r="F118" s="18"/>
      <c r="G118" s="19"/>
      <c r="H118" s="19"/>
      <c r="I118" s="58">
        <f t="shared" si="7"/>
        <v>0</v>
      </c>
      <c r="J118" s="18"/>
      <c r="K118" s="18"/>
      <c r="L118" s="138"/>
      <c r="M118" s="18"/>
      <c r="N118" s="140"/>
      <c r="O118" s="18"/>
      <c r="P118" s="23"/>
      <c r="Q118" s="18"/>
      <c r="R118" s="18"/>
      <c r="S118" s="18"/>
      <c r="T118" s="18"/>
    </row>
    <row r="119" spans="1:20">
      <c r="A119" s="4">
        <v>114</v>
      </c>
      <c r="B119" s="17"/>
      <c r="C119" s="18"/>
      <c r="D119" s="18"/>
      <c r="E119" s="19"/>
      <c r="F119" s="18"/>
      <c r="G119" s="19"/>
      <c r="H119" s="19"/>
      <c r="I119" s="58">
        <f t="shared" si="7"/>
        <v>0</v>
      </c>
      <c r="J119" s="18"/>
      <c r="K119" s="18"/>
      <c r="L119" s="138"/>
      <c r="M119" s="18"/>
      <c r="N119" s="140"/>
      <c r="O119" s="18"/>
      <c r="P119" s="23"/>
      <c r="Q119" s="18"/>
      <c r="R119" s="18"/>
      <c r="S119" s="18"/>
      <c r="T119" s="18"/>
    </row>
    <row r="120" spans="1:20">
      <c r="A120" s="4">
        <v>115</v>
      </c>
      <c r="B120" s="17"/>
      <c r="C120" s="18"/>
      <c r="D120" s="18"/>
      <c r="E120" s="19"/>
      <c r="F120" s="18"/>
      <c r="G120" s="19"/>
      <c r="H120" s="19"/>
      <c r="I120" s="58">
        <f t="shared" si="7"/>
        <v>0</v>
      </c>
      <c r="J120" s="18"/>
      <c r="K120" s="18"/>
      <c r="L120" s="138"/>
      <c r="M120" s="18"/>
      <c r="N120" s="140"/>
      <c r="O120" s="18"/>
      <c r="P120" s="23"/>
      <c r="Q120" s="18"/>
      <c r="R120" s="18"/>
      <c r="S120" s="18"/>
      <c r="T120" s="18"/>
    </row>
    <row r="121" spans="1:20">
      <c r="A121" s="4">
        <v>116</v>
      </c>
      <c r="B121" s="17"/>
      <c r="C121" s="18"/>
      <c r="D121" s="18"/>
      <c r="E121" s="19"/>
      <c r="F121" s="18"/>
      <c r="G121" s="19"/>
      <c r="H121" s="19"/>
      <c r="I121" s="58">
        <f t="shared" si="7"/>
        <v>0</v>
      </c>
      <c r="J121" s="18"/>
      <c r="K121" s="18"/>
      <c r="L121" s="138"/>
      <c r="M121" s="18"/>
      <c r="N121" s="140"/>
      <c r="O121" s="18"/>
      <c r="P121" s="23"/>
      <c r="Q121" s="18"/>
      <c r="R121" s="18"/>
      <c r="S121" s="18"/>
      <c r="T121" s="18"/>
    </row>
    <row r="122" spans="1:20">
      <c r="A122" s="4">
        <v>117</v>
      </c>
      <c r="B122" s="17"/>
      <c r="C122" s="18"/>
      <c r="D122" s="18"/>
      <c r="E122" s="19"/>
      <c r="F122" s="18"/>
      <c r="G122" s="19"/>
      <c r="H122" s="19"/>
      <c r="I122" s="58">
        <f t="shared" si="7"/>
        <v>0</v>
      </c>
      <c r="J122" s="18"/>
      <c r="K122" s="18"/>
      <c r="L122" s="138"/>
      <c r="M122" s="18"/>
      <c r="N122" s="140"/>
      <c r="O122" s="18"/>
      <c r="P122" s="23"/>
      <c r="Q122" s="18"/>
      <c r="R122" s="18"/>
      <c r="S122" s="18"/>
      <c r="T122" s="18"/>
    </row>
    <row r="123" spans="1:20">
      <c r="A123" s="4">
        <v>118</v>
      </c>
      <c r="B123" s="17"/>
      <c r="C123" s="18"/>
      <c r="D123" s="18"/>
      <c r="E123" s="19"/>
      <c r="F123" s="18"/>
      <c r="G123" s="19"/>
      <c r="H123" s="19"/>
      <c r="I123" s="58">
        <f t="shared" si="7"/>
        <v>0</v>
      </c>
      <c r="J123" s="18"/>
      <c r="K123" s="18"/>
      <c r="L123" s="18"/>
      <c r="M123" s="18"/>
      <c r="N123" s="140"/>
      <c r="O123" s="18"/>
      <c r="P123" s="23"/>
      <c r="Q123" s="18"/>
      <c r="R123" s="18"/>
      <c r="S123" s="18"/>
      <c r="T123" s="18"/>
    </row>
    <row r="124" spans="1:20">
      <c r="A124" s="4">
        <v>119</v>
      </c>
      <c r="B124" s="17"/>
      <c r="C124" s="18"/>
      <c r="D124" s="18"/>
      <c r="E124" s="19"/>
      <c r="F124" s="18"/>
      <c r="G124" s="19"/>
      <c r="H124" s="19"/>
      <c r="I124" s="58">
        <f t="shared" si="7"/>
        <v>0</v>
      </c>
      <c r="J124" s="18"/>
      <c r="K124" s="18"/>
      <c r="L124" s="18"/>
      <c r="M124" s="18"/>
      <c r="N124" s="140"/>
      <c r="O124" s="18"/>
      <c r="P124" s="23"/>
      <c r="Q124" s="18"/>
      <c r="R124" s="18"/>
      <c r="S124" s="18"/>
      <c r="T124" s="18"/>
    </row>
    <row r="125" spans="1:20">
      <c r="A125" s="4">
        <v>120</v>
      </c>
      <c r="B125" s="17"/>
      <c r="C125" s="18"/>
      <c r="D125" s="18"/>
      <c r="E125" s="19"/>
      <c r="F125" s="18"/>
      <c r="G125" s="19"/>
      <c r="H125" s="19"/>
      <c r="I125" s="58">
        <f t="shared" si="7"/>
        <v>0</v>
      </c>
      <c r="J125" s="18"/>
      <c r="K125" s="18"/>
      <c r="L125" s="18"/>
      <c r="M125" s="18"/>
      <c r="N125" s="140"/>
      <c r="O125" s="18"/>
      <c r="P125" s="23"/>
      <c r="Q125" s="18"/>
      <c r="R125" s="18"/>
      <c r="S125" s="18"/>
      <c r="T125" s="18"/>
    </row>
    <row r="126" spans="1:20">
      <c r="A126" s="4">
        <v>121</v>
      </c>
      <c r="B126" s="17"/>
      <c r="C126" s="18"/>
      <c r="D126" s="18"/>
      <c r="E126" s="19"/>
      <c r="F126" s="18"/>
      <c r="G126" s="19"/>
      <c r="H126" s="19"/>
      <c r="I126" s="58">
        <f t="shared" si="7"/>
        <v>0</v>
      </c>
      <c r="J126" s="18"/>
      <c r="K126" s="18"/>
      <c r="L126" s="18"/>
      <c r="M126" s="18"/>
      <c r="N126" s="140"/>
      <c r="O126" s="18"/>
      <c r="P126" s="23"/>
      <c r="Q126" s="18"/>
      <c r="R126" s="18"/>
      <c r="S126" s="18"/>
      <c r="T126" s="18"/>
    </row>
    <row r="127" spans="1:20">
      <c r="A127" s="4">
        <v>122</v>
      </c>
      <c r="B127" s="17"/>
      <c r="C127" s="18"/>
      <c r="D127" s="18"/>
      <c r="E127" s="19"/>
      <c r="F127" s="18"/>
      <c r="G127" s="19"/>
      <c r="H127" s="19"/>
      <c r="I127" s="58">
        <f t="shared" si="7"/>
        <v>0</v>
      </c>
      <c r="J127" s="18"/>
      <c r="K127" s="18"/>
      <c r="L127" s="18"/>
      <c r="M127" s="18"/>
      <c r="N127" s="140"/>
      <c r="O127" s="18"/>
      <c r="P127" s="23"/>
      <c r="Q127" s="18"/>
      <c r="R127" s="18"/>
      <c r="S127" s="18"/>
      <c r="T127" s="18"/>
    </row>
    <row r="128" spans="1:20">
      <c r="A128" s="4">
        <v>123</v>
      </c>
      <c r="B128" s="17"/>
      <c r="C128" s="18"/>
      <c r="D128" s="18"/>
      <c r="E128" s="19"/>
      <c r="F128" s="18"/>
      <c r="G128" s="19"/>
      <c r="H128" s="19"/>
      <c r="I128" s="58">
        <f t="shared" si="7"/>
        <v>0</v>
      </c>
      <c r="J128" s="18"/>
      <c r="K128" s="18"/>
      <c r="L128" s="18"/>
      <c r="M128" s="18"/>
      <c r="N128" s="140"/>
      <c r="O128" s="18"/>
      <c r="P128" s="23"/>
      <c r="Q128" s="18"/>
      <c r="R128" s="18"/>
      <c r="S128" s="18"/>
      <c r="T128" s="18"/>
    </row>
    <row r="129" spans="1:20">
      <c r="A129" s="4">
        <v>124</v>
      </c>
      <c r="B129" s="17"/>
      <c r="C129" s="18"/>
      <c r="D129" s="18"/>
      <c r="E129" s="19"/>
      <c r="F129" s="18"/>
      <c r="G129" s="19"/>
      <c r="H129" s="19"/>
      <c r="I129" s="58">
        <f t="shared" si="7"/>
        <v>0</v>
      </c>
      <c r="J129" s="18"/>
      <c r="K129" s="18"/>
      <c r="L129" s="18"/>
      <c r="M129" s="18"/>
      <c r="N129" s="140"/>
      <c r="O129" s="18"/>
      <c r="P129" s="23"/>
      <c r="Q129" s="18"/>
      <c r="R129" s="18"/>
      <c r="S129" s="18"/>
      <c r="T129" s="18"/>
    </row>
    <row r="130" spans="1:20">
      <c r="A130" s="4">
        <v>125</v>
      </c>
      <c r="B130" s="17"/>
      <c r="C130" s="18"/>
      <c r="D130" s="18"/>
      <c r="E130" s="19"/>
      <c r="F130" s="18"/>
      <c r="G130" s="19"/>
      <c r="H130" s="19"/>
      <c r="I130" s="58">
        <f t="shared" si="7"/>
        <v>0</v>
      </c>
      <c r="J130" s="18"/>
      <c r="K130" s="18"/>
      <c r="L130" s="18"/>
      <c r="M130" s="18"/>
      <c r="N130" s="140"/>
      <c r="O130" s="18"/>
      <c r="P130" s="23"/>
      <c r="Q130" s="18"/>
      <c r="R130" s="18"/>
      <c r="S130" s="18"/>
      <c r="T130" s="18"/>
    </row>
    <row r="131" spans="1:20">
      <c r="A131" s="4">
        <v>126</v>
      </c>
      <c r="B131" s="17"/>
      <c r="C131" s="18"/>
      <c r="D131" s="18"/>
      <c r="E131" s="19"/>
      <c r="F131" s="18"/>
      <c r="G131" s="19"/>
      <c r="H131" s="19"/>
      <c r="I131" s="58">
        <f t="shared" si="7"/>
        <v>0</v>
      </c>
      <c r="J131" s="18"/>
      <c r="K131" s="18"/>
      <c r="L131" s="18"/>
      <c r="M131" s="18"/>
      <c r="N131" s="140"/>
      <c r="O131" s="18"/>
      <c r="P131" s="23"/>
      <c r="Q131" s="18"/>
      <c r="R131" s="18"/>
      <c r="S131" s="18"/>
      <c r="T131" s="18"/>
    </row>
    <row r="132" spans="1:20">
      <c r="A132" s="4">
        <v>127</v>
      </c>
      <c r="B132" s="17"/>
      <c r="C132" s="18"/>
      <c r="D132" s="18"/>
      <c r="E132" s="19"/>
      <c r="F132" s="18"/>
      <c r="G132" s="19"/>
      <c r="H132" s="19"/>
      <c r="I132" s="58">
        <f t="shared" si="7"/>
        <v>0</v>
      </c>
      <c r="J132" s="18"/>
      <c r="K132" s="18"/>
      <c r="L132" s="18"/>
      <c r="M132" s="18"/>
      <c r="N132" s="140"/>
      <c r="O132" s="18"/>
      <c r="P132" s="23"/>
      <c r="Q132" s="18"/>
      <c r="R132" s="18"/>
      <c r="S132" s="18"/>
      <c r="T132" s="18"/>
    </row>
    <row r="133" spans="1:20">
      <c r="A133" s="4">
        <v>128</v>
      </c>
      <c r="B133" s="17"/>
      <c r="C133" s="18"/>
      <c r="D133" s="18"/>
      <c r="E133" s="19"/>
      <c r="F133" s="18"/>
      <c r="G133" s="19"/>
      <c r="H133" s="19"/>
      <c r="I133" s="58">
        <f t="shared" si="7"/>
        <v>0</v>
      </c>
      <c r="J133" s="18"/>
      <c r="K133" s="18"/>
      <c r="L133" s="18"/>
      <c r="M133" s="18"/>
      <c r="N133" s="141"/>
      <c r="O133" s="18"/>
      <c r="P133" s="23"/>
      <c r="Q133" s="18"/>
      <c r="R133" s="18"/>
      <c r="S133" s="18"/>
      <c r="T133" s="18"/>
    </row>
    <row r="134" spans="1:20">
      <c r="A134" s="4">
        <v>129</v>
      </c>
      <c r="B134" s="17"/>
      <c r="C134" s="18"/>
      <c r="D134" s="18"/>
      <c r="E134" s="19"/>
      <c r="F134" s="18"/>
      <c r="G134" s="19"/>
      <c r="H134" s="19"/>
      <c r="I134" s="58">
        <f t="shared" si="7"/>
        <v>0</v>
      </c>
      <c r="J134" s="18"/>
      <c r="K134" s="18"/>
      <c r="L134" s="18"/>
      <c r="M134" s="18"/>
      <c r="N134" s="141"/>
      <c r="O134" s="18"/>
      <c r="P134" s="23"/>
      <c r="Q134" s="18"/>
      <c r="R134" s="18"/>
      <c r="S134" s="18"/>
      <c r="T134" s="18"/>
    </row>
    <row r="135" spans="1:20">
      <c r="A135" s="4">
        <v>130</v>
      </c>
      <c r="B135" s="17"/>
      <c r="C135" s="18"/>
      <c r="D135" s="18"/>
      <c r="E135" s="19"/>
      <c r="F135" s="18"/>
      <c r="G135" s="19"/>
      <c r="H135" s="19"/>
      <c r="I135" s="58">
        <f t="shared" ref="I135:I165" si="9">SUM(G135:H135)</f>
        <v>0</v>
      </c>
      <c r="J135" s="18"/>
      <c r="K135" s="18"/>
      <c r="L135" s="18"/>
      <c r="M135" s="18"/>
      <c r="N135" s="141"/>
      <c r="O135" s="18"/>
      <c r="P135" s="23"/>
      <c r="Q135" s="18"/>
      <c r="R135" s="18"/>
      <c r="S135" s="18"/>
      <c r="T135" s="18"/>
    </row>
    <row r="136" spans="1:20">
      <c r="A136" s="4">
        <v>131</v>
      </c>
      <c r="B136" s="17"/>
      <c r="C136" s="18"/>
      <c r="D136" s="18"/>
      <c r="E136" s="19"/>
      <c r="F136" s="18"/>
      <c r="G136" s="19"/>
      <c r="H136" s="19"/>
      <c r="I136" s="58">
        <f t="shared" si="9"/>
        <v>0</v>
      </c>
      <c r="J136" s="18"/>
      <c r="K136" s="18"/>
      <c r="L136" s="18"/>
      <c r="M136" s="18"/>
      <c r="N136" s="141"/>
      <c r="O136" s="18"/>
      <c r="P136" s="23"/>
      <c r="Q136" s="18"/>
      <c r="R136" s="18"/>
      <c r="S136" s="18"/>
      <c r="T136" s="18"/>
    </row>
    <row r="137" spans="1:20">
      <c r="A137" s="4">
        <v>132</v>
      </c>
      <c r="B137" s="17"/>
      <c r="C137" s="18"/>
      <c r="D137" s="18"/>
      <c r="E137" s="19"/>
      <c r="F137" s="18"/>
      <c r="G137" s="19"/>
      <c r="H137" s="19"/>
      <c r="I137" s="58">
        <f t="shared" si="9"/>
        <v>0</v>
      </c>
      <c r="J137" s="18"/>
      <c r="K137" s="18"/>
      <c r="L137" s="18"/>
      <c r="M137" s="18"/>
      <c r="N137" s="141"/>
      <c r="O137" s="18"/>
      <c r="P137" s="23"/>
      <c r="Q137" s="18"/>
      <c r="R137" s="18"/>
      <c r="S137" s="18"/>
      <c r="T137" s="18"/>
    </row>
    <row r="138" spans="1:20">
      <c r="A138" s="4">
        <v>133</v>
      </c>
      <c r="B138" s="17"/>
      <c r="C138" s="18"/>
      <c r="D138" s="18"/>
      <c r="E138" s="19"/>
      <c r="F138" s="18"/>
      <c r="G138" s="19"/>
      <c r="H138" s="19"/>
      <c r="I138" s="58">
        <f t="shared" si="9"/>
        <v>0</v>
      </c>
      <c r="J138" s="18"/>
      <c r="K138" s="18"/>
      <c r="L138" s="18"/>
      <c r="M138" s="18"/>
      <c r="N138" s="141"/>
      <c r="O138" s="18"/>
      <c r="P138" s="23"/>
      <c r="Q138" s="18"/>
      <c r="R138" s="18"/>
      <c r="S138" s="18"/>
      <c r="T138" s="18"/>
    </row>
    <row r="139" spans="1:20">
      <c r="A139" s="4">
        <v>134</v>
      </c>
      <c r="B139" s="17"/>
      <c r="C139" s="18"/>
      <c r="D139" s="18"/>
      <c r="E139" s="19"/>
      <c r="F139" s="18"/>
      <c r="G139" s="19"/>
      <c r="H139" s="19"/>
      <c r="I139" s="58">
        <f t="shared" si="9"/>
        <v>0</v>
      </c>
      <c r="J139" s="18"/>
      <c r="K139" s="18"/>
      <c r="L139" s="18"/>
      <c r="M139" s="18"/>
      <c r="N139" s="141"/>
      <c r="O139" s="18"/>
      <c r="P139" s="23"/>
      <c r="Q139" s="18"/>
      <c r="R139" s="18"/>
      <c r="S139" s="18"/>
      <c r="T139" s="18"/>
    </row>
    <row r="140" spans="1:20">
      <c r="A140" s="4">
        <v>135</v>
      </c>
      <c r="B140" s="17"/>
      <c r="C140" s="18"/>
      <c r="D140" s="18"/>
      <c r="E140" s="19"/>
      <c r="F140" s="18"/>
      <c r="G140" s="19"/>
      <c r="H140" s="19"/>
      <c r="I140" s="58">
        <f t="shared" si="9"/>
        <v>0</v>
      </c>
      <c r="J140" s="18"/>
      <c r="K140" s="18"/>
      <c r="L140" s="18"/>
      <c r="M140" s="18"/>
      <c r="N140" s="141"/>
      <c r="O140" s="18"/>
      <c r="P140" s="23"/>
      <c r="Q140" s="18"/>
      <c r="R140" s="18"/>
      <c r="S140" s="18"/>
      <c r="T140" s="18"/>
    </row>
    <row r="141" spans="1:20">
      <c r="A141" s="4">
        <v>136</v>
      </c>
      <c r="B141" s="17"/>
      <c r="C141" s="18"/>
      <c r="D141" s="18"/>
      <c r="E141" s="19"/>
      <c r="F141" s="18"/>
      <c r="G141" s="19"/>
      <c r="H141" s="19"/>
      <c r="I141" s="58">
        <f t="shared" si="9"/>
        <v>0</v>
      </c>
      <c r="J141" s="18"/>
      <c r="K141" s="18"/>
      <c r="L141" s="18"/>
      <c r="M141" s="18"/>
      <c r="N141" s="141"/>
      <c r="O141" s="18"/>
      <c r="P141" s="23"/>
      <c r="Q141" s="18"/>
      <c r="R141" s="18"/>
      <c r="S141" s="18"/>
      <c r="T141" s="18"/>
    </row>
    <row r="142" spans="1:20">
      <c r="A142" s="4">
        <v>137</v>
      </c>
      <c r="B142" s="17"/>
      <c r="C142" s="18"/>
      <c r="D142" s="18"/>
      <c r="E142" s="19"/>
      <c r="F142" s="18"/>
      <c r="G142" s="19"/>
      <c r="H142" s="19"/>
      <c r="I142" s="58">
        <f t="shared" si="9"/>
        <v>0</v>
      </c>
      <c r="J142" s="18"/>
      <c r="K142" s="18"/>
      <c r="L142" s="18"/>
      <c r="M142" s="18"/>
      <c r="N142" s="141"/>
      <c r="O142" s="18"/>
      <c r="P142" s="23"/>
      <c r="Q142" s="18"/>
      <c r="R142" s="18"/>
      <c r="S142" s="18"/>
      <c r="T142" s="18"/>
    </row>
    <row r="143" spans="1:20">
      <c r="A143" s="4">
        <v>138</v>
      </c>
      <c r="B143" s="17"/>
      <c r="C143" s="18"/>
      <c r="D143" s="18"/>
      <c r="E143" s="19"/>
      <c r="F143" s="18"/>
      <c r="G143" s="19"/>
      <c r="H143" s="19"/>
      <c r="I143" s="58">
        <f t="shared" si="9"/>
        <v>0</v>
      </c>
      <c r="J143" s="18"/>
      <c r="K143" s="18"/>
      <c r="L143" s="18"/>
      <c r="M143" s="18"/>
      <c r="N143" s="141"/>
      <c r="O143" s="18"/>
      <c r="P143" s="23"/>
      <c r="Q143" s="18"/>
      <c r="R143" s="18"/>
      <c r="S143" s="18"/>
      <c r="T143" s="18"/>
    </row>
    <row r="144" spans="1:20">
      <c r="A144" s="4">
        <v>139</v>
      </c>
      <c r="B144" s="17"/>
      <c r="C144" s="18"/>
      <c r="D144" s="18"/>
      <c r="E144" s="19"/>
      <c r="F144" s="18"/>
      <c r="G144" s="19"/>
      <c r="H144" s="19"/>
      <c r="I144" s="58">
        <f t="shared" si="9"/>
        <v>0</v>
      </c>
      <c r="J144" s="18"/>
      <c r="K144" s="18"/>
      <c r="L144" s="18"/>
      <c r="M144" s="18"/>
      <c r="N144" s="141"/>
      <c r="O144" s="18"/>
      <c r="P144" s="23"/>
      <c r="Q144" s="18"/>
      <c r="R144" s="18"/>
      <c r="S144" s="18"/>
      <c r="T144" s="18"/>
    </row>
    <row r="145" spans="1:20">
      <c r="A145" s="4">
        <v>140</v>
      </c>
      <c r="B145" s="17"/>
      <c r="C145" s="18"/>
      <c r="D145" s="18"/>
      <c r="E145" s="19"/>
      <c r="F145" s="18"/>
      <c r="G145" s="19"/>
      <c r="H145" s="19"/>
      <c r="I145" s="58">
        <f t="shared" si="9"/>
        <v>0</v>
      </c>
      <c r="J145" s="18"/>
      <c r="K145" s="18"/>
      <c r="L145" s="18"/>
      <c r="M145" s="18"/>
      <c r="N145" s="141"/>
      <c r="O145" s="18"/>
      <c r="P145" s="23"/>
      <c r="Q145" s="18"/>
      <c r="R145" s="18"/>
      <c r="S145" s="18"/>
      <c r="T145" s="18"/>
    </row>
    <row r="146" spans="1:20">
      <c r="A146" s="4">
        <v>141</v>
      </c>
      <c r="B146" s="17"/>
      <c r="C146" s="18"/>
      <c r="D146" s="18"/>
      <c r="E146" s="19"/>
      <c r="F146" s="18"/>
      <c r="G146" s="19"/>
      <c r="H146" s="19"/>
      <c r="I146" s="58">
        <f t="shared" si="9"/>
        <v>0</v>
      </c>
      <c r="J146" s="18"/>
      <c r="K146" s="18"/>
      <c r="L146" s="18"/>
      <c r="M146" s="18"/>
      <c r="N146" s="141"/>
      <c r="O146" s="18"/>
      <c r="P146" s="23"/>
      <c r="Q146" s="18"/>
      <c r="R146" s="18"/>
      <c r="S146" s="18"/>
      <c r="T146" s="18"/>
    </row>
    <row r="147" spans="1:20">
      <c r="A147" s="4">
        <v>142</v>
      </c>
      <c r="B147" s="17"/>
      <c r="C147" s="18"/>
      <c r="D147" s="18"/>
      <c r="E147" s="19"/>
      <c r="F147" s="18"/>
      <c r="G147" s="19"/>
      <c r="H147" s="19"/>
      <c r="I147" s="58">
        <f t="shared" si="9"/>
        <v>0</v>
      </c>
      <c r="J147" s="18"/>
      <c r="K147" s="18"/>
      <c r="L147" s="18"/>
      <c r="M147" s="18"/>
      <c r="N147" s="141"/>
      <c r="O147" s="18"/>
      <c r="P147" s="23"/>
      <c r="Q147" s="18"/>
      <c r="R147" s="18"/>
      <c r="S147" s="18"/>
      <c r="T147" s="18"/>
    </row>
    <row r="148" spans="1:20">
      <c r="A148" s="4">
        <v>143</v>
      </c>
      <c r="B148" s="17"/>
      <c r="C148" s="18"/>
      <c r="D148" s="18"/>
      <c r="E148" s="19"/>
      <c r="F148" s="18"/>
      <c r="G148" s="19"/>
      <c r="H148" s="19"/>
      <c r="I148" s="58">
        <f t="shared" si="9"/>
        <v>0</v>
      </c>
      <c r="J148" s="18"/>
      <c r="K148" s="18"/>
      <c r="L148" s="18"/>
      <c r="M148" s="18"/>
      <c r="N148" s="141"/>
      <c r="O148" s="18"/>
      <c r="P148" s="23"/>
      <c r="Q148" s="18"/>
      <c r="R148" s="18"/>
      <c r="S148" s="18"/>
      <c r="T148" s="18"/>
    </row>
    <row r="149" spans="1:20">
      <c r="A149" s="4">
        <v>144</v>
      </c>
      <c r="B149" s="17"/>
      <c r="C149" s="18"/>
      <c r="D149" s="18"/>
      <c r="E149" s="19"/>
      <c r="F149" s="18"/>
      <c r="G149" s="19"/>
      <c r="H149" s="19"/>
      <c r="I149" s="58">
        <f t="shared" si="9"/>
        <v>0</v>
      </c>
      <c r="J149" s="18"/>
      <c r="K149" s="18"/>
      <c r="L149" s="18"/>
      <c r="M149" s="18"/>
      <c r="N149" s="141"/>
      <c r="O149" s="18"/>
      <c r="P149" s="23"/>
      <c r="Q149" s="18"/>
      <c r="R149" s="18"/>
      <c r="S149" s="18"/>
      <c r="T149" s="18"/>
    </row>
    <row r="150" spans="1:20">
      <c r="A150" s="4">
        <v>145</v>
      </c>
      <c r="B150" s="17"/>
      <c r="C150" s="18"/>
      <c r="D150" s="18"/>
      <c r="E150" s="19"/>
      <c r="F150" s="18"/>
      <c r="G150" s="19"/>
      <c r="H150" s="19"/>
      <c r="I150" s="58">
        <f t="shared" si="9"/>
        <v>0</v>
      </c>
      <c r="J150" s="18"/>
      <c r="K150" s="18"/>
      <c r="L150" s="18"/>
      <c r="M150" s="18"/>
      <c r="N150" s="141"/>
      <c r="O150" s="18"/>
      <c r="P150" s="23"/>
      <c r="Q150" s="18"/>
      <c r="R150" s="18"/>
      <c r="S150" s="18"/>
      <c r="T150" s="18"/>
    </row>
    <row r="151" spans="1:20">
      <c r="A151" s="4">
        <v>146</v>
      </c>
      <c r="B151" s="17"/>
      <c r="C151" s="18"/>
      <c r="D151" s="18"/>
      <c r="E151" s="19"/>
      <c r="F151" s="18"/>
      <c r="G151" s="19"/>
      <c r="H151" s="19"/>
      <c r="I151" s="58">
        <f t="shared" si="9"/>
        <v>0</v>
      </c>
      <c r="J151" s="18"/>
      <c r="K151" s="18"/>
      <c r="L151" s="18"/>
      <c r="M151" s="18"/>
      <c r="N151" s="18"/>
      <c r="O151" s="18"/>
      <c r="P151" s="23"/>
      <c r="Q151" s="18"/>
      <c r="R151" s="18"/>
      <c r="S151" s="18"/>
      <c r="T151" s="18"/>
    </row>
    <row r="152" spans="1:20">
      <c r="A152" s="4">
        <v>147</v>
      </c>
      <c r="B152" s="17"/>
      <c r="C152" s="18"/>
      <c r="D152" s="18"/>
      <c r="E152" s="19"/>
      <c r="F152" s="18"/>
      <c r="G152" s="19"/>
      <c r="H152" s="19"/>
      <c r="I152" s="58">
        <f t="shared" si="9"/>
        <v>0</v>
      </c>
      <c r="J152" s="18"/>
      <c r="K152" s="18"/>
      <c r="L152" s="18"/>
      <c r="M152" s="18"/>
      <c r="N152" s="18"/>
      <c r="O152" s="18"/>
      <c r="P152" s="23"/>
      <c r="Q152" s="18"/>
      <c r="R152" s="18"/>
      <c r="S152" s="18"/>
      <c r="T152" s="18"/>
    </row>
    <row r="153" spans="1:20">
      <c r="A153" s="4">
        <v>148</v>
      </c>
      <c r="B153" s="17"/>
      <c r="C153" s="18"/>
      <c r="D153" s="18"/>
      <c r="E153" s="19"/>
      <c r="F153" s="18"/>
      <c r="G153" s="19"/>
      <c r="H153" s="19"/>
      <c r="I153" s="58">
        <f t="shared" si="9"/>
        <v>0</v>
      </c>
      <c r="J153" s="18"/>
      <c r="K153" s="18"/>
      <c r="L153" s="18"/>
      <c r="M153" s="18"/>
      <c r="N153" s="18"/>
      <c r="O153" s="18"/>
      <c r="P153" s="23"/>
      <c r="Q153" s="18"/>
      <c r="R153" s="18"/>
      <c r="S153" s="18"/>
      <c r="T153" s="18"/>
    </row>
    <row r="154" spans="1:20">
      <c r="A154" s="4">
        <v>149</v>
      </c>
      <c r="B154" s="17"/>
      <c r="C154" s="18"/>
      <c r="D154" s="18"/>
      <c r="E154" s="19"/>
      <c r="F154" s="18"/>
      <c r="G154" s="19"/>
      <c r="H154" s="19"/>
      <c r="I154" s="58">
        <f t="shared" si="9"/>
        <v>0</v>
      </c>
      <c r="J154" s="18"/>
      <c r="K154" s="18"/>
      <c r="L154" s="18"/>
      <c r="M154" s="18"/>
      <c r="N154" s="18"/>
      <c r="O154" s="18"/>
      <c r="P154" s="23"/>
      <c r="Q154" s="18"/>
      <c r="R154" s="18"/>
      <c r="S154" s="18"/>
      <c r="T154" s="18"/>
    </row>
    <row r="155" spans="1:20">
      <c r="A155" s="4">
        <v>150</v>
      </c>
      <c r="B155" s="17"/>
      <c r="C155" s="18"/>
      <c r="D155" s="18"/>
      <c r="E155" s="19"/>
      <c r="F155" s="18"/>
      <c r="G155" s="19"/>
      <c r="H155" s="19"/>
      <c r="I155" s="58">
        <f t="shared" si="9"/>
        <v>0</v>
      </c>
      <c r="J155" s="18"/>
      <c r="K155" s="18"/>
      <c r="L155" s="18"/>
      <c r="M155" s="18"/>
      <c r="N155" s="18"/>
      <c r="O155" s="18"/>
      <c r="P155" s="23"/>
      <c r="Q155" s="18"/>
      <c r="R155" s="18"/>
      <c r="S155" s="18"/>
      <c r="T155" s="18"/>
    </row>
    <row r="156" spans="1:20">
      <c r="A156" s="4">
        <v>151</v>
      </c>
      <c r="B156" s="17"/>
      <c r="C156" s="18"/>
      <c r="D156" s="18"/>
      <c r="E156" s="19"/>
      <c r="F156" s="18"/>
      <c r="G156" s="19"/>
      <c r="H156" s="19"/>
      <c r="I156" s="58">
        <f t="shared" si="9"/>
        <v>0</v>
      </c>
      <c r="J156" s="18"/>
      <c r="K156" s="18"/>
      <c r="L156" s="18"/>
      <c r="M156" s="18"/>
      <c r="N156" s="18"/>
      <c r="O156" s="18"/>
      <c r="P156" s="23"/>
      <c r="Q156" s="18"/>
      <c r="R156" s="18"/>
      <c r="S156" s="18"/>
      <c r="T156" s="18"/>
    </row>
    <row r="157" spans="1:20">
      <c r="A157" s="4">
        <v>152</v>
      </c>
      <c r="B157" s="17"/>
      <c r="C157" s="18"/>
      <c r="D157" s="18"/>
      <c r="E157" s="19"/>
      <c r="F157" s="18"/>
      <c r="G157" s="19"/>
      <c r="H157" s="19"/>
      <c r="I157" s="58">
        <f t="shared" si="9"/>
        <v>0</v>
      </c>
      <c r="J157" s="18"/>
      <c r="K157" s="18"/>
      <c r="L157" s="18"/>
      <c r="M157" s="18"/>
      <c r="N157" s="18"/>
      <c r="O157" s="18"/>
      <c r="P157" s="23"/>
      <c r="Q157" s="18"/>
      <c r="R157" s="18"/>
      <c r="S157" s="18"/>
      <c r="T157" s="18"/>
    </row>
    <row r="158" spans="1:20">
      <c r="A158" s="4">
        <v>153</v>
      </c>
      <c r="B158" s="17"/>
      <c r="C158" s="18"/>
      <c r="D158" s="18"/>
      <c r="E158" s="19"/>
      <c r="F158" s="18"/>
      <c r="G158" s="19"/>
      <c r="H158" s="19"/>
      <c r="I158" s="58">
        <f t="shared" si="9"/>
        <v>0</v>
      </c>
      <c r="J158" s="18"/>
      <c r="K158" s="18"/>
      <c r="L158" s="18"/>
      <c r="M158" s="18"/>
      <c r="N158" s="18"/>
      <c r="O158" s="18"/>
      <c r="P158" s="23"/>
      <c r="Q158" s="18"/>
      <c r="R158" s="18"/>
      <c r="S158" s="18"/>
      <c r="T158" s="18"/>
    </row>
    <row r="159" spans="1:20">
      <c r="A159" s="4">
        <v>154</v>
      </c>
      <c r="B159" s="17"/>
      <c r="C159" s="18"/>
      <c r="D159" s="18"/>
      <c r="E159" s="19"/>
      <c r="F159" s="18"/>
      <c r="G159" s="19"/>
      <c r="H159" s="19"/>
      <c r="I159" s="58">
        <f t="shared" si="9"/>
        <v>0</v>
      </c>
      <c r="J159" s="18"/>
      <c r="K159" s="18"/>
      <c r="L159" s="18"/>
      <c r="M159" s="18"/>
      <c r="N159" s="18"/>
      <c r="O159" s="18"/>
      <c r="P159" s="23"/>
      <c r="Q159" s="18"/>
      <c r="R159" s="18"/>
      <c r="S159" s="18"/>
      <c r="T159" s="18"/>
    </row>
    <row r="160" spans="1:20">
      <c r="A160" s="4">
        <v>155</v>
      </c>
      <c r="B160" s="17"/>
      <c r="C160" s="18"/>
      <c r="D160" s="18"/>
      <c r="E160" s="19"/>
      <c r="F160" s="18"/>
      <c r="G160" s="19"/>
      <c r="H160" s="19"/>
      <c r="I160" s="58">
        <f t="shared" si="9"/>
        <v>0</v>
      </c>
      <c r="J160" s="18"/>
      <c r="K160" s="18"/>
      <c r="L160" s="18"/>
      <c r="M160" s="18"/>
      <c r="N160" s="18"/>
      <c r="O160" s="18"/>
      <c r="P160" s="23"/>
      <c r="Q160" s="18"/>
      <c r="R160" s="18"/>
      <c r="S160" s="18"/>
      <c r="T160" s="18"/>
    </row>
    <row r="161" spans="1:20">
      <c r="A161" s="4">
        <v>156</v>
      </c>
      <c r="B161" s="17"/>
      <c r="C161" s="18"/>
      <c r="D161" s="18"/>
      <c r="E161" s="19"/>
      <c r="F161" s="18"/>
      <c r="G161" s="19"/>
      <c r="H161" s="19"/>
      <c r="I161" s="58">
        <f t="shared" si="9"/>
        <v>0</v>
      </c>
      <c r="J161" s="18"/>
      <c r="K161" s="18"/>
      <c r="L161" s="18"/>
      <c r="M161" s="18"/>
      <c r="N161" s="18"/>
      <c r="O161" s="18"/>
      <c r="P161" s="23"/>
      <c r="Q161" s="18"/>
      <c r="R161" s="18"/>
      <c r="S161" s="18"/>
      <c r="T161" s="18"/>
    </row>
    <row r="162" spans="1:20">
      <c r="A162" s="4">
        <v>157</v>
      </c>
      <c r="B162" s="17"/>
      <c r="C162" s="18"/>
      <c r="D162" s="18"/>
      <c r="E162" s="19"/>
      <c r="F162" s="18"/>
      <c r="G162" s="19"/>
      <c r="H162" s="19"/>
      <c r="I162" s="58">
        <f t="shared" si="9"/>
        <v>0</v>
      </c>
      <c r="J162" s="18"/>
      <c r="K162" s="18"/>
      <c r="L162" s="18"/>
      <c r="M162" s="18"/>
      <c r="N162" s="18"/>
      <c r="O162" s="18"/>
      <c r="P162" s="23"/>
      <c r="Q162" s="18"/>
      <c r="R162" s="18"/>
      <c r="S162" s="18"/>
      <c r="T162" s="18"/>
    </row>
    <row r="163" spans="1:20">
      <c r="A163" s="4">
        <v>158</v>
      </c>
      <c r="B163" s="17"/>
      <c r="C163" s="18"/>
      <c r="D163" s="18"/>
      <c r="E163" s="19"/>
      <c r="F163" s="18"/>
      <c r="G163" s="19"/>
      <c r="H163" s="19"/>
      <c r="I163" s="58">
        <f t="shared" si="9"/>
        <v>0</v>
      </c>
      <c r="J163" s="18"/>
      <c r="K163" s="18"/>
      <c r="L163" s="18"/>
      <c r="M163" s="18"/>
      <c r="N163" s="18"/>
      <c r="O163" s="18"/>
      <c r="P163" s="23"/>
      <c r="Q163" s="18"/>
      <c r="R163" s="18"/>
      <c r="S163" s="18"/>
      <c r="T163" s="18"/>
    </row>
    <row r="164" spans="1:20">
      <c r="A164" s="4">
        <v>159</v>
      </c>
      <c r="B164" s="17"/>
      <c r="C164" s="18"/>
      <c r="D164" s="18"/>
      <c r="E164" s="19"/>
      <c r="F164" s="18"/>
      <c r="G164" s="19"/>
      <c r="H164" s="19"/>
      <c r="I164" s="58">
        <f t="shared" si="9"/>
        <v>0</v>
      </c>
      <c r="J164" s="18"/>
      <c r="K164" s="18"/>
      <c r="L164" s="18"/>
      <c r="M164" s="18"/>
      <c r="N164" s="18"/>
      <c r="O164" s="18"/>
      <c r="P164" s="23"/>
      <c r="Q164" s="18"/>
      <c r="R164" s="18"/>
      <c r="S164" s="18"/>
      <c r="T164" s="18"/>
    </row>
    <row r="165" spans="1:20">
      <c r="A165" s="4">
        <v>160</v>
      </c>
      <c r="B165" s="17"/>
      <c r="C165" s="18"/>
      <c r="D165" s="18"/>
      <c r="E165" s="19"/>
      <c r="F165" s="18"/>
      <c r="G165" s="19"/>
      <c r="H165" s="19"/>
      <c r="I165" s="58">
        <f t="shared" si="9"/>
        <v>0</v>
      </c>
      <c r="J165" s="18"/>
      <c r="K165" s="18"/>
      <c r="L165" s="18"/>
      <c r="M165" s="18"/>
      <c r="N165" s="18"/>
      <c r="O165" s="18"/>
      <c r="P165" s="23"/>
      <c r="Q165" s="18"/>
      <c r="R165" s="18"/>
      <c r="S165" s="18"/>
      <c r="T165" s="18"/>
    </row>
    <row r="166" spans="1:20">
      <c r="A166" s="20" t="s">
        <v>11</v>
      </c>
      <c r="B166" s="38"/>
      <c r="C166" s="20">
        <f>COUNTIFS(C5:C165,"*")</f>
        <v>85</v>
      </c>
      <c r="D166" s="20"/>
      <c r="E166" s="13"/>
      <c r="F166" s="20"/>
      <c r="G166" s="59">
        <f>SUM(G5:G165)</f>
        <v>5344</v>
      </c>
      <c r="H166" s="59">
        <f>SUM(H5:H165)</f>
        <v>5335</v>
      </c>
      <c r="I166" s="59">
        <f>SUM(I5:I165)</f>
        <v>10679</v>
      </c>
      <c r="J166" s="20"/>
      <c r="K166" s="20"/>
      <c r="L166" s="20"/>
      <c r="M166" s="20"/>
      <c r="N166" s="20"/>
      <c r="O166" s="20"/>
      <c r="P166" s="14"/>
      <c r="Q166" s="20"/>
      <c r="R166" s="20"/>
      <c r="S166" s="20"/>
      <c r="T166" s="12"/>
    </row>
    <row r="167" spans="1:20">
      <c r="A167" s="43" t="s">
        <v>62</v>
      </c>
      <c r="B167" s="10">
        <f>COUNTIF(B$5:B$165,"Team 1")</f>
        <v>37</v>
      </c>
      <c r="C167" s="43" t="s">
        <v>25</v>
      </c>
      <c r="D167" s="10">
        <f>COUNTIF(D5:D165,"Anganwadi")</f>
        <v>34</v>
      </c>
    </row>
    <row r="168" spans="1:20">
      <c r="A168" s="43" t="s">
        <v>63</v>
      </c>
      <c r="B168" s="10">
        <f>COUNTIF(B$6:B$165,"Team 2")</f>
        <v>37</v>
      </c>
      <c r="C168" s="43" t="s">
        <v>23</v>
      </c>
      <c r="D168" s="10">
        <f>COUNTIF(D5:D165,"School")</f>
        <v>39</v>
      </c>
    </row>
  </sheetData>
  <mergeCells count="20">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6">
      <formula1>"School,Anganwadi Centre"</formula1>
    </dataValidation>
    <dataValidation type="list" allowBlank="1" showInputMessage="1" showErrorMessage="1" error="Please select type of institution from drop down list." sqref="D5:D17 D19:D24 D26:D165">
      <formula1>"Anganwadi,School"</formula1>
    </dataValidation>
    <dataValidation type="list" allowBlank="1" showInputMessage="1" showErrorMessage="1" sqref="B5:B165">
      <formula1>"Team 1, Team 2"</formula1>
    </dataValidation>
  </dataValidations>
  <printOptions horizontalCentered="1"/>
  <pageMargins left="0.37" right="0.23" top="0.43" bottom="0.45" header="0.3" footer="0.22"/>
  <pageSetup paperSize="9" scale="47" fitToHeight="11000" orientation="landscape" horizontalDpi="4294967293" verticalDpi="4294967293"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codeName="Sheet7">
    <tabColor rgb="FFC00000"/>
    <pageSetUpPr fitToPage="1"/>
  </sheetPr>
  <dimension ref="A1:T147"/>
  <sheetViews>
    <sheetView workbookViewId="0">
      <pane xSplit="3" ySplit="4" topLeftCell="D5" activePane="bottomRight" state="frozen"/>
      <selection pane="topRight" activeCell="C1" sqref="C1"/>
      <selection pane="bottomLeft" activeCell="A5" sqref="A5"/>
      <selection pane="bottomRight" activeCell="L94" sqref="L94"/>
    </sheetView>
  </sheetViews>
  <sheetFormatPr defaultRowHeight="16.5"/>
  <cols>
    <col min="1" max="1" width="6.140625" style="1" bestFit="1" customWidth="1"/>
    <col min="2" max="2" width="13.28515625" style="1" customWidth="1"/>
    <col min="3" max="3" width="25.85546875" style="93" customWidth="1"/>
    <col min="4" max="4" width="17.42578125" style="93" bestFit="1" customWidth="1"/>
    <col min="5" max="5" width="16" style="16" customWidth="1"/>
    <col min="6" max="6" width="17" style="93"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207" t="s">
        <v>70</v>
      </c>
      <c r="B1" s="207"/>
      <c r="C1" s="207"/>
      <c r="D1" s="109"/>
      <c r="E1" s="54"/>
      <c r="F1" s="85"/>
      <c r="G1" s="54"/>
      <c r="H1" s="54"/>
      <c r="I1" s="54"/>
      <c r="J1" s="54"/>
      <c r="K1" s="54"/>
      <c r="L1" s="54"/>
      <c r="M1" s="209"/>
      <c r="N1" s="209"/>
      <c r="O1" s="209"/>
      <c r="P1" s="209"/>
      <c r="Q1" s="209"/>
      <c r="R1" s="209"/>
      <c r="S1" s="209"/>
      <c r="T1" s="209"/>
    </row>
    <row r="2" spans="1:20">
      <c r="A2" s="203" t="s">
        <v>59</v>
      </c>
      <c r="B2" s="204"/>
      <c r="C2" s="204"/>
      <c r="D2" s="24">
        <v>43709</v>
      </c>
      <c r="E2" s="21"/>
      <c r="F2" s="85"/>
      <c r="G2" s="21"/>
      <c r="H2" s="21"/>
      <c r="I2" s="21"/>
      <c r="J2" s="21"/>
      <c r="K2" s="21"/>
      <c r="L2" s="21"/>
      <c r="M2" s="21"/>
      <c r="N2" s="21"/>
      <c r="O2" s="21"/>
      <c r="P2" s="21"/>
      <c r="Q2" s="21"/>
      <c r="R2" s="21"/>
      <c r="S2" s="21"/>
    </row>
    <row r="3" spans="1:20" ht="24" customHeight="1">
      <c r="A3" s="199" t="s">
        <v>14</v>
      </c>
      <c r="B3" s="201" t="s">
        <v>61</v>
      </c>
      <c r="C3" s="198" t="s">
        <v>7</v>
      </c>
      <c r="D3" s="198" t="s">
        <v>55</v>
      </c>
      <c r="E3" s="198" t="s">
        <v>16</v>
      </c>
      <c r="F3" s="205" t="s">
        <v>17</v>
      </c>
      <c r="G3" s="198" t="s">
        <v>8</v>
      </c>
      <c r="H3" s="198"/>
      <c r="I3" s="198"/>
      <c r="J3" s="198" t="s">
        <v>31</v>
      </c>
      <c r="K3" s="201" t="s">
        <v>33</v>
      </c>
      <c r="L3" s="201" t="s">
        <v>50</v>
      </c>
      <c r="M3" s="201" t="s">
        <v>51</v>
      </c>
      <c r="N3" s="201" t="s">
        <v>34</v>
      </c>
      <c r="O3" s="201" t="s">
        <v>35</v>
      </c>
      <c r="P3" s="199" t="s">
        <v>54</v>
      </c>
      <c r="Q3" s="198" t="s">
        <v>52</v>
      </c>
      <c r="R3" s="198" t="s">
        <v>32</v>
      </c>
      <c r="S3" s="198" t="s">
        <v>53</v>
      </c>
      <c r="T3" s="198" t="s">
        <v>13</v>
      </c>
    </row>
    <row r="4" spans="1:20" ht="25.5" customHeight="1">
      <c r="A4" s="199"/>
      <c r="B4" s="206"/>
      <c r="C4" s="198"/>
      <c r="D4" s="198"/>
      <c r="E4" s="198"/>
      <c r="F4" s="205"/>
      <c r="G4" s="22" t="s">
        <v>9</v>
      </c>
      <c r="H4" s="22" t="s">
        <v>10</v>
      </c>
      <c r="I4" s="22" t="s">
        <v>11</v>
      </c>
      <c r="J4" s="198"/>
      <c r="K4" s="202"/>
      <c r="L4" s="202"/>
      <c r="M4" s="202"/>
      <c r="N4" s="202"/>
      <c r="O4" s="202"/>
      <c r="P4" s="199"/>
      <c r="Q4" s="199"/>
      <c r="R4" s="198"/>
      <c r="S4" s="198"/>
      <c r="T4" s="198"/>
    </row>
    <row r="5" spans="1:20" s="134" customFormat="1">
      <c r="A5" s="132">
        <v>1</v>
      </c>
      <c r="B5" s="63"/>
      <c r="C5" s="91" t="s">
        <v>109</v>
      </c>
      <c r="D5" s="65"/>
      <c r="E5" s="63"/>
      <c r="F5" s="91"/>
      <c r="G5" s="63"/>
      <c r="H5" s="63"/>
      <c r="I5" s="90">
        <f>SUM(G5:H5)</f>
        <v>0</v>
      </c>
      <c r="J5" s="89"/>
      <c r="K5" s="89"/>
      <c r="L5" s="89"/>
      <c r="M5" s="89"/>
      <c r="N5" s="89"/>
      <c r="O5" s="89"/>
      <c r="P5" s="69">
        <v>43709</v>
      </c>
      <c r="Q5" s="65" t="s">
        <v>109</v>
      </c>
      <c r="R5" s="65"/>
      <c r="S5" s="65" t="s">
        <v>145</v>
      </c>
      <c r="T5" s="133"/>
    </row>
    <row r="6" spans="1:20">
      <c r="A6" s="4">
        <v>2</v>
      </c>
      <c r="B6" s="17" t="s">
        <v>62</v>
      </c>
      <c r="C6" s="92" t="s">
        <v>389</v>
      </c>
      <c r="D6" s="65" t="s">
        <v>23</v>
      </c>
      <c r="E6" s="63" t="s">
        <v>402</v>
      </c>
      <c r="F6" s="91" t="s">
        <v>88</v>
      </c>
      <c r="G6" s="63">
        <v>12</v>
      </c>
      <c r="H6" s="63">
        <v>13</v>
      </c>
      <c r="I6" s="90">
        <f>SUM(G6:H6)</f>
        <v>25</v>
      </c>
      <c r="J6" s="89">
        <v>9365580081</v>
      </c>
      <c r="K6" s="128" t="s">
        <v>778</v>
      </c>
      <c r="L6" s="138" t="s">
        <v>792</v>
      </c>
      <c r="M6" s="63" t="s">
        <v>402</v>
      </c>
      <c r="N6" s="139" t="s">
        <v>820</v>
      </c>
      <c r="O6" s="63" t="s">
        <v>402</v>
      </c>
      <c r="P6" s="48">
        <v>43710</v>
      </c>
      <c r="Q6" s="47" t="s">
        <v>91</v>
      </c>
      <c r="R6" s="47"/>
      <c r="S6" s="47" t="s">
        <v>145</v>
      </c>
      <c r="T6" s="18"/>
    </row>
    <row r="7" spans="1:20">
      <c r="A7" s="4">
        <v>3</v>
      </c>
      <c r="B7" s="17" t="s">
        <v>62</v>
      </c>
      <c r="C7" s="47" t="s">
        <v>390</v>
      </c>
      <c r="D7" s="47" t="s">
        <v>25</v>
      </c>
      <c r="E7" s="63" t="s">
        <v>402</v>
      </c>
      <c r="F7" s="47" t="s">
        <v>90</v>
      </c>
      <c r="G7" s="19">
        <v>33</v>
      </c>
      <c r="H7" s="19">
        <v>33</v>
      </c>
      <c r="I7" s="60">
        <f t="shared" ref="I7:I50" si="0">SUM(G7:H7)</f>
        <v>66</v>
      </c>
      <c r="J7" s="47">
        <v>7399893420</v>
      </c>
      <c r="K7" s="47" t="s">
        <v>391</v>
      </c>
      <c r="L7" s="138" t="s">
        <v>793</v>
      </c>
      <c r="M7" s="63" t="s">
        <v>402</v>
      </c>
      <c r="N7" s="139" t="s">
        <v>821</v>
      </c>
      <c r="O7" s="63" t="s">
        <v>402</v>
      </c>
      <c r="P7" s="48">
        <v>43710</v>
      </c>
      <c r="Q7" s="47" t="s">
        <v>91</v>
      </c>
      <c r="R7" s="47"/>
      <c r="S7" s="47" t="s">
        <v>145</v>
      </c>
      <c r="T7" s="18"/>
    </row>
    <row r="8" spans="1:20">
      <c r="A8" s="4">
        <v>4</v>
      </c>
      <c r="B8" s="17" t="s">
        <v>63</v>
      </c>
      <c r="C8" s="47" t="s">
        <v>769</v>
      </c>
      <c r="D8" s="47" t="s">
        <v>23</v>
      </c>
      <c r="E8" s="63" t="s">
        <v>402</v>
      </c>
      <c r="F8" s="47" t="s">
        <v>241</v>
      </c>
      <c r="G8" s="19">
        <v>158</v>
      </c>
      <c r="H8" s="19">
        <v>150</v>
      </c>
      <c r="I8" s="60">
        <f t="shared" si="0"/>
        <v>308</v>
      </c>
      <c r="J8" s="47">
        <v>9854390198</v>
      </c>
      <c r="K8" s="128" t="s">
        <v>778</v>
      </c>
      <c r="L8" s="81" t="s">
        <v>147</v>
      </c>
      <c r="M8" s="63" t="s">
        <v>402</v>
      </c>
      <c r="N8" s="139" t="s">
        <v>822</v>
      </c>
      <c r="O8" s="63" t="s">
        <v>402</v>
      </c>
      <c r="P8" s="48">
        <v>43710</v>
      </c>
      <c r="Q8" s="47" t="s">
        <v>91</v>
      </c>
      <c r="R8" s="47"/>
      <c r="S8" s="47" t="s">
        <v>145</v>
      </c>
      <c r="T8" s="18"/>
    </row>
    <row r="9" spans="1:20">
      <c r="A9" s="4">
        <v>5</v>
      </c>
      <c r="B9" s="17" t="s">
        <v>63</v>
      </c>
      <c r="C9" s="113" t="s">
        <v>613</v>
      </c>
      <c r="D9" s="47" t="s">
        <v>25</v>
      </c>
      <c r="E9" s="63" t="s">
        <v>402</v>
      </c>
      <c r="F9" s="47" t="s">
        <v>90</v>
      </c>
      <c r="G9" s="19">
        <v>31</v>
      </c>
      <c r="H9" s="19">
        <v>30</v>
      </c>
      <c r="I9" s="60">
        <f t="shared" si="0"/>
        <v>61</v>
      </c>
      <c r="J9" s="113">
        <v>7399594426</v>
      </c>
      <c r="K9" s="97" t="s">
        <v>616</v>
      </c>
      <c r="L9" s="81" t="s">
        <v>147</v>
      </c>
      <c r="M9" s="63" t="s">
        <v>402</v>
      </c>
      <c r="N9" s="139" t="s">
        <v>823</v>
      </c>
      <c r="O9" s="63" t="s">
        <v>402</v>
      </c>
      <c r="P9" s="48">
        <v>43710</v>
      </c>
      <c r="Q9" s="47" t="s">
        <v>91</v>
      </c>
      <c r="R9" s="47"/>
      <c r="S9" s="47" t="s">
        <v>145</v>
      </c>
      <c r="T9" s="18"/>
    </row>
    <row r="10" spans="1:20">
      <c r="A10" s="4">
        <v>6</v>
      </c>
      <c r="B10" s="17"/>
      <c r="C10" s="47"/>
      <c r="D10" s="47"/>
      <c r="E10" s="63" t="s">
        <v>402</v>
      </c>
      <c r="F10" s="47"/>
      <c r="G10" s="19"/>
      <c r="H10" s="19"/>
      <c r="I10" s="60">
        <f t="shared" si="0"/>
        <v>0</v>
      </c>
      <c r="J10" s="47"/>
      <c r="K10" s="128" t="s">
        <v>778</v>
      </c>
      <c r="L10" s="81" t="s">
        <v>147</v>
      </c>
      <c r="M10" s="63" t="s">
        <v>402</v>
      </c>
      <c r="N10" s="139" t="s">
        <v>824</v>
      </c>
      <c r="O10" s="63" t="s">
        <v>402</v>
      </c>
      <c r="P10" s="48"/>
      <c r="Q10" s="47"/>
      <c r="R10" s="47"/>
      <c r="S10" s="47" t="s">
        <v>145</v>
      </c>
      <c r="T10" s="18"/>
    </row>
    <row r="11" spans="1:20">
      <c r="A11" s="4">
        <v>7</v>
      </c>
      <c r="B11" s="17" t="s">
        <v>62</v>
      </c>
      <c r="C11" s="47" t="s">
        <v>392</v>
      </c>
      <c r="D11" s="47" t="s">
        <v>23</v>
      </c>
      <c r="E11" s="63" t="s">
        <v>402</v>
      </c>
      <c r="F11" s="47" t="s">
        <v>88</v>
      </c>
      <c r="G11" s="19">
        <v>20</v>
      </c>
      <c r="H11" s="19">
        <v>20</v>
      </c>
      <c r="I11" s="60">
        <f t="shared" si="0"/>
        <v>40</v>
      </c>
      <c r="J11" s="47">
        <v>7896846811</v>
      </c>
      <c r="K11" s="128" t="s">
        <v>778</v>
      </c>
      <c r="L11" s="138" t="s">
        <v>792</v>
      </c>
      <c r="M11" s="63" t="s">
        <v>402</v>
      </c>
      <c r="N11" s="139" t="s">
        <v>825</v>
      </c>
      <c r="O11" s="63" t="s">
        <v>402</v>
      </c>
      <c r="P11" s="48">
        <v>43711</v>
      </c>
      <c r="Q11" s="47" t="s">
        <v>94</v>
      </c>
      <c r="R11" s="47"/>
      <c r="S11" s="47" t="s">
        <v>145</v>
      </c>
      <c r="T11" s="18"/>
    </row>
    <row r="12" spans="1:20">
      <c r="A12" s="4">
        <v>8</v>
      </c>
      <c r="B12" s="17" t="s">
        <v>62</v>
      </c>
      <c r="C12" s="47" t="s">
        <v>393</v>
      </c>
      <c r="D12" s="47" t="s">
        <v>25</v>
      </c>
      <c r="E12" s="63" t="s">
        <v>402</v>
      </c>
      <c r="F12" s="47" t="s">
        <v>90</v>
      </c>
      <c r="G12" s="19">
        <v>37</v>
      </c>
      <c r="H12" s="19">
        <v>38</v>
      </c>
      <c r="I12" s="60">
        <f t="shared" si="0"/>
        <v>75</v>
      </c>
      <c r="J12" s="47">
        <v>9954125552</v>
      </c>
      <c r="K12" s="47" t="s">
        <v>394</v>
      </c>
      <c r="L12" s="138" t="s">
        <v>793</v>
      </c>
      <c r="M12" s="63" t="s">
        <v>402</v>
      </c>
      <c r="N12" s="139" t="s">
        <v>826</v>
      </c>
      <c r="O12" s="63" t="s">
        <v>402</v>
      </c>
      <c r="P12" s="48">
        <v>43711</v>
      </c>
      <c r="Q12" s="47" t="s">
        <v>94</v>
      </c>
      <c r="R12" s="47"/>
      <c r="S12" s="47" t="s">
        <v>145</v>
      </c>
      <c r="T12" s="18"/>
    </row>
    <row r="13" spans="1:20">
      <c r="A13" s="4">
        <v>10</v>
      </c>
      <c r="B13" s="17" t="s">
        <v>63</v>
      </c>
      <c r="C13" s="47" t="s">
        <v>769</v>
      </c>
      <c r="D13" s="47" t="s">
        <v>23</v>
      </c>
      <c r="E13" s="63" t="s">
        <v>402</v>
      </c>
      <c r="F13" s="47" t="s">
        <v>241</v>
      </c>
      <c r="G13" s="19">
        <v>158</v>
      </c>
      <c r="H13" s="19">
        <v>150</v>
      </c>
      <c r="I13" s="60">
        <f t="shared" ref="I13" si="1">SUM(G13:H13)</f>
        <v>308</v>
      </c>
      <c r="J13" s="47">
        <v>9854390198</v>
      </c>
      <c r="K13" s="128" t="s">
        <v>778</v>
      </c>
      <c r="L13" s="137" t="s">
        <v>783</v>
      </c>
      <c r="M13" s="63" t="s">
        <v>402</v>
      </c>
      <c r="N13" s="139" t="s">
        <v>827</v>
      </c>
      <c r="O13" s="63" t="s">
        <v>402</v>
      </c>
      <c r="P13" s="48">
        <v>43711</v>
      </c>
      <c r="Q13" s="47" t="s">
        <v>94</v>
      </c>
      <c r="R13" s="47"/>
      <c r="S13" s="47" t="s">
        <v>145</v>
      </c>
      <c r="T13" s="18"/>
    </row>
    <row r="14" spans="1:20">
      <c r="A14" s="4">
        <v>11</v>
      </c>
      <c r="B14" s="17"/>
      <c r="C14" s="120"/>
      <c r="D14" s="120"/>
      <c r="E14" s="121" t="s">
        <v>402</v>
      </c>
      <c r="F14" s="120"/>
      <c r="G14" s="122"/>
      <c r="H14" s="122"/>
      <c r="I14" s="123">
        <f t="shared" si="0"/>
        <v>0</v>
      </c>
      <c r="J14" s="120"/>
      <c r="K14" s="128" t="s">
        <v>778</v>
      </c>
      <c r="L14" s="137"/>
      <c r="M14" s="63" t="s">
        <v>402</v>
      </c>
      <c r="N14" s="139"/>
      <c r="O14" s="63" t="s">
        <v>402</v>
      </c>
      <c r="P14" s="48"/>
      <c r="Q14" s="86"/>
      <c r="R14" s="47"/>
      <c r="S14" s="47" t="s">
        <v>145</v>
      </c>
      <c r="T14" s="18"/>
    </row>
    <row r="15" spans="1:20">
      <c r="A15" s="4">
        <v>12</v>
      </c>
      <c r="B15" s="119" t="s">
        <v>62</v>
      </c>
      <c r="C15" s="124" t="s">
        <v>773</v>
      </c>
      <c r="D15" s="124" t="s">
        <v>23</v>
      </c>
      <c r="E15" s="4"/>
      <c r="F15" s="124" t="s">
        <v>368</v>
      </c>
      <c r="G15" s="4">
        <v>308</v>
      </c>
      <c r="H15" s="4">
        <v>309</v>
      </c>
      <c r="I15" s="123">
        <f t="shared" si="0"/>
        <v>617</v>
      </c>
      <c r="J15" s="118">
        <v>9857174284</v>
      </c>
      <c r="K15" s="128" t="s">
        <v>778</v>
      </c>
      <c r="L15" s="81" t="s">
        <v>147</v>
      </c>
      <c r="M15" s="63" t="s">
        <v>402</v>
      </c>
      <c r="N15" s="139" t="s">
        <v>829</v>
      </c>
      <c r="O15" s="63" t="s">
        <v>402</v>
      </c>
      <c r="P15" s="48">
        <v>43712</v>
      </c>
      <c r="Q15" s="86" t="s">
        <v>98</v>
      </c>
      <c r="R15" s="47"/>
      <c r="S15" s="47" t="s">
        <v>145</v>
      </c>
      <c r="T15" s="18"/>
    </row>
    <row r="16" spans="1:20">
      <c r="A16" s="4">
        <v>14</v>
      </c>
      <c r="B16" s="17" t="s">
        <v>63</v>
      </c>
      <c r="C16" s="124" t="s">
        <v>773</v>
      </c>
      <c r="D16" s="124" t="s">
        <v>23</v>
      </c>
      <c r="E16" s="4"/>
      <c r="F16" s="124" t="s">
        <v>368</v>
      </c>
      <c r="G16" s="4">
        <v>308</v>
      </c>
      <c r="H16" s="4">
        <v>309</v>
      </c>
      <c r="I16" s="123">
        <f t="shared" ref="I16" si="2">SUM(G16:H16)</f>
        <v>617</v>
      </c>
      <c r="J16" s="118">
        <v>9857174284</v>
      </c>
      <c r="K16" s="128" t="s">
        <v>778</v>
      </c>
      <c r="L16" s="81" t="s">
        <v>147</v>
      </c>
      <c r="M16" s="63" t="s">
        <v>402</v>
      </c>
      <c r="N16" s="139" t="s">
        <v>830</v>
      </c>
      <c r="O16" s="63" t="s">
        <v>402</v>
      </c>
      <c r="P16" s="48">
        <v>43712</v>
      </c>
      <c r="Q16" s="86" t="s">
        <v>98</v>
      </c>
      <c r="R16" s="47"/>
      <c r="S16" s="47" t="s">
        <v>145</v>
      </c>
      <c r="T16" s="18"/>
    </row>
    <row r="17" spans="1:20">
      <c r="A17" s="4">
        <v>16</v>
      </c>
      <c r="B17" s="17"/>
      <c r="C17" s="47"/>
      <c r="D17" s="47"/>
      <c r="E17" s="63" t="s">
        <v>402</v>
      </c>
      <c r="F17" s="47"/>
      <c r="G17" s="19"/>
      <c r="H17" s="19"/>
      <c r="I17" s="123">
        <f t="shared" si="0"/>
        <v>0</v>
      </c>
      <c r="J17" s="47"/>
      <c r="K17" s="128" t="s">
        <v>778</v>
      </c>
      <c r="L17" s="138"/>
      <c r="M17" s="63" t="s">
        <v>402</v>
      </c>
      <c r="N17" s="139"/>
      <c r="O17" s="63" t="s">
        <v>402</v>
      </c>
      <c r="P17" s="48"/>
      <c r="Q17" s="86"/>
      <c r="R17" s="47"/>
      <c r="S17" s="47" t="s">
        <v>145</v>
      </c>
      <c r="T17" s="18"/>
    </row>
    <row r="18" spans="1:20">
      <c r="A18" s="4">
        <v>17</v>
      </c>
      <c r="B18" s="17" t="s">
        <v>62</v>
      </c>
      <c r="C18" s="124" t="s">
        <v>773</v>
      </c>
      <c r="D18" s="124" t="s">
        <v>23</v>
      </c>
      <c r="E18" s="4"/>
      <c r="F18" s="124" t="s">
        <v>368</v>
      </c>
      <c r="G18" s="4">
        <v>308</v>
      </c>
      <c r="H18" s="4">
        <v>309</v>
      </c>
      <c r="I18" s="123">
        <f t="shared" ref="I18" si="3">SUM(G18:H18)</f>
        <v>617</v>
      </c>
      <c r="J18" s="118">
        <v>9857174284</v>
      </c>
      <c r="K18" s="128" t="s">
        <v>778</v>
      </c>
      <c r="L18" s="138" t="s">
        <v>785</v>
      </c>
      <c r="M18" s="63" t="s">
        <v>402</v>
      </c>
      <c r="N18" s="139" t="s">
        <v>832</v>
      </c>
      <c r="O18" s="63" t="s">
        <v>402</v>
      </c>
      <c r="P18" s="48">
        <v>43713</v>
      </c>
      <c r="Q18" s="86" t="s">
        <v>100</v>
      </c>
      <c r="R18" s="47"/>
      <c r="S18" s="47" t="s">
        <v>145</v>
      </c>
      <c r="T18" s="18"/>
    </row>
    <row r="19" spans="1:20">
      <c r="A19" s="4">
        <v>19</v>
      </c>
      <c r="B19" s="17" t="s">
        <v>63</v>
      </c>
      <c r="C19" s="124" t="s">
        <v>773</v>
      </c>
      <c r="D19" s="124" t="s">
        <v>23</v>
      </c>
      <c r="E19" s="4"/>
      <c r="F19" s="124" t="s">
        <v>368</v>
      </c>
      <c r="G19" s="4">
        <v>308</v>
      </c>
      <c r="H19" s="4">
        <v>309</v>
      </c>
      <c r="I19" s="123">
        <f t="shared" ref="I19" si="4">SUM(G19:H19)</f>
        <v>617</v>
      </c>
      <c r="J19" s="118">
        <v>9857174284</v>
      </c>
      <c r="K19" s="128" t="s">
        <v>778</v>
      </c>
      <c r="L19" s="138" t="s">
        <v>786</v>
      </c>
      <c r="M19" s="63" t="s">
        <v>402</v>
      </c>
      <c r="N19" s="139" t="s">
        <v>833</v>
      </c>
      <c r="O19" s="63" t="s">
        <v>402</v>
      </c>
      <c r="P19" s="48">
        <v>43713</v>
      </c>
      <c r="Q19" s="86" t="s">
        <v>100</v>
      </c>
      <c r="R19" s="47"/>
      <c r="S19" s="47" t="s">
        <v>145</v>
      </c>
      <c r="T19" s="18"/>
    </row>
    <row r="20" spans="1:20">
      <c r="A20" s="4">
        <v>21</v>
      </c>
      <c r="B20" s="17"/>
      <c r="C20" s="47"/>
      <c r="D20" s="47"/>
      <c r="E20" s="63" t="s">
        <v>402</v>
      </c>
      <c r="F20" s="47"/>
      <c r="G20" s="19"/>
      <c r="H20" s="19"/>
      <c r="I20" s="123">
        <f t="shared" si="0"/>
        <v>0</v>
      </c>
      <c r="J20" s="47"/>
      <c r="K20" s="128" t="s">
        <v>778</v>
      </c>
      <c r="L20" s="138"/>
      <c r="M20" s="63" t="s">
        <v>402</v>
      </c>
      <c r="N20" s="139"/>
      <c r="O20" s="63" t="s">
        <v>402</v>
      </c>
      <c r="P20" s="48"/>
      <c r="Q20" s="86"/>
      <c r="R20" s="47"/>
      <c r="S20" s="47" t="s">
        <v>145</v>
      </c>
      <c r="T20" s="18"/>
    </row>
    <row r="21" spans="1:20">
      <c r="A21" s="4">
        <v>22</v>
      </c>
      <c r="B21" s="17" t="s">
        <v>62</v>
      </c>
      <c r="C21" s="124" t="s">
        <v>774</v>
      </c>
      <c r="D21" s="124" t="s">
        <v>23</v>
      </c>
      <c r="E21" s="4"/>
      <c r="F21" s="124" t="s">
        <v>775</v>
      </c>
      <c r="G21" s="4">
        <v>285</v>
      </c>
      <c r="H21" s="4">
        <v>286</v>
      </c>
      <c r="I21" s="123">
        <f t="shared" si="0"/>
        <v>571</v>
      </c>
      <c r="J21" s="125">
        <v>9854872301</v>
      </c>
      <c r="K21" s="128" t="s">
        <v>778</v>
      </c>
      <c r="L21" s="138"/>
      <c r="M21" s="63" t="s">
        <v>402</v>
      </c>
      <c r="N21" s="139" t="s">
        <v>835</v>
      </c>
      <c r="O21" s="63" t="s">
        <v>402</v>
      </c>
      <c r="P21" s="48">
        <v>43714</v>
      </c>
      <c r="Q21" s="86" t="s">
        <v>104</v>
      </c>
      <c r="R21" s="47"/>
      <c r="S21" s="47" t="s">
        <v>145</v>
      </c>
      <c r="T21" s="18"/>
    </row>
    <row r="22" spans="1:20">
      <c r="A22" s="4">
        <v>24</v>
      </c>
      <c r="B22" s="17" t="s">
        <v>63</v>
      </c>
      <c r="C22" s="124" t="s">
        <v>774</v>
      </c>
      <c r="D22" s="124" t="s">
        <v>23</v>
      </c>
      <c r="E22" s="4"/>
      <c r="F22" s="124" t="s">
        <v>775</v>
      </c>
      <c r="G22" s="4">
        <v>285</v>
      </c>
      <c r="H22" s="4">
        <v>286</v>
      </c>
      <c r="I22" s="60">
        <f t="shared" si="0"/>
        <v>571</v>
      </c>
      <c r="J22" s="125">
        <v>9854872301</v>
      </c>
      <c r="K22" s="128" t="s">
        <v>778</v>
      </c>
      <c r="L22" s="138" t="s">
        <v>806</v>
      </c>
      <c r="M22" s="63" t="s">
        <v>402</v>
      </c>
      <c r="N22" s="139" t="s">
        <v>836</v>
      </c>
      <c r="O22" s="63" t="s">
        <v>402</v>
      </c>
      <c r="P22" s="48">
        <v>43714</v>
      </c>
      <c r="Q22" s="86" t="s">
        <v>104</v>
      </c>
      <c r="R22" s="47"/>
      <c r="S22" s="47" t="s">
        <v>145</v>
      </c>
      <c r="T22" s="18"/>
    </row>
    <row r="23" spans="1:20">
      <c r="A23" s="4">
        <v>26</v>
      </c>
      <c r="B23" s="17"/>
      <c r="C23" s="47" t="s">
        <v>401</v>
      </c>
      <c r="D23" s="47"/>
      <c r="E23" s="63" t="s">
        <v>402</v>
      </c>
      <c r="F23" s="47"/>
      <c r="G23" s="19"/>
      <c r="H23" s="19"/>
      <c r="I23" s="60">
        <f t="shared" si="0"/>
        <v>0</v>
      </c>
      <c r="J23" s="126"/>
      <c r="K23" s="128" t="s">
        <v>778</v>
      </c>
      <c r="L23" s="138"/>
      <c r="M23" s="63" t="s">
        <v>402</v>
      </c>
      <c r="N23" s="139"/>
      <c r="O23" s="63" t="s">
        <v>402</v>
      </c>
      <c r="P23" s="48">
        <v>43715</v>
      </c>
      <c r="Q23" s="86" t="s">
        <v>108</v>
      </c>
      <c r="R23" s="47"/>
      <c r="S23" s="47" t="s">
        <v>145</v>
      </c>
      <c r="T23" s="18"/>
    </row>
    <row r="24" spans="1:20" s="134" customFormat="1">
      <c r="A24" s="132">
        <v>27</v>
      </c>
      <c r="B24" s="63"/>
      <c r="C24" s="65" t="s">
        <v>109</v>
      </c>
      <c r="D24" s="65"/>
      <c r="E24" s="66"/>
      <c r="F24" s="65"/>
      <c r="G24" s="66"/>
      <c r="H24" s="66"/>
      <c r="I24" s="90">
        <f t="shared" si="0"/>
        <v>0</v>
      </c>
      <c r="J24" s="136"/>
      <c r="K24" s="65"/>
      <c r="L24" s="138"/>
      <c r="M24" s="65"/>
      <c r="N24" s="139"/>
      <c r="O24" s="65"/>
      <c r="P24" s="69">
        <v>43716</v>
      </c>
      <c r="Q24" s="64" t="s">
        <v>109</v>
      </c>
      <c r="R24" s="65"/>
      <c r="S24" s="65" t="s">
        <v>145</v>
      </c>
      <c r="T24" s="133"/>
    </row>
    <row r="25" spans="1:20">
      <c r="A25" s="4">
        <v>28</v>
      </c>
      <c r="B25" s="17" t="s">
        <v>62</v>
      </c>
      <c r="C25" s="124" t="s">
        <v>774</v>
      </c>
      <c r="D25" s="124" t="s">
        <v>23</v>
      </c>
      <c r="E25" s="128" t="s">
        <v>778</v>
      </c>
      <c r="F25" s="124" t="s">
        <v>775</v>
      </c>
      <c r="G25" s="4">
        <v>285</v>
      </c>
      <c r="H25" s="4">
        <v>286</v>
      </c>
      <c r="I25" s="90">
        <f t="shared" si="0"/>
        <v>571</v>
      </c>
      <c r="J25" s="125">
        <v>9854872301</v>
      </c>
      <c r="K25" s="128" t="s">
        <v>778</v>
      </c>
      <c r="L25" s="138" t="s">
        <v>796</v>
      </c>
      <c r="M25" s="63" t="s">
        <v>402</v>
      </c>
      <c r="N25" s="139" t="s">
        <v>839</v>
      </c>
      <c r="O25" s="63" t="s">
        <v>402</v>
      </c>
      <c r="P25" s="48">
        <v>43717</v>
      </c>
      <c r="Q25" s="86" t="s">
        <v>91</v>
      </c>
      <c r="R25" s="47"/>
      <c r="S25" s="47" t="s">
        <v>145</v>
      </c>
      <c r="T25" s="18"/>
    </row>
    <row r="26" spans="1:20">
      <c r="A26" s="4">
        <v>30</v>
      </c>
      <c r="B26" s="17" t="s">
        <v>63</v>
      </c>
      <c r="C26" s="124" t="s">
        <v>774</v>
      </c>
      <c r="D26" s="124" t="s">
        <v>23</v>
      </c>
      <c r="E26" s="128" t="s">
        <v>778</v>
      </c>
      <c r="F26" s="124" t="s">
        <v>775</v>
      </c>
      <c r="G26" s="4">
        <v>285</v>
      </c>
      <c r="H26" s="4">
        <v>286</v>
      </c>
      <c r="I26" s="90">
        <f t="shared" si="0"/>
        <v>571</v>
      </c>
      <c r="J26" s="125">
        <v>9854872301</v>
      </c>
      <c r="K26" s="128" t="s">
        <v>778</v>
      </c>
      <c r="L26" s="101"/>
      <c r="M26" s="63" t="s">
        <v>402</v>
      </c>
      <c r="N26" s="139" t="s">
        <v>840</v>
      </c>
      <c r="O26" s="63" t="s">
        <v>402</v>
      </c>
      <c r="P26" s="48">
        <v>43717</v>
      </c>
      <c r="Q26" s="86" t="s">
        <v>91</v>
      </c>
      <c r="R26" s="47"/>
      <c r="S26" s="47" t="s">
        <v>145</v>
      </c>
      <c r="T26" s="18"/>
    </row>
    <row r="27" spans="1:20">
      <c r="A27" s="4">
        <v>32</v>
      </c>
      <c r="B27" s="17"/>
      <c r="C27" s="47"/>
      <c r="D27" s="47"/>
      <c r="E27" s="63" t="s">
        <v>402</v>
      </c>
      <c r="F27" s="47"/>
      <c r="G27" s="19"/>
      <c r="H27" s="19"/>
      <c r="I27" s="60">
        <f t="shared" si="0"/>
        <v>0</v>
      </c>
      <c r="J27" s="47"/>
      <c r="K27" s="47"/>
      <c r="L27" s="138"/>
      <c r="M27" s="63" t="s">
        <v>402</v>
      </c>
      <c r="N27" s="139"/>
      <c r="O27" s="63" t="s">
        <v>402</v>
      </c>
      <c r="P27" s="48"/>
      <c r="Q27" s="86"/>
      <c r="R27" s="47"/>
      <c r="S27" s="47" t="s">
        <v>145</v>
      </c>
      <c r="T27" s="18"/>
    </row>
    <row r="28" spans="1:20" ht="30.75">
      <c r="A28" s="4">
        <v>33</v>
      </c>
      <c r="B28" s="17" t="s">
        <v>62</v>
      </c>
      <c r="C28" s="47" t="s">
        <v>412</v>
      </c>
      <c r="D28" s="47" t="s">
        <v>23</v>
      </c>
      <c r="E28" s="128" t="s">
        <v>778</v>
      </c>
      <c r="F28" s="47" t="s">
        <v>88</v>
      </c>
      <c r="G28" s="19">
        <v>46</v>
      </c>
      <c r="H28" s="19">
        <v>46</v>
      </c>
      <c r="I28" s="60">
        <f t="shared" si="0"/>
        <v>92</v>
      </c>
      <c r="J28" s="47">
        <v>8723952768</v>
      </c>
      <c r="K28" s="128" t="s">
        <v>778</v>
      </c>
      <c r="L28" s="138" t="s">
        <v>799</v>
      </c>
      <c r="M28" s="63" t="s">
        <v>402</v>
      </c>
      <c r="N28" s="139" t="s">
        <v>842</v>
      </c>
      <c r="O28" s="63" t="s">
        <v>402</v>
      </c>
      <c r="P28" s="48">
        <v>43718</v>
      </c>
      <c r="Q28" s="86" t="s">
        <v>94</v>
      </c>
      <c r="R28" s="47"/>
      <c r="S28" s="47" t="s">
        <v>145</v>
      </c>
      <c r="T28" s="18"/>
    </row>
    <row r="29" spans="1:20">
      <c r="A29" s="4">
        <v>34</v>
      </c>
      <c r="B29" s="17" t="s">
        <v>62</v>
      </c>
      <c r="C29" s="47" t="s">
        <v>413</v>
      </c>
      <c r="D29" s="47" t="s">
        <v>25</v>
      </c>
      <c r="E29" s="128" t="s">
        <v>778</v>
      </c>
      <c r="F29" s="47" t="s">
        <v>90</v>
      </c>
      <c r="G29" s="19">
        <v>34</v>
      </c>
      <c r="H29" s="19">
        <v>33</v>
      </c>
      <c r="I29" s="129">
        <f>SUM(G29:H29)</f>
        <v>67</v>
      </c>
      <c r="J29" s="47">
        <v>9435337675</v>
      </c>
      <c r="K29" s="47" t="s">
        <v>414</v>
      </c>
      <c r="L29" s="138" t="s">
        <v>800</v>
      </c>
      <c r="M29" s="63" t="s">
        <v>402</v>
      </c>
      <c r="N29" s="139" t="s">
        <v>843</v>
      </c>
      <c r="O29" s="63" t="s">
        <v>402</v>
      </c>
      <c r="P29" s="48">
        <v>43718</v>
      </c>
      <c r="Q29" s="86" t="s">
        <v>94</v>
      </c>
      <c r="R29" s="47"/>
      <c r="S29" s="47" t="s">
        <v>145</v>
      </c>
      <c r="T29" s="18"/>
    </row>
    <row r="30" spans="1:20">
      <c r="A30" s="4">
        <v>35</v>
      </c>
      <c r="B30" s="17" t="s">
        <v>63</v>
      </c>
      <c r="C30" s="47" t="s">
        <v>398</v>
      </c>
      <c r="D30" s="47" t="s">
        <v>23</v>
      </c>
      <c r="E30" s="128" t="s">
        <v>778</v>
      </c>
      <c r="F30" s="47" t="s">
        <v>88</v>
      </c>
      <c r="G30" s="19">
        <v>16</v>
      </c>
      <c r="H30" s="19">
        <v>16</v>
      </c>
      <c r="I30" s="60">
        <f>SUM(G30:H30)</f>
        <v>32</v>
      </c>
      <c r="J30" s="128" t="s">
        <v>778</v>
      </c>
      <c r="K30" s="128" t="s">
        <v>778</v>
      </c>
      <c r="L30" s="138" t="s">
        <v>801</v>
      </c>
      <c r="M30" s="63" t="s">
        <v>402</v>
      </c>
      <c r="N30" s="139" t="s">
        <v>844</v>
      </c>
      <c r="O30" s="63" t="s">
        <v>402</v>
      </c>
      <c r="P30" s="48">
        <v>43718</v>
      </c>
      <c r="Q30" s="86" t="s">
        <v>94</v>
      </c>
      <c r="R30" s="47"/>
      <c r="S30" s="47" t="s">
        <v>145</v>
      </c>
      <c r="T30" s="18"/>
    </row>
    <row r="31" spans="1:20">
      <c r="A31" s="4">
        <v>36</v>
      </c>
      <c r="B31" s="17" t="s">
        <v>63</v>
      </c>
      <c r="C31" s="47" t="s">
        <v>399</v>
      </c>
      <c r="D31" s="47" t="s">
        <v>25</v>
      </c>
      <c r="E31" s="128" t="s">
        <v>778</v>
      </c>
      <c r="F31" s="47" t="s">
        <v>90</v>
      </c>
      <c r="G31" s="19">
        <v>18</v>
      </c>
      <c r="H31" s="19">
        <v>18</v>
      </c>
      <c r="I31" s="60">
        <f>SUM(G31:H31)</f>
        <v>36</v>
      </c>
      <c r="J31" s="47">
        <v>9085674426</v>
      </c>
      <c r="K31" s="47" t="s">
        <v>400</v>
      </c>
      <c r="L31" s="138" t="s">
        <v>802</v>
      </c>
      <c r="M31" s="63" t="s">
        <v>402</v>
      </c>
      <c r="N31" s="139" t="s">
        <v>845</v>
      </c>
      <c r="O31" s="63" t="s">
        <v>402</v>
      </c>
      <c r="P31" s="48">
        <v>43718</v>
      </c>
      <c r="Q31" s="86" t="s">
        <v>94</v>
      </c>
      <c r="R31" s="47"/>
      <c r="S31" s="47" t="s">
        <v>145</v>
      </c>
      <c r="T31" s="18"/>
    </row>
    <row r="32" spans="1:20">
      <c r="A32" s="4">
        <v>37</v>
      </c>
      <c r="B32" s="17"/>
      <c r="C32" s="47"/>
      <c r="D32" s="47"/>
      <c r="E32" s="63" t="s">
        <v>402</v>
      </c>
      <c r="F32" s="47"/>
      <c r="G32" s="19"/>
      <c r="H32" s="19"/>
      <c r="I32" s="60">
        <f t="shared" si="0"/>
        <v>0</v>
      </c>
      <c r="J32" s="47"/>
      <c r="K32" s="47"/>
      <c r="L32" s="138"/>
      <c r="M32" s="63" t="s">
        <v>402</v>
      </c>
      <c r="N32" s="139"/>
      <c r="O32" s="63" t="s">
        <v>402</v>
      </c>
      <c r="P32" s="48"/>
      <c r="Q32" s="86"/>
      <c r="R32" s="47"/>
      <c r="S32" s="47" t="s">
        <v>145</v>
      </c>
      <c r="T32" s="18"/>
    </row>
    <row r="33" spans="1:20">
      <c r="A33" s="4">
        <v>38</v>
      </c>
      <c r="B33" s="17" t="s">
        <v>62</v>
      </c>
      <c r="C33" s="47" t="s">
        <v>415</v>
      </c>
      <c r="D33" s="47" t="s">
        <v>23</v>
      </c>
      <c r="E33" s="128" t="s">
        <v>778</v>
      </c>
      <c r="F33" s="47" t="s">
        <v>88</v>
      </c>
      <c r="G33" s="19">
        <v>25</v>
      </c>
      <c r="H33" s="19">
        <v>25</v>
      </c>
      <c r="I33" s="60">
        <f t="shared" si="0"/>
        <v>50</v>
      </c>
      <c r="J33" s="47">
        <v>7896195648</v>
      </c>
      <c r="K33" s="47"/>
      <c r="L33" s="138" t="s">
        <v>791</v>
      </c>
      <c r="M33" s="63" t="s">
        <v>402</v>
      </c>
      <c r="N33" s="139" t="s">
        <v>847</v>
      </c>
      <c r="O33" s="63" t="s">
        <v>402</v>
      </c>
      <c r="P33" s="48">
        <v>43719</v>
      </c>
      <c r="Q33" s="86" t="s">
        <v>98</v>
      </c>
      <c r="R33" s="47"/>
      <c r="S33" s="47" t="s">
        <v>145</v>
      </c>
      <c r="T33" s="18"/>
    </row>
    <row r="34" spans="1:20" ht="30.75">
      <c r="A34" s="4">
        <v>39</v>
      </c>
      <c r="B34" s="17" t="s">
        <v>62</v>
      </c>
      <c r="C34" s="92" t="s">
        <v>416</v>
      </c>
      <c r="D34" s="92" t="s">
        <v>23</v>
      </c>
      <c r="E34" s="128" t="s">
        <v>778</v>
      </c>
      <c r="F34" s="92" t="s">
        <v>88</v>
      </c>
      <c r="G34" s="17">
        <v>41</v>
      </c>
      <c r="H34" s="17">
        <v>41</v>
      </c>
      <c r="I34" s="60">
        <f t="shared" si="0"/>
        <v>82</v>
      </c>
      <c r="J34" s="56">
        <v>9678436436</v>
      </c>
      <c r="K34" s="56"/>
      <c r="L34" s="138" t="s">
        <v>803</v>
      </c>
      <c r="M34" s="63" t="s">
        <v>402</v>
      </c>
      <c r="N34" s="139" t="s">
        <v>848</v>
      </c>
      <c r="O34" s="63" t="s">
        <v>402</v>
      </c>
      <c r="P34" s="48">
        <v>43719</v>
      </c>
      <c r="Q34" s="86" t="s">
        <v>98</v>
      </c>
      <c r="R34" s="47"/>
      <c r="S34" s="47" t="s">
        <v>145</v>
      </c>
      <c r="T34" s="18"/>
    </row>
    <row r="35" spans="1:20" ht="30.75">
      <c r="A35" s="4">
        <v>40</v>
      </c>
      <c r="B35" s="17" t="s">
        <v>63</v>
      </c>
      <c r="C35" s="47" t="s">
        <v>406</v>
      </c>
      <c r="D35" s="47" t="s">
        <v>23</v>
      </c>
      <c r="E35" s="128" t="s">
        <v>778</v>
      </c>
      <c r="F35" s="47" t="s">
        <v>88</v>
      </c>
      <c r="G35" s="19">
        <v>23</v>
      </c>
      <c r="H35" s="19">
        <v>22</v>
      </c>
      <c r="I35" s="60">
        <f>SUM(G35:H35)</f>
        <v>45</v>
      </c>
      <c r="J35" s="47">
        <v>9954117588</v>
      </c>
      <c r="K35" s="47"/>
      <c r="L35" s="138" t="s">
        <v>804</v>
      </c>
      <c r="M35" s="63" t="s">
        <v>402</v>
      </c>
      <c r="N35" s="139" t="s">
        <v>849</v>
      </c>
      <c r="O35" s="63" t="s">
        <v>402</v>
      </c>
      <c r="P35" s="48">
        <v>43719</v>
      </c>
      <c r="Q35" s="86" t="s">
        <v>98</v>
      </c>
      <c r="R35" s="47"/>
      <c r="S35" s="47" t="s">
        <v>145</v>
      </c>
      <c r="T35" s="18"/>
    </row>
    <row r="36" spans="1:20">
      <c r="A36" s="4">
        <v>41</v>
      </c>
      <c r="B36" s="17" t="s">
        <v>63</v>
      </c>
      <c r="C36" s="92" t="s">
        <v>407</v>
      </c>
      <c r="D36" s="92" t="s">
        <v>25</v>
      </c>
      <c r="E36" s="128" t="s">
        <v>778</v>
      </c>
      <c r="F36" s="92" t="s">
        <v>90</v>
      </c>
      <c r="G36" s="17">
        <v>43</v>
      </c>
      <c r="H36" s="17">
        <v>44</v>
      </c>
      <c r="I36" s="60">
        <f>SUM(G36:H36)</f>
        <v>87</v>
      </c>
      <c r="J36" s="56">
        <v>8721059212</v>
      </c>
      <c r="K36" s="56" t="s">
        <v>408</v>
      </c>
      <c r="L36" s="81" t="s">
        <v>147</v>
      </c>
      <c r="M36" s="63" t="s">
        <v>402</v>
      </c>
      <c r="N36" s="139" t="s">
        <v>850</v>
      </c>
      <c r="O36" s="63" t="s">
        <v>402</v>
      </c>
      <c r="P36" s="48">
        <v>43719</v>
      </c>
      <c r="Q36" s="86" t="s">
        <v>98</v>
      </c>
      <c r="R36" s="47"/>
      <c r="S36" s="47" t="s">
        <v>145</v>
      </c>
      <c r="T36" s="18"/>
    </row>
    <row r="37" spans="1:20">
      <c r="A37" s="4">
        <v>42</v>
      </c>
      <c r="B37" s="17"/>
      <c r="C37" s="47"/>
      <c r="D37" s="47"/>
      <c r="E37" s="63" t="s">
        <v>402</v>
      </c>
      <c r="F37" s="47"/>
      <c r="G37" s="19"/>
      <c r="H37" s="19"/>
      <c r="I37" s="60">
        <f t="shared" si="0"/>
        <v>0</v>
      </c>
      <c r="J37" s="47"/>
      <c r="K37" s="47"/>
      <c r="L37" s="138"/>
      <c r="M37" s="63" t="s">
        <v>402</v>
      </c>
      <c r="N37" s="139"/>
      <c r="O37" s="63" t="s">
        <v>402</v>
      </c>
      <c r="P37" s="48"/>
      <c r="Q37" s="86"/>
      <c r="R37" s="47"/>
      <c r="S37" s="47" t="s">
        <v>145</v>
      </c>
      <c r="T37" s="18"/>
    </row>
    <row r="38" spans="1:20" ht="30.75">
      <c r="A38" s="4">
        <v>43</v>
      </c>
      <c r="B38" s="17" t="s">
        <v>62</v>
      </c>
      <c r="C38" s="124" t="s">
        <v>776</v>
      </c>
      <c r="D38" s="124" t="s">
        <v>23</v>
      </c>
      <c r="E38" s="128" t="s">
        <v>778</v>
      </c>
      <c r="F38" s="124" t="s">
        <v>368</v>
      </c>
      <c r="G38" s="4">
        <v>561</v>
      </c>
      <c r="H38" s="4">
        <v>561</v>
      </c>
      <c r="I38" s="60">
        <f t="shared" si="0"/>
        <v>1122</v>
      </c>
      <c r="J38" s="125">
        <v>9954341770</v>
      </c>
      <c r="K38" s="118"/>
      <c r="L38" s="138" t="s">
        <v>797</v>
      </c>
      <c r="M38" s="63" t="s">
        <v>402</v>
      </c>
      <c r="N38" s="139" t="s">
        <v>852</v>
      </c>
      <c r="O38" s="63" t="s">
        <v>402</v>
      </c>
      <c r="P38" s="48">
        <v>43720</v>
      </c>
      <c r="Q38" s="86" t="s">
        <v>100</v>
      </c>
      <c r="R38" s="47"/>
      <c r="S38" s="47" t="s">
        <v>145</v>
      </c>
      <c r="T38" s="18"/>
    </row>
    <row r="39" spans="1:20">
      <c r="A39" s="4">
        <v>45</v>
      </c>
      <c r="B39" s="17" t="s">
        <v>63</v>
      </c>
      <c r="C39" s="124" t="s">
        <v>776</v>
      </c>
      <c r="D39" s="124" t="s">
        <v>23</v>
      </c>
      <c r="E39" s="128" t="s">
        <v>778</v>
      </c>
      <c r="F39" s="124" t="s">
        <v>368</v>
      </c>
      <c r="G39" s="4">
        <v>561</v>
      </c>
      <c r="H39" s="4">
        <v>561</v>
      </c>
      <c r="I39" s="60">
        <f t="shared" ref="I39" si="5">SUM(G39:H39)</f>
        <v>1122</v>
      </c>
      <c r="J39" s="125">
        <v>9954341770</v>
      </c>
      <c r="K39" s="47"/>
      <c r="L39" s="138" t="s">
        <v>792</v>
      </c>
      <c r="M39" s="63" t="s">
        <v>402</v>
      </c>
      <c r="N39" s="139" t="s">
        <v>853</v>
      </c>
      <c r="O39" s="63" t="s">
        <v>402</v>
      </c>
      <c r="P39" s="48">
        <v>43720</v>
      </c>
      <c r="Q39" s="86" t="s">
        <v>100</v>
      </c>
      <c r="R39" s="47"/>
      <c r="S39" s="47" t="s">
        <v>145</v>
      </c>
      <c r="T39" s="18"/>
    </row>
    <row r="40" spans="1:20">
      <c r="A40" s="4">
        <v>47</v>
      </c>
      <c r="B40" s="17"/>
      <c r="C40" s="47"/>
      <c r="D40" s="47"/>
      <c r="E40" s="128" t="s">
        <v>778</v>
      </c>
      <c r="F40" s="47"/>
      <c r="G40" s="19"/>
      <c r="H40" s="19"/>
      <c r="I40" s="60">
        <f t="shared" si="0"/>
        <v>0</v>
      </c>
      <c r="J40" s="47"/>
      <c r="K40" s="47"/>
      <c r="L40" s="138"/>
      <c r="M40" s="63" t="s">
        <v>402</v>
      </c>
      <c r="N40" s="139"/>
      <c r="O40" s="63" t="s">
        <v>402</v>
      </c>
      <c r="P40" s="48"/>
      <c r="Q40" s="86"/>
      <c r="R40" s="47"/>
      <c r="S40" s="47" t="s">
        <v>145</v>
      </c>
      <c r="T40" s="18"/>
    </row>
    <row r="41" spans="1:20">
      <c r="A41" s="4">
        <v>48</v>
      </c>
      <c r="B41" s="17" t="s">
        <v>62</v>
      </c>
      <c r="C41" s="124" t="s">
        <v>776</v>
      </c>
      <c r="D41" s="124" t="s">
        <v>23</v>
      </c>
      <c r="E41" s="128" t="s">
        <v>778</v>
      </c>
      <c r="F41" s="124" t="s">
        <v>368</v>
      </c>
      <c r="G41" s="4">
        <v>561</v>
      </c>
      <c r="H41" s="4">
        <v>561</v>
      </c>
      <c r="I41" s="60">
        <f t="shared" ref="I41:I42" si="6">SUM(G41:H41)</f>
        <v>1122</v>
      </c>
      <c r="J41" s="125">
        <v>9954341770</v>
      </c>
      <c r="K41" s="118"/>
      <c r="L41" s="138" t="s">
        <v>807</v>
      </c>
      <c r="M41" s="63" t="s">
        <v>402</v>
      </c>
      <c r="N41" s="139" t="s">
        <v>855</v>
      </c>
      <c r="O41" s="63" t="s">
        <v>402</v>
      </c>
      <c r="P41" s="48">
        <v>43721</v>
      </c>
      <c r="Q41" s="86" t="s">
        <v>104</v>
      </c>
      <c r="R41" s="47"/>
      <c r="S41" s="47" t="s">
        <v>145</v>
      </c>
      <c r="T41" s="18"/>
    </row>
    <row r="42" spans="1:20">
      <c r="A42" s="4">
        <v>51</v>
      </c>
      <c r="B42" s="17" t="s">
        <v>63</v>
      </c>
      <c r="C42" s="124" t="s">
        <v>776</v>
      </c>
      <c r="D42" s="124" t="s">
        <v>23</v>
      </c>
      <c r="E42" s="128" t="s">
        <v>778</v>
      </c>
      <c r="F42" s="124" t="s">
        <v>368</v>
      </c>
      <c r="G42" s="4">
        <v>561</v>
      </c>
      <c r="H42" s="4">
        <v>561</v>
      </c>
      <c r="I42" s="60">
        <f t="shared" si="6"/>
        <v>1122</v>
      </c>
      <c r="J42" s="125">
        <v>9954341770</v>
      </c>
      <c r="K42" s="118"/>
      <c r="L42" s="138" t="s">
        <v>808</v>
      </c>
      <c r="M42" s="63" t="s">
        <v>402</v>
      </c>
      <c r="N42" s="139" t="s">
        <v>856</v>
      </c>
      <c r="O42" s="63" t="s">
        <v>402</v>
      </c>
      <c r="P42" s="48">
        <v>43721</v>
      </c>
      <c r="Q42" s="86" t="s">
        <v>104</v>
      </c>
      <c r="R42" s="47"/>
      <c r="S42" s="47" t="s">
        <v>145</v>
      </c>
      <c r="T42" s="18"/>
    </row>
    <row r="43" spans="1:20">
      <c r="A43" s="4">
        <v>52</v>
      </c>
      <c r="B43" s="17"/>
      <c r="C43" s="47" t="s">
        <v>401</v>
      </c>
      <c r="D43" s="47"/>
      <c r="E43" s="128" t="s">
        <v>778</v>
      </c>
      <c r="F43" s="47"/>
      <c r="G43" s="19"/>
      <c r="H43" s="19"/>
      <c r="I43" s="60">
        <f t="shared" si="0"/>
        <v>0</v>
      </c>
      <c r="J43" s="47"/>
      <c r="K43" s="47"/>
      <c r="L43" s="138"/>
      <c r="M43" s="63" t="s">
        <v>402</v>
      </c>
      <c r="N43" s="139"/>
      <c r="O43" s="63" t="s">
        <v>402</v>
      </c>
      <c r="P43" s="48">
        <v>43722</v>
      </c>
      <c r="Q43" s="86" t="s">
        <v>108</v>
      </c>
      <c r="R43" s="47"/>
      <c r="S43" s="47" t="s">
        <v>145</v>
      </c>
      <c r="T43" s="18"/>
    </row>
    <row r="44" spans="1:20" s="134" customFormat="1">
      <c r="A44" s="132">
        <v>53</v>
      </c>
      <c r="B44" s="63"/>
      <c r="C44" s="91" t="s">
        <v>109</v>
      </c>
      <c r="D44" s="91"/>
      <c r="E44" s="63"/>
      <c r="F44" s="91"/>
      <c r="G44" s="63"/>
      <c r="H44" s="63"/>
      <c r="I44" s="90">
        <f t="shared" si="0"/>
        <v>0</v>
      </c>
      <c r="J44" s="89"/>
      <c r="K44" s="89"/>
      <c r="L44" s="138"/>
      <c r="M44" s="89"/>
      <c r="N44" s="139"/>
      <c r="O44" s="89"/>
      <c r="P44" s="69">
        <v>43723</v>
      </c>
      <c r="Q44" s="64" t="s">
        <v>109</v>
      </c>
      <c r="R44" s="65"/>
      <c r="S44" s="65" t="s">
        <v>145</v>
      </c>
      <c r="T44" s="133"/>
    </row>
    <row r="45" spans="1:20">
      <c r="A45" s="4">
        <v>54</v>
      </c>
      <c r="B45" s="17" t="s">
        <v>62</v>
      </c>
      <c r="C45" s="124" t="s">
        <v>776</v>
      </c>
      <c r="D45" s="124" t="s">
        <v>23</v>
      </c>
      <c r="E45" s="128" t="s">
        <v>778</v>
      </c>
      <c r="F45" s="124" t="s">
        <v>368</v>
      </c>
      <c r="G45" s="4">
        <v>561</v>
      </c>
      <c r="H45" s="4">
        <v>561</v>
      </c>
      <c r="I45" s="60">
        <f t="shared" si="0"/>
        <v>1122</v>
      </c>
      <c r="J45" s="125">
        <v>9954341770</v>
      </c>
      <c r="K45" s="118"/>
      <c r="L45" s="138" t="s">
        <v>811</v>
      </c>
      <c r="M45" s="63" t="s">
        <v>402</v>
      </c>
      <c r="N45" s="139" t="s">
        <v>859</v>
      </c>
      <c r="O45" s="63" t="s">
        <v>402</v>
      </c>
      <c r="P45" s="48">
        <v>43724</v>
      </c>
      <c r="Q45" s="86" t="s">
        <v>91</v>
      </c>
      <c r="R45" s="47"/>
      <c r="S45" s="47" t="s">
        <v>145</v>
      </c>
      <c r="T45" s="18"/>
    </row>
    <row r="46" spans="1:20">
      <c r="A46" s="4">
        <v>57</v>
      </c>
      <c r="B46" s="17" t="s">
        <v>63</v>
      </c>
      <c r="C46" s="124" t="s">
        <v>776</v>
      </c>
      <c r="D46" s="124" t="s">
        <v>23</v>
      </c>
      <c r="E46" s="128" t="s">
        <v>778</v>
      </c>
      <c r="F46" s="124" t="s">
        <v>368</v>
      </c>
      <c r="G46" s="4">
        <v>561</v>
      </c>
      <c r="H46" s="4">
        <v>561</v>
      </c>
      <c r="I46" s="60">
        <f t="shared" si="0"/>
        <v>1122</v>
      </c>
      <c r="J46" s="125">
        <v>9954341770</v>
      </c>
      <c r="K46" s="118"/>
      <c r="L46" s="138" t="s">
        <v>812</v>
      </c>
      <c r="M46" s="63" t="s">
        <v>402</v>
      </c>
      <c r="N46" s="139" t="s">
        <v>860</v>
      </c>
      <c r="O46" s="63" t="s">
        <v>402</v>
      </c>
      <c r="P46" s="48">
        <v>43724</v>
      </c>
      <c r="Q46" s="86" t="s">
        <v>91</v>
      </c>
      <c r="R46" s="47"/>
      <c r="S46" s="47" t="s">
        <v>145</v>
      </c>
      <c r="T46" s="18"/>
    </row>
    <row r="47" spans="1:20">
      <c r="A47" s="4">
        <v>58</v>
      </c>
      <c r="B47" s="17"/>
      <c r="C47" s="47"/>
      <c r="D47" s="47"/>
      <c r="E47" s="128" t="s">
        <v>778</v>
      </c>
      <c r="F47" s="47"/>
      <c r="G47" s="19"/>
      <c r="H47" s="19"/>
      <c r="I47" s="60">
        <f t="shared" si="0"/>
        <v>0</v>
      </c>
      <c r="J47" s="47"/>
      <c r="K47" s="47"/>
      <c r="L47" s="138"/>
      <c r="M47" s="63" t="s">
        <v>402</v>
      </c>
      <c r="N47" s="139"/>
      <c r="O47" s="63" t="s">
        <v>402</v>
      </c>
      <c r="P47" s="48"/>
      <c r="Q47" s="86"/>
      <c r="R47" s="47"/>
      <c r="S47" s="47" t="s">
        <v>145</v>
      </c>
      <c r="T47" s="18"/>
    </row>
    <row r="48" spans="1:20">
      <c r="A48" s="4">
        <v>59</v>
      </c>
      <c r="B48" s="17" t="s">
        <v>62</v>
      </c>
      <c r="C48" s="124" t="s">
        <v>776</v>
      </c>
      <c r="D48" s="124" t="s">
        <v>23</v>
      </c>
      <c r="E48" s="128" t="s">
        <v>778</v>
      </c>
      <c r="F48" s="124" t="s">
        <v>368</v>
      </c>
      <c r="G48" s="4">
        <v>561</v>
      </c>
      <c r="H48" s="4">
        <v>561</v>
      </c>
      <c r="I48" s="60">
        <f t="shared" si="0"/>
        <v>1122</v>
      </c>
      <c r="J48" s="125">
        <v>9954341770</v>
      </c>
      <c r="K48" s="118"/>
      <c r="L48" s="138" t="s">
        <v>813</v>
      </c>
      <c r="M48" s="63" t="s">
        <v>402</v>
      </c>
      <c r="N48" s="139" t="s">
        <v>862</v>
      </c>
      <c r="O48" s="63" t="s">
        <v>402</v>
      </c>
      <c r="P48" s="48">
        <v>43725</v>
      </c>
      <c r="Q48" s="86" t="s">
        <v>94</v>
      </c>
      <c r="R48" s="47"/>
      <c r="S48" s="47" t="s">
        <v>145</v>
      </c>
      <c r="T48" s="18"/>
    </row>
    <row r="49" spans="1:20">
      <c r="A49" s="4">
        <v>62</v>
      </c>
      <c r="B49" s="17" t="s">
        <v>63</v>
      </c>
      <c r="C49" s="124" t="s">
        <v>776</v>
      </c>
      <c r="D49" s="124" t="s">
        <v>23</v>
      </c>
      <c r="E49" s="128" t="s">
        <v>778</v>
      </c>
      <c r="F49" s="124" t="s">
        <v>368</v>
      </c>
      <c r="G49" s="4">
        <v>561</v>
      </c>
      <c r="H49" s="4">
        <v>561</v>
      </c>
      <c r="I49" s="60">
        <f t="shared" si="0"/>
        <v>1122</v>
      </c>
      <c r="J49" s="125">
        <v>9954341770</v>
      </c>
      <c r="K49" s="118"/>
      <c r="L49" s="138" t="s">
        <v>814</v>
      </c>
      <c r="M49" s="63" t="s">
        <v>402</v>
      </c>
      <c r="N49" s="139" t="s">
        <v>863</v>
      </c>
      <c r="O49" s="63" t="s">
        <v>402</v>
      </c>
      <c r="P49" s="48">
        <v>43725</v>
      </c>
      <c r="Q49" s="86" t="s">
        <v>94</v>
      </c>
      <c r="R49" s="47"/>
      <c r="S49" s="47" t="s">
        <v>145</v>
      </c>
      <c r="T49" s="18"/>
    </row>
    <row r="50" spans="1:20">
      <c r="A50" s="4">
        <v>63</v>
      </c>
      <c r="B50" s="17"/>
      <c r="C50" s="47"/>
      <c r="D50" s="47"/>
      <c r="E50" s="128" t="s">
        <v>778</v>
      </c>
      <c r="F50" s="47"/>
      <c r="G50" s="19"/>
      <c r="H50" s="19"/>
      <c r="I50" s="60">
        <f t="shared" si="0"/>
        <v>0</v>
      </c>
      <c r="J50" s="47"/>
      <c r="K50" s="47"/>
      <c r="L50" s="138"/>
      <c r="M50" s="63" t="s">
        <v>402</v>
      </c>
      <c r="N50" s="139"/>
      <c r="O50" s="63" t="s">
        <v>402</v>
      </c>
      <c r="P50" s="48"/>
      <c r="Q50" s="86"/>
      <c r="R50" s="47"/>
      <c r="S50" s="47" t="s">
        <v>145</v>
      </c>
      <c r="T50" s="18"/>
    </row>
    <row r="51" spans="1:20">
      <c r="A51" s="4">
        <v>64</v>
      </c>
      <c r="B51" s="17" t="s">
        <v>62</v>
      </c>
      <c r="C51" s="47" t="s">
        <v>423</v>
      </c>
      <c r="D51" s="47" t="s">
        <v>23</v>
      </c>
      <c r="E51" s="128" t="s">
        <v>778</v>
      </c>
      <c r="F51" s="47" t="s">
        <v>88</v>
      </c>
      <c r="G51" s="19">
        <v>33</v>
      </c>
      <c r="H51" s="19">
        <v>32</v>
      </c>
      <c r="I51" s="60">
        <f>SUM(G51:H51)</f>
        <v>65</v>
      </c>
      <c r="J51" s="47">
        <v>9954558179</v>
      </c>
      <c r="K51" s="47"/>
      <c r="L51" s="138" t="s">
        <v>816</v>
      </c>
      <c r="M51" s="63" t="s">
        <v>402</v>
      </c>
      <c r="N51" s="139" t="s">
        <v>865</v>
      </c>
      <c r="O51" s="63" t="s">
        <v>402</v>
      </c>
      <c r="P51" s="48">
        <v>43726</v>
      </c>
      <c r="Q51" s="86" t="s">
        <v>98</v>
      </c>
      <c r="R51" s="47"/>
      <c r="S51" s="47" t="s">
        <v>145</v>
      </c>
      <c r="T51" s="18"/>
    </row>
    <row r="52" spans="1:20">
      <c r="A52" s="4">
        <v>65</v>
      </c>
      <c r="B52" s="17" t="s">
        <v>62</v>
      </c>
      <c r="C52" s="47" t="s">
        <v>424</v>
      </c>
      <c r="D52" s="47" t="s">
        <v>25</v>
      </c>
      <c r="E52" s="128" t="s">
        <v>778</v>
      </c>
      <c r="F52" s="47" t="s">
        <v>90</v>
      </c>
      <c r="G52" s="19">
        <v>26</v>
      </c>
      <c r="H52" s="19">
        <v>26</v>
      </c>
      <c r="I52" s="60">
        <f>SUM(G52:H52)</f>
        <v>52</v>
      </c>
      <c r="J52" s="47">
        <v>9954916970</v>
      </c>
      <c r="K52" s="47" t="s">
        <v>425</v>
      </c>
      <c r="L52" s="138" t="s">
        <v>817</v>
      </c>
      <c r="M52" s="63" t="s">
        <v>402</v>
      </c>
      <c r="N52" s="139" t="s">
        <v>866</v>
      </c>
      <c r="O52" s="63" t="s">
        <v>402</v>
      </c>
      <c r="P52" s="48">
        <v>43726</v>
      </c>
      <c r="Q52" s="86" t="s">
        <v>98</v>
      </c>
      <c r="R52" s="47"/>
      <c r="S52" s="47" t="s">
        <v>145</v>
      </c>
      <c r="T52" s="18"/>
    </row>
    <row r="53" spans="1:20">
      <c r="A53" s="4">
        <v>66</v>
      </c>
      <c r="B53" s="17" t="s">
        <v>63</v>
      </c>
      <c r="C53" s="47" t="s">
        <v>420</v>
      </c>
      <c r="D53" s="47" t="s">
        <v>23</v>
      </c>
      <c r="E53" s="128" t="s">
        <v>778</v>
      </c>
      <c r="F53" s="47" t="s">
        <v>88</v>
      </c>
      <c r="G53" s="19">
        <v>40</v>
      </c>
      <c r="H53" s="19">
        <v>40</v>
      </c>
      <c r="I53" s="60">
        <f>SUM(G53:H53)</f>
        <v>80</v>
      </c>
      <c r="J53" s="47">
        <v>9954151866</v>
      </c>
      <c r="K53" s="47"/>
      <c r="L53" s="138" t="s">
        <v>818</v>
      </c>
      <c r="M53" s="63" t="s">
        <v>402</v>
      </c>
      <c r="N53" s="139" t="s">
        <v>867</v>
      </c>
      <c r="O53" s="63" t="s">
        <v>402</v>
      </c>
      <c r="P53" s="48">
        <v>43726</v>
      </c>
      <c r="Q53" s="86" t="s">
        <v>98</v>
      </c>
      <c r="R53" s="47"/>
      <c r="S53" s="47" t="s">
        <v>145</v>
      </c>
      <c r="T53" s="18"/>
    </row>
    <row r="54" spans="1:20">
      <c r="A54" s="4">
        <v>67</v>
      </c>
      <c r="B54" s="17" t="s">
        <v>63</v>
      </c>
      <c r="C54" s="47" t="s">
        <v>421</v>
      </c>
      <c r="D54" s="47" t="s">
        <v>25</v>
      </c>
      <c r="E54" s="128" t="s">
        <v>778</v>
      </c>
      <c r="F54" s="47" t="s">
        <v>90</v>
      </c>
      <c r="G54" s="19">
        <v>24</v>
      </c>
      <c r="H54" s="19">
        <v>23</v>
      </c>
      <c r="I54" s="60">
        <f>SUM(G54:H54)</f>
        <v>47</v>
      </c>
      <c r="J54" s="47">
        <v>9854262328</v>
      </c>
      <c r="K54" s="47" t="s">
        <v>422</v>
      </c>
      <c r="L54" s="138" t="s">
        <v>819</v>
      </c>
      <c r="M54" s="63" t="s">
        <v>402</v>
      </c>
      <c r="N54" s="139" t="s">
        <v>868</v>
      </c>
      <c r="O54" s="63" t="s">
        <v>402</v>
      </c>
      <c r="P54" s="48">
        <v>43726</v>
      </c>
      <c r="Q54" s="86" t="s">
        <v>98</v>
      </c>
      <c r="R54" s="47"/>
      <c r="S54" s="47" t="s">
        <v>145</v>
      </c>
      <c r="T54" s="18"/>
    </row>
    <row r="55" spans="1:20">
      <c r="A55" s="4">
        <v>68</v>
      </c>
      <c r="B55" s="17"/>
      <c r="C55" s="47"/>
      <c r="D55" s="47"/>
      <c r="E55" s="128" t="s">
        <v>778</v>
      </c>
      <c r="F55" s="47"/>
      <c r="G55" s="19"/>
      <c r="H55" s="19"/>
      <c r="I55" s="60">
        <f t="shared" ref="I55:I113" si="7">SUM(G55:H55)</f>
        <v>0</v>
      </c>
      <c r="J55" s="47"/>
      <c r="K55" s="47"/>
      <c r="L55" s="138"/>
      <c r="M55" s="63" t="s">
        <v>402</v>
      </c>
      <c r="N55" s="139"/>
      <c r="O55" s="63" t="s">
        <v>402</v>
      </c>
      <c r="P55" s="48"/>
      <c r="Q55" s="86"/>
      <c r="R55" s="47"/>
      <c r="S55" s="47" t="s">
        <v>145</v>
      </c>
      <c r="T55" s="18"/>
    </row>
    <row r="56" spans="1:20">
      <c r="A56" s="4">
        <v>69</v>
      </c>
      <c r="B56" s="17" t="s">
        <v>62</v>
      </c>
      <c r="C56" s="47" t="s">
        <v>409</v>
      </c>
      <c r="D56" s="47" t="s">
        <v>23</v>
      </c>
      <c r="E56" s="128" t="s">
        <v>778</v>
      </c>
      <c r="F56" s="47" t="s">
        <v>88</v>
      </c>
      <c r="G56" s="19">
        <v>57</v>
      </c>
      <c r="H56" s="19">
        <v>58</v>
      </c>
      <c r="I56" s="60">
        <f>SUM(G56:H56)</f>
        <v>115</v>
      </c>
      <c r="J56" s="47">
        <v>9678896608</v>
      </c>
      <c r="K56" s="47"/>
      <c r="L56" s="138" t="s">
        <v>793</v>
      </c>
      <c r="M56" s="63" t="s">
        <v>402</v>
      </c>
      <c r="N56" s="139" t="s">
        <v>870</v>
      </c>
      <c r="O56" s="63" t="s">
        <v>402</v>
      </c>
      <c r="P56" s="48">
        <v>43727</v>
      </c>
      <c r="Q56" s="86" t="s">
        <v>100</v>
      </c>
      <c r="R56" s="47"/>
      <c r="S56" s="47" t="s">
        <v>145</v>
      </c>
      <c r="T56" s="18"/>
    </row>
    <row r="57" spans="1:20">
      <c r="A57" s="4">
        <v>70</v>
      </c>
      <c r="B57" s="17" t="s">
        <v>62</v>
      </c>
      <c r="C57" s="47" t="s">
        <v>410</v>
      </c>
      <c r="D57" s="47" t="s">
        <v>25</v>
      </c>
      <c r="E57" s="128" t="s">
        <v>778</v>
      </c>
      <c r="F57" s="47" t="s">
        <v>90</v>
      </c>
      <c r="G57" s="19">
        <v>23</v>
      </c>
      <c r="H57" s="19">
        <v>22</v>
      </c>
      <c r="I57" s="60">
        <f>SUM(G57:H57)</f>
        <v>45</v>
      </c>
      <c r="J57" s="47">
        <v>8876433802</v>
      </c>
      <c r="K57" s="47" t="s">
        <v>411</v>
      </c>
      <c r="L57" s="138" t="s">
        <v>807</v>
      </c>
      <c r="M57" s="63" t="s">
        <v>402</v>
      </c>
      <c r="N57" s="139" t="s">
        <v>871</v>
      </c>
      <c r="O57" s="63" t="s">
        <v>402</v>
      </c>
      <c r="P57" s="48">
        <v>43727</v>
      </c>
      <c r="Q57" s="86" t="s">
        <v>100</v>
      </c>
      <c r="R57" s="18"/>
      <c r="S57" s="47" t="s">
        <v>145</v>
      </c>
      <c r="T57" s="18"/>
    </row>
    <row r="58" spans="1:20">
      <c r="A58" s="4">
        <v>71</v>
      </c>
      <c r="B58" s="17" t="s">
        <v>63</v>
      </c>
      <c r="C58" s="47" t="s">
        <v>395</v>
      </c>
      <c r="D58" s="47" t="s">
        <v>23</v>
      </c>
      <c r="E58" s="128" t="s">
        <v>778</v>
      </c>
      <c r="F58" s="47" t="s">
        <v>88</v>
      </c>
      <c r="G58" s="19">
        <v>25</v>
      </c>
      <c r="H58" s="19">
        <v>26</v>
      </c>
      <c r="I58" s="60">
        <f>SUM(G58:H58)</f>
        <v>51</v>
      </c>
      <c r="J58" s="47">
        <v>8134038067</v>
      </c>
      <c r="K58" s="47"/>
      <c r="L58" s="138" t="s">
        <v>808</v>
      </c>
      <c r="M58" s="63" t="s">
        <v>402</v>
      </c>
      <c r="N58" s="139" t="s">
        <v>872</v>
      </c>
      <c r="O58" s="63" t="s">
        <v>402</v>
      </c>
      <c r="P58" s="48">
        <v>43727</v>
      </c>
      <c r="Q58" s="86" t="s">
        <v>100</v>
      </c>
      <c r="R58" s="18"/>
      <c r="S58" s="47" t="s">
        <v>145</v>
      </c>
      <c r="T58" s="18"/>
    </row>
    <row r="59" spans="1:20">
      <c r="A59" s="4">
        <v>72</v>
      </c>
      <c r="B59" s="17" t="s">
        <v>63</v>
      </c>
      <c r="C59" s="47" t="s">
        <v>396</v>
      </c>
      <c r="D59" s="47" t="s">
        <v>25</v>
      </c>
      <c r="E59" s="128" t="s">
        <v>778</v>
      </c>
      <c r="F59" s="47" t="s">
        <v>90</v>
      </c>
      <c r="G59" s="19">
        <v>26</v>
      </c>
      <c r="H59" s="19">
        <v>26</v>
      </c>
      <c r="I59" s="60">
        <f>SUM(G59:H59)</f>
        <v>52</v>
      </c>
      <c r="J59" s="47">
        <v>8811811424</v>
      </c>
      <c r="K59" s="47" t="s">
        <v>397</v>
      </c>
      <c r="L59" s="138" t="s">
        <v>809</v>
      </c>
      <c r="M59" s="63" t="s">
        <v>402</v>
      </c>
      <c r="N59" s="139" t="s">
        <v>873</v>
      </c>
      <c r="O59" s="63" t="s">
        <v>402</v>
      </c>
      <c r="P59" s="48">
        <v>43727</v>
      </c>
      <c r="Q59" s="86" t="s">
        <v>100</v>
      </c>
      <c r="R59" s="18"/>
      <c r="S59" s="47" t="s">
        <v>145</v>
      </c>
      <c r="T59" s="18"/>
    </row>
    <row r="60" spans="1:20">
      <c r="A60" s="4">
        <v>73</v>
      </c>
      <c r="B60" s="17"/>
      <c r="C60" s="47"/>
      <c r="D60" s="47"/>
      <c r="E60" s="128" t="s">
        <v>778</v>
      </c>
      <c r="F60" s="47"/>
      <c r="G60" s="19"/>
      <c r="H60" s="19"/>
      <c r="I60" s="60">
        <f t="shared" si="7"/>
        <v>0</v>
      </c>
      <c r="J60" s="18"/>
      <c r="K60" s="18"/>
      <c r="L60" s="138"/>
      <c r="M60" s="63" t="s">
        <v>402</v>
      </c>
      <c r="N60" s="139"/>
      <c r="O60" s="63" t="s">
        <v>402</v>
      </c>
      <c r="P60" s="48"/>
      <c r="Q60" s="86"/>
      <c r="R60" s="18"/>
      <c r="S60" s="47" t="s">
        <v>145</v>
      </c>
      <c r="T60" s="18"/>
    </row>
    <row r="61" spans="1:20">
      <c r="A61" s="4">
        <v>74</v>
      </c>
      <c r="B61" s="17" t="s">
        <v>62</v>
      </c>
      <c r="C61" s="47" t="s">
        <v>433</v>
      </c>
      <c r="D61" s="47" t="s">
        <v>23</v>
      </c>
      <c r="E61" s="128" t="s">
        <v>778</v>
      </c>
      <c r="F61" s="47" t="s">
        <v>88</v>
      </c>
      <c r="G61" s="19">
        <v>53</v>
      </c>
      <c r="H61" s="19">
        <v>50</v>
      </c>
      <c r="I61" s="60">
        <f t="shared" si="7"/>
        <v>103</v>
      </c>
      <c r="J61" s="18">
        <v>9401717201</v>
      </c>
      <c r="K61" s="18"/>
      <c r="L61" s="138" t="s">
        <v>811</v>
      </c>
      <c r="M61" s="63" t="s">
        <v>402</v>
      </c>
      <c r="N61" s="139" t="s">
        <v>875</v>
      </c>
      <c r="O61" s="63" t="s">
        <v>402</v>
      </c>
      <c r="P61" s="48">
        <v>43728</v>
      </c>
      <c r="Q61" s="86" t="s">
        <v>104</v>
      </c>
      <c r="R61" s="18"/>
      <c r="S61" s="47" t="s">
        <v>145</v>
      </c>
      <c r="T61" s="18"/>
    </row>
    <row r="62" spans="1:20">
      <c r="A62" s="4">
        <v>75</v>
      </c>
      <c r="B62" s="17" t="s">
        <v>62</v>
      </c>
      <c r="C62" s="47" t="s">
        <v>378</v>
      </c>
      <c r="D62" s="47" t="s">
        <v>25</v>
      </c>
      <c r="E62" s="128" t="s">
        <v>778</v>
      </c>
      <c r="F62" s="47" t="s">
        <v>90</v>
      </c>
      <c r="G62" s="19">
        <v>23</v>
      </c>
      <c r="H62" s="19">
        <v>22</v>
      </c>
      <c r="I62" s="60">
        <f t="shared" si="7"/>
        <v>45</v>
      </c>
      <c r="J62" s="18">
        <v>9957349028</v>
      </c>
      <c r="K62" s="18" t="s">
        <v>435</v>
      </c>
      <c r="L62" s="138" t="s">
        <v>812</v>
      </c>
      <c r="M62" s="63" t="s">
        <v>402</v>
      </c>
      <c r="N62" s="139" t="s">
        <v>876</v>
      </c>
      <c r="O62" s="63" t="s">
        <v>402</v>
      </c>
      <c r="P62" s="48">
        <v>43728</v>
      </c>
      <c r="Q62" s="86" t="s">
        <v>104</v>
      </c>
      <c r="R62" s="18"/>
      <c r="S62" s="47" t="s">
        <v>145</v>
      </c>
      <c r="T62" s="18"/>
    </row>
    <row r="63" spans="1:20" ht="30.75">
      <c r="A63" s="4">
        <v>76</v>
      </c>
      <c r="B63" s="17" t="s">
        <v>63</v>
      </c>
      <c r="C63" s="47" t="s">
        <v>429</v>
      </c>
      <c r="D63" s="47" t="s">
        <v>23</v>
      </c>
      <c r="E63" s="128" t="s">
        <v>778</v>
      </c>
      <c r="F63" s="47" t="s">
        <v>88</v>
      </c>
      <c r="G63" s="19">
        <v>80</v>
      </c>
      <c r="H63" s="19">
        <v>80</v>
      </c>
      <c r="I63" s="60">
        <f>SUM(G63:H63)</f>
        <v>160</v>
      </c>
      <c r="J63" s="47">
        <v>7002877511</v>
      </c>
      <c r="K63" s="18"/>
      <c r="L63" s="138" t="s">
        <v>787</v>
      </c>
      <c r="M63" s="63" t="s">
        <v>402</v>
      </c>
      <c r="N63" s="139" t="s">
        <v>860</v>
      </c>
      <c r="O63" s="63" t="s">
        <v>402</v>
      </c>
      <c r="P63" s="48">
        <v>43728</v>
      </c>
      <c r="Q63" s="86" t="s">
        <v>104</v>
      </c>
      <c r="R63" s="18"/>
      <c r="S63" s="47" t="s">
        <v>145</v>
      </c>
      <c r="T63" s="18"/>
    </row>
    <row r="64" spans="1:20">
      <c r="A64" s="4">
        <v>77</v>
      </c>
      <c r="B64" s="17" t="s">
        <v>63</v>
      </c>
      <c r="C64" s="47" t="s">
        <v>430</v>
      </c>
      <c r="D64" s="47" t="s">
        <v>25</v>
      </c>
      <c r="E64" s="128" t="s">
        <v>778</v>
      </c>
      <c r="F64" s="47" t="s">
        <v>90</v>
      </c>
      <c r="G64" s="19">
        <v>23</v>
      </c>
      <c r="H64" s="19">
        <v>23</v>
      </c>
      <c r="I64" s="60">
        <f>SUM(G64:H64)</f>
        <v>46</v>
      </c>
      <c r="J64" s="47">
        <v>6000104334</v>
      </c>
      <c r="K64" s="18"/>
      <c r="L64" s="138" t="s">
        <v>813</v>
      </c>
      <c r="M64" s="63" t="s">
        <v>402</v>
      </c>
      <c r="N64" s="139" t="s">
        <v>877</v>
      </c>
      <c r="O64" s="63" t="s">
        <v>402</v>
      </c>
      <c r="P64" s="48">
        <v>43728</v>
      </c>
      <c r="Q64" s="86" t="s">
        <v>104</v>
      </c>
      <c r="R64" s="18"/>
      <c r="S64" s="47" t="s">
        <v>145</v>
      </c>
      <c r="T64" s="18"/>
    </row>
    <row r="65" spans="1:20">
      <c r="A65" s="4">
        <v>78</v>
      </c>
      <c r="B65" s="17"/>
      <c r="C65" s="47" t="s">
        <v>401</v>
      </c>
      <c r="D65" s="47"/>
      <c r="E65" s="128" t="s">
        <v>778</v>
      </c>
      <c r="F65" s="47"/>
      <c r="G65" s="19"/>
      <c r="H65" s="19"/>
      <c r="I65" s="60">
        <f t="shared" si="7"/>
        <v>0</v>
      </c>
      <c r="J65" s="18"/>
      <c r="K65" s="18"/>
      <c r="L65" s="138"/>
      <c r="M65" s="63" t="s">
        <v>402</v>
      </c>
      <c r="N65" s="139"/>
      <c r="O65" s="63" t="s">
        <v>402</v>
      </c>
      <c r="P65" s="48">
        <v>43729</v>
      </c>
      <c r="Q65" s="86" t="s">
        <v>108</v>
      </c>
      <c r="R65" s="18"/>
      <c r="S65" s="47" t="s">
        <v>145</v>
      </c>
      <c r="T65" s="18"/>
    </row>
    <row r="66" spans="1:20" s="134" customFormat="1">
      <c r="A66" s="132">
        <v>79</v>
      </c>
      <c r="B66" s="63"/>
      <c r="C66" s="65" t="s">
        <v>109</v>
      </c>
      <c r="D66" s="65"/>
      <c r="E66" s="66"/>
      <c r="F66" s="65"/>
      <c r="G66" s="66"/>
      <c r="H66" s="66"/>
      <c r="I66" s="90">
        <f t="shared" si="7"/>
        <v>0</v>
      </c>
      <c r="J66" s="133"/>
      <c r="K66" s="133"/>
      <c r="L66" s="138"/>
      <c r="M66" s="133"/>
      <c r="N66" s="139"/>
      <c r="O66" s="133"/>
      <c r="P66" s="69">
        <v>43730</v>
      </c>
      <c r="Q66" s="64" t="s">
        <v>109</v>
      </c>
      <c r="R66" s="133"/>
      <c r="S66" s="65" t="s">
        <v>145</v>
      </c>
      <c r="T66" s="133"/>
    </row>
    <row r="67" spans="1:20">
      <c r="A67" s="4">
        <v>80</v>
      </c>
      <c r="B67" s="17" t="s">
        <v>62</v>
      </c>
      <c r="C67" s="47" t="s">
        <v>436</v>
      </c>
      <c r="D67" s="47" t="s">
        <v>23</v>
      </c>
      <c r="E67" s="128" t="s">
        <v>778</v>
      </c>
      <c r="F67" s="47" t="s">
        <v>88</v>
      </c>
      <c r="G67" s="19">
        <v>25</v>
      </c>
      <c r="H67" s="19">
        <v>25</v>
      </c>
      <c r="I67" s="60">
        <f t="shared" si="7"/>
        <v>50</v>
      </c>
      <c r="J67" s="18">
        <v>8011228203</v>
      </c>
      <c r="K67" s="128" t="s">
        <v>778</v>
      </c>
      <c r="L67" s="138" t="s">
        <v>816</v>
      </c>
      <c r="M67" s="63" t="s">
        <v>402</v>
      </c>
      <c r="N67" s="139" t="s">
        <v>880</v>
      </c>
      <c r="O67" s="63" t="s">
        <v>402</v>
      </c>
      <c r="P67" s="48">
        <v>43731</v>
      </c>
      <c r="Q67" s="86" t="s">
        <v>91</v>
      </c>
      <c r="R67" s="18"/>
      <c r="S67" s="47" t="s">
        <v>145</v>
      </c>
      <c r="T67" s="18"/>
    </row>
    <row r="68" spans="1:20">
      <c r="A68" s="4">
        <v>81</v>
      </c>
      <c r="B68" s="17" t="s">
        <v>62</v>
      </c>
      <c r="C68" s="47" t="s">
        <v>437</v>
      </c>
      <c r="D68" s="47" t="s">
        <v>25</v>
      </c>
      <c r="E68" s="128" t="s">
        <v>778</v>
      </c>
      <c r="F68" s="47" t="s">
        <v>90</v>
      </c>
      <c r="G68" s="19">
        <v>35</v>
      </c>
      <c r="H68" s="19">
        <v>35</v>
      </c>
      <c r="I68" s="60">
        <f t="shared" si="7"/>
        <v>70</v>
      </c>
      <c r="J68" s="18">
        <v>9854178412</v>
      </c>
      <c r="K68" s="18" t="s">
        <v>438</v>
      </c>
      <c r="L68" s="138" t="s">
        <v>817</v>
      </c>
      <c r="M68" s="63" t="s">
        <v>402</v>
      </c>
      <c r="N68" s="139" t="s">
        <v>881</v>
      </c>
      <c r="O68" s="63" t="s">
        <v>402</v>
      </c>
      <c r="P68" s="48">
        <v>43731</v>
      </c>
      <c r="Q68" s="86" t="s">
        <v>91</v>
      </c>
      <c r="R68" s="18"/>
      <c r="S68" s="47" t="s">
        <v>145</v>
      </c>
      <c r="T68" s="18"/>
    </row>
    <row r="69" spans="1:20">
      <c r="A69" s="4">
        <v>82</v>
      </c>
      <c r="B69" s="17" t="s">
        <v>63</v>
      </c>
      <c r="C69" s="47" t="s">
        <v>431</v>
      </c>
      <c r="D69" s="47" t="s">
        <v>23</v>
      </c>
      <c r="E69" s="128" t="s">
        <v>778</v>
      </c>
      <c r="F69" s="47" t="s">
        <v>88</v>
      </c>
      <c r="G69" s="19">
        <v>63</v>
      </c>
      <c r="H69" s="19">
        <v>60</v>
      </c>
      <c r="I69" s="60">
        <f>SUM(G69:H69)</f>
        <v>123</v>
      </c>
      <c r="J69" s="47">
        <v>8638237280</v>
      </c>
      <c r="K69" s="128" t="s">
        <v>778</v>
      </c>
      <c r="L69" s="138" t="s">
        <v>818</v>
      </c>
      <c r="M69" s="63" t="s">
        <v>402</v>
      </c>
      <c r="N69" s="139" t="s">
        <v>882</v>
      </c>
      <c r="O69" s="63" t="s">
        <v>402</v>
      </c>
      <c r="P69" s="48">
        <v>43731</v>
      </c>
      <c r="Q69" s="86" t="s">
        <v>91</v>
      </c>
      <c r="R69" s="18"/>
      <c r="S69" s="47" t="s">
        <v>145</v>
      </c>
      <c r="T69" s="18"/>
    </row>
    <row r="70" spans="1:20">
      <c r="A70" s="4">
        <v>83</v>
      </c>
      <c r="B70" s="17" t="s">
        <v>63</v>
      </c>
      <c r="C70" s="47" t="s">
        <v>432</v>
      </c>
      <c r="D70" s="47" t="s">
        <v>25</v>
      </c>
      <c r="E70" s="128" t="s">
        <v>778</v>
      </c>
      <c r="F70" s="47" t="s">
        <v>90</v>
      </c>
      <c r="G70" s="19">
        <v>30</v>
      </c>
      <c r="H70" s="19">
        <v>30</v>
      </c>
      <c r="I70" s="60">
        <f>SUM(G70:H70)</f>
        <v>60</v>
      </c>
      <c r="J70" s="18"/>
      <c r="K70" s="18" t="s">
        <v>434</v>
      </c>
      <c r="L70" s="138" t="s">
        <v>819</v>
      </c>
      <c r="M70" s="63" t="s">
        <v>402</v>
      </c>
      <c r="N70" s="139" t="s">
        <v>883</v>
      </c>
      <c r="O70" s="63" t="s">
        <v>402</v>
      </c>
      <c r="P70" s="48">
        <v>43731</v>
      </c>
      <c r="Q70" s="86" t="s">
        <v>91</v>
      </c>
      <c r="R70" s="18"/>
      <c r="S70" s="47" t="s">
        <v>145</v>
      </c>
      <c r="T70" s="18"/>
    </row>
    <row r="71" spans="1:20">
      <c r="A71" s="4">
        <v>84</v>
      </c>
      <c r="B71" s="17"/>
      <c r="C71" s="47"/>
      <c r="D71" s="47"/>
      <c r="E71" s="128" t="s">
        <v>778</v>
      </c>
      <c r="F71" s="47"/>
      <c r="G71" s="19"/>
      <c r="H71" s="19"/>
      <c r="I71" s="60">
        <f t="shared" si="7"/>
        <v>0</v>
      </c>
      <c r="J71" s="18"/>
      <c r="K71" s="18"/>
      <c r="L71" s="138"/>
      <c r="M71" s="63" t="s">
        <v>402</v>
      </c>
      <c r="N71" s="139"/>
      <c r="O71" s="63" t="s">
        <v>402</v>
      </c>
      <c r="P71" s="48"/>
      <c r="Q71" s="86"/>
      <c r="R71" s="18"/>
      <c r="S71" s="47" t="s">
        <v>145</v>
      </c>
      <c r="T71" s="18"/>
    </row>
    <row r="72" spans="1:20">
      <c r="A72" s="4">
        <v>85</v>
      </c>
      <c r="B72" s="17" t="s">
        <v>62</v>
      </c>
      <c r="C72" s="47" t="s">
        <v>426</v>
      </c>
      <c r="D72" s="47" t="s">
        <v>23</v>
      </c>
      <c r="E72" s="128" t="s">
        <v>778</v>
      </c>
      <c r="F72" s="47" t="s">
        <v>88</v>
      </c>
      <c r="G72" s="19">
        <v>21</v>
      </c>
      <c r="H72" s="19">
        <v>20</v>
      </c>
      <c r="I72" s="127">
        <f>SUM(G72:H72)</f>
        <v>41</v>
      </c>
      <c r="J72" s="47">
        <v>8638524152</v>
      </c>
      <c r="K72" s="47"/>
      <c r="L72" s="138" t="s">
        <v>793</v>
      </c>
      <c r="M72" s="63" t="s">
        <v>402</v>
      </c>
      <c r="N72" s="139" t="s">
        <v>885</v>
      </c>
      <c r="O72" s="63" t="s">
        <v>402</v>
      </c>
      <c r="P72" s="48">
        <v>43732</v>
      </c>
      <c r="Q72" s="86" t="s">
        <v>94</v>
      </c>
      <c r="R72" s="18"/>
      <c r="S72" s="47" t="s">
        <v>145</v>
      </c>
      <c r="T72" s="18"/>
    </row>
    <row r="73" spans="1:20">
      <c r="A73" s="4">
        <v>86</v>
      </c>
      <c r="B73" s="17" t="s">
        <v>62</v>
      </c>
      <c r="C73" s="92" t="s">
        <v>427</v>
      </c>
      <c r="D73" s="92" t="s">
        <v>25</v>
      </c>
      <c r="E73" s="128" t="s">
        <v>778</v>
      </c>
      <c r="F73" s="92" t="s">
        <v>90</v>
      </c>
      <c r="G73" s="17">
        <v>20</v>
      </c>
      <c r="H73" s="17">
        <v>20</v>
      </c>
      <c r="I73" s="127">
        <f>SUM(G73:H73)</f>
        <v>40</v>
      </c>
      <c r="J73" s="92"/>
      <c r="K73" s="92" t="s">
        <v>428</v>
      </c>
      <c r="L73" s="138" t="s">
        <v>807</v>
      </c>
      <c r="M73" s="63" t="s">
        <v>402</v>
      </c>
      <c r="N73" s="139" t="s">
        <v>886</v>
      </c>
      <c r="O73" s="63" t="s">
        <v>402</v>
      </c>
      <c r="P73" s="48">
        <v>43732</v>
      </c>
      <c r="Q73" s="86" t="s">
        <v>94</v>
      </c>
      <c r="R73" s="18"/>
      <c r="S73" s="47" t="s">
        <v>145</v>
      </c>
      <c r="T73" s="18"/>
    </row>
    <row r="74" spans="1:20">
      <c r="A74" s="4">
        <v>87</v>
      </c>
      <c r="B74" s="17" t="s">
        <v>63</v>
      </c>
      <c r="C74" s="47" t="s">
        <v>417</v>
      </c>
      <c r="D74" s="47" t="s">
        <v>23</v>
      </c>
      <c r="E74" s="128" t="s">
        <v>778</v>
      </c>
      <c r="F74" s="47" t="s">
        <v>88</v>
      </c>
      <c r="G74" s="19">
        <v>10</v>
      </c>
      <c r="H74" s="19">
        <v>10</v>
      </c>
      <c r="I74" s="127">
        <f>SUM(G74:H74)</f>
        <v>20</v>
      </c>
      <c r="J74" s="47">
        <v>9101813520</v>
      </c>
      <c r="K74" s="128" t="s">
        <v>778</v>
      </c>
      <c r="L74" s="138" t="s">
        <v>808</v>
      </c>
      <c r="M74" s="63" t="s">
        <v>402</v>
      </c>
      <c r="N74" s="139" t="s">
        <v>887</v>
      </c>
      <c r="O74" s="63" t="s">
        <v>402</v>
      </c>
      <c r="P74" s="48">
        <v>43732</v>
      </c>
      <c r="Q74" s="86" t="s">
        <v>94</v>
      </c>
      <c r="R74" s="18"/>
      <c r="S74" s="47" t="s">
        <v>145</v>
      </c>
      <c r="T74" s="18"/>
    </row>
    <row r="75" spans="1:20">
      <c r="A75" s="4">
        <v>88</v>
      </c>
      <c r="B75" s="17" t="s">
        <v>63</v>
      </c>
      <c r="C75" s="47" t="s">
        <v>418</v>
      </c>
      <c r="D75" s="47" t="s">
        <v>25</v>
      </c>
      <c r="E75" s="128" t="s">
        <v>778</v>
      </c>
      <c r="F75" s="47" t="s">
        <v>90</v>
      </c>
      <c r="G75" s="19">
        <v>32</v>
      </c>
      <c r="H75" s="19">
        <v>32</v>
      </c>
      <c r="I75" s="127">
        <f>SUM(G75:H75)</f>
        <v>64</v>
      </c>
      <c r="J75" s="47">
        <v>9577031147</v>
      </c>
      <c r="K75" s="47" t="s">
        <v>419</v>
      </c>
      <c r="L75" s="138" t="s">
        <v>809</v>
      </c>
      <c r="M75" s="63" t="s">
        <v>402</v>
      </c>
      <c r="N75" s="139" t="s">
        <v>888</v>
      </c>
      <c r="O75" s="63" t="s">
        <v>402</v>
      </c>
      <c r="P75" s="48">
        <v>43732</v>
      </c>
      <c r="Q75" s="86" t="s">
        <v>94</v>
      </c>
      <c r="R75" s="18"/>
      <c r="S75" s="47" t="s">
        <v>145</v>
      </c>
      <c r="T75" s="18"/>
    </row>
    <row r="76" spans="1:20">
      <c r="A76" s="4">
        <v>89</v>
      </c>
      <c r="B76" s="17"/>
      <c r="C76" s="47"/>
      <c r="D76" s="47"/>
      <c r="E76" s="128" t="s">
        <v>778</v>
      </c>
      <c r="F76" s="47"/>
      <c r="G76" s="19"/>
      <c r="H76" s="19"/>
      <c r="I76" s="60">
        <f t="shared" si="7"/>
        <v>0</v>
      </c>
      <c r="J76" s="18"/>
      <c r="K76" s="128" t="s">
        <v>778</v>
      </c>
      <c r="L76" s="138"/>
      <c r="M76" s="63" t="s">
        <v>402</v>
      </c>
      <c r="N76" s="139"/>
      <c r="O76" s="63" t="s">
        <v>402</v>
      </c>
      <c r="P76" s="48"/>
      <c r="Q76" s="86"/>
      <c r="R76" s="18"/>
      <c r="S76" s="47" t="s">
        <v>145</v>
      </c>
      <c r="T76" s="18"/>
    </row>
    <row r="77" spans="1:20">
      <c r="A77" s="4">
        <v>90</v>
      </c>
      <c r="B77" s="17" t="s">
        <v>62</v>
      </c>
      <c r="C77" s="47" t="s">
        <v>442</v>
      </c>
      <c r="D77" s="47" t="s">
        <v>23</v>
      </c>
      <c r="E77" s="128" t="s">
        <v>778</v>
      </c>
      <c r="F77" s="47" t="s">
        <v>88</v>
      </c>
      <c r="G77" s="19">
        <v>68</v>
      </c>
      <c r="H77" s="19">
        <v>67</v>
      </c>
      <c r="I77" s="60">
        <f t="shared" si="7"/>
        <v>135</v>
      </c>
      <c r="J77" s="18">
        <v>9957530868</v>
      </c>
      <c r="K77" s="128" t="s">
        <v>778</v>
      </c>
      <c r="L77" s="138" t="s">
        <v>811</v>
      </c>
      <c r="M77" s="63" t="s">
        <v>402</v>
      </c>
      <c r="N77" s="139" t="s">
        <v>890</v>
      </c>
      <c r="O77" s="63" t="s">
        <v>402</v>
      </c>
      <c r="P77" s="48">
        <v>43733</v>
      </c>
      <c r="Q77" s="86" t="s">
        <v>98</v>
      </c>
      <c r="R77" s="18"/>
      <c r="S77" s="47" t="s">
        <v>145</v>
      </c>
      <c r="T77" s="18"/>
    </row>
    <row r="78" spans="1:20">
      <c r="A78" s="4">
        <v>91</v>
      </c>
      <c r="B78" s="17" t="s">
        <v>62</v>
      </c>
      <c r="C78" s="47" t="s">
        <v>443</v>
      </c>
      <c r="D78" s="47" t="s">
        <v>25</v>
      </c>
      <c r="E78" s="128" t="s">
        <v>778</v>
      </c>
      <c r="F78" s="47" t="s">
        <v>90</v>
      </c>
      <c r="G78" s="19">
        <v>27</v>
      </c>
      <c r="H78" s="19">
        <v>27</v>
      </c>
      <c r="I78" s="60">
        <f t="shared" si="7"/>
        <v>54</v>
      </c>
      <c r="J78" s="18">
        <v>8761851963</v>
      </c>
      <c r="K78" s="18" t="s">
        <v>444</v>
      </c>
      <c r="L78" s="138" t="s">
        <v>812</v>
      </c>
      <c r="M78" s="63" t="s">
        <v>402</v>
      </c>
      <c r="N78" s="139" t="s">
        <v>891</v>
      </c>
      <c r="O78" s="63" t="s">
        <v>402</v>
      </c>
      <c r="P78" s="48">
        <v>43733</v>
      </c>
      <c r="Q78" s="86" t="s">
        <v>98</v>
      </c>
      <c r="R78" s="18"/>
      <c r="S78" s="47" t="s">
        <v>145</v>
      </c>
      <c r="T78" s="18"/>
    </row>
    <row r="79" spans="1:20" ht="30.75">
      <c r="A79" s="4">
        <v>92</v>
      </c>
      <c r="B79" s="17" t="s">
        <v>63</v>
      </c>
      <c r="C79" s="47" t="s">
        <v>439</v>
      </c>
      <c r="D79" s="47" t="s">
        <v>23</v>
      </c>
      <c r="E79" s="128" t="s">
        <v>778</v>
      </c>
      <c r="F79" s="47" t="s">
        <v>88</v>
      </c>
      <c r="G79" s="19">
        <v>22</v>
      </c>
      <c r="H79" s="19">
        <v>23</v>
      </c>
      <c r="I79" s="60">
        <f>SUM(G79:H79)</f>
        <v>45</v>
      </c>
      <c r="J79" s="18">
        <v>8638678451</v>
      </c>
      <c r="K79" s="128" t="s">
        <v>778</v>
      </c>
      <c r="L79" s="138" t="s">
        <v>787</v>
      </c>
      <c r="M79" s="63" t="s">
        <v>402</v>
      </c>
      <c r="N79" s="139" t="s">
        <v>892</v>
      </c>
      <c r="O79" s="63" t="s">
        <v>402</v>
      </c>
      <c r="P79" s="48">
        <v>43733</v>
      </c>
      <c r="Q79" s="86" t="s">
        <v>98</v>
      </c>
      <c r="R79" s="18"/>
      <c r="S79" s="47" t="s">
        <v>145</v>
      </c>
      <c r="T79" s="18"/>
    </row>
    <row r="80" spans="1:20" ht="25.5">
      <c r="A80" s="4">
        <v>93</v>
      </c>
      <c r="B80" s="17" t="s">
        <v>63</v>
      </c>
      <c r="C80" s="86" t="s">
        <v>440</v>
      </c>
      <c r="D80" s="47" t="s">
        <v>25</v>
      </c>
      <c r="E80" s="128" t="s">
        <v>778</v>
      </c>
      <c r="F80" s="47" t="s">
        <v>90</v>
      </c>
      <c r="G80" s="19">
        <v>27</v>
      </c>
      <c r="H80" s="19">
        <v>28</v>
      </c>
      <c r="I80" s="60">
        <f>SUM(G80:H80)</f>
        <v>55</v>
      </c>
      <c r="J80" s="18">
        <v>9365149752</v>
      </c>
      <c r="K80" s="18" t="s">
        <v>441</v>
      </c>
      <c r="L80" s="138" t="s">
        <v>813</v>
      </c>
      <c r="M80" s="63" t="s">
        <v>402</v>
      </c>
      <c r="N80" s="139" t="s">
        <v>868</v>
      </c>
      <c r="O80" s="63" t="s">
        <v>402</v>
      </c>
      <c r="P80" s="48">
        <v>43733</v>
      </c>
      <c r="Q80" s="86" t="s">
        <v>98</v>
      </c>
      <c r="R80" s="18"/>
      <c r="S80" s="47" t="s">
        <v>145</v>
      </c>
      <c r="T80" s="18"/>
    </row>
    <row r="81" spans="1:20">
      <c r="A81" s="4">
        <v>94</v>
      </c>
      <c r="B81" s="17"/>
      <c r="C81" s="47"/>
      <c r="D81" s="47"/>
      <c r="E81" s="128" t="s">
        <v>778</v>
      </c>
      <c r="F81" s="47"/>
      <c r="G81" s="19"/>
      <c r="H81" s="19"/>
      <c r="I81" s="60">
        <f t="shared" si="7"/>
        <v>0</v>
      </c>
      <c r="J81" s="18"/>
      <c r="K81" s="128" t="s">
        <v>778</v>
      </c>
      <c r="L81" s="138"/>
      <c r="M81" s="63" t="s">
        <v>402</v>
      </c>
      <c r="N81" s="139"/>
      <c r="O81" s="63" t="s">
        <v>402</v>
      </c>
      <c r="P81" s="48"/>
      <c r="Q81" s="86"/>
      <c r="R81" s="18"/>
      <c r="S81" s="47" t="s">
        <v>145</v>
      </c>
      <c r="T81" s="18"/>
    </row>
    <row r="82" spans="1:20">
      <c r="A82" s="4">
        <v>95</v>
      </c>
      <c r="B82" s="17" t="s">
        <v>62</v>
      </c>
      <c r="C82" s="47" t="s">
        <v>445</v>
      </c>
      <c r="D82" s="47" t="s">
        <v>23</v>
      </c>
      <c r="E82" s="128" t="s">
        <v>778</v>
      </c>
      <c r="F82" s="47" t="s">
        <v>88</v>
      </c>
      <c r="G82" s="19">
        <v>29</v>
      </c>
      <c r="H82" s="19">
        <v>30</v>
      </c>
      <c r="I82" s="60">
        <f t="shared" si="7"/>
        <v>59</v>
      </c>
      <c r="J82" s="47">
        <v>9435410069</v>
      </c>
      <c r="K82" s="128" t="s">
        <v>778</v>
      </c>
      <c r="L82" s="138" t="s">
        <v>815</v>
      </c>
      <c r="M82" s="63" t="s">
        <v>402</v>
      </c>
      <c r="N82" s="139" t="s">
        <v>870</v>
      </c>
      <c r="O82" s="63" t="s">
        <v>402</v>
      </c>
      <c r="P82" s="48">
        <v>43734</v>
      </c>
      <c r="Q82" s="86" t="s">
        <v>100</v>
      </c>
      <c r="R82" s="18"/>
      <c r="S82" s="47" t="s">
        <v>145</v>
      </c>
      <c r="T82" s="18"/>
    </row>
    <row r="83" spans="1:20">
      <c r="A83" s="4">
        <v>96</v>
      </c>
      <c r="B83" s="17" t="s">
        <v>62</v>
      </c>
      <c r="C83" s="47" t="s">
        <v>446</v>
      </c>
      <c r="D83" s="47" t="s">
        <v>25</v>
      </c>
      <c r="E83" s="128" t="s">
        <v>778</v>
      </c>
      <c r="F83" s="47" t="s">
        <v>90</v>
      </c>
      <c r="G83" s="19">
        <v>21</v>
      </c>
      <c r="H83" s="19">
        <v>21</v>
      </c>
      <c r="I83" s="60">
        <f t="shared" si="7"/>
        <v>42</v>
      </c>
      <c r="J83" s="18">
        <v>9508626001</v>
      </c>
      <c r="K83" s="18" t="s">
        <v>447</v>
      </c>
      <c r="L83" s="138" t="s">
        <v>816</v>
      </c>
      <c r="M83" s="63" t="s">
        <v>402</v>
      </c>
      <c r="N83" s="139" t="s">
        <v>871</v>
      </c>
      <c r="O83" s="63" t="s">
        <v>402</v>
      </c>
      <c r="P83" s="48">
        <v>43734</v>
      </c>
      <c r="Q83" s="86" t="s">
        <v>100</v>
      </c>
      <c r="R83" s="18"/>
      <c r="S83" s="47" t="s">
        <v>145</v>
      </c>
      <c r="T83" s="18"/>
    </row>
    <row r="84" spans="1:20">
      <c r="A84" s="4">
        <v>97</v>
      </c>
      <c r="B84" s="17" t="s">
        <v>63</v>
      </c>
      <c r="C84" s="47" t="s">
        <v>777</v>
      </c>
      <c r="D84" s="47" t="s">
        <v>23</v>
      </c>
      <c r="E84" s="128" t="s">
        <v>778</v>
      </c>
      <c r="F84" s="47" t="s">
        <v>368</v>
      </c>
      <c r="G84" s="19">
        <v>341</v>
      </c>
      <c r="H84" s="19">
        <v>341</v>
      </c>
      <c r="I84" s="60">
        <f t="shared" si="7"/>
        <v>682</v>
      </c>
      <c r="J84" s="125">
        <v>9435747646</v>
      </c>
      <c r="K84" s="128" t="s">
        <v>778</v>
      </c>
      <c r="L84" s="138" t="s">
        <v>817</v>
      </c>
      <c r="M84" s="63" t="s">
        <v>402</v>
      </c>
      <c r="N84" s="139" t="s">
        <v>872</v>
      </c>
      <c r="O84" s="63" t="s">
        <v>402</v>
      </c>
      <c r="P84" s="48">
        <v>43734</v>
      </c>
      <c r="Q84" s="86" t="s">
        <v>100</v>
      </c>
      <c r="R84" s="18"/>
      <c r="S84" s="47" t="s">
        <v>145</v>
      </c>
      <c r="T84" s="18"/>
    </row>
    <row r="85" spans="1:20">
      <c r="A85" s="4">
        <v>99</v>
      </c>
      <c r="B85" s="17"/>
      <c r="C85" s="47"/>
      <c r="D85" s="47"/>
      <c r="E85" s="128" t="s">
        <v>778</v>
      </c>
      <c r="F85" s="47"/>
      <c r="G85" s="19"/>
      <c r="H85" s="19"/>
      <c r="I85" s="60">
        <f t="shared" si="7"/>
        <v>0</v>
      </c>
      <c r="J85" s="18"/>
      <c r="K85" s="128" t="s">
        <v>778</v>
      </c>
      <c r="L85" s="138"/>
      <c r="M85" s="63" t="s">
        <v>402</v>
      </c>
      <c r="N85" s="139"/>
      <c r="O85" s="63" t="s">
        <v>402</v>
      </c>
      <c r="P85" s="48"/>
      <c r="Q85" s="86"/>
      <c r="R85" s="18"/>
      <c r="S85" s="47" t="s">
        <v>145</v>
      </c>
      <c r="T85" s="18"/>
    </row>
    <row r="86" spans="1:20">
      <c r="A86" s="4">
        <v>101</v>
      </c>
      <c r="B86" s="17" t="s">
        <v>62</v>
      </c>
      <c r="C86" s="47" t="s">
        <v>777</v>
      </c>
      <c r="D86" s="47" t="s">
        <v>23</v>
      </c>
      <c r="E86" s="128" t="s">
        <v>778</v>
      </c>
      <c r="F86" s="47" t="s">
        <v>368</v>
      </c>
      <c r="G86" s="19">
        <v>341</v>
      </c>
      <c r="H86" s="19">
        <v>341</v>
      </c>
      <c r="I86" s="60">
        <f t="shared" ref="I86:I87" si="8">SUM(G86:H86)</f>
        <v>682</v>
      </c>
      <c r="J86" s="125">
        <v>9435747646</v>
      </c>
      <c r="K86" s="128" t="s">
        <v>778</v>
      </c>
      <c r="L86" s="138" t="s">
        <v>819</v>
      </c>
      <c r="M86" s="63" t="s">
        <v>402</v>
      </c>
      <c r="N86" s="139" t="s">
        <v>874</v>
      </c>
      <c r="O86" s="63" t="s">
        <v>402</v>
      </c>
      <c r="P86" s="48">
        <v>43735</v>
      </c>
      <c r="Q86" s="86" t="s">
        <v>104</v>
      </c>
      <c r="R86" s="18"/>
      <c r="S86" s="47" t="s">
        <v>145</v>
      </c>
      <c r="T86" s="18"/>
    </row>
    <row r="87" spans="1:20">
      <c r="A87" s="4">
        <v>102</v>
      </c>
      <c r="B87" s="17" t="s">
        <v>63</v>
      </c>
      <c r="C87" s="47" t="s">
        <v>777</v>
      </c>
      <c r="D87" s="47" t="s">
        <v>23</v>
      </c>
      <c r="E87" s="128" t="s">
        <v>778</v>
      </c>
      <c r="F87" s="47" t="s">
        <v>368</v>
      </c>
      <c r="G87" s="19">
        <v>341</v>
      </c>
      <c r="H87" s="19">
        <v>341</v>
      </c>
      <c r="I87" s="60">
        <f t="shared" si="8"/>
        <v>682</v>
      </c>
      <c r="J87" s="125">
        <v>9435747646</v>
      </c>
      <c r="K87" s="128" t="s">
        <v>778</v>
      </c>
      <c r="L87" s="138" t="s">
        <v>792</v>
      </c>
      <c r="M87" s="63" t="s">
        <v>402</v>
      </c>
      <c r="N87" s="139" t="s">
        <v>875</v>
      </c>
      <c r="O87" s="63" t="s">
        <v>402</v>
      </c>
      <c r="P87" s="48">
        <v>43735</v>
      </c>
      <c r="Q87" s="86" t="s">
        <v>104</v>
      </c>
      <c r="R87" s="18"/>
      <c r="S87" s="47" t="s">
        <v>145</v>
      </c>
      <c r="T87" s="18"/>
    </row>
    <row r="88" spans="1:20">
      <c r="A88" s="4">
        <v>104</v>
      </c>
      <c r="B88" s="17"/>
      <c r="C88" s="47" t="s">
        <v>401</v>
      </c>
      <c r="D88" s="47"/>
      <c r="E88" s="128" t="s">
        <v>778</v>
      </c>
      <c r="F88" s="47"/>
      <c r="G88" s="19"/>
      <c r="H88" s="19"/>
      <c r="I88" s="60">
        <f t="shared" si="7"/>
        <v>0</v>
      </c>
      <c r="J88" s="18"/>
      <c r="K88" s="128" t="s">
        <v>778</v>
      </c>
      <c r="L88" s="138"/>
      <c r="M88" s="63" t="s">
        <v>402</v>
      </c>
      <c r="N88" s="139"/>
      <c r="O88" s="63" t="s">
        <v>402</v>
      </c>
      <c r="P88" s="48">
        <v>43736</v>
      </c>
      <c r="Q88" s="86" t="s">
        <v>108</v>
      </c>
      <c r="R88" s="18"/>
      <c r="S88" s="47" t="s">
        <v>145</v>
      </c>
      <c r="T88" s="18"/>
    </row>
    <row r="89" spans="1:20" s="134" customFormat="1">
      <c r="A89" s="132">
        <v>105</v>
      </c>
      <c r="B89" s="63"/>
      <c r="C89" s="65" t="s">
        <v>109</v>
      </c>
      <c r="D89" s="65"/>
      <c r="E89" s="66"/>
      <c r="F89" s="65"/>
      <c r="G89" s="66"/>
      <c r="H89" s="66"/>
      <c r="I89" s="90">
        <f t="shared" si="7"/>
        <v>0</v>
      </c>
      <c r="J89" s="133"/>
      <c r="K89" s="133"/>
      <c r="L89" s="138"/>
      <c r="M89" s="133"/>
      <c r="N89" s="139"/>
      <c r="O89" s="133"/>
      <c r="P89" s="69">
        <v>43737</v>
      </c>
      <c r="Q89" s="64" t="s">
        <v>109</v>
      </c>
      <c r="R89" s="133"/>
      <c r="S89" s="65" t="s">
        <v>145</v>
      </c>
      <c r="T89" s="133"/>
    </row>
    <row r="90" spans="1:20">
      <c r="A90" s="4">
        <v>106</v>
      </c>
      <c r="B90" s="17" t="s">
        <v>62</v>
      </c>
      <c r="C90" s="47" t="s">
        <v>451</v>
      </c>
      <c r="D90" s="47" t="s">
        <v>23</v>
      </c>
      <c r="E90" s="128" t="s">
        <v>778</v>
      </c>
      <c r="F90" s="47" t="s">
        <v>88</v>
      </c>
      <c r="G90" s="19">
        <v>27</v>
      </c>
      <c r="H90" s="19">
        <v>28</v>
      </c>
      <c r="I90" s="60">
        <f t="shared" si="7"/>
        <v>55</v>
      </c>
      <c r="J90" s="128" t="s">
        <v>778</v>
      </c>
      <c r="K90" s="128" t="s">
        <v>778</v>
      </c>
      <c r="L90" s="138" t="s">
        <v>808</v>
      </c>
      <c r="M90" s="63" t="s">
        <v>402</v>
      </c>
      <c r="N90" s="139" t="s">
        <v>877</v>
      </c>
      <c r="O90" s="63" t="s">
        <v>402</v>
      </c>
      <c r="P90" s="48">
        <v>43738</v>
      </c>
      <c r="Q90" s="86" t="s">
        <v>91</v>
      </c>
      <c r="R90" s="18"/>
      <c r="S90" s="47" t="s">
        <v>145</v>
      </c>
      <c r="T90" s="18"/>
    </row>
    <row r="91" spans="1:20">
      <c r="A91" s="4">
        <v>107</v>
      </c>
      <c r="B91" s="17" t="s">
        <v>62</v>
      </c>
      <c r="C91" s="47" t="s">
        <v>452</v>
      </c>
      <c r="D91" s="47" t="s">
        <v>25</v>
      </c>
      <c r="E91" s="128" t="s">
        <v>778</v>
      </c>
      <c r="F91" s="47" t="s">
        <v>90</v>
      </c>
      <c r="G91" s="19">
        <v>29</v>
      </c>
      <c r="H91" s="19">
        <v>29</v>
      </c>
      <c r="I91" s="60">
        <f t="shared" si="7"/>
        <v>58</v>
      </c>
      <c r="J91" s="18">
        <v>9613233052</v>
      </c>
      <c r="K91" s="18" t="s">
        <v>453</v>
      </c>
      <c r="L91" s="138" t="s">
        <v>809</v>
      </c>
      <c r="M91" s="63" t="s">
        <v>402</v>
      </c>
      <c r="N91" s="139" t="s">
        <v>878</v>
      </c>
      <c r="O91" s="63" t="s">
        <v>402</v>
      </c>
      <c r="P91" s="48">
        <v>43738</v>
      </c>
      <c r="Q91" s="86" t="s">
        <v>91</v>
      </c>
      <c r="R91" s="18"/>
      <c r="S91" s="47" t="s">
        <v>145</v>
      </c>
      <c r="T91" s="18"/>
    </row>
    <row r="92" spans="1:20">
      <c r="A92" s="4">
        <v>108</v>
      </c>
      <c r="B92" s="17" t="s">
        <v>63</v>
      </c>
      <c r="C92" s="47" t="s">
        <v>448</v>
      </c>
      <c r="D92" s="47" t="s">
        <v>23</v>
      </c>
      <c r="E92" s="128" t="s">
        <v>778</v>
      </c>
      <c r="F92" s="47" t="s">
        <v>88</v>
      </c>
      <c r="G92" s="19">
        <v>29</v>
      </c>
      <c r="H92" s="19">
        <v>29</v>
      </c>
      <c r="I92" s="60">
        <f>SUM(G92:H92)</f>
        <v>58</v>
      </c>
      <c r="J92" s="18">
        <v>8876258005</v>
      </c>
      <c r="K92" s="128" t="s">
        <v>778</v>
      </c>
      <c r="L92" s="138" t="s">
        <v>810</v>
      </c>
      <c r="M92" s="63" t="s">
        <v>402</v>
      </c>
      <c r="N92" s="139" t="s">
        <v>879</v>
      </c>
      <c r="O92" s="63" t="s">
        <v>402</v>
      </c>
      <c r="P92" s="48">
        <v>43738</v>
      </c>
      <c r="Q92" s="86" t="s">
        <v>91</v>
      </c>
      <c r="R92" s="18"/>
      <c r="S92" s="47" t="s">
        <v>145</v>
      </c>
      <c r="T92" s="18"/>
    </row>
    <row r="93" spans="1:20">
      <c r="A93" s="4">
        <v>109</v>
      </c>
      <c r="B93" s="17" t="s">
        <v>63</v>
      </c>
      <c r="C93" s="47" t="s">
        <v>449</v>
      </c>
      <c r="D93" s="47" t="s">
        <v>25</v>
      </c>
      <c r="E93" s="128" t="s">
        <v>778</v>
      </c>
      <c r="F93" s="47" t="s">
        <v>90</v>
      </c>
      <c r="G93" s="19">
        <v>37</v>
      </c>
      <c r="H93" s="19">
        <v>37</v>
      </c>
      <c r="I93" s="60">
        <f>SUM(G93:H93)</f>
        <v>74</v>
      </c>
      <c r="J93" s="18">
        <v>9707736162</v>
      </c>
      <c r="K93" s="18" t="s">
        <v>450</v>
      </c>
      <c r="L93" s="138" t="s">
        <v>811</v>
      </c>
      <c r="M93" s="63" t="s">
        <v>402</v>
      </c>
      <c r="N93" s="139" t="s">
        <v>880</v>
      </c>
      <c r="O93" s="63" t="s">
        <v>402</v>
      </c>
      <c r="P93" s="48">
        <v>43738</v>
      </c>
      <c r="Q93" s="86" t="s">
        <v>91</v>
      </c>
      <c r="R93" s="18"/>
      <c r="S93" s="47" t="s">
        <v>145</v>
      </c>
      <c r="T93" s="18"/>
    </row>
    <row r="94" spans="1:20">
      <c r="A94" s="4">
        <v>110</v>
      </c>
      <c r="B94" s="17"/>
      <c r="C94" s="47"/>
      <c r="D94" s="47"/>
      <c r="E94" s="19"/>
      <c r="F94" s="47"/>
      <c r="G94" s="19"/>
      <c r="H94" s="19"/>
      <c r="I94" s="60">
        <f t="shared" si="7"/>
        <v>0</v>
      </c>
      <c r="J94" s="18"/>
      <c r="K94" s="18"/>
      <c r="L94" s="138"/>
      <c r="M94" s="18"/>
      <c r="N94" s="139"/>
      <c r="O94" s="18"/>
      <c r="P94" s="23"/>
      <c r="Q94" s="18"/>
      <c r="R94" s="18"/>
      <c r="S94" s="18"/>
      <c r="T94" s="18"/>
    </row>
    <row r="95" spans="1:20">
      <c r="A95" s="4">
        <v>111</v>
      </c>
      <c r="B95" s="17"/>
      <c r="C95" s="47"/>
      <c r="D95" s="47"/>
      <c r="E95" s="19"/>
      <c r="F95" s="47"/>
      <c r="G95" s="19"/>
      <c r="H95" s="19"/>
      <c r="I95" s="60">
        <f t="shared" si="7"/>
        <v>0</v>
      </c>
      <c r="J95" s="18"/>
      <c r="K95" s="18"/>
      <c r="L95" s="138"/>
      <c r="M95" s="18"/>
      <c r="N95" s="139"/>
      <c r="O95" s="18"/>
      <c r="P95" s="23"/>
      <c r="Q95" s="18"/>
      <c r="R95" s="18"/>
      <c r="S95" s="18"/>
      <c r="T95" s="18"/>
    </row>
    <row r="96" spans="1:20">
      <c r="A96" s="4">
        <v>112</v>
      </c>
      <c r="B96" s="17"/>
      <c r="C96" s="47"/>
      <c r="D96" s="47"/>
      <c r="E96" s="19"/>
      <c r="F96" s="47"/>
      <c r="G96" s="19"/>
      <c r="H96" s="19"/>
      <c r="I96" s="60">
        <f t="shared" si="7"/>
        <v>0</v>
      </c>
      <c r="J96" s="18"/>
      <c r="K96" s="18"/>
      <c r="L96" s="138"/>
      <c r="M96" s="18"/>
      <c r="N96" s="139"/>
      <c r="O96" s="18"/>
      <c r="P96" s="23"/>
      <c r="Q96" s="18"/>
      <c r="R96" s="18"/>
      <c r="S96" s="18"/>
      <c r="T96" s="18"/>
    </row>
    <row r="97" spans="1:20">
      <c r="A97" s="4">
        <v>113</v>
      </c>
      <c r="B97" s="17"/>
      <c r="C97" s="47"/>
      <c r="D97" s="47"/>
      <c r="E97" s="19"/>
      <c r="F97" s="47"/>
      <c r="G97" s="19"/>
      <c r="H97" s="19"/>
      <c r="I97" s="60">
        <f t="shared" si="7"/>
        <v>0</v>
      </c>
      <c r="J97" s="18"/>
      <c r="K97" s="18"/>
      <c r="L97" s="138"/>
      <c r="M97" s="18"/>
      <c r="N97" s="139"/>
      <c r="O97" s="18"/>
      <c r="P97" s="23"/>
      <c r="Q97" s="18"/>
      <c r="R97" s="18"/>
      <c r="S97" s="18"/>
      <c r="T97" s="18"/>
    </row>
    <row r="98" spans="1:20">
      <c r="A98" s="4">
        <v>114</v>
      </c>
      <c r="B98" s="17"/>
      <c r="C98" s="47"/>
      <c r="D98" s="47"/>
      <c r="E98" s="19"/>
      <c r="F98" s="47"/>
      <c r="G98" s="19"/>
      <c r="H98" s="19"/>
      <c r="I98" s="60">
        <f t="shared" si="7"/>
        <v>0</v>
      </c>
      <c r="J98" s="18"/>
      <c r="K98" s="18"/>
      <c r="L98" s="138"/>
      <c r="M98" s="18"/>
      <c r="N98" s="139"/>
      <c r="O98" s="18"/>
      <c r="P98" s="23"/>
      <c r="Q98" s="18"/>
      <c r="R98" s="18"/>
      <c r="S98" s="18"/>
      <c r="T98" s="18"/>
    </row>
    <row r="99" spans="1:20">
      <c r="A99" s="4">
        <v>115</v>
      </c>
      <c r="B99" s="17"/>
      <c r="C99" s="47"/>
      <c r="D99" s="47"/>
      <c r="E99" s="19"/>
      <c r="F99" s="47"/>
      <c r="G99" s="19"/>
      <c r="H99" s="19"/>
      <c r="I99" s="60">
        <f t="shared" si="7"/>
        <v>0</v>
      </c>
      <c r="J99" s="18"/>
      <c r="K99" s="18"/>
      <c r="L99" s="138"/>
      <c r="M99" s="18"/>
      <c r="N99" s="139"/>
      <c r="O99" s="18"/>
      <c r="P99" s="23"/>
      <c r="Q99" s="18"/>
      <c r="R99" s="18"/>
      <c r="S99" s="18"/>
      <c r="T99" s="18"/>
    </row>
    <row r="100" spans="1:20">
      <c r="A100" s="4">
        <v>116</v>
      </c>
      <c r="B100" s="17"/>
      <c r="C100" s="47"/>
      <c r="D100" s="47"/>
      <c r="E100" s="19"/>
      <c r="F100" s="47"/>
      <c r="G100" s="19"/>
      <c r="H100" s="19"/>
      <c r="I100" s="60">
        <f t="shared" si="7"/>
        <v>0</v>
      </c>
      <c r="J100" s="18"/>
      <c r="K100" s="18"/>
      <c r="L100" s="138"/>
      <c r="M100" s="18"/>
      <c r="N100" s="139"/>
      <c r="O100" s="18"/>
      <c r="P100" s="23"/>
      <c r="Q100" s="18"/>
      <c r="R100" s="18"/>
      <c r="S100" s="18"/>
      <c r="T100" s="18"/>
    </row>
    <row r="101" spans="1:20">
      <c r="A101" s="4">
        <v>117</v>
      </c>
      <c r="B101" s="17"/>
      <c r="C101" s="47"/>
      <c r="D101" s="47"/>
      <c r="E101" s="19"/>
      <c r="F101" s="47"/>
      <c r="G101" s="19"/>
      <c r="H101" s="19"/>
      <c r="I101" s="60">
        <f t="shared" si="7"/>
        <v>0</v>
      </c>
      <c r="J101" s="18"/>
      <c r="K101" s="18"/>
      <c r="L101" s="138"/>
      <c r="M101" s="18"/>
      <c r="N101" s="139"/>
      <c r="O101" s="18"/>
      <c r="P101" s="23"/>
      <c r="Q101" s="18"/>
      <c r="R101" s="18"/>
      <c r="S101" s="18"/>
      <c r="T101" s="18"/>
    </row>
    <row r="102" spans="1:20">
      <c r="A102" s="4">
        <v>118</v>
      </c>
      <c r="B102" s="17"/>
      <c r="C102" s="47"/>
      <c r="D102" s="47"/>
      <c r="E102" s="19"/>
      <c r="F102" s="47"/>
      <c r="G102" s="19"/>
      <c r="H102" s="19"/>
      <c r="I102" s="60">
        <f t="shared" si="7"/>
        <v>0</v>
      </c>
      <c r="J102" s="18"/>
      <c r="K102" s="18"/>
      <c r="L102" s="138"/>
      <c r="M102" s="18"/>
      <c r="N102" s="139"/>
      <c r="O102" s="18"/>
      <c r="P102" s="23"/>
      <c r="Q102" s="18"/>
      <c r="R102" s="18"/>
      <c r="S102" s="18"/>
      <c r="T102" s="18"/>
    </row>
    <row r="103" spans="1:20">
      <c r="A103" s="4">
        <v>119</v>
      </c>
      <c r="B103" s="17"/>
      <c r="C103" s="47"/>
      <c r="D103" s="47"/>
      <c r="E103" s="19"/>
      <c r="F103" s="47"/>
      <c r="G103" s="19"/>
      <c r="H103" s="19"/>
      <c r="I103" s="60">
        <f t="shared" si="7"/>
        <v>0</v>
      </c>
      <c r="J103" s="18"/>
      <c r="K103" s="18"/>
      <c r="L103" s="138"/>
      <c r="M103" s="18"/>
      <c r="N103" s="139"/>
      <c r="O103" s="18"/>
      <c r="P103" s="23"/>
      <c r="Q103" s="18"/>
      <c r="R103" s="18"/>
      <c r="S103" s="18"/>
      <c r="T103" s="18"/>
    </row>
    <row r="104" spans="1:20">
      <c r="A104" s="4">
        <v>120</v>
      </c>
      <c r="B104" s="17"/>
      <c r="C104" s="47"/>
      <c r="D104" s="47"/>
      <c r="E104" s="19"/>
      <c r="F104" s="47"/>
      <c r="G104" s="19"/>
      <c r="H104" s="19"/>
      <c r="I104" s="60">
        <f t="shared" si="7"/>
        <v>0</v>
      </c>
      <c r="J104" s="18"/>
      <c r="K104" s="18"/>
      <c r="L104" s="138"/>
      <c r="M104" s="18"/>
      <c r="N104" s="139"/>
      <c r="O104" s="18"/>
      <c r="P104" s="23"/>
      <c r="Q104" s="18"/>
      <c r="R104" s="18"/>
      <c r="S104" s="18"/>
      <c r="T104" s="18"/>
    </row>
    <row r="105" spans="1:20">
      <c r="A105" s="4">
        <v>121</v>
      </c>
      <c r="B105" s="17"/>
      <c r="C105" s="47"/>
      <c r="D105" s="47"/>
      <c r="E105" s="19"/>
      <c r="F105" s="47"/>
      <c r="G105" s="19"/>
      <c r="H105" s="19"/>
      <c r="I105" s="60">
        <f t="shared" si="7"/>
        <v>0</v>
      </c>
      <c r="J105" s="18"/>
      <c r="K105" s="18"/>
      <c r="L105" s="138"/>
      <c r="M105" s="18"/>
      <c r="N105" s="139"/>
      <c r="O105" s="18"/>
      <c r="P105" s="23"/>
      <c r="Q105" s="18"/>
      <c r="R105" s="18"/>
      <c r="S105" s="18"/>
      <c r="T105" s="18"/>
    </row>
    <row r="106" spans="1:20">
      <c r="A106" s="4">
        <v>122</v>
      </c>
      <c r="B106" s="17"/>
      <c r="C106" s="47"/>
      <c r="D106" s="47"/>
      <c r="E106" s="19"/>
      <c r="F106" s="47"/>
      <c r="G106" s="19"/>
      <c r="H106" s="19"/>
      <c r="I106" s="60">
        <f t="shared" si="7"/>
        <v>0</v>
      </c>
      <c r="J106" s="18"/>
      <c r="K106" s="18"/>
      <c r="L106" s="138"/>
      <c r="M106" s="18"/>
      <c r="N106" s="139"/>
      <c r="O106" s="18"/>
      <c r="P106" s="23"/>
      <c r="Q106" s="18"/>
      <c r="R106" s="18"/>
      <c r="S106" s="18"/>
      <c r="T106" s="18"/>
    </row>
    <row r="107" spans="1:20">
      <c r="A107" s="4">
        <v>123</v>
      </c>
      <c r="B107" s="17"/>
      <c r="C107" s="47"/>
      <c r="D107" s="47"/>
      <c r="E107" s="19"/>
      <c r="F107" s="47"/>
      <c r="G107" s="19"/>
      <c r="H107" s="19"/>
      <c r="I107" s="60">
        <f t="shared" si="7"/>
        <v>0</v>
      </c>
      <c r="J107" s="18"/>
      <c r="K107" s="18"/>
      <c r="L107" s="138"/>
      <c r="M107" s="18"/>
      <c r="N107" s="139"/>
      <c r="O107" s="18"/>
      <c r="P107" s="23"/>
      <c r="Q107" s="18"/>
      <c r="R107" s="18"/>
      <c r="S107" s="18"/>
      <c r="T107" s="18"/>
    </row>
    <row r="108" spans="1:20">
      <c r="A108" s="4">
        <v>124</v>
      </c>
      <c r="B108" s="17"/>
      <c r="C108" s="47"/>
      <c r="D108" s="47"/>
      <c r="E108" s="19"/>
      <c r="F108" s="47"/>
      <c r="G108" s="19"/>
      <c r="H108" s="19"/>
      <c r="I108" s="60">
        <f t="shared" si="7"/>
        <v>0</v>
      </c>
      <c r="J108" s="18"/>
      <c r="K108" s="18"/>
      <c r="L108" s="138"/>
      <c r="M108" s="18"/>
      <c r="N108" s="139"/>
      <c r="O108" s="18"/>
      <c r="P108" s="23"/>
      <c r="Q108" s="18"/>
      <c r="R108" s="18"/>
      <c r="S108" s="18"/>
      <c r="T108" s="18"/>
    </row>
    <row r="109" spans="1:20">
      <c r="A109" s="4">
        <v>125</v>
      </c>
      <c r="B109" s="17"/>
      <c r="C109" s="47"/>
      <c r="D109" s="47"/>
      <c r="E109" s="19"/>
      <c r="F109" s="47"/>
      <c r="G109" s="19"/>
      <c r="H109" s="19"/>
      <c r="I109" s="60">
        <f t="shared" si="7"/>
        <v>0</v>
      </c>
      <c r="J109" s="18"/>
      <c r="K109" s="18"/>
      <c r="L109" s="138"/>
      <c r="M109" s="18"/>
      <c r="N109" s="139"/>
      <c r="O109" s="18"/>
      <c r="P109" s="23"/>
      <c r="Q109" s="18"/>
      <c r="R109" s="18"/>
      <c r="S109" s="18"/>
      <c r="T109" s="18"/>
    </row>
    <row r="110" spans="1:20">
      <c r="A110" s="4">
        <v>126</v>
      </c>
      <c r="B110" s="17"/>
      <c r="C110" s="47"/>
      <c r="D110" s="47"/>
      <c r="E110" s="19"/>
      <c r="F110" s="47"/>
      <c r="G110" s="19"/>
      <c r="H110" s="19"/>
      <c r="I110" s="60">
        <f t="shared" si="7"/>
        <v>0</v>
      </c>
      <c r="J110" s="18"/>
      <c r="K110" s="18"/>
      <c r="L110" s="138"/>
      <c r="M110" s="18"/>
      <c r="N110" s="139"/>
      <c r="O110" s="18"/>
      <c r="P110" s="23"/>
      <c r="Q110" s="18"/>
      <c r="R110" s="18"/>
      <c r="S110" s="18"/>
      <c r="T110" s="18"/>
    </row>
    <row r="111" spans="1:20">
      <c r="A111" s="4">
        <v>127</v>
      </c>
      <c r="B111" s="17"/>
      <c r="C111" s="47"/>
      <c r="D111" s="47"/>
      <c r="E111" s="19"/>
      <c r="F111" s="47"/>
      <c r="G111" s="19"/>
      <c r="H111" s="19"/>
      <c r="I111" s="60">
        <f t="shared" si="7"/>
        <v>0</v>
      </c>
      <c r="J111" s="18"/>
      <c r="K111" s="18"/>
      <c r="L111" s="138"/>
      <c r="M111" s="18"/>
      <c r="N111" s="139"/>
      <c r="O111" s="18"/>
      <c r="P111" s="23"/>
      <c r="Q111" s="18"/>
      <c r="R111" s="18"/>
      <c r="S111" s="18"/>
      <c r="T111" s="18"/>
    </row>
    <row r="112" spans="1:20">
      <c r="A112" s="4">
        <v>128</v>
      </c>
      <c r="B112" s="17"/>
      <c r="C112" s="47"/>
      <c r="D112" s="47"/>
      <c r="E112" s="19"/>
      <c r="F112" s="47"/>
      <c r="G112" s="19"/>
      <c r="H112" s="19"/>
      <c r="I112" s="60">
        <f t="shared" si="7"/>
        <v>0</v>
      </c>
      <c r="J112" s="18"/>
      <c r="K112" s="18"/>
      <c r="L112" s="138"/>
      <c r="M112" s="18"/>
      <c r="N112" s="139"/>
      <c r="O112" s="18"/>
      <c r="P112" s="23"/>
      <c r="Q112" s="18"/>
      <c r="R112" s="18"/>
      <c r="S112" s="18"/>
      <c r="T112" s="18"/>
    </row>
    <row r="113" spans="1:20">
      <c r="A113" s="4">
        <v>129</v>
      </c>
      <c r="B113" s="17"/>
      <c r="C113" s="47"/>
      <c r="D113" s="47"/>
      <c r="E113" s="19"/>
      <c r="F113" s="47"/>
      <c r="G113" s="19"/>
      <c r="H113" s="19"/>
      <c r="I113" s="60">
        <f t="shared" si="7"/>
        <v>0</v>
      </c>
      <c r="J113" s="18"/>
      <c r="K113" s="18"/>
      <c r="L113" s="138"/>
      <c r="M113" s="18"/>
      <c r="N113" s="18"/>
      <c r="O113" s="18"/>
      <c r="P113" s="23"/>
      <c r="Q113" s="18"/>
      <c r="R113" s="18"/>
      <c r="S113" s="18"/>
      <c r="T113" s="18"/>
    </row>
    <row r="114" spans="1:20">
      <c r="A114" s="4">
        <v>130</v>
      </c>
      <c r="B114" s="17"/>
      <c r="C114" s="47"/>
      <c r="D114" s="47"/>
      <c r="E114" s="19"/>
      <c r="F114" s="47"/>
      <c r="G114" s="19"/>
      <c r="H114" s="19"/>
      <c r="I114" s="60">
        <f t="shared" ref="I114:I144" si="9">SUM(G114:H114)</f>
        <v>0</v>
      </c>
      <c r="J114" s="18"/>
      <c r="K114" s="18"/>
      <c r="L114" s="138"/>
      <c r="M114" s="18"/>
      <c r="N114" s="18"/>
      <c r="O114" s="18"/>
      <c r="P114" s="23"/>
      <c r="Q114" s="18"/>
      <c r="R114" s="18"/>
      <c r="S114" s="18"/>
      <c r="T114" s="18"/>
    </row>
    <row r="115" spans="1:20">
      <c r="A115" s="4">
        <v>131</v>
      </c>
      <c r="B115" s="17"/>
      <c r="C115" s="47"/>
      <c r="D115" s="47"/>
      <c r="E115" s="19"/>
      <c r="F115" s="47"/>
      <c r="G115" s="19"/>
      <c r="H115" s="19"/>
      <c r="I115" s="60">
        <f t="shared" si="9"/>
        <v>0</v>
      </c>
      <c r="J115" s="18"/>
      <c r="K115" s="18"/>
      <c r="L115" s="138"/>
      <c r="M115" s="18"/>
      <c r="N115" s="18"/>
      <c r="O115" s="18"/>
      <c r="P115" s="23"/>
      <c r="Q115" s="18"/>
      <c r="R115" s="18"/>
      <c r="S115" s="18"/>
      <c r="T115" s="18"/>
    </row>
    <row r="116" spans="1:20">
      <c r="A116" s="4">
        <v>132</v>
      </c>
      <c r="B116" s="17"/>
      <c r="C116" s="47"/>
      <c r="D116" s="47"/>
      <c r="E116" s="19"/>
      <c r="F116" s="47"/>
      <c r="G116" s="19"/>
      <c r="H116" s="19"/>
      <c r="I116" s="60">
        <f t="shared" si="9"/>
        <v>0</v>
      </c>
      <c r="J116" s="18"/>
      <c r="K116" s="18"/>
      <c r="L116" s="138"/>
      <c r="M116" s="18"/>
      <c r="N116" s="18"/>
      <c r="O116" s="18"/>
      <c r="P116" s="23"/>
      <c r="Q116" s="18"/>
      <c r="R116" s="18"/>
      <c r="S116" s="18"/>
      <c r="T116" s="18"/>
    </row>
    <row r="117" spans="1:20">
      <c r="A117" s="4">
        <v>133</v>
      </c>
      <c r="B117" s="17"/>
      <c r="C117" s="47"/>
      <c r="D117" s="47"/>
      <c r="E117" s="19"/>
      <c r="F117" s="47"/>
      <c r="G117" s="19"/>
      <c r="H117" s="19"/>
      <c r="I117" s="60">
        <f t="shared" si="9"/>
        <v>0</v>
      </c>
      <c r="J117" s="18"/>
      <c r="K117" s="18"/>
      <c r="L117" s="138"/>
      <c r="M117" s="18"/>
      <c r="N117" s="18"/>
      <c r="O117" s="18"/>
      <c r="P117" s="23"/>
      <c r="Q117" s="18"/>
      <c r="R117" s="18"/>
      <c r="S117" s="18"/>
      <c r="T117" s="18"/>
    </row>
    <row r="118" spans="1:20">
      <c r="A118" s="4">
        <v>134</v>
      </c>
      <c r="B118" s="17"/>
      <c r="C118" s="47"/>
      <c r="D118" s="47"/>
      <c r="E118" s="19"/>
      <c r="F118" s="47"/>
      <c r="G118" s="19"/>
      <c r="H118" s="19"/>
      <c r="I118" s="60">
        <f t="shared" si="9"/>
        <v>0</v>
      </c>
      <c r="J118" s="18"/>
      <c r="K118" s="18"/>
      <c r="L118" s="138"/>
      <c r="M118" s="18"/>
      <c r="N118" s="18"/>
      <c r="O118" s="18"/>
      <c r="P118" s="23"/>
      <c r="Q118" s="18"/>
      <c r="R118" s="18"/>
      <c r="S118" s="18"/>
      <c r="T118" s="18"/>
    </row>
    <row r="119" spans="1:20">
      <c r="A119" s="4">
        <v>135</v>
      </c>
      <c r="B119" s="17"/>
      <c r="C119" s="47"/>
      <c r="D119" s="47"/>
      <c r="E119" s="19"/>
      <c r="F119" s="47"/>
      <c r="G119" s="19"/>
      <c r="H119" s="19"/>
      <c r="I119" s="60">
        <f t="shared" si="9"/>
        <v>0</v>
      </c>
      <c r="J119" s="18"/>
      <c r="K119" s="18"/>
      <c r="L119" s="138"/>
      <c r="M119" s="18"/>
      <c r="N119" s="18"/>
      <c r="O119" s="18"/>
      <c r="P119" s="23"/>
      <c r="Q119" s="18"/>
      <c r="R119" s="18"/>
      <c r="S119" s="18"/>
      <c r="T119" s="18"/>
    </row>
    <row r="120" spans="1:20">
      <c r="A120" s="4">
        <v>136</v>
      </c>
      <c r="B120" s="17"/>
      <c r="C120" s="47"/>
      <c r="D120" s="47"/>
      <c r="E120" s="19"/>
      <c r="F120" s="47"/>
      <c r="G120" s="19"/>
      <c r="H120" s="19"/>
      <c r="I120" s="60">
        <f t="shared" si="9"/>
        <v>0</v>
      </c>
      <c r="J120" s="18"/>
      <c r="K120" s="18"/>
      <c r="L120" s="138"/>
      <c r="M120" s="18"/>
      <c r="N120" s="18"/>
      <c r="O120" s="18"/>
      <c r="P120" s="23"/>
      <c r="Q120" s="18"/>
      <c r="R120" s="18"/>
      <c r="S120" s="18"/>
      <c r="T120" s="18"/>
    </row>
    <row r="121" spans="1:20">
      <c r="A121" s="4">
        <v>137</v>
      </c>
      <c r="B121" s="17"/>
      <c r="C121" s="47"/>
      <c r="D121" s="47"/>
      <c r="E121" s="19"/>
      <c r="F121" s="47"/>
      <c r="G121" s="19"/>
      <c r="H121" s="19"/>
      <c r="I121" s="60">
        <f t="shared" si="9"/>
        <v>0</v>
      </c>
      <c r="J121" s="18"/>
      <c r="K121" s="18"/>
      <c r="L121" s="138"/>
      <c r="M121" s="18"/>
      <c r="N121" s="18"/>
      <c r="O121" s="18"/>
      <c r="P121" s="23"/>
      <c r="Q121" s="18"/>
      <c r="R121" s="18"/>
      <c r="S121" s="18"/>
      <c r="T121" s="18"/>
    </row>
    <row r="122" spans="1:20">
      <c r="A122" s="4">
        <v>138</v>
      </c>
      <c r="B122" s="17"/>
      <c r="C122" s="47"/>
      <c r="D122" s="47"/>
      <c r="E122" s="19"/>
      <c r="F122" s="47"/>
      <c r="G122" s="19"/>
      <c r="H122" s="19"/>
      <c r="I122" s="60">
        <f t="shared" si="9"/>
        <v>0</v>
      </c>
      <c r="J122" s="18"/>
      <c r="K122" s="18"/>
      <c r="L122" s="138"/>
      <c r="M122" s="18"/>
      <c r="N122" s="18"/>
      <c r="O122" s="18"/>
      <c r="P122" s="23"/>
      <c r="Q122" s="18"/>
      <c r="R122" s="18"/>
      <c r="S122" s="18"/>
      <c r="T122" s="18"/>
    </row>
    <row r="123" spans="1:20">
      <c r="A123" s="4">
        <v>139</v>
      </c>
      <c r="B123" s="17"/>
      <c r="C123" s="47"/>
      <c r="D123" s="47"/>
      <c r="E123" s="19"/>
      <c r="F123" s="47"/>
      <c r="G123" s="19"/>
      <c r="H123" s="19"/>
      <c r="I123" s="60">
        <f t="shared" si="9"/>
        <v>0</v>
      </c>
      <c r="J123" s="18"/>
      <c r="K123" s="18"/>
      <c r="L123" s="138"/>
      <c r="M123" s="18"/>
      <c r="N123" s="18"/>
      <c r="O123" s="18"/>
      <c r="P123" s="23"/>
      <c r="Q123" s="18"/>
      <c r="R123" s="18"/>
      <c r="S123" s="18"/>
      <c r="T123" s="18"/>
    </row>
    <row r="124" spans="1:20">
      <c r="A124" s="4">
        <v>140</v>
      </c>
      <c r="B124" s="17"/>
      <c r="C124" s="47"/>
      <c r="D124" s="47"/>
      <c r="E124" s="19"/>
      <c r="F124" s="47"/>
      <c r="G124" s="19"/>
      <c r="H124" s="19"/>
      <c r="I124" s="60">
        <f t="shared" si="9"/>
        <v>0</v>
      </c>
      <c r="J124" s="18"/>
      <c r="K124" s="18"/>
      <c r="L124" s="18"/>
      <c r="M124" s="18"/>
      <c r="N124" s="18"/>
      <c r="O124" s="18"/>
      <c r="P124" s="23"/>
      <c r="Q124" s="18"/>
      <c r="R124" s="18"/>
      <c r="S124" s="18"/>
      <c r="T124" s="18"/>
    </row>
    <row r="125" spans="1:20">
      <c r="A125" s="4">
        <v>141</v>
      </c>
      <c r="B125" s="17"/>
      <c r="C125" s="47"/>
      <c r="D125" s="47"/>
      <c r="E125" s="19"/>
      <c r="F125" s="47"/>
      <c r="G125" s="19"/>
      <c r="H125" s="19"/>
      <c r="I125" s="60">
        <f t="shared" si="9"/>
        <v>0</v>
      </c>
      <c r="J125" s="18"/>
      <c r="K125" s="18"/>
      <c r="L125" s="18"/>
      <c r="M125" s="18"/>
      <c r="N125" s="18"/>
      <c r="O125" s="18"/>
      <c r="P125" s="23"/>
      <c r="Q125" s="18"/>
      <c r="R125" s="18"/>
      <c r="S125" s="18"/>
      <c r="T125" s="18"/>
    </row>
    <row r="126" spans="1:20">
      <c r="A126" s="4">
        <v>142</v>
      </c>
      <c r="B126" s="17"/>
      <c r="C126" s="47"/>
      <c r="D126" s="47"/>
      <c r="E126" s="19"/>
      <c r="F126" s="47"/>
      <c r="G126" s="19"/>
      <c r="H126" s="19"/>
      <c r="I126" s="60">
        <f t="shared" si="9"/>
        <v>0</v>
      </c>
      <c r="J126" s="18"/>
      <c r="K126" s="18"/>
      <c r="L126" s="18"/>
      <c r="M126" s="18"/>
      <c r="N126" s="18"/>
      <c r="O126" s="18"/>
      <c r="P126" s="23"/>
      <c r="Q126" s="18"/>
      <c r="R126" s="18"/>
      <c r="S126" s="18"/>
      <c r="T126" s="18"/>
    </row>
    <row r="127" spans="1:20">
      <c r="A127" s="4">
        <v>143</v>
      </c>
      <c r="B127" s="17"/>
      <c r="C127" s="47"/>
      <c r="D127" s="47"/>
      <c r="E127" s="19"/>
      <c r="F127" s="47"/>
      <c r="G127" s="19"/>
      <c r="H127" s="19"/>
      <c r="I127" s="60">
        <f t="shared" si="9"/>
        <v>0</v>
      </c>
      <c r="J127" s="18"/>
      <c r="K127" s="18"/>
      <c r="L127" s="18"/>
      <c r="M127" s="18"/>
      <c r="N127" s="18"/>
      <c r="O127" s="18"/>
      <c r="P127" s="23"/>
      <c r="Q127" s="18"/>
      <c r="R127" s="18"/>
      <c r="S127" s="18"/>
      <c r="T127" s="18"/>
    </row>
    <row r="128" spans="1:20">
      <c r="A128" s="4">
        <v>144</v>
      </c>
      <c r="B128" s="17"/>
      <c r="C128" s="47"/>
      <c r="D128" s="47"/>
      <c r="E128" s="19"/>
      <c r="F128" s="47"/>
      <c r="G128" s="19"/>
      <c r="H128" s="19"/>
      <c r="I128" s="60">
        <f t="shared" si="9"/>
        <v>0</v>
      </c>
      <c r="J128" s="18"/>
      <c r="K128" s="18"/>
      <c r="L128" s="18"/>
      <c r="M128" s="18"/>
      <c r="N128" s="18"/>
      <c r="O128" s="18"/>
      <c r="P128" s="23"/>
      <c r="Q128" s="18"/>
      <c r="R128" s="18"/>
      <c r="S128" s="18"/>
      <c r="T128" s="18"/>
    </row>
    <row r="129" spans="1:20">
      <c r="A129" s="4">
        <v>145</v>
      </c>
      <c r="B129" s="17"/>
      <c r="C129" s="47"/>
      <c r="D129" s="47"/>
      <c r="E129" s="19"/>
      <c r="F129" s="47"/>
      <c r="G129" s="19"/>
      <c r="H129" s="19"/>
      <c r="I129" s="60">
        <f t="shared" si="9"/>
        <v>0</v>
      </c>
      <c r="J129" s="18"/>
      <c r="K129" s="18"/>
      <c r="L129" s="18"/>
      <c r="M129" s="18"/>
      <c r="N129" s="18"/>
      <c r="O129" s="18"/>
      <c r="P129" s="23"/>
      <c r="Q129" s="18"/>
      <c r="R129" s="18"/>
      <c r="S129" s="18"/>
      <c r="T129" s="18"/>
    </row>
    <row r="130" spans="1:20">
      <c r="A130" s="4">
        <v>146</v>
      </c>
      <c r="B130" s="17"/>
      <c r="C130" s="47"/>
      <c r="D130" s="47"/>
      <c r="E130" s="19"/>
      <c r="F130" s="47"/>
      <c r="G130" s="19"/>
      <c r="H130" s="19"/>
      <c r="I130" s="60">
        <f t="shared" si="9"/>
        <v>0</v>
      </c>
      <c r="J130" s="18"/>
      <c r="K130" s="18"/>
      <c r="L130" s="18"/>
      <c r="M130" s="18"/>
      <c r="N130" s="18"/>
      <c r="O130" s="18"/>
      <c r="P130" s="23"/>
      <c r="Q130" s="18"/>
      <c r="R130" s="18"/>
      <c r="S130" s="18"/>
      <c r="T130" s="18"/>
    </row>
    <row r="131" spans="1:20">
      <c r="A131" s="4">
        <v>147</v>
      </c>
      <c r="B131" s="17"/>
      <c r="C131" s="47"/>
      <c r="D131" s="47"/>
      <c r="E131" s="19"/>
      <c r="F131" s="47"/>
      <c r="G131" s="19"/>
      <c r="H131" s="19"/>
      <c r="I131" s="60">
        <f t="shared" si="9"/>
        <v>0</v>
      </c>
      <c r="J131" s="18"/>
      <c r="K131" s="18"/>
      <c r="L131" s="18"/>
      <c r="M131" s="18"/>
      <c r="N131" s="18"/>
      <c r="O131" s="18"/>
      <c r="P131" s="23"/>
      <c r="Q131" s="18"/>
      <c r="R131" s="18"/>
      <c r="S131" s="18"/>
      <c r="T131" s="18"/>
    </row>
    <row r="132" spans="1:20">
      <c r="A132" s="4">
        <v>148</v>
      </c>
      <c r="B132" s="17"/>
      <c r="C132" s="47"/>
      <c r="D132" s="47"/>
      <c r="E132" s="19"/>
      <c r="F132" s="47"/>
      <c r="G132" s="19"/>
      <c r="H132" s="19"/>
      <c r="I132" s="60">
        <f t="shared" si="9"/>
        <v>0</v>
      </c>
      <c r="J132" s="18"/>
      <c r="K132" s="18"/>
      <c r="L132" s="18"/>
      <c r="M132" s="18"/>
      <c r="N132" s="18"/>
      <c r="O132" s="18"/>
      <c r="P132" s="23"/>
      <c r="Q132" s="18"/>
      <c r="R132" s="18"/>
      <c r="S132" s="18"/>
      <c r="T132" s="18"/>
    </row>
    <row r="133" spans="1:20">
      <c r="A133" s="4">
        <v>149</v>
      </c>
      <c r="B133" s="17"/>
      <c r="C133" s="47"/>
      <c r="D133" s="47"/>
      <c r="E133" s="19"/>
      <c r="F133" s="47"/>
      <c r="G133" s="19"/>
      <c r="H133" s="19"/>
      <c r="I133" s="60">
        <f t="shared" si="9"/>
        <v>0</v>
      </c>
      <c r="J133" s="18"/>
      <c r="K133" s="18"/>
      <c r="L133" s="18"/>
      <c r="M133" s="18"/>
      <c r="N133" s="18"/>
      <c r="O133" s="18"/>
      <c r="P133" s="23"/>
      <c r="Q133" s="18"/>
      <c r="R133" s="18"/>
      <c r="S133" s="18"/>
      <c r="T133" s="18"/>
    </row>
    <row r="134" spans="1:20">
      <c r="A134" s="4">
        <v>150</v>
      </c>
      <c r="B134" s="17"/>
      <c r="C134" s="47"/>
      <c r="D134" s="47"/>
      <c r="E134" s="19"/>
      <c r="F134" s="47"/>
      <c r="G134" s="19"/>
      <c r="H134" s="19"/>
      <c r="I134" s="60">
        <f t="shared" si="9"/>
        <v>0</v>
      </c>
      <c r="J134" s="18"/>
      <c r="K134" s="18"/>
      <c r="L134" s="18"/>
      <c r="M134" s="18"/>
      <c r="N134" s="18"/>
      <c r="O134" s="18"/>
      <c r="P134" s="23"/>
      <c r="Q134" s="18"/>
      <c r="R134" s="18"/>
      <c r="S134" s="18"/>
      <c r="T134" s="18"/>
    </row>
    <row r="135" spans="1:20">
      <c r="A135" s="4">
        <v>151</v>
      </c>
      <c r="B135" s="17"/>
      <c r="C135" s="47"/>
      <c r="D135" s="47"/>
      <c r="E135" s="19"/>
      <c r="F135" s="47"/>
      <c r="G135" s="19"/>
      <c r="H135" s="19"/>
      <c r="I135" s="60">
        <f t="shared" si="9"/>
        <v>0</v>
      </c>
      <c r="J135" s="18"/>
      <c r="K135" s="18"/>
      <c r="L135" s="18"/>
      <c r="M135" s="18"/>
      <c r="N135" s="18"/>
      <c r="O135" s="18"/>
      <c r="P135" s="23"/>
      <c r="Q135" s="18"/>
      <c r="R135" s="18"/>
      <c r="S135" s="18"/>
      <c r="T135" s="18"/>
    </row>
    <row r="136" spans="1:20">
      <c r="A136" s="4">
        <v>152</v>
      </c>
      <c r="B136" s="17"/>
      <c r="C136" s="47"/>
      <c r="D136" s="47"/>
      <c r="E136" s="19"/>
      <c r="F136" s="47"/>
      <c r="G136" s="19"/>
      <c r="H136" s="19"/>
      <c r="I136" s="60">
        <f t="shared" si="9"/>
        <v>0</v>
      </c>
      <c r="J136" s="18"/>
      <c r="K136" s="18"/>
      <c r="L136" s="18"/>
      <c r="M136" s="18"/>
      <c r="N136" s="18"/>
      <c r="O136" s="18"/>
      <c r="P136" s="23"/>
      <c r="Q136" s="18"/>
      <c r="R136" s="18"/>
      <c r="S136" s="18"/>
      <c r="T136" s="18"/>
    </row>
    <row r="137" spans="1:20">
      <c r="A137" s="4">
        <v>153</v>
      </c>
      <c r="B137" s="17"/>
      <c r="C137" s="47"/>
      <c r="D137" s="47"/>
      <c r="E137" s="19"/>
      <c r="F137" s="47"/>
      <c r="G137" s="19"/>
      <c r="H137" s="19"/>
      <c r="I137" s="60">
        <f t="shared" si="9"/>
        <v>0</v>
      </c>
      <c r="J137" s="18"/>
      <c r="K137" s="18"/>
      <c r="L137" s="18"/>
      <c r="M137" s="18"/>
      <c r="N137" s="18"/>
      <c r="O137" s="18"/>
      <c r="P137" s="23"/>
      <c r="Q137" s="18"/>
      <c r="R137" s="18"/>
      <c r="S137" s="18"/>
      <c r="T137" s="18"/>
    </row>
    <row r="138" spans="1:20">
      <c r="A138" s="4">
        <v>154</v>
      </c>
      <c r="B138" s="17"/>
      <c r="C138" s="47"/>
      <c r="D138" s="47"/>
      <c r="E138" s="19"/>
      <c r="F138" s="47"/>
      <c r="G138" s="19"/>
      <c r="H138" s="19"/>
      <c r="I138" s="60">
        <f t="shared" si="9"/>
        <v>0</v>
      </c>
      <c r="J138" s="18"/>
      <c r="K138" s="18"/>
      <c r="L138" s="18"/>
      <c r="M138" s="18"/>
      <c r="N138" s="18"/>
      <c r="O138" s="18"/>
      <c r="P138" s="23"/>
      <c r="Q138" s="18"/>
      <c r="R138" s="18"/>
      <c r="S138" s="18"/>
      <c r="T138" s="18"/>
    </row>
    <row r="139" spans="1:20">
      <c r="A139" s="4">
        <v>155</v>
      </c>
      <c r="B139" s="17"/>
      <c r="C139" s="47"/>
      <c r="D139" s="47"/>
      <c r="E139" s="19"/>
      <c r="F139" s="47"/>
      <c r="G139" s="19"/>
      <c r="H139" s="19"/>
      <c r="I139" s="60">
        <f t="shared" si="9"/>
        <v>0</v>
      </c>
      <c r="J139" s="18"/>
      <c r="K139" s="18"/>
      <c r="L139" s="18"/>
      <c r="M139" s="18"/>
      <c r="N139" s="18"/>
      <c r="O139" s="18"/>
      <c r="P139" s="23"/>
      <c r="Q139" s="18"/>
      <c r="R139" s="18"/>
      <c r="S139" s="18"/>
      <c r="T139" s="18"/>
    </row>
    <row r="140" spans="1:20">
      <c r="A140" s="4">
        <v>156</v>
      </c>
      <c r="B140" s="17"/>
      <c r="C140" s="47"/>
      <c r="D140" s="47"/>
      <c r="E140" s="19"/>
      <c r="F140" s="47"/>
      <c r="G140" s="19"/>
      <c r="H140" s="19"/>
      <c r="I140" s="60">
        <f t="shared" si="9"/>
        <v>0</v>
      </c>
      <c r="J140" s="18"/>
      <c r="K140" s="18"/>
      <c r="L140" s="18"/>
      <c r="M140" s="18"/>
      <c r="N140" s="18"/>
      <c r="O140" s="18"/>
      <c r="P140" s="23"/>
      <c r="Q140" s="18"/>
      <c r="R140" s="18"/>
      <c r="S140" s="18"/>
      <c r="T140" s="18"/>
    </row>
    <row r="141" spans="1:20">
      <c r="A141" s="4">
        <v>157</v>
      </c>
      <c r="B141" s="17"/>
      <c r="C141" s="47"/>
      <c r="D141" s="47"/>
      <c r="E141" s="19"/>
      <c r="F141" s="47"/>
      <c r="G141" s="19"/>
      <c r="H141" s="19"/>
      <c r="I141" s="60">
        <f t="shared" si="9"/>
        <v>0</v>
      </c>
      <c r="J141" s="18"/>
      <c r="K141" s="18"/>
      <c r="L141" s="18"/>
      <c r="M141" s="18"/>
      <c r="N141" s="18"/>
      <c r="O141" s="18"/>
      <c r="P141" s="23"/>
      <c r="Q141" s="18"/>
      <c r="R141" s="18"/>
      <c r="S141" s="18"/>
      <c r="T141" s="18"/>
    </row>
    <row r="142" spans="1:20">
      <c r="A142" s="4">
        <v>158</v>
      </c>
      <c r="B142" s="17"/>
      <c r="C142" s="47"/>
      <c r="D142" s="47"/>
      <c r="E142" s="19"/>
      <c r="F142" s="47"/>
      <c r="G142" s="19"/>
      <c r="H142" s="19"/>
      <c r="I142" s="60">
        <f t="shared" si="9"/>
        <v>0</v>
      </c>
      <c r="J142" s="18"/>
      <c r="K142" s="18"/>
      <c r="L142" s="18"/>
      <c r="M142" s="18"/>
      <c r="N142" s="18"/>
      <c r="O142" s="18"/>
      <c r="P142" s="23"/>
      <c r="Q142" s="18"/>
      <c r="R142" s="18"/>
      <c r="S142" s="18"/>
      <c r="T142" s="18"/>
    </row>
    <row r="143" spans="1:20">
      <c r="A143" s="4">
        <v>159</v>
      </c>
      <c r="B143" s="17"/>
      <c r="C143" s="47"/>
      <c r="D143" s="47"/>
      <c r="E143" s="19"/>
      <c r="F143" s="47"/>
      <c r="G143" s="19"/>
      <c r="H143" s="19"/>
      <c r="I143" s="60">
        <f t="shared" si="9"/>
        <v>0</v>
      </c>
      <c r="J143" s="18"/>
      <c r="K143" s="18"/>
      <c r="L143" s="18"/>
      <c r="M143" s="18"/>
      <c r="N143" s="18"/>
      <c r="O143" s="18"/>
      <c r="P143" s="23"/>
      <c r="Q143" s="18"/>
      <c r="R143" s="18"/>
      <c r="S143" s="18"/>
      <c r="T143" s="18"/>
    </row>
    <row r="144" spans="1:20">
      <c r="A144" s="4">
        <v>160</v>
      </c>
      <c r="B144" s="17"/>
      <c r="C144" s="47"/>
      <c r="D144" s="47"/>
      <c r="E144" s="19"/>
      <c r="F144" s="47"/>
      <c r="G144" s="19"/>
      <c r="H144" s="19"/>
      <c r="I144" s="60">
        <f t="shared" si="9"/>
        <v>0</v>
      </c>
      <c r="J144" s="18"/>
      <c r="K144" s="18"/>
      <c r="L144" s="18"/>
      <c r="M144" s="18"/>
      <c r="N144" s="18"/>
      <c r="O144" s="18"/>
      <c r="P144" s="23"/>
      <c r="Q144" s="18"/>
      <c r="R144" s="18"/>
      <c r="S144" s="18"/>
      <c r="T144" s="18"/>
    </row>
    <row r="145" spans="1:20">
      <c r="A145" s="20" t="s">
        <v>11</v>
      </c>
      <c r="B145" s="38"/>
      <c r="C145" s="108">
        <f>COUNTIFS(C7:C144,"*")</f>
        <v>71</v>
      </c>
      <c r="D145" s="108"/>
      <c r="E145" s="13"/>
      <c r="F145" s="84"/>
      <c r="G145" s="59">
        <f>SUM(G7:G144)</f>
        <v>9551</v>
      </c>
      <c r="H145" s="59">
        <f>SUM(H7:H144)</f>
        <v>9536</v>
      </c>
      <c r="I145" s="59">
        <f>SUM(I7:I144)</f>
        <v>19087</v>
      </c>
      <c r="J145" s="20"/>
      <c r="K145" s="20"/>
      <c r="L145" s="20"/>
      <c r="M145" s="20"/>
      <c r="N145" s="20"/>
      <c r="O145" s="20"/>
      <c r="P145" s="14"/>
      <c r="Q145" s="20"/>
      <c r="R145" s="20"/>
      <c r="S145" s="20"/>
      <c r="T145" s="12"/>
    </row>
    <row r="146" spans="1:20">
      <c r="A146" s="43" t="s">
        <v>62</v>
      </c>
      <c r="B146" s="10">
        <f>COUNTIF(B$5:B$144,"Team 1")</f>
        <v>33</v>
      </c>
      <c r="C146" s="43" t="s">
        <v>25</v>
      </c>
      <c r="D146" s="10">
        <f>COUNTIF(D7:D144,"Anganwadi")</f>
        <v>21</v>
      </c>
    </row>
    <row r="147" spans="1:20">
      <c r="A147" s="43" t="s">
        <v>63</v>
      </c>
      <c r="B147" s="10">
        <f>COUNTIF(B$7:B$144,"Team 2")</f>
        <v>31</v>
      </c>
      <c r="C147" s="43" t="s">
        <v>23</v>
      </c>
      <c r="D147" s="10">
        <f>COUNTIF(D7:D144,"School")</f>
        <v>42</v>
      </c>
    </row>
  </sheetData>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45">
      <formula1>"School,Anganwadi Centre"</formula1>
    </dataValidation>
    <dataValidation type="list" allowBlank="1" showInputMessage="1" showErrorMessage="1" error="Please select type of institution from drop down list." sqref="D50:D72 D5:D14 D47 D43 D40 D17 D23:D24 D35 D37 D20 D27:D33 D74:D144">
      <formula1>"Anganwadi,School"</formula1>
    </dataValidation>
    <dataValidation type="list" allowBlank="1" showInputMessage="1" showErrorMessage="1" sqref="B5:B144">
      <formula1>"Team 1, Team 2"</formula1>
    </dataValidation>
  </dataValidations>
  <printOptions horizontalCentered="1"/>
  <pageMargins left="0.37" right="0.23" top="0.43" bottom="0.45" header="0.3" footer="0.22"/>
  <pageSetup paperSize="9" scale="47" fitToHeight="11000" orientation="landscape" horizontalDpi="4294967293" verticalDpi="4294967293"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codeName="Sheet8">
    <tabColor rgb="FF7030A0"/>
    <pageSetUpPr fitToPage="1"/>
  </sheetPr>
  <dimension ref="A1:K28"/>
  <sheetViews>
    <sheetView topLeftCell="A7" workbookViewId="0">
      <selection activeCell="D28" sqref="D28"/>
    </sheetView>
  </sheetViews>
  <sheetFormatPr defaultRowHeight="16.5"/>
  <cols>
    <col min="1" max="1" width="6.42578125" style="34" customWidth="1"/>
    <col min="2" max="2" width="9.85546875" style="25" customWidth="1"/>
    <col min="3" max="3" width="13.42578125" style="25" customWidth="1"/>
    <col min="4" max="6" width="12" style="25" customWidth="1"/>
    <col min="7" max="7" width="14.7109375" style="25" customWidth="1"/>
    <col min="8" max="8" width="13.140625" style="25" customWidth="1"/>
    <col min="9" max="9" width="11.42578125" style="25" customWidth="1"/>
    <col min="10" max="10" width="10.85546875" style="25" customWidth="1"/>
    <col min="11" max="16384" width="9.140625" style="25"/>
  </cols>
  <sheetData>
    <row r="1" spans="1:11" ht="46.5" customHeight="1">
      <c r="A1" s="211" t="s">
        <v>71</v>
      </c>
      <c r="B1" s="211"/>
      <c r="C1" s="211"/>
      <c r="D1" s="211"/>
      <c r="E1" s="211"/>
      <c r="F1" s="212"/>
      <c r="G1" s="212"/>
      <c r="H1" s="212"/>
      <c r="I1" s="212"/>
      <c r="J1" s="212"/>
    </row>
    <row r="2" spans="1:11" ht="25.5">
      <c r="A2" s="213" t="s">
        <v>0</v>
      </c>
      <c r="B2" s="214"/>
      <c r="C2" s="215" t="str">
        <f>'Block at a Glance'!C2:D2</f>
        <v>ASSAM</v>
      </c>
      <c r="D2" s="216"/>
      <c r="E2" s="26" t="s">
        <v>1</v>
      </c>
      <c r="F2" s="217" t="s">
        <v>73</v>
      </c>
      <c r="G2" s="218"/>
      <c r="H2" s="27" t="s">
        <v>24</v>
      </c>
      <c r="I2" s="217" t="s">
        <v>72</v>
      </c>
      <c r="J2" s="218"/>
    </row>
    <row r="3" spans="1:11" ht="28.5" customHeight="1">
      <c r="A3" s="222" t="s">
        <v>66</v>
      </c>
      <c r="B3" s="222"/>
      <c r="C3" s="222"/>
      <c r="D3" s="222"/>
      <c r="E3" s="222"/>
      <c r="F3" s="222"/>
      <c r="G3" s="222"/>
      <c r="H3" s="222"/>
      <c r="I3" s="222"/>
      <c r="J3" s="222"/>
    </row>
    <row r="4" spans="1:11">
      <c r="A4" s="221" t="s">
        <v>27</v>
      </c>
      <c r="B4" s="220" t="s">
        <v>28</v>
      </c>
      <c r="C4" s="219" t="s">
        <v>29</v>
      </c>
      <c r="D4" s="219" t="s">
        <v>36</v>
      </c>
      <c r="E4" s="219"/>
      <c r="F4" s="219"/>
      <c r="G4" s="219" t="s">
        <v>30</v>
      </c>
      <c r="H4" s="219" t="s">
        <v>37</v>
      </c>
      <c r="I4" s="219"/>
      <c r="J4" s="219"/>
    </row>
    <row r="5" spans="1:11" ht="22.5" customHeight="1">
      <c r="A5" s="221"/>
      <c r="B5" s="220"/>
      <c r="C5" s="219"/>
      <c r="D5" s="28" t="s">
        <v>9</v>
      </c>
      <c r="E5" s="28" t="s">
        <v>10</v>
      </c>
      <c r="F5" s="28" t="s">
        <v>11</v>
      </c>
      <c r="G5" s="219"/>
      <c r="H5" s="28" t="s">
        <v>9</v>
      </c>
      <c r="I5" s="28" t="s">
        <v>10</v>
      </c>
      <c r="J5" s="28" t="s">
        <v>11</v>
      </c>
    </row>
    <row r="6" spans="1:11" ht="22.5" customHeight="1">
      <c r="A6" s="44">
        <v>1</v>
      </c>
      <c r="B6" s="61">
        <v>43556</v>
      </c>
      <c r="C6" s="30">
        <f>COUNTIFS('April-19'!D$5:D$164,"Anganwadi")</f>
        <v>44</v>
      </c>
      <c r="D6" s="31">
        <f>SUMIF('April-19'!$D$5:$D$164,"Anganwadi",'April-19'!$G$5:$G$164)</f>
        <v>1575</v>
      </c>
      <c r="E6" s="31">
        <f>SUMIF('April-19'!$D$5:$D$164,"Anganwadi",'April-19'!$H$5:$H$164)</f>
        <v>1492</v>
      </c>
      <c r="F6" s="31">
        <f>+D6+E6</f>
        <v>3067</v>
      </c>
      <c r="G6" s="30">
        <f>COUNTIF('April-19'!D5:D164,"School")</f>
        <v>37</v>
      </c>
      <c r="H6" s="31">
        <f>SUMIF('April-19'!$D$5:$D$164,"School",'April-19'!$G$5:$G$164)</f>
        <v>3349</v>
      </c>
      <c r="I6" s="31">
        <f>SUMIF('April-19'!$D$5:$D$164,"School",'April-19'!$H$5:$H$164)</f>
        <v>3329</v>
      </c>
      <c r="J6" s="31">
        <f>+H6+I6</f>
        <v>6678</v>
      </c>
      <c r="K6" s="32"/>
    </row>
    <row r="7" spans="1:11" ht="22.5" customHeight="1">
      <c r="A7" s="29">
        <v>2</v>
      </c>
      <c r="B7" s="62">
        <v>43601</v>
      </c>
      <c r="C7" s="30">
        <f>COUNTIF('May-19'!D5:D163,"Anganwadi")</f>
        <v>43</v>
      </c>
      <c r="D7" s="31">
        <f>SUMIF('May-19'!$D$5:$D$163,"Anganwadi",'May-19'!$G$5:$G$163)</f>
        <v>1526</v>
      </c>
      <c r="E7" s="31">
        <f>SUMIF('May-19'!$D$5:$D$163,"Anganwadi",'May-19'!$H$5:$H$163)</f>
        <v>1520</v>
      </c>
      <c r="F7" s="31">
        <f t="shared" ref="F7:F11" si="0">+D7+E7</f>
        <v>3046</v>
      </c>
      <c r="G7" s="30">
        <f>COUNTIF('May-19'!D5:D163,"School")</f>
        <v>41</v>
      </c>
      <c r="H7" s="31">
        <f>SUMIF('May-19'!$D$5:$D$163,"School",'May-19'!$G$5:$G$163)</f>
        <v>2341</v>
      </c>
      <c r="I7" s="31">
        <f>SUMIF('May-19'!$D$5:$D$163,"School",'May-19'!$H$5:$H$163)</f>
        <v>2331</v>
      </c>
      <c r="J7" s="31">
        <f t="shared" ref="J7:J11" si="1">+H7+I7</f>
        <v>4672</v>
      </c>
    </row>
    <row r="8" spans="1:11" ht="22.5" customHeight="1">
      <c r="A8" s="29">
        <v>3</v>
      </c>
      <c r="B8" s="62">
        <v>43632</v>
      </c>
      <c r="C8" s="30">
        <f>COUNTIF('Jun-19'!D5:D159,"Anganwadi")</f>
        <v>30</v>
      </c>
      <c r="D8" s="31">
        <f>SUMIF('Jun-19'!$D$5:$D$159,"Anganwadi",'Jun-19'!$G$5:$G$159)</f>
        <v>931</v>
      </c>
      <c r="E8" s="31">
        <f>SUMIF('Jun-19'!$D$5:$D$159,"Anganwadi",'Jun-19'!$H$5:$H$159)</f>
        <v>910</v>
      </c>
      <c r="F8" s="31">
        <f t="shared" si="0"/>
        <v>1841</v>
      </c>
      <c r="G8" s="30">
        <f>COUNTIF('Jun-19'!D5:D159,"School")</f>
        <v>40</v>
      </c>
      <c r="H8" s="31">
        <f>SUMIF('Jun-19'!$D$5:$D$159,"School",'Jun-19'!$G$5:$G$159)</f>
        <v>3419</v>
      </c>
      <c r="I8" s="31">
        <f>SUMIF('Jun-19'!$D$5:$D$159,"School",'Jun-19'!$H$5:$H$159)</f>
        <v>3417</v>
      </c>
      <c r="J8" s="31">
        <f t="shared" si="1"/>
        <v>6836</v>
      </c>
    </row>
    <row r="9" spans="1:11" ht="22.5" customHeight="1">
      <c r="A9" s="29">
        <v>4</v>
      </c>
      <c r="B9" s="62">
        <v>43662</v>
      </c>
      <c r="C9" s="30">
        <f>COUNTIF('Jul-19'!D5:D164,"Anganwadi")</f>
        <v>92</v>
      </c>
      <c r="D9" s="31">
        <f>SUMIF('Jul-19'!$D$5:$D$164,"Anganwadi",'Jul-19'!$G$5:$G$164)</f>
        <v>3392</v>
      </c>
      <c r="E9" s="31">
        <f>SUMIF('Jul-19'!$D$5:$D$164,"Anganwadi",'Jul-19'!$H$5:$H$164)</f>
        <v>2284</v>
      </c>
      <c r="F9" s="31">
        <f t="shared" si="0"/>
        <v>5676</v>
      </c>
      <c r="G9" s="30">
        <f>COUNTIF('Jul-19'!D5:D164,"School")</f>
        <v>0</v>
      </c>
      <c r="H9" s="31">
        <f>SUMIF('Jul-19'!$D$5:$D$164,"School",'Jul-19'!$G$5:$G$164)</f>
        <v>0</v>
      </c>
      <c r="I9" s="31">
        <f>SUMIF('Jul-19'!$D$5:$D$164,"School",'Jul-19'!$H$5:$H$164)</f>
        <v>0</v>
      </c>
      <c r="J9" s="31">
        <f t="shared" si="1"/>
        <v>0</v>
      </c>
    </row>
    <row r="10" spans="1:11" ht="22.5" customHeight="1">
      <c r="A10" s="29">
        <v>5</v>
      </c>
      <c r="B10" s="62">
        <v>43693</v>
      </c>
      <c r="C10" s="30">
        <f>COUNTIF('Aug-19'!D5:D165,"Anganwadi")</f>
        <v>34</v>
      </c>
      <c r="D10" s="31">
        <f>SUMIF('Aug-19'!$D$5:$D$165,"Anganwadi",'Aug-19'!$G$5:$G$165)</f>
        <v>1046</v>
      </c>
      <c r="E10" s="31">
        <f>SUMIF('Aug-19'!$D$5:$D$165,"Anganwadi",'Aug-19'!$H$5:$H$165)</f>
        <v>1036</v>
      </c>
      <c r="F10" s="31">
        <f t="shared" si="0"/>
        <v>2082</v>
      </c>
      <c r="G10" s="30">
        <f>COUNTIF('Aug-19'!D5:D165,"School")</f>
        <v>39</v>
      </c>
      <c r="H10" s="31">
        <f>SUMIF('Aug-19'!$D$5:$D$165,"School",'Aug-19'!$G$5:$G$165)</f>
        <v>4298</v>
      </c>
      <c r="I10" s="31">
        <f>SUMIF('Aug-19'!$D$5:$D$165,"School",'Aug-19'!$H$5:$H$165)</f>
        <v>4299</v>
      </c>
      <c r="J10" s="31">
        <f t="shared" si="1"/>
        <v>8597</v>
      </c>
    </row>
    <row r="11" spans="1:11" ht="22.5" customHeight="1">
      <c r="A11" s="29">
        <v>6</v>
      </c>
      <c r="B11" s="62">
        <v>43724</v>
      </c>
      <c r="C11" s="30">
        <f>COUNTIF('Sep-19'!D7:D144,"Anganwadi")</f>
        <v>21</v>
      </c>
      <c r="D11" s="31">
        <f>SUMIF('Sep-19'!$D$7:$D$144,"Anganwadi",'Sep-19'!$G$7:$G$144)</f>
        <v>599</v>
      </c>
      <c r="E11" s="31">
        <f>SUMIF('Sep-19'!$D$7:$D$144,"Anganwadi",'Sep-19'!$H$7:$H$144)</f>
        <v>597</v>
      </c>
      <c r="F11" s="31">
        <f t="shared" si="0"/>
        <v>1196</v>
      </c>
      <c r="G11" s="30">
        <f>COUNTIF('Sep-19'!D7:D144,"School")</f>
        <v>42</v>
      </c>
      <c r="H11" s="31">
        <f>SUMIF('Sep-19'!$D$7:$D$144,"School",'Sep-19'!$G$7:$G$144)</f>
        <v>8952</v>
      </c>
      <c r="I11" s="31">
        <f>SUMIF('Sep-19'!$D$7:$D$144,"School",'Sep-19'!$H$7:$H$144)</f>
        <v>8939</v>
      </c>
      <c r="J11" s="31">
        <f t="shared" si="1"/>
        <v>17891</v>
      </c>
    </row>
    <row r="12" spans="1:11" ht="19.5" customHeight="1">
      <c r="A12" s="210" t="s">
        <v>38</v>
      </c>
      <c r="B12" s="210"/>
      <c r="C12" s="33">
        <f>SUM(C6:C11)</f>
        <v>264</v>
      </c>
      <c r="D12" s="33">
        <f t="shared" ref="D12:J12" si="2">SUM(D6:D11)</f>
        <v>9069</v>
      </c>
      <c r="E12" s="33">
        <f t="shared" si="2"/>
        <v>7839</v>
      </c>
      <c r="F12" s="33">
        <f t="shared" si="2"/>
        <v>16908</v>
      </c>
      <c r="G12" s="33">
        <f t="shared" si="2"/>
        <v>199</v>
      </c>
      <c r="H12" s="33">
        <f t="shared" si="2"/>
        <v>22359</v>
      </c>
      <c r="I12" s="33">
        <f t="shared" si="2"/>
        <v>22315</v>
      </c>
      <c r="J12" s="33">
        <f t="shared" si="2"/>
        <v>44674</v>
      </c>
    </row>
    <row r="14" spans="1:11">
      <c r="A14" s="226" t="s">
        <v>67</v>
      </c>
      <c r="B14" s="226"/>
      <c r="C14" s="226"/>
      <c r="D14" s="226"/>
      <c r="E14" s="226"/>
      <c r="F14" s="226"/>
    </row>
    <row r="15" spans="1:11" ht="82.5">
      <c r="A15" s="42" t="s">
        <v>27</v>
      </c>
      <c r="B15" s="41" t="s">
        <v>28</v>
      </c>
      <c r="C15" s="45" t="s">
        <v>64</v>
      </c>
      <c r="D15" s="40" t="s">
        <v>29</v>
      </c>
      <c r="E15" s="40" t="s">
        <v>30</v>
      </c>
      <c r="F15" s="40" t="s">
        <v>65</v>
      </c>
    </row>
    <row r="16" spans="1:11">
      <c r="A16" s="229">
        <v>1</v>
      </c>
      <c r="B16" s="227">
        <v>43571</v>
      </c>
      <c r="C16" s="46" t="s">
        <v>62</v>
      </c>
      <c r="D16" s="30">
        <f>COUNTIFS('April-19'!B$5:B$164,"Team 1",'April-19'!D$5:D$164,"Anganwadi")</f>
        <v>21</v>
      </c>
      <c r="E16" s="30">
        <f>COUNTIFS('April-19'!B$5:B$164,"Team 1",'April-19'!D$5:D$164,"School")</f>
        <v>19</v>
      </c>
      <c r="F16" s="31">
        <f>SUMIF('April-19'!$B$5:$B$164,"Team 1",'April-19'!$I$5:$I$164)</f>
        <v>5119</v>
      </c>
    </row>
    <row r="17" spans="1:6">
      <c r="A17" s="230"/>
      <c r="B17" s="228"/>
      <c r="C17" s="46" t="s">
        <v>63</v>
      </c>
      <c r="D17" s="30">
        <f>COUNTIFS('April-19'!B$5:B$164,"Team 2",'April-19'!D$5:D$164,"Anganwadi")</f>
        <v>23</v>
      </c>
      <c r="E17" s="30">
        <f>COUNTIFS('April-19'!B$5:B$164,"Team 2",'April-19'!D$5:D$164,"School")</f>
        <v>18</v>
      </c>
      <c r="F17" s="31">
        <f>SUMIF('April-19'!$B$5:$B$164,"Team 2",'April-19'!$I$5:$I$164)</f>
        <v>4626</v>
      </c>
    </row>
    <row r="18" spans="1:6">
      <c r="A18" s="229">
        <v>2</v>
      </c>
      <c r="B18" s="227">
        <v>43601</v>
      </c>
      <c r="C18" s="46" t="s">
        <v>62</v>
      </c>
      <c r="D18" s="30">
        <f>COUNTIFS('May-19'!B$5:B$163,"Team 1",'May-19'!D$5:D$163,"Anganwadi")</f>
        <v>25</v>
      </c>
      <c r="E18" s="30">
        <f>COUNTIFS('May-19'!B$5:B$163,"Team 1",'May-19'!D$5:D$163,"School")</f>
        <v>19</v>
      </c>
      <c r="F18" s="31">
        <f>SUMIF('May-19'!$B$5:$B$163,"Team 1",'May-19'!$I$5:$I$163)</f>
        <v>4054</v>
      </c>
    </row>
    <row r="19" spans="1:6">
      <c r="A19" s="230"/>
      <c r="B19" s="228"/>
      <c r="C19" s="46" t="s">
        <v>63</v>
      </c>
      <c r="D19" s="30">
        <f>COUNTIFS('May-19'!B$5:B$163,"Team 2",'May-19'!D$5:D$163,"Anganwadi")</f>
        <v>18</v>
      </c>
      <c r="E19" s="30">
        <f>COUNTIFS('May-19'!B$5:B$163,"Team 2",'May-19'!D$5:D$163,"School")</f>
        <v>22</v>
      </c>
      <c r="F19" s="31">
        <f>SUMIF('May-19'!$B$5:$B$163,"Team 2",'May-19'!$I$5:$I$163)</f>
        <v>3664</v>
      </c>
    </row>
    <row r="20" spans="1:6">
      <c r="A20" s="229">
        <v>3</v>
      </c>
      <c r="B20" s="227">
        <v>43632</v>
      </c>
      <c r="C20" s="46" t="s">
        <v>62</v>
      </c>
      <c r="D20" s="30">
        <f>COUNTIFS('Jun-19'!B$5:B$159,"Team 1",'Jun-19'!D$5:D$159,"Anganwadi")</f>
        <v>17</v>
      </c>
      <c r="E20" s="30">
        <f>COUNTIFS('Jun-19'!B$5:B$159,"Team 1",'Jun-19'!D$5:D$159,"School")</f>
        <v>19</v>
      </c>
      <c r="F20" s="31">
        <f>SUMIF('Jun-19'!$B$5:$B$159,"Team 1",'Jun-19'!$I$5:$I$159)</f>
        <v>3457</v>
      </c>
    </row>
    <row r="21" spans="1:6">
      <c r="A21" s="230"/>
      <c r="B21" s="228"/>
      <c r="C21" s="46" t="s">
        <v>63</v>
      </c>
      <c r="D21" s="30">
        <f>COUNTIFS('Jun-19'!B$5:B$159,"Team 2",'Jun-19'!D$5:D$159,"Anganwadi")</f>
        <v>13</v>
      </c>
      <c r="E21" s="30">
        <f>COUNTIFS('Jun-19'!B$5:B$159,"Team 2",'Jun-19'!D$5:D$159,"School")</f>
        <v>21</v>
      </c>
      <c r="F21" s="31">
        <f>SUMIF('Jun-19'!$B$5:$B$159,"Team 2",'Jun-19'!$I$5:$I$159)</f>
        <v>5220</v>
      </c>
    </row>
    <row r="22" spans="1:6">
      <c r="A22" s="229">
        <v>4</v>
      </c>
      <c r="B22" s="227">
        <v>43662</v>
      </c>
      <c r="C22" s="46" t="s">
        <v>62</v>
      </c>
      <c r="D22" s="30">
        <f>COUNTIFS('Jul-19'!B$5:B$164,"Team 1",'Jul-19'!D$5:D$164,"Anganwadi")</f>
        <v>46</v>
      </c>
      <c r="E22" s="30">
        <f>COUNTIFS('Jul-19'!B$5:B$164,"Team 1",'Jul-19'!D$5:D$164,"School")</f>
        <v>0</v>
      </c>
      <c r="F22" s="31">
        <f>SUMIF('Jul-19'!$B$5:$B$164,"Team 1",'Jul-19'!$I$5:$I$164)</f>
        <v>2662</v>
      </c>
    </row>
    <row r="23" spans="1:6">
      <c r="A23" s="230"/>
      <c r="B23" s="228"/>
      <c r="C23" s="46" t="s">
        <v>63</v>
      </c>
      <c r="D23" s="30">
        <f>COUNTIFS('Jul-19'!B$5:B$164,"Team 2",'Jul-19'!D$5:D$164,"Anganwadi")</f>
        <v>46</v>
      </c>
      <c r="E23" s="30">
        <f>COUNTIFS('Jul-19'!B$5:B$164,"Team 2",'Jul-19'!D$5:D$164,"School")</f>
        <v>0</v>
      </c>
      <c r="F23" s="31">
        <f>SUMIF('Jul-19'!$B$5:$B$164,"Team 2",'Jul-19'!$I$5:$I$164)</f>
        <v>2750</v>
      </c>
    </row>
    <row r="24" spans="1:6">
      <c r="A24" s="229">
        <v>5</v>
      </c>
      <c r="B24" s="227">
        <v>43693</v>
      </c>
      <c r="C24" s="46" t="s">
        <v>62</v>
      </c>
      <c r="D24" s="30">
        <f>COUNTIFS('Aug-19'!B$5:B$165,"Team 1",'Aug-19'!D$5:D$165,"Anganwadi")</f>
        <v>17</v>
      </c>
      <c r="E24" s="30">
        <f>COUNTIFS('Aug-19'!B$5:B$165,"Team 1",'Aug-19'!D$5:D$165,"School")</f>
        <v>20</v>
      </c>
      <c r="F24" s="31">
        <f>SUMIF('Aug-19'!$B$5:$B$165,"Team 1",'Aug-19'!$I$5:$I$165)</f>
        <v>4622</v>
      </c>
    </row>
    <row r="25" spans="1:6">
      <c r="A25" s="230"/>
      <c r="B25" s="228"/>
      <c r="C25" s="46" t="s">
        <v>63</v>
      </c>
      <c r="D25" s="30">
        <f>COUNTIFS('Aug-19'!B$5:B$165,"Team 2",'Aug-19'!D$5:D$165,"Anganwadi")</f>
        <v>17</v>
      </c>
      <c r="E25" s="30">
        <f>COUNTIFS('Aug-19'!B$5:B$165,"Team 2",'Aug-19'!D$5:D$165,"School")</f>
        <v>19</v>
      </c>
      <c r="F25" s="31">
        <f>SUMIF('Aug-19'!$B$5:$B$165,"Team 2",'Aug-19'!$I$5:$I$165)</f>
        <v>6057</v>
      </c>
    </row>
    <row r="26" spans="1:6">
      <c r="A26" s="229">
        <v>6</v>
      </c>
      <c r="B26" s="227">
        <v>43724</v>
      </c>
      <c r="C26" s="46" t="s">
        <v>62</v>
      </c>
      <c r="D26" s="30">
        <f>COUNTIFS('Sep-19'!B$5:B$144,"Team 1",'Sep-19'!D$5:D$144,"Anganwadi")</f>
        <v>11</v>
      </c>
      <c r="E26" s="30">
        <f>COUNTIFS('Sep-19'!B$5:B$144,"Team 1",'Sep-19'!D$5:D$144,"School")</f>
        <v>22</v>
      </c>
      <c r="F26" s="31">
        <f>SUMIF('Sep-19'!$B$5:$B$144,"Team 1",'Sep-19'!$I$5:$I$144)</f>
        <v>9072</v>
      </c>
    </row>
    <row r="27" spans="1:6">
      <c r="A27" s="230"/>
      <c r="B27" s="228"/>
      <c r="C27" s="46" t="s">
        <v>63</v>
      </c>
      <c r="D27" s="30">
        <f>COUNTIFS('Sep-19'!B$5:B$144,"Team 2",'Sep-19'!D$5:D$144,"Anganwadi")</f>
        <v>10</v>
      </c>
      <c r="E27" s="30">
        <f>COUNTIFS('Sep-19'!B$5:B$144,"Team 2",'Sep-19'!D$5:D$144,"School")</f>
        <v>21</v>
      </c>
      <c r="F27" s="31">
        <f>SUMIF('Sep-19'!$B$5:$B$144,"Team 2",'Sep-19'!$I$5:$I$144)</f>
        <v>10040</v>
      </c>
    </row>
    <row r="28" spans="1:6">
      <c r="A28" s="223" t="s">
        <v>38</v>
      </c>
      <c r="B28" s="224"/>
      <c r="C28" s="225"/>
      <c r="D28" s="39">
        <f>SUM(D16:D27)</f>
        <v>264</v>
      </c>
      <c r="E28" s="39">
        <f>SUM(E16:E27)</f>
        <v>200</v>
      </c>
      <c r="F28" s="39">
        <f>SUM(F16:F27)</f>
        <v>61343</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2019-05-02T08:23:02Z</dcterms:modified>
</cp:coreProperties>
</file>