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5725"/>
</workbook>
</file>

<file path=xl/calcChain.xml><?xml version="1.0" encoding="utf-8"?>
<calcChain xmlns="http://schemas.openxmlformats.org/spreadsheetml/2006/main">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<sst xmlns="http://schemas.openxmlformats.org/spreadsheetml/2006/main" count="6870" uniqueCount="1166">
  <si>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</si>
  <si>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</si>
  <si>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</si>
  <si>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</si>
  <si>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</si>
  <si>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</si>
  <si>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</si>
  <si>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</si>
  <si>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</si>
  <si>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</si>
  <si>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</si>
  <si>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</si>
  <si>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</si>
  <si>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</si>
  <si>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</si>
  <si>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</si>
  <si>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</si>
  <si>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</si>
  <si>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</si>
  <si>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</si>
  <si>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</si>
  <si>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</si>
  <si>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</si>
  <si>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</si>
  <si>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</si>
  <si>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</si>
  <si>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</si>
  <si>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</si>
  <si>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</si>
  <si>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</si>
  <si>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</si>
  <si>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</si>
  <si>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</si>
  <si>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</si>
  <si>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</si>
  <si>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</si>
  <si>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</si>
  <si>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</si>
  <si>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</si>
  <si>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</si>
  <si>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</si>
  <si>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</si>
  <si>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</si>
  <si>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</si>
  <si>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</si>
  <si>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</si>
  <si>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</si>
  <si>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</si>
  <si>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</si>
  <si>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</si>
  <si>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</si>
  <si>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</si>
  <si>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</si>
  <si>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</si>
  <si>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</si>
  <si>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</si>
  <si>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</si>
  <si>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</si>
  <si>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</si>
  <si>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</si>
  <si>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</si>
  <si>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</si>
  <si>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</si>
  <si>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</si>
  <si>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</si>
  <si>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</si>
  <si>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</si>
  <si>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</si>
  <si>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</si>
  <si>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</si>
  <si>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</si>
  <si>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</si>
  <si>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UDALGURI</t>
  </si>
  <si>
    <t>KHOIRABARI</t>
  </si>
  <si>
    <t>KHARGESWAR BASUMATARY</t>
  </si>
  <si>
    <t>B.J. AHMED</t>
  </si>
  <si>
    <t>Dr KHAGEN NATH</t>
  </si>
  <si>
    <t>MO (AYUR)</t>
  </si>
  <si>
    <t>Dr NABANITA HAZARIKA</t>
  </si>
  <si>
    <t>DENTAL SURGEON</t>
  </si>
  <si>
    <t>Mrs HASINA BEGUM</t>
  </si>
  <si>
    <t>ANM</t>
  </si>
  <si>
    <t>Dr BIJU KUMAR SARMA</t>
  </si>
  <si>
    <t>MO (HOMEO)</t>
  </si>
  <si>
    <t>Dr HEM CH KACHARI</t>
  </si>
  <si>
    <t>Mr RAKIBUL AMIN</t>
  </si>
  <si>
    <t>PHARMACIST</t>
  </si>
  <si>
    <t>THAKURIAPARA HIGH SCHOOL</t>
  </si>
  <si>
    <t>AMGURI</t>
  </si>
  <si>
    <t>DINGDONGPARA</t>
  </si>
  <si>
    <t>NAGRASARA</t>
  </si>
  <si>
    <t>KESHAB KANTA BORGOAH GIRLS HIGH SCHOOL</t>
  </si>
  <si>
    <t>DIMAKUCHI TE</t>
  </si>
  <si>
    <t>HANCHARA</t>
  </si>
  <si>
    <t>NO.1 UTTAR DIMAKUCHI</t>
  </si>
  <si>
    <t>BAMUNJHAR BAPUJI L.P. SCHOOL</t>
  </si>
  <si>
    <t>BAMUNJHAR KACHARIPARA L.P. S.</t>
  </si>
  <si>
    <t>BAMUNJHAR L.P. SCHOOL</t>
  </si>
  <si>
    <t>BAMUNJHAR ME SCHOOL</t>
  </si>
  <si>
    <t>SELAIMARI</t>
  </si>
  <si>
    <t>PASCHIM SELAIMARI</t>
  </si>
  <si>
    <t>BARNADIJHAR ME SCHOOL</t>
  </si>
  <si>
    <t>BARNADIJHAR SANKARDEV L.P SCHOOL</t>
  </si>
  <si>
    <t>NO.1 BAINARA L.P.SCHOOL</t>
  </si>
  <si>
    <t>DAKHIN BAHMOLLA</t>
  </si>
  <si>
    <t>DOLKONA</t>
  </si>
  <si>
    <t>KHAGARA</t>
  </si>
  <si>
    <t>KUHIARKUCHI BAPUJI L.P.SCHOOL</t>
  </si>
  <si>
    <t>KUHIARKUCHI BORO ME SCHOOL</t>
  </si>
  <si>
    <t>KUHIARKUCHI L.P.SCHOOL</t>
  </si>
  <si>
    <t>RUPAKHAT</t>
  </si>
  <si>
    <t>KACHARIPARA NONAIKHUTI</t>
  </si>
  <si>
    <t>GHARANIKHAT</t>
  </si>
  <si>
    <t>AMRAKHONA L.P.SCHOOL</t>
  </si>
  <si>
    <t>BINAPANI L.P.SCHOOL</t>
  </si>
  <si>
    <t>BOINARA KACHARI PARA L.P.S.</t>
  </si>
  <si>
    <t>PUB BANDERIGAON</t>
  </si>
  <si>
    <t>BANDERIGAON</t>
  </si>
  <si>
    <t>PASCHIM BANDERIGAON</t>
  </si>
  <si>
    <t>DAKSHIN CHINAKONA HS</t>
  </si>
  <si>
    <t>DAKHIN CHINAKONA L.P.SCHOOL</t>
  </si>
  <si>
    <t>ATELIA</t>
  </si>
  <si>
    <t>ATELIA MAJUGURI CHUBA</t>
  </si>
  <si>
    <t>PUB ATELIA</t>
  </si>
  <si>
    <t>BAGARIBARI L.P.S</t>
  </si>
  <si>
    <t>UTTAR BAGARIBARI MAINAOSRI LPS</t>
  </si>
  <si>
    <t>GHAGAPARA L.P.S</t>
  </si>
  <si>
    <t>KAWAIMARI GOVT.J.B. S</t>
  </si>
  <si>
    <t>SUWANIPARA LPS</t>
  </si>
  <si>
    <t>KAKALBHANGI</t>
  </si>
  <si>
    <t>PURANI TANGLA</t>
  </si>
  <si>
    <t>TANGLAGAON</t>
  </si>
  <si>
    <t>HARCHAPARA</t>
  </si>
  <si>
    <t>NO.1 GANGAPUKHURI L.P.SCHOOL</t>
  </si>
  <si>
    <t>NO.2 GANGAPUKHURI L.P.SCHOOL</t>
  </si>
  <si>
    <t>KATARA ME S</t>
  </si>
  <si>
    <t>BARAKHAT</t>
  </si>
  <si>
    <t>CHARANPARA</t>
  </si>
  <si>
    <t>GARARPAR</t>
  </si>
  <si>
    <t>SARENG JANATA L.P.SCHOOL</t>
  </si>
  <si>
    <t>SARENG ME SCHOOL</t>
  </si>
  <si>
    <t>MAHARA KACHARIPARA L.P.S</t>
  </si>
  <si>
    <t>JYANDAINI L.P. S</t>
  </si>
  <si>
    <t>HATIBANDHA LATAKHAT</t>
  </si>
  <si>
    <t>DAROGAKHAT</t>
  </si>
  <si>
    <t>DAKHIN DAROGAKHAT</t>
  </si>
  <si>
    <t>BABARIKHAT L.P. S</t>
  </si>
  <si>
    <t>BABARIKHAT</t>
  </si>
  <si>
    <t>PUB BABARIKHAT L.P. S</t>
  </si>
  <si>
    <t>BARIGAON L.P. S</t>
  </si>
  <si>
    <t>PASCHIM PATLA</t>
  </si>
  <si>
    <t>PASCHIM PATLA - B</t>
  </si>
  <si>
    <t>BATABARI - A</t>
  </si>
  <si>
    <t>BATABARI - B</t>
  </si>
  <si>
    <t>CHEWNI ADARSHA ME SCHOOL</t>
  </si>
  <si>
    <t>CHEWNI L.P. SCHOOL</t>
  </si>
  <si>
    <t>DAKSHIN CHEWNI L.P. SCHOOL</t>
  </si>
  <si>
    <t>HIGH</t>
  </si>
  <si>
    <t>LP</t>
  </si>
  <si>
    <t>UP</t>
  </si>
  <si>
    <t>9707356548
9101266670</t>
  </si>
  <si>
    <t>9954606119
8753936173</t>
  </si>
  <si>
    <t>9678751935
8135840094</t>
  </si>
  <si>
    <t>7896022890
8638162061</t>
  </si>
  <si>
    <t>8134842036
9957907971</t>
  </si>
  <si>
    <t>THAKUIAPARA</t>
  </si>
  <si>
    <t>GENGLA</t>
  </si>
  <si>
    <t>BHERGAON</t>
  </si>
  <si>
    <t>BAMUNJHAR</t>
  </si>
  <si>
    <t>BARNADIJHAR</t>
  </si>
  <si>
    <t>SARENG</t>
  </si>
  <si>
    <t>BAGARIBARI</t>
  </si>
  <si>
    <t>DHOPGURI</t>
  </si>
  <si>
    <t>DULIAPARA</t>
  </si>
  <si>
    <t>GELACHUBA</t>
  </si>
  <si>
    <t>PASCHIM PATALA</t>
  </si>
  <si>
    <t>CHEWNI</t>
  </si>
  <si>
    <t>Dipty Moni Kalita</t>
  </si>
  <si>
    <t>Seema Barman</t>
  </si>
  <si>
    <t>Champa Boro</t>
  </si>
  <si>
    <t>Barnali Boro</t>
  </si>
  <si>
    <t>Pratima Rabha</t>
  </si>
  <si>
    <t>NILIMA BORO</t>
  </si>
  <si>
    <t>Sarala Basumatary</t>
  </si>
  <si>
    <t>Renuka Boro</t>
  </si>
  <si>
    <t>Mariam Daimary</t>
  </si>
  <si>
    <t>Rupali Daimary</t>
  </si>
  <si>
    <t>Jalita Minj</t>
  </si>
  <si>
    <t>Kalpana Nath</t>
  </si>
  <si>
    <t>Sumitra Nath</t>
  </si>
  <si>
    <t>Brinda Deka</t>
  </si>
  <si>
    <t>Subhadra Bayan</t>
  </si>
  <si>
    <t>Banti Krishnath</t>
  </si>
  <si>
    <t>Dipti Devi</t>
  </si>
  <si>
    <t>Golapi Hazarika</t>
  </si>
  <si>
    <t>Ganeswari Baruah</t>
  </si>
  <si>
    <t>Bijuli Kalita</t>
  </si>
  <si>
    <t>Gangeswari Kalita</t>
  </si>
  <si>
    <t>Nirala Kalita</t>
  </si>
  <si>
    <t>Rani Boro</t>
  </si>
  <si>
    <t>Usha Rani Deka</t>
  </si>
  <si>
    <t>Bhumita Devi</t>
  </si>
  <si>
    <t>Bhabani Devi</t>
  </si>
  <si>
    <t>Jasoda Saikia</t>
  </si>
  <si>
    <t>Subhadra Devi</t>
  </si>
  <si>
    <t>Aschna Begum</t>
  </si>
  <si>
    <t>Aneka Boro</t>
  </si>
  <si>
    <t>Gita Basumatary</t>
  </si>
  <si>
    <t>BHUKHILA RABHA</t>
  </si>
  <si>
    <t>Malati Boro</t>
  </si>
  <si>
    <t>Anu Hazarika</t>
  </si>
  <si>
    <t>Mamoni Rabha</t>
  </si>
  <si>
    <t>Nimati Boro</t>
  </si>
  <si>
    <t>Prabha Boro</t>
  </si>
  <si>
    <t>Jerina Basumatary</t>
  </si>
  <si>
    <t>Prabhati Rajbanshi</t>
  </si>
  <si>
    <t>Ila Deka</t>
  </si>
  <si>
    <t>Nalini Kachari</t>
  </si>
  <si>
    <t>Chandralata Borah</t>
  </si>
  <si>
    <t>SARASWATI RABHA</t>
  </si>
  <si>
    <t>Nilima Basumatary</t>
  </si>
  <si>
    <t>Mizing Rani Daimary</t>
  </si>
  <si>
    <t>Pinku Moni Deka</t>
  </si>
  <si>
    <t>Bharati Medhi</t>
  </si>
  <si>
    <t>Dipali Deka</t>
  </si>
  <si>
    <t>Rashmi Rabha</t>
  </si>
  <si>
    <t>Minati Boro</t>
  </si>
  <si>
    <t>Minu Baruah Baishya</t>
  </si>
  <si>
    <t>Bijuli Boro</t>
  </si>
  <si>
    <t>Sabita Ekka</t>
  </si>
  <si>
    <t>Jamuna Lama</t>
  </si>
  <si>
    <t>Jarow Daimary</t>
  </si>
  <si>
    <t>Manju Narzary</t>
  </si>
  <si>
    <t>Ranjila Basumatary</t>
  </si>
  <si>
    <t>Nilima Boro</t>
  </si>
  <si>
    <t>MONDAY</t>
  </si>
  <si>
    <t>TUESDAY</t>
  </si>
  <si>
    <t>WEDNESDAY</t>
  </si>
  <si>
    <t>THURSDAY</t>
  </si>
  <si>
    <t>FRIDAY</t>
  </si>
  <si>
    <t>SATURDAY</t>
  </si>
  <si>
    <t>KATHALBARI</t>
  </si>
  <si>
    <t>KACHARIPARA</t>
  </si>
  <si>
    <t>NALBARI</t>
  </si>
  <si>
    <t>PANISHELI</t>
  </si>
  <si>
    <t>SIMALUBARI</t>
  </si>
  <si>
    <t>SOUTH SIMALUBARI</t>
  </si>
  <si>
    <t>NORTH HAGRAMARI</t>
  </si>
  <si>
    <t>HAGRAMARI</t>
  </si>
  <si>
    <t>GHORASAL ME SCHOOL</t>
  </si>
  <si>
    <t>GHORASHAL L.P.SCHOOL</t>
  </si>
  <si>
    <t>DONGPARA</t>
  </si>
  <si>
    <t>THANAPARA</t>
  </si>
  <si>
    <t>GOPSACHUBA</t>
  </si>
  <si>
    <t>NALBARI L.P.SCHOOL</t>
  </si>
  <si>
    <t>NAVAJYOTI L.P.SCHOOL</t>
  </si>
  <si>
    <t>NO.1 NALBARI L.P.SCHOOL</t>
  </si>
  <si>
    <t>BETAGAON</t>
  </si>
  <si>
    <t>TAMOLBARI</t>
  </si>
  <si>
    <t>JAGANNATHJHAR</t>
  </si>
  <si>
    <t>KHAGARABARI JANATA ME S</t>
  </si>
  <si>
    <t>NO.2 ROWMARI</t>
  </si>
  <si>
    <t>GARANGPARA</t>
  </si>
  <si>
    <t>DUDHGURMAKHA</t>
  </si>
  <si>
    <t>KHASIA PATHAR LPS</t>
  </si>
  <si>
    <t>KHASIACHUBA</t>
  </si>
  <si>
    <t>KHASIACHUBA L.P.SCHOOL</t>
  </si>
  <si>
    <t>NO.1 BAINARA PUB</t>
  </si>
  <si>
    <t>BARIPARA</t>
  </si>
  <si>
    <t>NO.434 BATABARI L.P.SCHOOL</t>
  </si>
  <si>
    <t>NO.442 SINGRIBARI L.P.SCHOOL</t>
  </si>
  <si>
    <t>BATABARI MWKHNABARI LPS</t>
  </si>
  <si>
    <t>KATARA BORO CHUBA</t>
  </si>
  <si>
    <t>KATARA KOCHPARA CHUBA</t>
  </si>
  <si>
    <t>BAHMOLLA PACHIM CHUBA</t>
  </si>
  <si>
    <t>NO.1 BAINARA UTTAR CHUBA</t>
  </si>
  <si>
    <t>BUDURAHABI L.P.SCHOOL</t>
  </si>
  <si>
    <t>DAHALACHUBA L.P.SCHOOL</t>
  </si>
  <si>
    <t>DAHALAHABI L.P.SCHOOL</t>
  </si>
  <si>
    <t>PUB DHOPGURI</t>
  </si>
  <si>
    <t>GHORAMARA</t>
  </si>
  <si>
    <t>PASCHIM ATELIA</t>
  </si>
  <si>
    <t>BHOLAGURI</t>
  </si>
  <si>
    <t>NO.1 PURANI BHERGAON L.P.S.</t>
  </si>
  <si>
    <t>BHERGAON TEA GARDEN LPS</t>
  </si>
  <si>
    <t>NO.2 PURANI BHERGAON L.P. S.</t>
  </si>
  <si>
    <t>UTTAR MAHIAKHAT</t>
  </si>
  <si>
    <t>BAR BALISITHA</t>
  </si>
  <si>
    <t>UTTAR KACHARIDAG</t>
  </si>
  <si>
    <t>GWJWNPURI</t>
  </si>
  <si>
    <t>NO.1 DARUGACHUBA L.P.S</t>
  </si>
  <si>
    <t>NO.2 DARUGA CHUBA L.P.S</t>
  </si>
  <si>
    <t>NO.3 DARUGACHUBA LPS</t>
  </si>
  <si>
    <t>BINARAM BORO MEMORIAL MES</t>
  </si>
  <si>
    <t>UTTAR SINGIMARI</t>
  </si>
  <si>
    <t>DAKHIN CHABUKDHARA</t>
  </si>
  <si>
    <t>UTTAR RANGAJULIKHAT</t>
  </si>
  <si>
    <t>JABANGA PATHAR L.P. S</t>
  </si>
  <si>
    <t>PURANI BHERGAON MES</t>
  </si>
  <si>
    <t>BARHOLA BISHNU RABHA L.P.S.</t>
  </si>
  <si>
    <t>GURIHATI</t>
  </si>
  <si>
    <t>UTTAR SELAIMARI</t>
  </si>
  <si>
    <t>JAMUGURI</t>
  </si>
  <si>
    <t>PASCHIM BARBALISITHA</t>
  </si>
  <si>
    <t>JAGANNATHJHAR GIRLS L.P.S</t>
  </si>
  <si>
    <t>NO.460 JAGANNATH L.P.S</t>
  </si>
  <si>
    <t>JALAIPARA L.P.S</t>
  </si>
  <si>
    <t>8761836086
9401896523</t>
  </si>
  <si>
    <t>9859562254
7086554905</t>
  </si>
  <si>
    <t>THAKURIAPARA</t>
  </si>
  <si>
    <t>BAGRIBARI</t>
  </si>
  <si>
    <t>MALMURA</t>
  </si>
  <si>
    <t>JABANGAPATHAR</t>
  </si>
  <si>
    <t>CHABUKDHARA</t>
  </si>
  <si>
    <t>Basanti Barman</t>
  </si>
  <si>
    <t>Anulata Rabha</t>
  </si>
  <si>
    <t>Dhanada Rabha</t>
  </si>
  <si>
    <t>Nilima Deka</t>
  </si>
  <si>
    <t>Radhika Boro</t>
  </si>
  <si>
    <t>Bandana Sarania</t>
  </si>
  <si>
    <t>Sansumwi Boro</t>
  </si>
  <si>
    <t>Dangkhwsri Boro</t>
  </si>
  <si>
    <t>Premoda Rabha</t>
  </si>
  <si>
    <t>Alaka Saikia Rabha</t>
  </si>
  <si>
    <t>Babita Rabha</t>
  </si>
  <si>
    <t>Kabita Borah</t>
  </si>
  <si>
    <t>Pramila Boro</t>
  </si>
  <si>
    <t>Junu Rabha Sarmah</t>
  </si>
  <si>
    <t>Gandheswari Boro</t>
  </si>
  <si>
    <t>Anita Dutta</t>
  </si>
  <si>
    <t>Jamuna Deka</t>
  </si>
  <si>
    <t>Phuleswari Das</t>
  </si>
  <si>
    <t>Kanaklata Rabha</t>
  </si>
  <si>
    <t>Bibha Rajbanshi</t>
  </si>
  <si>
    <t>Chanchala Shill</t>
  </si>
  <si>
    <t>Manomati Narzary</t>
  </si>
  <si>
    <t>Binita Boro</t>
  </si>
  <si>
    <t>Khonshri Daimary</t>
  </si>
  <si>
    <t>Khungri Boro</t>
  </si>
  <si>
    <t>Beauty Rabha</t>
  </si>
  <si>
    <t>Bharati Kalita</t>
  </si>
  <si>
    <t>Jaymati Nath</t>
  </si>
  <si>
    <t>Swargila Rabha</t>
  </si>
  <si>
    <t>Biva Rani Sarmah</t>
  </si>
  <si>
    <t>Bandana Boro</t>
  </si>
  <si>
    <t>Gita Tanti</t>
  </si>
  <si>
    <t>Pateswari Rabha</t>
  </si>
  <si>
    <t>Pramila Basumatary</t>
  </si>
  <si>
    <t>Mina Mech Basumatary</t>
  </si>
  <si>
    <t>Bharati Deka</t>
  </si>
  <si>
    <t>Jayanti Boro</t>
  </si>
  <si>
    <t>Dhaneswari Rabha</t>
  </si>
  <si>
    <t>Pratima Boro</t>
  </si>
  <si>
    <t>Labanya Kalita</t>
  </si>
  <si>
    <t>Phulaishri Boro</t>
  </si>
  <si>
    <t>Jonali Daimary Rabha</t>
  </si>
  <si>
    <t>Minu Rabha</t>
  </si>
  <si>
    <t>Mitali Mochahary</t>
  </si>
  <si>
    <t>Manowara Begum</t>
  </si>
  <si>
    <t>Chaneki Rabha</t>
  </si>
  <si>
    <t>CAR</t>
  </si>
  <si>
    <t>NIZ PATALA - B</t>
  </si>
  <si>
    <t>BALIGAON</t>
  </si>
  <si>
    <t>FASLA (MINI)</t>
  </si>
  <si>
    <t>BHERGAON UCHHA 
VIDYAPITH(HS)</t>
  </si>
  <si>
    <t>NO.1 SONAJULI - A</t>
  </si>
  <si>
    <t>NO.1 SONAJULI - B</t>
  </si>
  <si>
    <t>DAROGACHUBA - B</t>
  </si>
  <si>
    <t>DONG MAHALIAPARA L.P. S</t>
  </si>
  <si>
    <t>KAKARAMARI L.P. S</t>
  </si>
  <si>
    <t>UTTAR DAUL CHUBA LPS</t>
  </si>
  <si>
    <t>BAGARIBARI L.P. S</t>
  </si>
  <si>
    <t>BHERGAON GOVT. MV S</t>
  </si>
  <si>
    <t>NO.441 PARBAHUHABI L.P. S</t>
  </si>
  <si>
    <t>NO.1 UTTAR DIMAKUCHI - A</t>
  </si>
  <si>
    <t xml:space="preserve">NO.1 UTTAR DIMAKUCHI </t>
  </si>
  <si>
    <t>NO.1 UTTAR DIMAKUCHI - C</t>
  </si>
  <si>
    <t>PACHIM HARCHAPARA L.P.S</t>
  </si>
  <si>
    <t>BADULIKANDA L.P.S</t>
  </si>
  <si>
    <t>NO.2 HARCHAPARA L.P.S</t>
  </si>
  <si>
    <t>UDMARI GOVT. J.B. S</t>
  </si>
  <si>
    <t>NO.2 UTTAR DIMAKUCHI</t>
  </si>
  <si>
    <t>NO.3 UTTAR DIMAKUCHI</t>
  </si>
  <si>
    <t>NO.3 UTTAR DIMAKUCHI - B</t>
  </si>
  <si>
    <t>PUB TOTOLAPARA L.P. S</t>
  </si>
  <si>
    <t>BURHA PUJASALI L.P. S</t>
  </si>
  <si>
    <t>TOTLAPARA L.P. S</t>
  </si>
  <si>
    <t>BORENGAJULI KHUTI - B</t>
  </si>
  <si>
    <t>NO.2 BORENGAJULI SAMABAI BASTI</t>
  </si>
  <si>
    <t>GABSAR BAKHARBARI</t>
  </si>
  <si>
    <t>NO.2 PUJASALI L.P. S</t>
  </si>
  <si>
    <t>PARBAHU CHUBA L.P. S</t>
  </si>
  <si>
    <t>BUDLAPARA GAON</t>
  </si>
  <si>
    <t>BENGULI CHUBA</t>
  </si>
  <si>
    <t>NO.2 TENGAGARA</t>
  </si>
  <si>
    <t>GOPCHACHUBA HIGH SCHOOL</t>
  </si>
  <si>
    <t>GIRLINGDARA</t>
  </si>
  <si>
    <t>HOLIAPARA CHUBA</t>
  </si>
  <si>
    <t>KATOWAL CHUBA</t>
  </si>
  <si>
    <t>HARIZON BASTI</t>
  </si>
  <si>
    <t>PATALA LP SCHOOL</t>
  </si>
  <si>
    <t>PURANI MALMURA LP SCHOOL</t>
  </si>
  <si>
    <t>NATUN MALMURA LP S</t>
  </si>
  <si>
    <t>KHAGRABARI</t>
  </si>
  <si>
    <t>NIZ PATLA</t>
  </si>
  <si>
    <t>KHASIA PATHAR</t>
  </si>
  <si>
    <t>DAHALA CHUBA</t>
  </si>
  <si>
    <t>NO.1 KACHARIPARA LP SCHOOL</t>
  </si>
  <si>
    <t>NO.2 KACHARIPARA LP SCHOOL</t>
  </si>
  <si>
    <t>PUWALI BARO LPS</t>
  </si>
  <si>
    <t>BUDURA GAON LPS</t>
  </si>
  <si>
    <t>NO.2 RAJAGARH</t>
  </si>
  <si>
    <t>NO.4 PUB RAJAGARH</t>
  </si>
  <si>
    <t>NO.4 RAJAGARH</t>
  </si>
  <si>
    <t>PAKERIBARI LP SCHOOL</t>
  </si>
  <si>
    <t>PANISHELI ME SCHOOL</t>
  </si>
  <si>
    <t>THANAPARA LPS</t>
  </si>
  <si>
    <t>DHARAMJULI JANGAL</t>
  </si>
  <si>
    <t>UPPER NALAPARA</t>
  </si>
  <si>
    <t>JHARGAON HIGH SCHOOL</t>
  </si>
  <si>
    <t>NAOBANDHA HABI</t>
  </si>
  <si>
    <t>UTTAR NAOBANDHA</t>
  </si>
  <si>
    <t>KATHALBARI BARO MADHYAM LPS</t>
  </si>
  <si>
    <t>KATHALBARI LP SCHOOL</t>
  </si>
  <si>
    <t>DONGPARA LP SCHOOL</t>
  </si>
  <si>
    <t>ATTERIKHAT JANGAL</t>
  </si>
  <si>
    <t>NO.2 SUKLAI</t>
  </si>
  <si>
    <t>NO.3 SUKLAI</t>
  </si>
  <si>
    <t>8135880410
7002735817</t>
  </si>
  <si>
    <t>9365390667
9127362524</t>
  </si>
  <si>
    <t>7638864219
8473936338</t>
  </si>
  <si>
    <t>8876720687
9101135284</t>
  </si>
  <si>
    <t>8133923611
8133994498</t>
  </si>
  <si>
    <t>Sambali Basumatary</t>
  </si>
  <si>
    <t>Runu Boro Paul</t>
  </si>
  <si>
    <t>Nirmali Boro</t>
  </si>
  <si>
    <t>Minati Daimary</t>
  </si>
  <si>
    <t>Sorojini Roy</t>
  </si>
  <si>
    <t>Mandira Devi</t>
  </si>
  <si>
    <t>DULIPARA</t>
  </si>
  <si>
    <t>Khanjana Boro</t>
  </si>
  <si>
    <t>Kanaklata Kachari</t>
  </si>
  <si>
    <t>Dipti Rajbongshi Boro</t>
  </si>
  <si>
    <t>Archana Roy</t>
  </si>
  <si>
    <t>Bhabani Rajbonshi</t>
  </si>
  <si>
    <t>TOTLAPARA</t>
  </si>
  <si>
    <t>Mina Boro</t>
  </si>
  <si>
    <t xml:space="preserve">Nirula Boro </t>
  </si>
  <si>
    <t>Priya Rani Kujur</t>
  </si>
  <si>
    <t>SUKLAI</t>
  </si>
  <si>
    <t>Tulasha Devi</t>
  </si>
  <si>
    <t>Lalita Chetry</t>
  </si>
  <si>
    <t>BUDLAPARA TGH</t>
  </si>
  <si>
    <t>Victoria Lakra</t>
  </si>
  <si>
    <t>Mina Minj</t>
  </si>
  <si>
    <t>Mangi Lakra</t>
  </si>
  <si>
    <t>Hashnara Begum</t>
  </si>
  <si>
    <t>GOPCHACHUBA</t>
  </si>
  <si>
    <t>Babita Devi</t>
  </si>
  <si>
    <t>Tika Devi</t>
  </si>
  <si>
    <t>Lakhita Boro</t>
  </si>
  <si>
    <t>Aruna Rabha</t>
  </si>
  <si>
    <t>Nita Rabha</t>
  </si>
  <si>
    <t>RAJAGARH</t>
  </si>
  <si>
    <t>Biva Rani Nath</t>
  </si>
  <si>
    <t>Suniti Dev Nath</t>
  </si>
  <si>
    <t>Padumi Deka</t>
  </si>
  <si>
    <t>Juri Chaliha Nath</t>
  </si>
  <si>
    <t>Gitanjali Konwar</t>
  </si>
  <si>
    <t>BANARGAON</t>
  </si>
  <si>
    <t>Shanti Bara</t>
  </si>
  <si>
    <t>Kusmi Basumatary</t>
  </si>
  <si>
    <t>Kamini Deka</t>
  </si>
  <si>
    <t>Kalpana Devi</t>
  </si>
  <si>
    <t>Namita Devi</t>
  </si>
  <si>
    <t>PARBAHUCHUBA - B 13</t>
  </si>
  <si>
    <t>BURA PUJASALI 14</t>
  </si>
  <si>
    <t>BURA PUJASALI 239</t>
  </si>
  <si>
    <t>LAKRA BASTI</t>
  </si>
  <si>
    <t>NO.2 SINGRIBARI 51</t>
  </si>
  <si>
    <t>KHASIACHUBA 52</t>
  </si>
  <si>
    <t>RANGJALI GATHWN 200</t>
  </si>
  <si>
    <t xml:space="preserve">NATUN CENTER </t>
  </si>
  <si>
    <t>BARIGAMI SWDWMSRI L.P.SCHOOL</t>
  </si>
  <si>
    <t>BORIGAON</t>
  </si>
  <si>
    <t>NO.1 RAWMARI L.P.S</t>
  </si>
  <si>
    <t>TAMOLBARI BINOAJI L.P.S</t>
  </si>
  <si>
    <t>NICHILAMARI ME S</t>
  </si>
  <si>
    <t>GALACHUBA - B</t>
  </si>
  <si>
    <t>GALACHUBA - A 64</t>
  </si>
  <si>
    <t>NIZ SEKHAR 66</t>
  </si>
  <si>
    <t>GALACHUBA (DANGKHAPARA)</t>
  </si>
  <si>
    <t>PACHIM MAJIKUCHI 
JAGANATH. MES</t>
  </si>
  <si>
    <t>DIMAKUCHI - A 71</t>
  </si>
  <si>
    <t>GAON DIMAKUCHI - B 72</t>
  </si>
  <si>
    <t>KHUCHIGAON L.P.SCHOOL</t>
  </si>
  <si>
    <t>KHUCHIGAON ME SCHOOL</t>
  </si>
  <si>
    <t>KHUCHIGAON-II MAZARCHUBA</t>
  </si>
  <si>
    <t>BHUTIACHANG 68</t>
  </si>
  <si>
    <t>AMGURI - B</t>
  </si>
  <si>
    <t>HANCHARA - B 67</t>
  </si>
  <si>
    <t>KALBARI (KAHIBARI)</t>
  </si>
  <si>
    <t>PUB SUB MAHALIAPARA L.P.S</t>
  </si>
  <si>
    <t>SUB MAHALIAPARA ME S</t>
  </si>
  <si>
    <t>SUB MAHALIAPARA DAKHINCHUBA</t>
  </si>
  <si>
    <t>NAGACHUBA - B 63</t>
  </si>
  <si>
    <t>MANDAL MAKHA 195</t>
  </si>
  <si>
    <t>NAGACHUBA THAIGIRBARI</t>
  </si>
  <si>
    <t>NO.1 DIMAKUCHI</t>
  </si>
  <si>
    <t>DIMAKUCHI TE - B 119</t>
  </si>
  <si>
    <t>TENGAGARA 253</t>
  </si>
  <si>
    <t>JHARGAON GIRLS' ME S</t>
  </si>
  <si>
    <t>KHUSIGAON - A 23</t>
  </si>
  <si>
    <t>KHUSIGAON - B 24</t>
  </si>
  <si>
    <t>BARIGAON 25</t>
  </si>
  <si>
    <t>KHUCHIGAON BARMAN BASTI</t>
  </si>
  <si>
    <t>GASHBARI L.P.S</t>
  </si>
  <si>
    <t>NO.1 JHARGAON L.P.S</t>
  </si>
  <si>
    <t>GANDHI SMRITI L.P.S.</t>
  </si>
  <si>
    <t>SONAIPARA JANATA L.P.S.</t>
  </si>
  <si>
    <t>THAKURIAPARA DAKHIN CHUBA</t>
  </si>
  <si>
    <t>DUDHGURMAKHA - B 32</t>
  </si>
  <si>
    <t>JAMUGURI L.P.S</t>
  </si>
  <si>
    <t>SAIKIAPARA L.P.S</t>
  </si>
  <si>
    <t>CHABUKDHAR GOVT.J.B. L.P.S.</t>
  </si>
  <si>
    <t>SHYAMABARI 36</t>
  </si>
  <si>
    <t>MALMURA - B</t>
  </si>
  <si>
    <t>PATALA - B 39</t>
  </si>
  <si>
    <t>KATHALBARI - B 40</t>
  </si>
  <si>
    <t>BETAGAON 41</t>
  </si>
  <si>
    <t>KACHARIPARA - B</t>
  </si>
  <si>
    <t>DONGPARA - B 43</t>
  </si>
  <si>
    <t>SIMALUBARI L.P.S</t>
  </si>
  <si>
    <t>PUB NIZ CHINAKONA L.P.S</t>
  </si>
  <si>
    <t>PUB KHAGARA</t>
  </si>
  <si>
    <t>DALKONA L.P. S</t>
  </si>
  <si>
    <t>JAGANNATHJHAR - B 26</t>
  </si>
  <si>
    <t>NO.1 ROWMARI - B 27</t>
  </si>
  <si>
    <t>MAJGAON 199</t>
  </si>
  <si>
    <t>ROWMARI GARANGPARA</t>
  </si>
  <si>
    <t>8011093463
9365335936</t>
  </si>
  <si>
    <t>9401300253
9401348616</t>
  </si>
  <si>
    <t>8472097655
8471970799</t>
  </si>
  <si>
    <t>8471897647
8402029661</t>
  </si>
  <si>
    <t>8399003688
8135887548</t>
  </si>
  <si>
    <t xml:space="preserve">8486178410
</t>
  </si>
  <si>
    <t>Radhika Basumatary</t>
  </si>
  <si>
    <t>Ranjibala Singha</t>
  </si>
  <si>
    <t>RANGAGAON</t>
  </si>
  <si>
    <t>Rowsanara Begum</t>
  </si>
  <si>
    <t>Rama Das</t>
  </si>
  <si>
    <t>Pramila Kakati</t>
  </si>
  <si>
    <t>GALACHUBA</t>
  </si>
  <si>
    <t>Sonai Boro</t>
  </si>
  <si>
    <t>Junali Brahma</t>
  </si>
  <si>
    <t>Malati Mandal</t>
  </si>
  <si>
    <t>BEAUTY Narzary</t>
  </si>
  <si>
    <t>DALIMI BORO</t>
  </si>
  <si>
    <t>Bhagyalata Devi</t>
  </si>
  <si>
    <t>Ratifuli Deka</t>
  </si>
  <si>
    <t>Nirupama Deka</t>
  </si>
  <si>
    <t>Devalata Boro</t>
  </si>
  <si>
    <t>Bhaggya Paik</t>
  </si>
  <si>
    <t>Arpana Tanti</t>
  </si>
  <si>
    <t>Bina Brahma</t>
  </si>
  <si>
    <t>Anupama Deka</t>
  </si>
  <si>
    <t>Purnima Rabha</t>
  </si>
  <si>
    <t>Menaka Deka</t>
  </si>
  <si>
    <t>Arati Deka</t>
  </si>
  <si>
    <t>Manju Rabha</t>
  </si>
  <si>
    <t>Urmila Deka</t>
  </si>
  <si>
    <t>Sujumarani Basumatary</t>
  </si>
  <si>
    <t>ATTERIKHAT TE</t>
  </si>
  <si>
    <t>NAOBANDHA</t>
  </si>
  <si>
    <t>SUWALA TE</t>
  </si>
  <si>
    <t>NO 11 LINE DIMAKUCHI TE LPS</t>
  </si>
  <si>
    <t>BORENGAJULI KHUTI</t>
  </si>
  <si>
    <t>NO.2 BORENGAJULI</t>
  </si>
  <si>
    <t>KACHARIDAG ME S</t>
  </si>
  <si>
    <t>GWDANNARI</t>
  </si>
  <si>
    <t>PASCHIM BATAMARI</t>
  </si>
  <si>
    <t>UTTAR MAJARCHUBA</t>
  </si>
  <si>
    <t>AMGURI L.P.SCHOOL</t>
  </si>
  <si>
    <t>NO.1 AMGURI</t>
  </si>
  <si>
    <t>BHUTIACHANG GRANT L.P.S</t>
  </si>
  <si>
    <t>NO.3 BHUTIACHANG L.P.S</t>
  </si>
  <si>
    <t>UTTAR KALIKHOLA</t>
  </si>
  <si>
    <t>DAKHIN KALIKHOLA SORBASTI</t>
  </si>
  <si>
    <t>NO.1 GALACHUBA L.P.S</t>
  </si>
  <si>
    <t>NO.319 GALACHUBA LP S</t>
  </si>
  <si>
    <t>NO.304 KAHIBARI L.P.S</t>
  </si>
  <si>
    <t>HAHCHARA L.P.S</t>
  </si>
  <si>
    <t>DUINADIRMUKH - A 120</t>
  </si>
  <si>
    <t>DUINADIRMUKH - B 121</t>
  </si>
  <si>
    <t>ALONGBAR ME S</t>
  </si>
  <si>
    <t>SUB MAHALIAPARA</t>
  </si>
  <si>
    <t>PASHIM SUB MAHALIAPARA</t>
  </si>
  <si>
    <t>JHARGAON GASBARI</t>
  </si>
  <si>
    <t>BALISITHA L.P.S</t>
  </si>
  <si>
    <t>SUNGORLAI L.P.S</t>
  </si>
  <si>
    <t>DHARAMJULI JANGAL - B</t>
  </si>
  <si>
    <t>KATHALBARI TE</t>
  </si>
  <si>
    <t>DHARAMJULI TE</t>
  </si>
  <si>
    <t>PUB GURIHATI LPS</t>
  </si>
  <si>
    <t>UTTAR KHOIRABARI ADARSHA MES</t>
  </si>
  <si>
    <t>NAOBANDHA - B (MILBASTI) 86</t>
  </si>
  <si>
    <t>BORNADHI HABI 87</t>
  </si>
  <si>
    <t>NAOBANDHA HABI 256</t>
  </si>
  <si>
    <t>CHINAKONA HIGH SCHOOL</t>
  </si>
  <si>
    <t>NO.1 TENKI BASTI 101</t>
  </si>
  <si>
    <t>NO.2 TENKI BASTI</t>
  </si>
  <si>
    <t>NO.3 TENKI BASTI</t>
  </si>
  <si>
    <t>KHOIRABARI GIRLS' HIGH SCHOOL</t>
  </si>
  <si>
    <t>KHOIRABARI TOWN BALIKA L.P.S.</t>
  </si>
  <si>
    <t>BAMUNJULI</t>
  </si>
  <si>
    <t>NO.2 BAMUNJULI - A 114</t>
  </si>
  <si>
    <t>NO.2 BAMUNJULI - B 115</t>
  </si>
  <si>
    <t>NO.452 RANGAGAON L.P.S</t>
  </si>
  <si>
    <t>RANGAGAON DOULCHUBA L.P.S</t>
  </si>
  <si>
    <t>SELAIMARI L.P.S</t>
  </si>
  <si>
    <t>NO.1 MUNDA LINE 213</t>
  </si>
  <si>
    <t>NO.1 MUNDA LINE - A</t>
  </si>
  <si>
    <t>NO.2 MUNDA LINE - A 216</t>
  </si>
  <si>
    <t>DEWAGURI L.P.S</t>
  </si>
  <si>
    <t>KUSUM GUHA KARAI RAVANI L.P.S.</t>
  </si>
  <si>
    <t>PACHIM KHOIRABARI LP S</t>
  </si>
  <si>
    <t>BUDLAPARA TE</t>
  </si>
  <si>
    <t>BUDLAPARA TE - B 106</t>
  </si>
  <si>
    <t>BUDLAPARA TE - C 107</t>
  </si>
  <si>
    <t>HALIRAM SAHARIA NAVAKUMAR KAR</t>
  </si>
  <si>
    <t>SINGIMARI L.P.S</t>
  </si>
  <si>
    <t>7002736302
9127459881</t>
  </si>
  <si>
    <t>8486214367
9365810771</t>
  </si>
  <si>
    <t>9365861358
8638802219</t>
  </si>
  <si>
    <t>8135880421
8474815198</t>
  </si>
  <si>
    <t>7896674296
7399325593</t>
  </si>
  <si>
    <t>9678920576
7896603406</t>
  </si>
  <si>
    <t>9678920651
7896604648</t>
  </si>
  <si>
    <t>Anima Daimary</t>
  </si>
  <si>
    <t>Manju Ekka</t>
  </si>
  <si>
    <t>Nurjahan Begum</t>
  </si>
  <si>
    <t>Berona Lama</t>
  </si>
  <si>
    <t>Parul  Baruah Saikia</t>
  </si>
  <si>
    <t>Deepa Devi</t>
  </si>
  <si>
    <t>TAMRESWAR</t>
  </si>
  <si>
    <t>Dulumoni Deka</t>
  </si>
  <si>
    <t>Dipali Muchahary</t>
  </si>
  <si>
    <t>Rupeswari Boro</t>
  </si>
  <si>
    <t>GITIBARI</t>
  </si>
  <si>
    <t>Shanti Kumari Tanti</t>
  </si>
  <si>
    <t>Amitri Das</t>
  </si>
  <si>
    <t>Falguni Devi</t>
  </si>
  <si>
    <t>Sarala Boro</t>
  </si>
  <si>
    <t>Minakshi Borah</t>
  </si>
  <si>
    <t>Himani Deka</t>
  </si>
  <si>
    <t>Abala Nath</t>
  </si>
  <si>
    <t>NO.3 BHOLATAR</t>
  </si>
  <si>
    <t>Sikhiri Boro</t>
  </si>
  <si>
    <t>Devajani Boro</t>
  </si>
  <si>
    <t>Biswa Boro</t>
  </si>
  <si>
    <t>Jashoda Boro</t>
  </si>
  <si>
    <t>Moushumi Boro</t>
  </si>
  <si>
    <t>Bhadreswari Barman</t>
  </si>
  <si>
    <t>Nilima Das</t>
  </si>
  <si>
    <t>Jonaki Rabha</t>
  </si>
  <si>
    <t>Renu Swargiary</t>
  </si>
  <si>
    <t>Seema Singha</t>
  </si>
  <si>
    <t>Purnima Barman</t>
  </si>
  <si>
    <t>Jashinta Lakra</t>
  </si>
  <si>
    <t>NO.2 ROWMARI - B 28</t>
  </si>
  <si>
    <t>GARANGPARA - B 29</t>
  </si>
  <si>
    <t>UTTAR THAKURIAPARA</t>
  </si>
  <si>
    <t>DHOPGURI L.P.SCHOOL</t>
  </si>
  <si>
    <t>DHUPGURI HIGH SCHOOL</t>
  </si>
  <si>
    <t>PUB SHYAMABARI</t>
  </si>
  <si>
    <t>BETAGAON BARMANBASTI 245</t>
  </si>
  <si>
    <t>GAGAPARA PAKERIBARI 246</t>
  </si>
  <si>
    <t>KAMAKHYAGURI</t>
  </si>
  <si>
    <t>KHUTOTRA</t>
  </si>
  <si>
    <t>PUB GURIHATI</t>
  </si>
  <si>
    <t>PUB DEWAGURI</t>
  </si>
  <si>
    <t>ATELIA L.P.S</t>
  </si>
  <si>
    <t>BANDARIGAON L.P.S</t>
  </si>
  <si>
    <t>NO.2 BANDERIGAON</t>
  </si>
  <si>
    <t>GHORAMARA L.P.S</t>
  </si>
  <si>
    <t>DEHANPARA</t>
  </si>
  <si>
    <t>KHANCIPARA</t>
  </si>
  <si>
    <t>TARABARI HABITAL</t>
  </si>
  <si>
    <t>GHOGAPARA RAJALAMA L.P.S</t>
  </si>
  <si>
    <t>KALAGURU MES</t>
  </si>
  <si>
    <t>NO.2 BATABARI L.P.S</t>
  </si>
  <si>
    <t>GHOGAPARA</t>
  </si>
  <si>
    <t>CHEWNI - B</t>
  </si>
  <si>
    <t>2 NO. GHORASHALI DAOKABAHA</t>
  </si>
  <si>
    <t>BUDURAGAON 44</t>
  </si>
  <si>
    <t>KHAGARA ME S</t>
  </si>
  <si>
    <t>NIZ CHINAKONA L.P.S</t>
  </si>
  <si>
    <t>PACHIM BEZBHAGAWTI</t>
  </si>
  <si>
    <t>BAHMOLLA SALOIPARA CHUBA</t>
  </si>
  <si>
    <t>UTTAR BAHMOLLA</t>
  </si>
  <si>
    <t>BODOFA GIRLS' ME S</t>
  </si>
  <si>
    <t>MARANGADAL L.P.S</t>
  </si>
  <si>
    <t>BABARIKHAT (BARBHAG) 293</t>
  </si>
  <si>
    <t>SAWACHUBA</t>
  </si>
  <si>
    <t>THASOBARI 194</t>
  </si>
  <si>
    <t>BARIGAON</t>
  </si>
  <si>
    <t>NO.1 BATAMARI ME S</t>
  </si>
  <si>
    <t>TAMRESWAR L.P.S</t>
  </si>
  <si>
    <t>UTTAR PANISHELI 248</t>
  </si>
  <si>
    <t>NO.2 THANAPARA 249</t>
  </si>
  <si>
    <t xml:space="preserve">MUSLIM CHUBA </t>
  </si>
  <si>
    <t>LADONGPARA</t>
  </si>
  <si>
    <t>PASCHIM CHARANPARA</t>
  </si>
  <si>
    <t>NO.2 PUB BAR TANGLA</t>
  </si>
  <si>
    <t>DAKHIN PUB CHARANPARA</t>
  </si>
  <si>
    <t>CHARANPARA - B</t>
  </si>
  <si>
    <t>JALUKBARI ME SCHOOL</t>
  </si>
  <si>
    <t>JALUKBARI SATYABALA LPS</t>
  </si>
  <si>
    <t>G.P. MILL</t>
  </si>
  <si>
    <t>URIA BASTI</t>
  </si>
  <si>
    <t>BARAL PARA</t>
  </si>
  <si>
    <t>STATION TINIALI</t>
  </si>
  <si>
    <t>DEWRIAPARA L.P.S</t>
  </si>
  <si>
    <t>MAJARCHUBA L.P.S</t>
  </si>
  <si>
    <t>NO.451 CHANIALPARA L.P.S</t>
  </si>
  <si>
    <t>STATION PARA</t>
  </si>
  <si>
    <t>TANGLA NABIN PALLY</t>
  </si>
  <si>
    <t>KALIBARI</t>
  </si>
  <si>
    <t>NUTTEN PATY</t>
  </si>
  <si>
    <t>PACHIM UMANANDA L.P.S</t>
  </si>
  <si>
    <t>UMANANDA L.P.S</t>
  </si>
  <si>
    <t>SUKULIAPARA LPS</t>
  </si>
  <si>
    <t>RAM KRISHNA PALLY</t>
  </si>
  <si>
    <t>TANGLA NONAI PARA</t>
  </si>
  <si>
    <t>JALUKBARI 1</t>
  </si>
  <si>
    <t>PANI TANKI</t>
  </si>
  <si>
    <t>MAHALIAPARA L.P.SCHOOL</t>
  </si>
  <si>
    <t>MAHIAKHAT L.P.SCHOOL</t>
  </si>
  <si>
    <t>RANGAJULIKHAT L.P.S</t>
  </si>
  <si>
    <t>U</t>
  </si>
  <si>
    <t>7845338136
9613811339</t>
  </si>
  <si>
    <t>9678348027
7086506900</t>
  </si>
  <si>
    <t>Nabanita Rabha</t>
  </si>
  <si>
    <t>Devajyoti Kalita</t>
  </si>
  <si>
    <t>Bhajika Basumatary</t>
  </si>
  <si>
    <t>Kabita Nath</t>
  </si>
  <si>
    <t>Minu Boro</t>
  </si>
  <si>
    <t>Radhika Rabha</t>
  </si>
  <si>
    <t>Lalita Boro</t>
  </si>
  <si>
    <t>LEETUMONI BORO</t>
  </si>
  <si>
    <t>Swapna Hazarika</t>
  </si>
  <si>
    <t>JALUKBARI</t>
  </si>
  <si>
    <t>Bina Das Boro</t>
  </si>
  <si>
    <t>Padumi Boro</t>
  </si>
  <si>
    <t>TANGLA CHC</t>
  </si>
  <si>
    <t>Pranati Narzary</t>
  </si>
  <si>
    <t>Mina Basumatary</t>
  </si>
  <si>
    <t>Bhanu Boro</t>
  </si>
  <si>
    <t>Mizinsri Swargiary</t>
  </si>
  <si>
    <t>Kusum Boro</t>
  </si>
  <si>
    <t>Jatima Boro</t>
  </si>
  <si>
    <t>Bina Boro</t>
  </si>
  <si>
    <t>Minu Boro Swargiary</t>
  </si>
  <si>
    <t>GARA LINE - A 212</t>
  </si>
  <si>
    <t>KHUTI LINE</t>
  </si>
  <si>
    <t>KHUTI LINE - A</t>
  </si>
  <si>
    <t>BUDLAPARA TE - A 105</t>
  </si>
  <si>
    <t>NO.2 MUNDA LINE 215</t>
  </si>
  <si>
    <t>BORO LINE 217</t>
  </si>
  <si>
    <t>BORO LINE 2 - A</t>
  </si>
  <si>
    <t>KALIKHOLA</t>
  </si>
  <si>
    <t>KALIKHOLA - B</t>
  </si>
  <si>
    <t>SAURI BASTI 289</t>
  </si>
  <si>
    <t>DAKHIN KALIKHOLA 122</t>
  </si>
  <si>
    <t>UTTAR KALIKHOLA - B 123</t>
  </si>
  <si>
    <t>BARAL BASTI 222</t>
  </si>
  <si>
    <t xml:space="preserve">BORO BASTI </t>
  </si>
  <si>
    <t>NO.2 SONAJULI - A 116</t>
  </si>
  <si>
    <t>KALITA CHUBA 224</t>
  </si>
  <si>
    <t>CHRISTAN BASTI 262</t>
  </si>
  <si>
    <t>NO.2 SONAJULI - B 117</t>
  </si>
  <si>
    <t>SUWALKUCHI CHUBA</t>
  </si>
  <si>
    <t>NALBARI CHUBA</t>
  </si>
  <si>
    <t>SAMABAI 263</t>
  </si>
  <si>
    <t>NO.2 SONAJULI</t>
  </si>
  <si>
    <t>BELDANGA BASTI</t>
  </si>
  <si>
    <t>GOUR BASTI CHUBA</t>
  </si>
  <si>
    <t>FANINDRA CHUBA 287</t>
  </si>
  <si>
    <t>ATTERIKHAT TE - A 91</t>
  </si>
  <si>
    <t>ATTERIKHAT TE - B 92</t>
  </si>
  <si>
    <t>UTTAR NAOBANDHA - A 89</t>
  </si>
  <si>
    <t xml:space="preserve">UTTAR NAOBANDHA - B </t>
  </si>
  <si>
    <t>KHAIRAJHAR</t>
  </si>
  <si>
    <t>KALBARI LINE 209</t>
  </si>
  <si>
    <t>KANUBASTI CHUBA</t>
  </si>
  <si>
    <t>KANU BASTI CHUBA 280</t>
  </si>
  <si>
    <t>BARBALISITHA</t>
  </si>
  <si>
    <t>KAWOIMARI</t>
  </si>
  <si>
    <t>NIZ CHINAKONA</t>
  </si>
  <si>
    <t>MAHALIAPARA</t>
  </si>
  <si>
    <t>RANGAJULI KHAT</t>
  </si>
  <si>
    <t>NANAIKHUTI</t>
  </si>
  <si>
    <t>NO.2 GARUAJHAR</t>
  </si>
  <si>
    <t>KALIBARI ROAD</t>
  </si>
  <si>
    <t>AMTOLA TINIALI 170</t>
  </si>
  <si>
    <t>SUBHASH PALLY</t>
  </si>
  <si>
    <t>LAKHI MILL 175</t>
  </si>
  <si>
    <t>SHIVA MANDIR PARA 152</t>
  </si>
  <si>
    <t>PUB NALBARI</t>
  </si>
  <si>
    <t>P.H.E COLLONY 156</t>
  </si>
  <si>
    <t>BIJULI NAGAR</t>
  </si>
  <si>
    <t>NRL AREA</t>
  </si>
  <si>
    <t>JALUKBARI - 2</t>
  </si>
  <si>
    <t>BOROB FACTOR</t>
  </si>
  <si>
    <t>RAMJANAKI MANDIR 162</t>
  </si>
  <si>
    <t>JALUKBARI CHOWK</t>
  </si>
  <si>
    <t>PUJAKHOLA</t>
  </si>
  <si>
    <t>PANI TANKI - 2</t>
  </si>
  <si>
    <t>BHUTPARA 160</t>
  </si>
  <si>
    <t>NEAR HABIBUR RAHMAN HOUSE</t>
  </si>
  <si>
    <t>FOREST OFFICE</t>
  </si>
  <si>
    <t>BARJALAH</t>
  </si>
  <si>
    <t>CHITRANAGAR PANI TANKI</t>
  </si>
  <si>
    <t>B.ED COLLEGE</t>
  </si>
  <si>
    <t>HOSPITAL ROAD 164</t>
  </si>
  <si>
    <t>SILPATA</t>
  </si>
  <si>
    <t>GANDHI NAGAR</t>
  </si>
  <si>
    <t>NATUN BASTI 168</t>
  </si>
  <si>
    <t>BABUPARA</t>
  </si>
  <si>
    <t>SHANI MANDIR 172</t>
  </si>
  <si>
    <t>N.C. DAS ROAD</t>
  </si>
  <si>
    <t>RAMKRISHNA MANDIR</t>
  </si>
  <si>
    <t>CHITRA NAGAR 176</t>
  </si>
  <si>
    <t>BAZAR KHOLA 177</t>
  </si>
  <si>
    <t>SANKARDEV MANDIR 178</t>
  </si>
  <si>
    <t>MILONPUR</t>
  </si>
  <si>
    <t>ZORPUKHURI 183</t>
  </si>
  <si>
    <t>FIRE BRIDGE</t>
  </si>
  <si>
    <t>IRRIGATION COLONY</t>
  </si>
  <si>
    <t>SDPO OFFICE COLONY</t>
  </si>
  <si>
    <t>BUDURA HABI</t>
  </si>
  <si>
    <t>9678887680
7896986973</t>
  </si>
  <si>
    <t>9859559968
8133079216</t>
  </si>
  <si>
    <t>7896568869
936528109</t>
  </si>
  <si>
    <t>8011133227
8812856940</t>
  </si>
  <si>
    <t>7896569002
8761887551</t>
  </si>
  <si>
    <t>9365613961
9127137504</t>
  </si>
  <si>
    <t>9531311855
9401234386</t>
  </si>
  <si>
    <t>7086343439
6361421624</t>
  </si>
  <si>
    <t>8472956258
8822195751</t>
  </si>
  <si>
    <t>7002562535
8011919499</t>
  </si>
  <si>
    <t>8486736495
9435699838</t>
  </si>
  <si>
    <t>7002722121
7662098798</t>
  </si>
  <si>
    <t>Salmina Beck</t>
  </si>
  <si>
    <t>Devi Talukdar</t>
  </si>
  <si>
    <t>Niru Goswami</t>
  </si>
  <si>
    <t>Putul Das</t>
  </si>
  <si>
    <t>Sumitra Mishra</t>
  </si>
  <si>
    <t>ATTERIKHAT TGH</t>
  </si>
  <si>
    <t>Mainu Kheria</t>
  </si>
  <si>
    <t>Meena Devi</t>
  </si>
  <si>
    <t>Nirzu Xalxo</t>
  </si>
  <si>
    <t>Rejina Minj</t>
  </si>
  <si>
    <t>Mamina Begum</t>
  </si>
  <si>
    <t>GARUJHAR</t>
  </si>
  <si>
    <t>Selaha Begum</t>
  </si>
  <si>
    <t>Nirupama Begum</t>
  </si>
  <si>
    <t>Nirada Rajbongshi</t>
  </si>
  <si>
    <t>Anjali Rabha</t>
  </si>
  <si>
    <t>Moyna Swargiary</t>
  </si>
  <si>
    <t>Sabitri Nath</t>
  </si>
  <si>
    <t>UTTAR BAR TANGLA</t>
  </si>
  <si>
    <t>HABIGAON CHUBA</t>
  </si>
  <si>
    <t>NO.235 KARUABASTI</t>
  </si>
  <si>
    <t>KHIRKHAMAKHA</t>
  </si>
  <si>
    <t>SWALA TE 3 NO. LINE</t>
  </si>
  <si>
    <t>NO.2 UTTAR SINGRIBARI</t>
  </si>
  <si>
    <t>HARIZON BASTI 210</t>
  </si>
  <si>
    <t>NO.3 SUKLAI HARIZON 
BASTI 299</t>
  </si>
  <si>
    <t>DAKHIN RANGAJULIKHAT</t>
  </si>
  <si>
    <t>CHABUKDHARA (SIMULIBARI)</t>
  </si>
  <si>
    <t>SINGIMARI</t>
  </si>
  <si>
    <t>CHABUKDHARA (KUPTIJHAR)</t>
  </si>
  <si>
    <t>DIMAKUCHI TE - A</t>
  </si>
  <si>
    <t>24 NO. LINE</t>
  </si>
  <si>
    <t>11 NO. LINE 228</t>
  </si>
  <si>
    <t>HARCHAPARA A</t>
  </si>
  <si>
    <t>NO.2 HARCHAPARA</t>
  </si>
  <si>
    <t>DAROGAKHAT - B</t>
  </si>
  <si>
    <t>DAKHIN PACHIM CHUBA</t>
  </si>
  <si>
    <t>BATABARI (MWKHWNABARI) 46</t>
  </si>
  <si>
    <t>DAHALA CHUBA 50</t>
  </si>
  <si>
    <t>DHUPGURI CENTRE</t>
  </si>
  <si>
    <t>NO.1 BHOLATAR 108</t>
  </si>
  <si>
    <t>NO.2 BHOLATAR - B 109</t>
  </si>
  <si>
    <t>NO.1 SAMRANG 111</t>
  </si>
  <si>
    <t>BARNODIJHAR</t>
  </si>
  <si>
    <t>DAKHIN BARNODIJHAR</t>
  </si>
  <si>
    <t>NIZ KUHIARKUCHI</t>
  </si>
  <si>
    <t>HANGKHAPARA CHUBA</t>
  </si>
  <si>
    <t>KORAIBARI</t>
  </si>
  <si>
    <t>SUWANIPARA</t>
  </si>
  <si>
    <t>GHAGAPARA</t>
  </si>
  <si>
    <t>AMRAKONA</t>
  </si>
  <si>
    <t>NO.1 SOGUNBARI - B</t>
  </si>
  <si>
    <t>NO.2 SOGUNBARI 113</t>
  </si>
  <si>
    <t>N.C. ORANGAJULI 125</t>
  </si>
  <si>
    <t>ORANGAJULI GAON</t>
  </si>
  <si>
    <t>ORANGAJULI TE 133</t>
  </si>
  <si>
    <t>ORANGAJULI PIYA LINE GAON</t>
  </si>
  <si>
    <t>FOKOR LINE</t>
  </si>
  <si>
    <t>GARUAJHAR</t>
  </si>
  <si>
    <t>NO.1 GARUAJHAR - A</t>
  </si>
  <si>
    <t>NO.1 GARUAJHAR - B 136</t>
  </si>
  <si>
    <t>NONAIPARA TE 13 NO. LINE</t>
  </si>
  <si>
    <t>NONAIPARA TE - B 127</t>
  </si>
  <si>
    <t>NONAIPARA TE SCHOOL LINE</t>
  </si>
  <si>
    <t>KALTER LINE 129</t>
  </si>
  <si>
    <t>NONAIPARA 30 NO. LINE</t>
  </si>
  <si>
    <t>NONAIPARA RANCHI LINE 267</t>
  </si>
  <si>
    <t xml:space="preserve">BORO CHUBA </t>
  </si>
  <si>
    <t>NEPALI CHUBA</t>
  </si>
  <si>
    <t>NONAIPARA SWARA LINE 290</t>
  </si>
  <si>
    <t>SCHOOL LINE 291</t>
  </si>
  <si>
    <t>UTTAR GARUJHAR 13 NO. LINE</t>
  </si>
  <si>
    <t>NONAIPARA MANDIR LINE 266</t>
  </si>
  <si>
    <t>HULIAPARA</t>
  </si>
  <si>
    <t>NO.1 GARUJHAR JHARA BASTI</t>
  </si>
  <si>
    <t>ORANGAJULI TE - A 131</t>
  </si>
  <si>
    <t>ORANGAJULI TE - B 132</t>
  </si>
  <si>
    <t>NO.1 NIZ GARUAJHAR 137</t>
  </si>
  <si>
    <t>DAKHIN GARUAJHAR - B 139</t>
  </si>
  <si>
    <t>NO.2 NIZ GARUAJHAR - A 138</t>
  </si>
  <si>
    <t>SHERPAGAON 258</t>
  </si>
  <si>
    <t>NO.2 BHOLATAR BORO 
CHUBA 259</t>
  </si>
  <si>
    <t>MATWALIGAON</t>
  </si>
  <si>
    <t>ADHIBASI CHUBA</t>
  </si>
  <si>
    <t>UTTAR BAGARIBARI</t>
  </si>
  <si>
    <t>DEWANPUKHURI</t>
  </si>
  <si>
    <t xml:space="preserve">NIHIRA </t>
  </si>
  <si>
    <t>PUB NIZ CHINAKONA</t>
  </si>
  <si>
    <t>KHOURATAL</t>
  </si>
  <si>
    <t>BHERGAON CHOWK</t>
  </si>
  <si>
    <t>PUB GHAGAPARA</t>
  </si>
  <si>
    <t>NO.1 PURANI BHERGAON</t>
  </si>
  <si>
    <t>BHERGAON TE18 NO. LINE</t>
  </si>
  <si>
    <t>BHERGAON TE 5 NO. LINE</t>
  </si>
  <si>
    <t>DAKIN DOULCHUBA</t>
  </si>
  <si>
    <t>DOULCHUBA - B</t>
  </si>
  <si>
    <t>7086103143
7638070455</t>
  </si>
  <si>
    <t>8133918288
8638953473</t>
  </si>
  <si>
    <t>9401347936
8133081552</t>
  </si>
  <si>
    <t>9531292800
9957000990</t>
  </si>
  <si>
    <t>8811836339
8486348934</t>
  </si>
  <si>
    <t>Renu Rabha</t>
  </si>
  <si>
    <t>SUWALA TGH</t>
  </si>
  <si>
    <t>Guneswari Boro</t>
  </si>
  <si>
    <t>Barada Kakati</t>
  </si>
  <si>
    <t>DIMAKUCHI TGH</t>
  </si>
  <si>
    <t>Anu Biswakarma</t>
  </si>
  <si>
    <t>Tara Devi Sonari</t>
  </si>
  <si>
    <t>Kamala Devi</t>
  </si>
  <si>
    <t>Matrika Chetry</t>
  </si>
  <si>
    <t>Manamaya Rachaili</t>
  </si>
  <si>
    <t>NONAIKHUTI</t>
  </si>
  <si>
    <t>Lina Limbu</t>
  </si>
  <si>
    <t>Niru Pradhan</t>
  </si>
  <si>
    <t>Amena Begum</t>
  </si>
  <si>
    <t>ORANGAJULI TGH</t>
  </si>
  <si>
    <t>Kalyani Tanti</t>
  </si>
  <si>
    <t>Chandrika Naag</t>
  </si>
  <si>
    <t>Basanti Tigga</t>
  </si>
  <si>
    <t>NONAIPARA TGH</t>
  </si>
  <si>
    <t>Ratna Deka</t>
  </si>
  <si>
    <t>Sumitra Nag</t>
  </si>
  <si>
    <t>Lakhi Kuslia Tanti</t>
  </si>
  <si>
    <t>Meherjan Begum</t>
  </si>
  <si>
    <t>Saptami Das</t>
  </si>
  <si>
    <t>Dika Khonal</t>
  </si>
  <si>
    <t>2 NO. BALISITHA</t>
  </si>
  <si>
    <t>BALISITHA LP S</t>
  </si>
  <si>
    <t>AMBIKAGIRI NIMNA LPS</t>
  </si>
  <si>
    <t>BORENGAJULI TE</t>
  </si>
  <si>
    <t>BORENGAJULI TE 19 NO. LINE</t>
  </si>
  <si>
    <t>HATIMARA CHUBA</t>
  </si>
  <si>
    <t>BORENGAJULI MUNDA LINE</t>
  </si>
  <si>
    <t>KHOIRABARI H.S. S</t>
  </si>
  <si>
    <t xml:space="preserve">NO.1 SUKLAI KHUTI </t>
  </si>
  <si>
    <t>NO.4 BARANGAJULI</t>
  </si>
  <si>
    <t>FUNGBILI LP S</t>
  </si>
  <si>
    <t>NIZ PATALA LP S</t>
  </si>
  <si>
    <t>NO.316 BATABARI LPS</t>
  </si>
  <si>
    <t>BORANGAJULI SANTIPUR</t>
  </si>
  <si>
    <t>BORENGAJULI 13 NO. LINE</t>
  </si>
  <si>
    <t>KHASIA PATHAR PATALA HABI LPS</t>
  </si>
  <si>
    <t>HABIBASTI LPS</t>
  </si>
  <si>
    <t>DAIMAGUSUM L.P.S</t>
  </si>
  <si>
    <t>PASCHIM BAR TANGLA</t>
  </si>
  <si>
    <t>MADHYA BAR TANGLA</t>
  </si>
  <si>
    <t>PUB BAR TANGLA</t>
  </si>
  <si>
    <t>NO.1 SONAJULI LP S</t>
  </si>
  <si>
    <t>JYOTI PRASAD LP S</t>
  </si>
  <si>
    <t>KACHARIDAG</t>
  </si>
  <si>
    <t>DHULABARI</t>
  </si>
  <si>
    <t>MAHIAKHAT</t>
  </si>
  <si>
    <t>NO. 325 BARENGABARY LPS</t>
  </si>
  <si>
    <t>LATHAI PARA LP S</t>
  </si>
  <si>
    <t>NIZ SEKHAR LP S</t>
  </si>
  <si>
    <t>PUB UMANANDA</t>
  </si>
  <si>
    <t>PASCHIM UMANANDA</t>
  </si>
  <si>
    <t>SUKULIAPARA</t>
  </si>
  <si>
    <t>NAGACHUBA LP.S</t>
  </si>
  <si>
    <t>SIMALUGURI LP S</t>
  </si>
  <si>
    <t>PARBAHU HABI</t>
  </si>
  <si>
    <t>PURANI BHERGAON</t>
  </si>
  <si>
    <t>JABANGA PATHAR</t>
  </si>
  <si>
    <t>NO.308 BHOLATAR L.P.S</t>
  </si>
  <si>
    <t>NO. 2 BHOLATAR DARA CHUBA LPS</t>
  </si>
  <si>
    <t>CHENIALPARA</t>
  </si>
  <si>
    <t>CHENIALPARA PUB 
MARANGADAL</t>
  </si>
  <si>
    <t>NO.1 BATAMARI</t>
  </si>
  <si>
    <t>DEWRIAPARA</t>
  </si>
  <si>
    <t>NONAIKHASH BASTI L.P.S</t>
  </si>
  <si>
    <t>NO.2 BATABARI</t>
  </si>
  <si>
    <t>NONKE SAMRANG TARA L.P.S</t>
  </si>
  <si>
    <t>SAMRANG JARIP BASTI</t>
  </si>
  <si>
    <t>NO.1 SAGUNBARI L.P.S</t>
  </si>
  <si>
    <t>KOLBARI</t>
  </si>
  <si>
    <t>NO.2 BARENGABARI</t>
  </si>
  <si>
    <t>8876190744
8011636464</t>
  </si>
  <si>
    <t>9706272212
9401957022</t>
  </si>
  <si>
    <t>9678219461
9365632831</t>
  </si>
  <si>
    <t>6900723371
9957000177</t>
  </si>
  <si>
    <t>7638862941
9954220314</t>
  </si>
  <si>
    <t>Jwngkhangsri Boro</t>
  </si>
  <si>
    <t>BORENGAJULI TGH</t>
  </si>
  <si>
    <t>Josephina Nag</t>
  </si>
  <si>
    <t>Amina Tanty</t>
  </si>
  <si>
    <t>Binita Hial</t>
  </si>
  <si>
    <t>KHOIRABARI CHC</t>
  </si>
  <si>
    <t>Mariam Jha</t>
  </si>
  <si>
    <t>Jamuna Boro Daimary</t>
  </si>
  <si>
    <t>Dipali Dey</t>
  </si>
  <si>
    <t>Nilina Boro</t>
  </si>
  <si>
    <t>DIBYAJYOTI L.P.S</t>
  </si>
  <si>
    <t>PRAJABASTI LPS</t>
  </si>
  <si>
    <t>BABARIKHAT - B 12</t>
  </si>
  <si>
    <t>KHWLAMAKHA</t>
  </si>
  <si>
    <t>NO.1 SINGRIMARI</t>
  </si>
  <si>
    <t>DAKHIN SINGRIMARI</t>
  </si>
  <si>
    <t>PASCHIM SINGRIMARI</t>
  </si>
  <si>
    <t>PATALA HABI - A 54</t>
  </si>
  <si>
    <t>PATALA HABI - B 55</t>
  </si>
  <si>
    <t>DAKHIN KATARA</t>
  </si>
  <si>
    <t>SARENG PASCHIM CHUBA</t>
  </si>
  <si>
    <t>DIMAKUCHI ME S</t>
  </si>
  <si>
    <t>NALBARI - A 47</t>
  </si>
  <si>
    <t>NALBARI - B</t>
  </si>
  <si>
    <t>DAHALA HABI - B 49</t>
  </si>
  <si>
    <t>K.DIMAKUCHI L.P.S</t>
  </si>
  <si>
    <t>NICHILAMARI</t>
  </si>
  <si>
    <t>PASCHIM RANGAGAON</t>
  </si>
  <si>
    <t>ARRENGPARA</t>
  </si>
  <si>
    <t>DUINADIRMUKH L.P.S</t>
  </si>
  <si>
    <t>NORTH TARAKHUTI LPS</t>
  </si>
  <si>
    <t>PUB RANGAGAON</t>
  </si>
  <si>
    <t>UTTAR RANGAGAON</t>
  </si>
  <si>
    <t>BHOLABARI</t>
  </si>
  <si>
    <t>NICHILAMARI - B 35</t>
  </si>
  <si>
    <t>SONAJULI SANKAR MISSION L.P.S.</t>
  </si>
  <si>
    <t>SUNAIPARA</t>
  </si>
  <si>
    <t>JHARGAON BHERGAON</t>
  </si>
  <si>
    <t>KONAMARA</t>
  </si>
  <si>
    <t>PASCHIM JHARGAON</t>
  </si>
  <si>
    <t>TENGAGARA L.P.S</t>
  </si>
  <si>
    <t>DIMAKUCHI GIRLS ME S</t>
  </si>
  <si>
    <t>NIZ JHARGAON</t>
  </si>
  <si>
    <t>DAKHIN SAIKIAPARA</t>
  </si>
  <si>
    <t>NO.1 UTTAR DIMAKUCHI L.P.S.</t>
  </si>
  <si>
    <t>MADHYA JALUKBARI</t>
  </si>
  <si>
    <t>DAKHIN UMANANDA</t>
  </si>
  <si>
    <t>UTTAR SUKULIAPARA</t>
  </si>
  <si>
    <t>DAKHIN SUKULIAPARA</t>
  </si>
  <si>
    <t>DINGDONG PARA L.P.S</t>
  </si>
  <si>
    <t>DING P.BASUMATARY 
MEMORIAL MES</t>
  </si>
  <si>
    <t>DING DANG PARA 
SANJURANG LPS</t>
  </si>
  <si>
    <t>SOUTH GURIHATI</t>
  </si>
  <si>
    <t>GURIHATI MASTER COLONY</t>
  </si>
  <si>
    <t>DAKHIN GURIHATI</t>
  </si>
  <si>
    <t>HABIGAON L.P.S</t>
  </si>
  <si>
    <t>KARUABASTI LPS</t>
  </si>
  <si>
    <t>DEWAGURI</t>
  </si>
  <si>
    <t>DAKHIN DEWAGURI</t>
  </si>
  <si>
    <t>HS</t>
  </si>
  <si>
    <t>7896786767
9401443561</t>
  </si>
  <si>
    <t>9401301383
9859431938</t>
  </si>
  <si>
    <t>7002093518
8011518873</t>
  </si>
  <si>
    <t>8402043124
9707412105</t>
  </si>
  <si>
    <t>Binapani Basumatary</t>
  </si>
  <si>
    <t>Sujata Kerkata</t>
  </si>
  <si>
    <t>Rupali Boro</t>
  </si>
  <si>
    <t>Marami Begum</t>
  </si>
  <si>
    <t>Manjula Rabha</t>
  </si>
  <si>
    <t>SEKHAR SANKARDEV MISSION HSS</t>
  </si>
  <si>
    <t>BATABARI BALISITHA</t>
  </si>
  <si>
    <t>SIMOLUGURI</t>
  </si>
  <si>
    <t>NO.1 DAROGACHUBA</t>
  </si>
  <si>
    <t>UTTAR SEKHAR ME S</t>
  </si>
  <si>
    <t>RAJAGARH HATKHOLA</t>
  </si>
  <si>
    <t>DHARAMJULI KHOIRA GRANT</t>
  </si>
  <si>
    <t>NO.1 RAJAGARH</t>
  </si>
  <si>
    <t>LAKSHMI NATH BEZBARUAH ME S</t>
  </si>
  <si>
    <t>GAROLINE</t>
  </si>
  <si>
    <t>ATTERIKHAT KHOIRAGRANT</t>
  </si>
  <si>
    <t>L. BEZBARUAH HS</t>
  </si>
  <si>
    <t>DAULCHUBA</t>
  </si>
  <si>
    <t>BHERGAON MAHALIAPARA</t>
  </si>
  <si>
    <t>PARBAHUCHUBA</t>
  </si>
  <si>
    <t>BURHAPUJASHALI</t>
  </si>
  <si>
    <t>BARANGAJULI L.P.S</t>
  </si>
  <si>
    <t>NO.1 NIZ GARUAJHAR</t>
  </si>
  <si>
    <t>DAKHIN GARUAJHAR</t>
  </si>
  <si>
    <t>UPENDRA NATH BRAHMA 
MEMORIAL HS</t>
  </si>
  <si>
    <t>BARANGAJULI T.E. LPS</t>
  </si>
  <si>
    <t>BARANGAJULI KHUTI BATHONGURI</t>
  </si>
  <si>
    <t>BORONGAJULI KHUTI L.P.S</t>
  </si>
  <si>
    <t>GOSHALA BAPUJI GIRLS' ME S</t>
  </si>
  <si>
    <t>SWAHID ADARSHA ME S</t>
  </si>
  <si>
    <t>PUB DHARAMJULI L.P.S</t>
  </si>
  <si>
    <t>PUB DHARAMJULI SANKARDEV L.P.S</t>
  </si>
  <si>
    <t>9401148281
9365055189</t>
  </si>
  <si>
    <t>Amiya Das Sangma</t>
  </si>
  <si>
    <t>Tika Devi Adhikari</t>
  </si>
  <si>
    <t>Makani Basumatary</t>
  </si>
  <si>
    <t>Reena Baruah Medhi</t>
  </si>
  <si>
    <t>NO. 17 JABANGA HABI</t>
  </si>
  <si>
    <t>JABANGA PATHAR B 16</t>
  </si>
  <si>
    <t>MAZGAON BARHOLA CHARANPARA</t>
  </si>
  <si>
    <t>KAKALBHANGI L.P.S</t>
  </si>
  <si>
    <t>NAGRA SARA L.P.S</t>
  </si>
  <si>
    <t>UTTAR UMANANDA</t>
  </si>
  <si>
    <t>PACHIM JALUKBARI</t>
  </si>
  <si>
    <t>DAKHIN JALUKBARI</t>
  </si>
  <si>
    <t>KHAGRABARI - B 53</t>
  </si>
  <si>
    <t>SUBARI 201</t>
  </si>
  <si>
    <t>UTTAR CHUBA (NALBARI)</t>
  </si>
  <si>
    <t>AMBIKA TE 33</t>
  </si>
  <si>
    <t>KRISHNA TE</t>
  </si>
  <si>
    <t>MURAKHAT L.P.S</t>
  </si>
  <si>
    <t>PURANI TANGLA L.P.S</t>
  </si>
  <si>
    <t>TANGLAGAON L.P.S</t>
  </si>
  <si>
    <t>MAJARCHUBA</t>
  </si>
  <si>
    <t>ULUBARI</t>
  </si>
  <si>
    <t>SIMANGPURI</t>
  </si>
  <si>
    <t>SIKARI BANGLA DON BOSCO ME S</t>
  </si>
  <si>
    <t>SINGRIMARI L.P.S</t>
  </si>
  <si>
    <t>NO.1 HARCHAPARA L.P.S</t>
  </si>
  <si>
    <t>PACHIM SINGRIMARI</t>
  </si>
  <si>
    <t>BARTANGLA ME S</t>
  </si>
  <si>
    <t>BARAKHAT L.P.S</t>
  </si>
  <si>
    <t>BARAKHAT ME S</t>
  </si>
  <si>
    <t>TARABARI L.P.S</t>
  </si>
  <si>
    <t>SONAKHAT L.P.S</t>
  </si>
  <si>
    <t>DAROGAKHAT L.P.S</t>
  </si>
  <si>
    <t>Bisaka Biswas</t>
  </si>
  <si>
    <t>Janaki Debnath</t>
  </si>
</sst>
</file>

<file path=xl/styles.xml><?xml version="1.0" encoding="utf-8"?>
<styleSheet xmlns="http://schemas.openxmlformats.org/spreadsheetml/2006/main">
  <numFmts count="1">
    <numFmt numFmtId="164" formatCode="[$-409]d/mmm/yy;@"/>
  </numFmts>
  <fonts count="18">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s>
  <fills count="10">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51">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3" fillId="0" borderId="1" xfId="0" applyFont="1" applyBorder="1" applyAlignment="1" applyProtection="1">
      <alignment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M11" sqref="M11"/>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76" t="s">
        <v>69</v>
      </c>
      <c r="B1" s="76"/>
      <c r="C1" s="76"/>
      <c r="D1" s="76"/>
      <c r="E1" s="76"/>
      <c r="F1" s="76"/>
      <c r="G1" s="76"/>
      <c r="H1" s="76"/>
      <c r="I1" s="76"/>
      <c r="J1" s="76"/>
      <c r="K1" s="76"/>
      <c r="L1" s="76"/>
      <c r="M1" s="76"/>
    </row>
    <row r="2" spans="1:14">
      <c r="A2" s="77" t="s">
        <v>0</v>
      </c>
      <c r="B2" s="77"/>
      <c r="C2" s="79" t="s">
        <v>68</v>
      </c>
      <c r="D2" s="80"/>
      <c r="E2" s="2" t="s">
        <v>1</v>
      </c>
      <c r="F2" s="67" t="s">
        <v>72</v>
      </c>
      <c r="G2" s="67"/>
      <c r="H2" s="67"/>
      <c r="I2" s="67"/>
      <c r="J2" s="67"/>
      <c r="K2" s="94" t="s">
        <v>24</v>
      </c>
      <c r="L2" s="94"/>
      <c r="M2" s="36" t="s">
        <v>73</v>
      </c>
    </row>
    <row r="3" spans="1:14" ht="7.5" customHeight="1">
      <c r="A3" s="114"/>
      <c r="B3" s="114"/>
      <c r="C3" s="114"/>
      <c r="D3" s="114"/>
      <c r="E3" s="114"/>
      <c r="F3" s="113"/>
      <c r="G3" s="113"/>
      <c r="H3" s="113"/>
      <c r="I3" s="113"/>
      <c r="J3" s="113"/>
      <c r="K3" s="115"/>
      <c r="L3" s="115"/>
      <c r="M3" s="115"/>
    </row>
    <row r="4" spans="1:14">
      <c r="A4" s="88" t="s">
        <v>2</v>
      </c>
      <c r="B4" s="89"/>
      <c r="C4" s="89"/>
      <c r="D4" s="89"/>
      <c r="E4" s="90"/>
      <c r="F4" s="113"/>
      <c r="G4" s="113"/>
      <c r="H4" s="113"/>
      <c r="I4" s="116" t="s">
        <v>60</v>
      </c>
      <c r="J4" s="116"/>
      <c r="K4" s="116"/>
      <c r="L4" s="116"/>
      <c r="M4" s="116"/>
    </row>
    <row r="5" spans="1:14" ht="18.75" customHeight="1">
      <c r="A5" s="112" t="s">
        <v>4</v>
      </c>
      <c r="B5" s="112"/>
      <c r="C5" s="91" t="s">
        <v>74</v>
      </c>
      <c r="D5" s="92"/>
      <c r="E5" s="93"/>
      <c r="F5" s="113"/>
      <c r="G5" s="113"/>
      <c r="H5" s="113"/>
      <c r="I5" s="81" t="s">
        <v>5</v>
      </c>
      <c r="J5" s="81"/>
      <c r="K5" s="85" t="s">
        <v>75</v>
      </c>
      <c r="L5" s="86"/>
      <c r="M5" s="87"/>
    </row>
    <row r="6" spans="1:14" ht="18.75" customHeight="1">
      <c r="A6" s="82" t="s">
        <v>18</v>
      </c>
      <c r="B6" s="82"/>
      <c r="C6" s="37">
        <v>9854315688</v>
      </c>
      <c r="D6" s="78"/>
      <c r="E6" s="78"/>
      <c r="F6" s="113"/>
      <c r="G6" s="113"/>
      <c r="H6" s="113"/>
      <c r="I6" s="82" t="s">
        <v>18</v>
      </c>
      <c r="J6" s="82"/>
      <c r="K6" s="83">
        <v>7002717992</v>
      </c>
      <c r="L6" s="84"/>
      <c r="M6" s="95"/>
      <c r="N6" s="87"/>
    </row>
    <row r="7" spans="1:14">
      <c r="A7" s="111" t="s">
        <v>3</v>
      </c>
      <c r="B7" s="111"/>
      <c r="C7" s="111"/>
      <c r="D7" s="111"/>
      <c r="E7" s="111"/>
      <c r="F7" s="111"/>
      <c r="G7" s="111"/>
      <c r="H7" s="111"/>
      <c r="I7" s="111"/>
      <c r="J7" s="111"/>
      <c r="K7" s="111"/>
      <c r="L7" s="111"/>
      <c r="M7" s="111"/>
    </row>
    <row r="8" spans="1:14">
      <c r="A8" s="73" t="s">
        <v>21</v>
      </c>
      <c r="B8" s="74"/>
      <c r="C8" s="75"/>
      <c r="D8" s="3" t="s">
        <v>20</v>
      </c>
      <c r="E8" s="56"/>
      <c r="F8" s="98"/>
      <c r="G8" s="99"/>
      <c r="H8" s="99"/>
      <c r="I8" s="73" t="s">
        <v>22</v>
      </c>
      <c r="J8" s="74"/>
      <c r="K8" s="75"/>
      <c r="L8" s="3" t="s">
        <v>20</v>
      </c>
      <c r="M8" s="56"/>
    </row>
    <row r="9" spans="1:14">
      <c r="A9" s="103" t="s">
        <v>26</v>
      </c>
      <c r="B9" s="104"/>
      <c r="C9" s="6" t="s">
        <v>6</v>
      </c>
      <c r="D9" s="9" t="s">
        <v>12</v>
      </c>
      <c r="E9" s="5" t="s">
        <v>15</v>
      </c>
      <c r="F9" s="100"/>
      <c r="G9" s="101"/>
      <c r="H9" s="101"/>
      <c r="I9" s="103" t="s">
        <v>26</v>
      </c>
      <c r="J9" s="104"/>
      <c r="K9" s="6" t="s">
        <v>6</v>
      </c>
      <c r="L9" s="9" t="s">
        <v>12</v>
      </c>
      <c r="M9" s="5" t="s">
        <v>15</v>
      </c>
    </row>
    <row r="10" spans="1:14">
      <c r="A10" s="110" t="s">
        <v>76</v>
      </c>
      <c r="B10" s="110"/>
      <c r="C10" s="17" t="s">
        <v>77</v>
      </c>
      <c r="D10" s="37">
        <v>9577021014</v>
      </c>
      <c r="E10" s="38"/>
      <c r="F10" s="100"/>
      <c r="G10" s="101"/>
      <c r="H10" s="101"/>
      <c r="I10" s="105" t="s">
        <v>82</v>
      </c>
      <c r="J10" s="106"/>
      <c r="K10" s="17" t="s">
        <v>83</v>
      </c>
      <c r="L10" s="37">
        <v>9957664157</v>
      </c>
      <c r="M10" s="38"/>
    </row>
    <row r="11" spans="1:14">
      <c r="A11" s="110" t="s">
        <v>78</v>
      </c>
      <c r="B11" s="110"/>
      <c r="C11" s="17" t="s">
        <v>79</v>
      </c>
      <c r="D11" s="37">
        <v>9706200529</v>
      </c>
      <c r="E11" s="38"/>
      <c r="F11" s="100"/>
      <c r="G11" s="101"/>
      <c r="H11" s="101"/>
      <c r="I11" s="91" t="s">
        <v>84</v>
      </c>
      <c r="J11" s="93"/>
      <c r="K11" s="20" t="s">
        <v>77</v>
      </c>
      <c r="L11" s="37">
        <v>8638449116</v>
      </c>
      <c r="M11" s="38"/>
    </row>
    <row r="12" spans="1:14">
      <c r="A12" s="110" t="s">
        <v>80</v>
      </c>
      <c r="B12" s="110"/>
      <c r="C12" s="17" t="s">
        <v>81</v>
      </c>
      <c r="D12" s="37">
        <v>7002174762</v>
      </c>
      <c r="E12" s="38"/>
      <c r="F12" s="100"/>
      <c r="G12" s="101"/>
      <c r="H12" s="101"/>
      <c r="I12" s="105" t="s">
        <v>85</v>
      </c>
      <c r="J12" s="106"/>
      <c r="K12" s="17" t="s">
        <v>86</v>
      </c>
      <c r="L12" s="37">
        <v>9957436724</v>
      </c>
      <c r="M12" s="38"/>
    </row>
    <row r="13" spans="1:14">
      <c r="A13" s="110"/>
      <c r="B13" s="110"/>
      <c r="C13" s="17"/>
      <c r="D13" s="37"/>
      <c r="E13" s="38"/>
      <c r="F13" s="100"/>
      <c r="G13" s="101"/>
      <c r="H13" s="101"/>
      <c r="I13" s="105"/>
      <c r="J13" s="106"/>
      <c r="K13" s="17"/>
      <c r="L13" s="37"/>
      <c r="M13" s="38"/>
    </row>
    <row r="14" spans="1:14">
      <c r="A14" s="107" t="s">
        <v>19</v>
      </c>
      <c r="B14" s="108"/>
      <c r="C14" s="109"/>
      <c r="D14" s="72"/>
      <c r="E14" s="72"/>
      <c r="F14" s="100"/>
      <c r="G14" s="101"/>
      <c r="H14" s="101"/>
      <c r="I14" s="102"/>
      <c r="J14" s="102"/>
      <c r="K14" s="102"/>
      <c r="L14" s="102"/>
      <c r="M14" s="102"/>
      <c r="N14" s="8"/>
    </row>
    <row r="15" spans="1:14">
      <c r="A15" s="97"/>
      <c r="B15" s="97"/>
      <c r="C15" s="97"/>
      <c r="D15" s="97"/>
      <c r="E15" s="97"/>
      <c r="F15" s="97"/>
      <c r="G15" s="97"/>
      <c r="H15" s="97"/>
      <c r="I15" s="97"/>
      <c r="J15" s="97"/>
      <c r="K15" s="97"/>
      <c r="L15" s="97"/>
      <c r="M15" s="97"/>
    </row>
    <row r="16" spans="1:14">
      <c r="A16" s="96" t="s">
        <v>44</v>
      </c>
      <c r="B16" s="96"/>
      <c r="C16" s="96"/>
      <c r="D16" s="96"/>
      <c r="E16" s="96"/>
      <c r="F16" s="96"/>
      <c r="G16" s="96"/>
      <c r="H16" s="96"/>
      <c r="I16" s="96"/>
      <c r="J16" s="96"/>
      <c r="K16" s="96"/>
      <c r="L16" s="96"/>
      <c r="M16" s="96"/>
    </row>
    <row r="17" spans="1:13" ht="32.25" customHeight="1">
      <c r="A17" s="70" t="s">
        <v>56</v>
      </c>
      <c r="B17" s="70"/>
      <c r="C17" s="70"/>
      <c r="D17" s="70"/>
      <c r="E17" s="70"/>
      <c r="F17" s="70"/>
      <c r="G17" s="70"/>
      <c r="H17" s="70"/>
      <c r="I17" s="70"/>
      <c r="J17" s="70"/>
      <c r="K17" s="70"/>
      <c r="L17" s="70"/>
      <c r="M17" s="70"/>
    </row>
    <row r="18" spans="1:13">
      <c r="A18" s="69" t="s">
        <v>57</v>
      </c>
      <c r="B18" s="69"/>
      <c r="C18" s="69"/>
      <c r="D18" s="69"/>
      <c r="E18" s="69"/>
      <c r="F18" s="69"/>
      <c r="G18" s="69"/>
      <c r="H18" s="69"/>
      <c r="I18" s="69"/>
      <c r="J18" s="69"/>
      <c r="K18" s="69"/>
      <c r="L18" s="69"/>
      <c r="M18" s="69"/>
    </row>
    <row r="19" spans="1:13">
      <c r="A19" s="69" t="s">
        <v>45</v>
      </c>
      <c r="B19" s="69"/>
      <c r="C19" s="69"/>
      <c r="D19" s="69"/>
      <c r="E19" s="69"/>
      <c r="F19" s="69"/>
      <c r="G19" s="69"/>
      <c r="H19" s="69"/>
      <c r="I19" s="69"/>
      <c r="J19" s="69"/>
      <c r="K19" s="69"/>
      <c r="L19" s="69"/>
      <c r="M19" s="69"/>
    </row>
    <row r="20" spans="1:13">
      <c r="A20" s="69" t="s">
        <v>39</v>
      </c>
      <c r="B20" s="69"/>
      <c r="C20" s="69"/>
      <c r="D20" s="69"/>
      <c r="E20" s="69"/>
      <c r="F20" s="69"/>
      <c r="G20" s="69"/>
      <c r="H20" s="69"/>
      <c r="I20" s="69"/>
      <c r="J20" s="69"/>
      <c r="K20" s="69"/>
      <c r="L20" s="69"/>
      <c r="M20" s="69"/>
    </row>
    <row r="21" spans="1:13">
      <c r="A21" s="69" t="s">
        <v>46</v>
      </c>
      <c r="B21" s="69"/>
      <c r="C21" s="69"/>
      <c r="D21" s="69"/>
      <c r="E21" s="69"/>
      <c r="F21" s="69"/>
      <c r="G21" s="69"/>
      <c r="H21" s="69"/>
      <c r="I21" s="69"/>
      <c r="J21" s="69"/>
      <c r="K21" s="69"/>
      <c r="L21" s="69"/>
      <c r="M21" s="69"/>
    </row>
    <row r="22" spans="1:13">
      <c r="A22" s="69" t="s">
        <v>40</v>
      </c>
      <c r="B22" s="69"/>
      <c r="C22" s="69"/>
      <c r="D22" s="69"/>
      <c r="E22" s="69"/>
      <c r="F22" s="69"/>
      <c r="G22" s="69"/>
      <c r="H22" s="69"/>
      <c r="I22" s="69"/>
      <c r="J22" s="69"/>
      <c r="K22" s="69"/>
      <c r="L22" s="69"/>
      <c r="M22" s="69"/>
    </row>
    <row r="23" spans="1:13">
      <c r="A23" s="71" t="s">
        <v>49</v>
      </c>
      <c r="B23" s="71"/>
      <c r="C23" s="71"/>
      <c r="D23" s="71"/>
      <c r="E23" s="71"/>
      <c r="F23" s="71"/>
      <c r="G23" s="71"/>
      <c r="H23" s="71"/>
      <c r="I23" s="71"/>
      <c r="J23" s="71"/>
      <c r="K23" s="71"/>
      <c r="L23" s="71"/>
      <c r="M23" s="71"/>
    </row>
    <row r="24" spans="1:13">
      <c r="A24" s="69" t="s">
        <v>41</v>
      </c>
      <c r="B24" s="69"/>
      <c r="C24" s="69"/>
      <c r="D24" s="69"/>
      <c r="E24" s="69"/>
      <c r="F24" s="69"/>
      <c r="G24" s="69"/>
      <c r="H24" s="69"/>
      <c r="I24" s="69"/>
      <c r="J24" s="69"/>
      <c r="K24" s="69"/>
      <c r="L24" s="69"/>
      <c r="M24" s="69"/>
    </row>
    <row r="25" spans="1:13">
      <c r="A25" s="69" t="s">
        <v>42</v>
      </c>
      <c r="B25" s="69"/>
      <c r="C25" s="69"/>
      <c r="D25" s="69"/>
      <c r="E25" s="69"/>
      <c r="F25" s="69"/>
      <c r="G25" s="69"/>
      <c r="H25" s="69"/>
      <c r="I25" s="69"/>
      <c r="J25" s="69"/>
      <c r="K25" s="69"/>
      <c r="L25" s="69"/>
      <c r="M25" s="69"/>
    </row>
    <row r="26" spans="1:13">
      <c r="A26" s="69" t="s">
        <v>43</v>
      </c>
      <c r="B26" s="69"/>
      <c r="C26" s="69"/>
      <c r="D26" s="69"/>
      <c r="E26" s="69"/>
      <c r="F26" s="69"/>
      <c r="G26" s="69"/>
      <c r="H26" s="69"/>
      <c r="I26" s="69"/>
      <c r="J26" s="69"/>
      <c r="K26" s="69"/>
      <c r="L26" s="69"/>
      <c r="M26" s="69"/>
    </row>
    <row r="27" spans="1:13">
      <c r="A27" s="68" t="s">
        <v>47</v>
      </c>
      <c r="B27" s="68"/>
      <c r="C27" s="68"/>
      <c r="D27" s="68"/>
      <c r="E27" s="68"/>
      <c r="F27" s="68"/>
      <c r="G27" s="68"/>
      <c r="H27" s="68"/>
      <c r="I27" s="68"/>
      <c r="J27" s="68"/>
      <c r="K27" s="68"/>
      <c r="L27" s="68"/>
      <c r="M27" s="68"/>
    </row>
    <row r="28" spans="1:13">
      <c r="A28" s="69" t="s">
        <v>48</v>
      </c>
      <c r="B28" s="69"/>
      <c r="C28" s="69"/>
      <c r="D28" s="69"/>
      <c r="E28" s="69"/>
      <c r="F28" s="69"/>
      <c r="G28" s="69"/>
      <c r="H28" s="69"/>
      <c r="I28" s="69"/>
      <c r="J28" s="69"/>
      <c r="K28" s="69"/>
      <c r="L28" s="69"/>
      <c r="M28" s="69"/>
    </row>
    <row r="29" spans="1:13" ht="44.25" customHeight="1">
      <c r="A29" s="66" t="s">
        <v>58</v>
      </c>
      <c r="B29" s="66"/>
      <c r="C29" s="66"/>
      <c r="D29" s="66"/>
      <c r="E29" s="66"/>
      <c r="F29" s="66"/>
      <c r="G29" s="66"/>
      <c r="H29" s="66"/>
      <c r="I29" s="66"/>
      <c r="J29" s="66"/>
      <c r="K29" s="66"/>
      <c r="L29" s="66"/>
      <c r="M29" s="66"/>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S145" sqref="S145"/>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17" t="s">
        <v>70</v>
      </c>
      <c r="B1" s="117"/>
      <c r="C1" s="117"/>
      <c r="D1" s="117"/>
      <c r="E1" s="117"/>
      <c r="F1" s="117"/>
      <c r="G1" s="117"/>
      <c r="H1" s="117"/>
      <c r="I1" s="117"/>
      <c r="J1" s="117"/>
      <c r="K1" s="117"/>
      <c r="L1" s="117"/>
      <c r="M1" s="117"/>
      <c r="N1" s="117"/>
      <c r="O1" s="117"/>
      <c r="P1" s="117"/>
      <c r="Q1" s="117"/>
      <c r="R1" s="117"/>
      <c r="S1" s="117"/>
    </row>
    <row r="2" spans="1:20" ht="16.5" customHeight="1">
      <c r="A2" s="120" t="s">
        <v>59</v>
      </c>
      <c r="B2" s="121"/>
      <c r="C2" s="121"/>
      <c r="D2" s="25">
        <v>43556</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15" t="s">
        <v>9</v>
      </c>
      <c r="H4" s="15" t="s">
        <v>10</v>
      </c>
      <c r="I4" s="11" t="s">
        <v>11</v>
      </c>
      <c r="J4" s="123"/>
      <c r="K4" s="119"/>
      <c r="L4" s="119"/>
      <c r="M4" s="119"/>
      <c r="N4" s="119"/>
      <c r="O4" s="119"/>
      <c r="P4" s="122"/>
      <c r="Q4" s="122"/>
      <c r="R4" s="123"/>
      <c r="S4" s="123"/>
      <c r="T4" s="123"/>
    </row>
    <row r="5" spans="1:20" ht="33">
      <c r="A5" s="4">
        <v>1</v>
      </c>
      <c r="B5" s="17" t="s">
        <v>62</v>
      </c>
      <c r="C5" s="18" t="s">
        <v>87</v>
      </c>
      <c r="D5" s="18" t="s">
        <v>23</v>
      </c>
      <c r="E5" s="19">
        <v>18260104403</v>
      </c>
      <c r="F5" s="18" t="s">
        <v>157</v>
      </c>
      <c r="G5" s="19">
        <v>84</v>
      </c>
      <c r="H5" s="19">
        <v>62</v>
      </c>
      <c r="I5" s="58">
        <f>SUM(G5:H5)</f>
        <v>146</v>
      </c>
      <c r="J5" s="18"/>
      <c r="K5" s="18" t="s">
        <v>165</v>
      </c>
      <c r="L5" s="18" t="s">
        <v>177</v>
      </c>
      <c r="M5" s="18">
        <v>7086534279</v>
      </c>
      <c r="N5" s="18" t="s">
        <v>178</v>
      </c>
      <c r="O5" s="18">
        <v>7896037052</v>
      </c>
      <c r="P5" s="24">
        <v>43556</v>
      </c>
      <c r="Q5" s="18" t="s">
        <v>235</v>
      </c>
      <c r="R5" s="48">
        <v>17</v>
      </c>
      <c r="S5" s="18" t="s">
        <v>360</v>
      </c>
      <c r="T5" s="18"/>
    </row>
    <row r="6" spans="1:20">
      <c r="A6" s="4">
        <v>2</v>
      </c>
      <c r="B6" s="17" t="s">
        <v>62</v>
      </c>
      <c r="C6" s="18" t="s">
        <v>88</v>
      </c>
      <c r="D6" s="18" t="s">
        <v>25</v>
      </c>
      <c r="E6" s="19">
        <v>9</v>
      </c>
      <c r="F6" s="18"/>
      <c r="G6" s="19">
        <v>22</v>
      </c>
      <c r="H6" s="19">
        <v>29</v>
      </c>
      <c r="I6" s="58">
        <f t="shared" ref="I6:I69" si="0">SUM(G6:H6)</f>
        <v>51</v>
      </c>
      <c r="J6" s="18">
        <v>9678725784</v>
      </c>
      <c r="K6" s="18" t="s">
        <v>166</v>
      </c>
      <c r="L6" s="18" t="s">
        <v>179</v>
      </c>
      <c r="M6" s="18">
        <v>9854752168</v>
      </c>
      <c r="N6" s="18" t="s">
        <v>180</v>
      </c>
      <c r="O6" s="18">
        <v>8721030136</v>
      </c>
      <c r="P6" s="24">
        <v>43557</v>
      </c>
      <c r="Q6" s="18" t="s">
        <v>236</v>
      </c>
      <c r="R6" s="48">
        <v>21</v>
      </c>
      <c r="S6" s="18" t="s">
        <v>360</v>
      </c>
      <c r="T6" s="18"/>
    </row>
    <row r="7" spans="1:20">
      <c r="A7" s="4">
        <v>3</v>
      </c>
      <c r="B7" s="17" t="s">
        <v>62</v>
      </c>
      <c r="C7" s="18" t="s">
        <v>89</v>
      </c>
      <c r="D7" s="18" t="s">
        <v>25</v>
      </c>
      <c r="E7" s="19">
        <v>11</v>
      </c>
      <c r="F7" s="18"/>
      <c r="G7" s="19">
        <v>24</v>
      </c>
      <c r="H7" s="19">
        <v>27</v>
      </c>
      <c r="I7" s="58">
        <f t="shared" si="0"/>
        <v>51</v>
      </c>
      <c r="J7" s="18">
        <v>6900957498</v>
      </c>
      <c r="K7" s="18" t="s">
        <v>90</v>
      </c>
      <c r="L7" s="18" t="s">
        <v>181</v>
      </c>
      <c r="M7" s="18">
        <v>8822160749</v>
      </c>
      <c r="N7" s="18" t="s">
        <v>182</v>
      </c>
      <c r="O7" s="18">
        <v>9957847626</v>
      </c>
      <c r="P7" s="24">
        <v>43557</v>
      </c>
      <c r="Q7" s="18" t="s">
        <v>236</v>
      </c>
      <c r="R7" s="48">
        <v>18</v>
      </c>
      <c r="S7" s="18" t="s">
        <v>360</v>
      </c>
      <c r="T7" s="18"/>
    </row>
    <row r="8" spans="1:20">
      <c r="A8" s="4">
        <v>4</v>
      </c>
      <c r="B8" s="17" t="s">
        <v>62</v>
      </c>
      <c r="C8" s="18" t="s">
        <v>90</v>
      </c>
      <c r="D8" s="18" t="s">
        <v>25</v>
      </c>
      <c r="E8" s="19">
        <v>12</v>
      </c>
      <c r="F8" s="18"/>
      <c r="G8" s="19">
        <v>20</v>
      </c>
      <c r="H8" s="19">
        <v>19</v>
      </c>
      <c r="I8" s="58">
        <f t="shared" si="0"/>
        <v>39</v>
      </c>
      <c r="J8" s="17">
        <v>7637087043</v>
      </c>
      <c r="K8" s="18" t="s">
        <v>90</v>
      </c>
      <c r="L8" s="18" t="s">
        <v>181</v>
      </c>
      <c r="M8" s="18">
        <v>8822160749</v>
      </c>
      <c r="N8" s="18" t="s">
        <v>183</v>
      </c>
      <c r="O8" s="18">
        <v>9354765669</v>
      </c>
      <c r="P8" s="24">
        <v>43557</v>
      </c>
      <c r="Q8" s="18" t="s">
        <v>236</v>
      </c>
      <c r="R8" s="48">
        <v>20</v>
      </c>
      <c r="S8" s="18" t="s">
        <v>360</v>
      </c>
      <c r="T8" s="18"/>
    </row>
    <row r="9" spans="1:20" ht="33">
      <c r="A9" s="4">
        <v>5</v>
      </c>
      <c r="B9" s="17" t="s">
        <v>62</v>
      </c>
      <c r="C9" s="18" t="s">
        <v>91</v>
      </c>
      <c r="D9" s="18" t="s">
        <v>23</v>
      </c>
      <c r="E9" s="19">
        <v>18260109505</v>
      </c>
      <c r="F9" s="18" t="s">
        <v>157</v>
      </c>
      <c r="G9" s="19">
        <v>0</v>
      </c>
      <c r="H9" s="19">
        <v>181</v>
      </c>
      <c r="I9" s="58">
        <f t="shared" si="0"/>
        <v>181</v>
      </c>
      <c r="J9" s="18"/>
      <c r="K9" s="18" t="s">
        <v>167</v>
      </c>
      <c r="L9" s="18" t="s">
        <v>184</v>
      </c>
      <c r="M9" s="18">
        <v>9859444623</v>
      </c>
      <c r="N9" s="18" t="s">
        <v>185</v>
      </c>
      <c r="O9" s="18">
        <v>9864678844</v>
      </c>
      <c r="P9" s="24">
        <v>43558</v>
      </c>
      <c r="Q9" s="18" t="s">
        <v>237</v>
      </c>
      <c r="R9" s="48">
        <v>7</v>
      </c>
      <c r="S9" s="18" t="s">
        <v>360</v>
      </c>
      <c r="T9" s="18"/>
    </row>
    <row r="10" spans="1:20">
      <c r="A10" s="4">
        <v>6</v>
      </c>
      <c r="B10" s="17" t="s">
        <v>62</v>
      </c>
      <c r="C10" s="18" t="s">
        <v>92</v>
      </c>
      <c r="D10" s="18" t="s">
        <v>25</v>
      </c>
      <c r="E10" s="19">
        <v>3</v>
      </c>
      <c r="F10" s="18"/>
      <c r="G10" s="19">
        <v>15</v>
      </c>
      <c r="H10" s="19">
        <v>30</v>
      </c>
      <c r="I10" s="58">
        <f t="shared" si="0"/>
        <v>45</v>
      </c>
      <c r="J10" s="18">
        <v>8724879814</v>
      </c>
      <c r="K10" s="18" t="s">
        <v>166</v>
      </c>
      <c r="L10" s="18" t="s">
        <v>179</v>
      </c>
      <c r="M10" s="18">
        <v>9854752168</v>
      </c>
      <c r="N10" s="18" t="s">
        <v>186</v>
      </c>
      <c r="O10" s="18">
        <v>9613610969</v>
      </c>
      <c r="P10" s="24">
        <v>43559</v>
      </c>
      <c r="Q10" s="18" t="s">
        <v>238</v>
      </c>
      <c r="R10" s="48">
        <v>25</v>
      </c>
      <c r="S10" s="18" t="s">
        <v>360</v>
      </c>
      <c r="T10" s="18"/>
    </row>
    <row r="11" spans="1:20">
      <c r="A11" s="4">
        <v>7</v>
      </c>
      <c r="B11" s="17" t="s">
        <v>62</v>
      </c>
      <c r="C11" s="18" t="s">
        <v>93</v>
      </c>
      <c r="D11" s="18" t="s">
        <v>25</v>
      </c>
      <c r="E11" s="19">
        <v>10</v>
      </c>
      <c r="F11" s="18"/>
      <c r="G11" s="19">
        <v>30</v>
      </c>
      <c r="H11" s="19">
        <v>29</v>
      </c>
      <c r="I11" s="58">
        <f t="shared" si="0"/>
        <v>59</v>
      </c>
      <c r="J11" s="18">
        <v>8133922423</v>
      </c>
      <c r="K11" s="18" t="s">
        <v>166</v>
      </c>
      <c r="L11" s="18" t="s">
        <v>179</v>
      </c>
      <c r="M11" s="18">
        <v>9854752168</v>
      </c>
      <c r="N11" s="18" t="s">
        <v>187</v>
      </c>
      <c r="O11" s="18">
        <v>9613610969</v>
      </c>
      <c r="P11" s="24">
        <v>43559</v>
      </c>
      <c r="Q11" s="51" t="s">
        <v>238</v>
      </c>
      <c r="R11" s="48">
        <v>23</v>
      </c>
      <c r="S11" s="18" t="s">
        <v>360</v>
      </c>
      <c r="T11" s="18"/>
    </row>
    <row r="12" spans="1:20" s="55" customFormat="1">
      <c r="A12" s="50">
        <v>8</v>
      </c>
      <c r="B12" s="20" t="s">
        <v>62</v>
      </c>
      <c r="C12" s="51" t="s">
        <v>94</v>
      </c>
      <c r="D12" s="51" t="s">
        <v>25</v>
      </c>
      <c r="E12" s="52">
        <v>1</v>
      </c>
      <c r="F12" s="51"/>
      <c r="G12" s="52">
        <v>28</v>
      </c>
      <c r="H12" s="52">
        <v>16</v>
      </c>
      <c r="I12" s="58">
        <f t="shared" si="0"/>
        <v>44</v>
      </c>
      <c r="J12" s="51">
        <v>8486404828</v>
      </c>
      <c r="K12" s="51" t="s">
        <v>166</v>
      </c>
      <c r="L12" s="51" t="s">
        <v>179</v>
      </c>
      <c r="M12" s="51">
        <v>9854752168</v>
      </c>
      <c r="N12" s="51" t="s">
        <v>186</v>
      </c>
      <c r="O12" s="51">
        <v>9613610969</v>
      </c>
      <c r="P12" s="53">
        <v>43559</v>
      </c>
      <c r="Q12" s="18" t="s">
        <v>238</v>
      </c>
      <c r="R12" s="54">
        <v>23</v>
      </c>
      <c r="S12" s="18" t="s">
        <v>360</v>
      </c>
      <c r="T12" s="51"/>
    </row>
    <row r="13" spans="1:20" ht="33">
      <c r="A13" s="4">
        <v>9</v>
      </c>
      <c r="B13" s="17" t="s">
        <v>62</v>
      </c>
      <c r="C13" s="18" t="s">
        <v>95</v>
      </c>
      <c r="D13" s="18" t="s">
        <v>23</v>
      </c>
      <c r="E13" s="19">
        <v>18260113302</v>
      </c>
      <c r="F13" s="18" t="s">
        <v>158</v>
      </c>
      <c r="G13" s="19">
        <v>22</v>
      </c>
      <c r="H13" s="19">
        <v>18</v>
      </c>
      <c r="I13" s="58">
        <f t="shared" si="0"/>
        <v>40</v>
      </c>
      <c r="J13" s="18"/>
      <c r="K13" s="18" t="s">
        <v>168</v>
      </c>
      <c r="L13" s="18" t="s">
        <v>188</v>
      </c>
      <c r="M13" s="18">
        <v>7399993689</v>
      </c>
      <c r="N13" s="18" t="s">
        <v>189</v>
      </c>
      <c r="O13" s="18">
        <v>9678340690</v>
      </c>
      <c r="P13" s="24">
        <v>43560</v>
      </c>
      <c r="Q13" s="18" t="s">
        <v>239</v>
      </c>
      <c r="R13" s="48">
        <v>15</v>
      </c>
      <c r="S13" s="18" t="s">
        <v>360</v>
      </c>
      <c r="T13" s="18"/>
    </row>
    <row r="14" spans="1:20" ht="33">
      <c r="A14" s="4">
        <v>10</v>
      </c>
      <c r="B14" s="17" t="s">
        <v>62</v>
      </c>
      <c r="C14" s="18" t="s">
        <v>96</v>
      </c>
      <c r="D14" s="18" t="s">
        <v>23</v>
      </c>
      <c r="E14" s="19">
        <v>18260113303</v>
      </c>
      <c r="F14" s="18" t="s">
        <v>158</v>
      </c>
      <c r="G14" s="19">
        <v>26</v>
      </c>
      <c r="H14" s="19">
        <v>24</v>
      </c>
      <c r="I14" s="58">
        <f t="shared" si="0"/>
        <v>50</v>
      </c>
      <c r="J14" s="18"/>
      <c r="K14" s="18" t="s">
        <v>168</v>
      </c>
      <c r="L14" s="18" t="s">
        <v>188</v>
      </c>
      <c r="M14" s="18">
        <v>7399993689</v>
      </c>
      <c r="N14" s="18" t="s">
        <v>189</v>
      </c>
      <c r="O14" s="18">
        <v>9678340690</v>
      </c>
      <c r="P14" s="24">
        <v>43560</v>
      </c>
      <c r="Q14" s="18" t="s">
        <v>239</v>
      </c>
      <c r="R14" s="48">
        <v>15</v>
      </c>
      <c r="S14" s="18" t="s">
        <v>360</v>
      </c>
      <c r="T14" s="18"/>
    </row>
    <row r="15" spans="1:20">
      <c r="A15" s="4">
        <v>11</v>
      </c>
      <c r="B15" s="17" t="s">
        <v>62</v>
      </c>
      <c r="C15" s="18" t="s">
        <v>97</v>
      </c>
      <c r="D15" s="18" t="s">
        <v>23</v>
      </c>
      <c r="E15" s="19">
        <v>18260113301</v>
      </c>
      <c r="F15" s="18" t="s">
        <v>158</v>
      </c>
      <c r="G15" s="19">
        <v>14</v>
      </c>
      <c r="H15" s="19">
        <v>12</v>
      </c>
      <c r="I15" s="58">
        <f t="shared" si="0"/>
        <v>26</v>
      </c>
      <c r="J15" s="18"/>
      <c r="K15" s="18" t="s">
        <v>168</v>
      </c>
      <c r="L15" s="18" t="s">
        <v>188</v>
      </c>
      <c r="M15" s="18">
        <v>7399993689</v>
      </c>
      <c r="N15" s="18" t="s">
        <v>189</v>
      </c>
      <c r="O15" s="18">
        <v>9678340690</v>
      </c>
      <c r="P15" s="24">
        <v>43560</v>
      </c>
      <c r="Q15" s="18" t="s">
        <v>239</v>
      </c>
      <c r="R15" s="48">
        <v>15</v>
      </c>
      <c r="S15" s="18" t="s">
        <v>360</v>
      </c>
      <c r="T15" s="18"/>
    </row>
    <row r="16" spans="1:20">
      <c r="A16" s="4">
        <v>12</v>
      </c>
      <c r="B16" s="17" t="s">
        <v>62</v>
      </c>
      <c r="C16" s="18" t="s">
        <v>98</v>
      </c>
      <c r="D16" s="18" t="s">
        <v>23</v>
      </c>
      <c r="E16" s="19">
        <v>18260113304</v>
      </c>
      <c r="F16" s="18" t="s">
        <v>159</v>
      </c>
      <c r="G16" s="19">
        <v>31</v>
      </c>
      <c r="H16" s="19">
        <v>37</v>
      </c>
      <c r="I16" s="58">
        <f t="shared" si="0"/>
        <v>68</v>
      </c>
      <c r="J16" s="18"/>
      <c r="K16" s="18" t="s">
        <v>168</v>
      </c>
      <c r="L16" s="18" t="s">
        <v>188</v>
      </c>
      <c r="M16" s="18">
        <v>7399993689</v>
      </c>
      <c r="N16" s="18" t="s">
        <v>189</v>
      </c>
      <c r="O16" s="18">
        <v>9678340690</v>
      </c>
      <c r="P16" s="24">
        <v>43560</v>
      </c>
      <c r="Q16" s="18" t="s">
        <v>239</v>
      </c>
      <c r="R16" s="48">
        <v>15</v>
      </c>
      <c r="S16" s="18" t="s">
        <v>360</v>
      </c>
      <c r="T16" s="18"/>
    </row>
    <row r="17" spans="1:20" ht="33">
      <c r="A17" s="4">
        <v>13</v>
      </c>
      <c r="B17" s="17" t="s">
        <v>62</v>
      </c>
      <c r="C17" s="18" t="s">
        <v>99</v>
      </c>
      <c r="D17" s="18" t="s">
        <v>25</v>
      </c>
      <c r="E17" s="19">
        <v>603</v>
      </c>
      <c r="F17" s="18"/>
      <c r="G17" s="19">
        <v>22</v>
      </c>
      <c r="H17" s="19">
        <v>30</v>
      </c>
      <c r="I17" s="58">
        <f t="shared" si="0"/>
        <v>52</v>
      </c>
      <c r="J17" s="18" t="s">
        <v>160</v>
      </c>
      <c r="K17" s="18" t="s">
        <v>73</v>
      </c>
      <c r="L17" s="18" t="s">
        <v>190</v>
      </c>
      <c r="M17" s="18">
        <v>9864336211</v>
      </c>
      <c r="N17" s="18" t="s">
        <v>191</v>
      </c>
      <c r="O17" s="18">
        <v>8751939273</v>
      </c>
      <c r="P17" s="24">
        <v>43561</v>
      </c>
      <c r="Q17" s="18" t="s">
        <v>240</v>
      </c>
      <c r="R17" s="48">
        <v>3</v>
      </c>
      <c r="S17" s="18" t="s">
        <v>360</v>
      </c>
      <c r="T17" s="18"/>
    </row>
    <row r="18" spans="1:20">
      <c r="A18" s="4">
        <v>14</v>
      </c>
      <c r="B18" s="17" t="s">
        <v>62</v>
      </c>
      <c r="C18" s="18" t="s">
        <v>73</v>
      </c>
      <c r="D18" s="18" t="s">
        <v>25</v>
      </c>
      <c r="E18" s="19">
        <v>604</v>
      </c>
      <c r="F18" s="18"/>
      <c r="G18" s="19">
        <v>10</v>
      </c>
      <c r="H18" s="19">
        <v>14</v>
      </c>
      <c r="I18" s="58">
        <f t="shared" si="0"/>
        <v>24</v>
      </c>
      <c r="J18" s="18">
        <v>7638861169</v>
      </c>
      <c r="K18" s="18" t="s">
        <v>73</v>
      </c>
      <c r="L18" s="18" t="s">
        <v>192</v>
      </c>
      <c r="M18" s="18">
        <v>8011591274</v>
      </c>
      <c r="N18" s="18" t="s">
        <v>193</v>
      </c>
      <c r="O18" s="18">
        <v>9864849956</v>
      </c>
      <c r="P18" s="24">
        <v>43561</v>
      </c>
      <c r="Q18" s="18" t="s">
        <v>240</v>
      </c>
      <c r="R18" s="48">
        <v>1</v>
      </c>
      <c r="S18" s="18" t="s">
        <v>360</v>
      </c>
      <c r="T18" s="18"/>
    </row>
    <row r="19" spans="1:20">
      <c r="A19" s="4">
        <v>15</v>
      </c>
      <c r="B19" s="17" t="s">
        <v>62</v>
      </c>
      <c r="C19" s="18" t="s">
        <v>100</v>
      </c>
      <c r="D19" s="18" t="s">
        <v>25</v>
      </c>
      <c r="E19" s="19">
        <v>605</v>
      </c>
      <c r="F19" s="18"/>
      <c r="G19" s="19">
        <v>10</v>
      </c>
      <c r="H19" s="19">
        <v>3</v>
      </c>
      <c r="I19" s="58">
        <f t="shared" si="0"/>
        <v>13</v>
      </c>
      <c r="J19" s="18">
        <v>9864708822</v>
      </c>
      <c r="K19" s="18" t="s">
        <v>73</v>
      </c>
      <c r="L19" s="18" t="s">
        <v>190</v>
      </c>
      <c r="M19" s="18">
        <v>9864336211</v>
      </c>
      <c r="N19" s="18" t="s">
        <v>191</v>
      </c>
      <c r="O19" s="18">
        <v>8751939273</v>
      </c>
      <c r="P19" s="24">
        <v>43561</v>
      </c>
      <c r="Q19" s="18" t="s">
        <v>240</v>
      </c>
      <c r="R19" s="48">
        <v>3</v>
      </c>
      <c r="S19" s="18" t="s">
        <v>360</v>
      </c>
      <c r="T19" s="18"/>
    </row>
    <row r="20" spans="1:20">
      <c r="A20" s="4">
        <v>16</v>
      </c>
      <c r="B20" s="17" t="s">
        <v>62</v>
      </c>
      <c r="C20" s="18" t="s">
        <v>101</v>
      </c>
      <c r="D20" s="18" t="s">
        <v>23</v>
      </c>
      <c r="E20" s="19">
        <v>18260120103</v>
      </c>
      <c r="F20" s="18" t="s">
        <v>159</v>
      </c>
      <c r="G20" s="19">
        <v>38</v>
      </c>
      <c r="H20" s="19">
        <v>35</v>
      </c>
      <c r="I20" s="58">
        <f t="shared" si="0"/>
        <v>73</v>
      </c>
      <c r="J20" s="18"/>
      <c r="K20" s="18" t="s">
        <v>169</v>
      </c>
      <c r="L20" s="18" t="s">
        <v>194</v>
      </c>
      <c r="M20" s="18">
        <v>8254935209</v>
      </c>
      <c r="N20" s="18" t="s">
        <v>195</v>
      </c>
      <c r="O20" s="18">
        <v>8749897504</v>
      </c>
      <c r="P20" s="24">
        <v>43563</v>
      </c>
      <c r="Q20" s="18" t="s">
        <v>235</v>
      </c>
      <c r="R20" s="48">
        <v>12</v>
      </c>
      <c r="S20" s="18" t="s">
        <v>360</v>
      </c>
      <c r="T20" s="18"/>
    </row>
    <row r="21" spans="1:20" ht="33">
      <c r="A21" s="4">
        <v>17</v>
      </c>
      <c r="B21" s="17" t="s">
        <v>62</v>
      </c>
      <c r="C21" s="18" t="s">
        <v>102</v>
      </c>
      <c r="D21" s="18" t="s">
        <v>23</v>
      </c>
      <c r="E21" s="19">
        <v>18260120104</v>
      </c>
      <c r="F21" s="18" t="s">
        <v>158</v>
      </c>
      <c r="G21" s="19">
        <v>21</v>
      </c>
      <c r="H21" s="19">
        <v>17</v>
      </c>
      <c r="I21" s="58">
        <f t="shared" si="0"/>
        <v>38</v>
      </c>
      <c r="J21" s="18"/>
      <c r="K21" s="18" t="s">
        <v>169</v>
      </c>
      <c r="L21" s="18" t="s">
        <v>194</v>
      </c>
      <c r="M21" s="18">
        <v>8254935209</v>
      </c>
      <c r="N21" s="18" t="s">
        <v>195</v>
      </c>
      <c r="O21" s="18">
        <v>8749897504</v>
      </c>
      <c r="P21" s="24">
        <v>43563</v>
      </c>
      <c r="Q21" s="18" t="s">
        <v>235</v>
      </c>
      <c r="R21" s="48">
        <v>12</v>
      </c>
      <c r="S21" s="18" t="s">
        <v>360</v>
      </c>
      <c r="T21" s="18"/>
    </row>
    <row r="22" spans="1:20">
      <c r="A22" s="4">
        <v>18</v>
      </c>
      <c r="B22" s="17" t="s">
        <v>62</v>
      </c>
      <c r="C22" s="59" t="s">
        <v>103</v>
      </c>
      <c r="D22" s="59" t="s">
        <v>23</v>
      </c>
      <c r="E22" s="17">
        <v>18260120801</v>
      </c>
      <c r="F22" s="59" t="s">
        <v>158</v>
      </c>
      <c r="G22" s="17">
        <v>11</v>
      </c>
      <c r="H22" s="17">
        <v>14</v>
      </c>
      <c r="I22" s="58">
        <f t="shared" si="0"/>
        <v>25</v>
      </c>
      <c r="J22" s="59"/>
      <c r="K22" s="59" t="s">
        <v>170</v>
      </c>
      <c r="L22" s="59"/>
      <c r="M22" s="59"/>
      <c r="N22" s="59"/>
      <c r="O22" s="59"/>
      <c r="P22" s="24">
        <v>43563</v>
      </c>
      <c r="Q22" s="18" t="s">
        <v>235</v>
      </c>
      <c r="R22" s="48"/>
      <c r="S22" s="18" t="s">
        <v>360</v>
      </c>
      <c r="T22" s="18"/>
    </row>
    <row r="23" spans="1:20">
      <c r="A23" s="4">
        <v>19</v>
      </c>
      <c r="B23" s="17" t="s">
        <v>62</v>
      </c>
      <c r="C23" s="18" t="s">
        <v>104</v>
      </c>
      <c r="D23" s="18" t="s">
        <v>25</v>
      </c>
      <c r="E23" s="19">
        <v>23</v>
      </c>
      <c r="F23" s="18"/>
      <c r="G23" s="19">
        <v>13</v>
      </c>
      <c r="H23" s="19">
        <v>20</v>
      </c>
      <c r="I23" s="58">
        <f t="shared" si="0"/>
        <v>33</v>
      </c>
      <c r="J23" s="18">
        <v>8133911168</v>
      </c>
      <c r="K23" s="18" t="s">
        <v>171</v>
      </c>
      <c r="L23" s="18" t="s">
        <v>196</v>
      </c>
      <c r="M23" s="18">
        <v>9859801991</v>
      </c>
      <c r="N23" s="18" t="s">
        <v>197</v>
      </c>
      <c r="O23" s="18">
        <v>9508509690</v>
      </c>
      <c r="P23" s="24">
        <v>43564</v>
      </c>
      <c r="Q23" s="18" t="s">
        <v>236</v>
      </c>
      <c r="R23" s="48">
        <v>17</v>
      </c>
      <c r="S23" s="18" t="s">
        <v>360</v>
      </c>
      <c r="T23" s="18"/>
    </row>
    <row r="24" spans="1:20">
      <c r="A24" s="4">
        <v>20</v>
      </c>
      <c r="B24" s="17" t="s">
        <v>62</v>
      </c>
      <c r="C24" s="18" t="s">
        <v>105</v>
      </c>
      <c r="D24" s="18" t="s">
        <v>25</v>
      </c>
      <c r="E24" s="19">
        <v>623</v>
      </c>
      <c r="F24" s="18"/>
      <c r="G24" s="19">
        <v>7</v>
      </c>
      <c r="H24" s="19">
        <v>8</v>
      </c>
      <c r="I24" s="58">
        <f t="shared" si="0"/>
        <v>15</v>
      </c>
      <c r="J24" s="18">
        <v>8638186551</v>
      </c>
      <c r="K24" s="18" t="s">
        <v>171</v>
      </c>
      <c r="L24" s="18" t="s">
        <v>196</v>
      </c>
      <c r="M24" s="18">
        <v>9859801991</v>
      </c>
      <c r="N24" s="18" t="s">
        <v>198</v>
      </c>
      <c r="O24" s="18">
        <v>9508481258</v>
      </c>
      <c r="P24" s="24">
        <v>43564</v>
      </c>
      <c r="Q24" s="18" t="s">
        <v>236</v>
      </c>
      <c r="R24" s="48">
        <v>16</v>
      </c>
      <c r="S24" s="18" t="s">
        <v>360</v>
      </c>
      <c r="T24" s="18"/>
    </row>
    <row r="25" spans="1:20">
      <c r="A25" s="4">
        <v>21</v>
      </c>
      <c r="B25" s="17" t="s">
        <v>62</v>
      </c>
      <c r="C25" s="18" t="s">
        <v>106</v>
      </c>
      <c r="D25" s="18" t="s">
        <v>25</v>
      </c>
      <c r="E25" s="19">
        <v>621</v>
      </c>
      <c r="F25" s="18"/>
      <c r="G25" s="19">
        <v>13</v>
      </c>
      <c r="H25" s="19">
        <v>7</v>
      </c>
      <c r="I25" s="58">
        <f t="shared" si="0"/>
        <v>20</v>
      </c>
      <c r="J25" s="18">
        <v>8472066020</v>
      </c>
      <c r="K25" s="18" t="s">
        <v>171</v>
      </c>
      <c r="L25" s="18" t="s">
        <v>196</v>
      </c>
      <c r="M25" s="18">
        <v>9859801991</v>
      </c>
      <c r="N25" s="18" t="s">
        <v>198</v>
      </c>
      <c r="O25" s="18">
        <v>9508481258</v>
      </c>
      <c r="P25" s="24">
        <v>43564</v>
      </c>
      <c r="Q25" s="18" t="s">
        <v>236</v>
      </c>
      <c r="R25" s="48">
        <v>11</v>
      </c>
      <c r="S25" s="18" t="s">
        <v>360</v>
      </c>
      <c r="T25" s="18"/>
    </row>
    <row r="26" spans="1:20" ht="33">
      <c r="A26" s="4">
        <v>22</v>
      </c>
      <c r="B26" s="17" t="s">
        <v>62</v>
      </c>
      <c r="C26" s="18" t="s">
        <v>107</v>
      </c>
      <c r="D26" s="18" t="s">
        <v>23</v>
      </c>
      <c r="E26" s="19">
        <v>18260119905</v>
      </c>
      <c r="F26" s="18" t="s">
        <v>158</v>
      </c>
      <c r="G26" s="19">
        <v>17</v>
      </c>
      <c r="H26" s="19">
        <v>16</v>
      </c>
      <c r="I26" s="58">
        <f t="shared" si="0"/>
        <v>33</v>
      </c>
      <c r="J26" s="18"/>
      <c r="K26" s="18" t="s">
        <v>169</v>
      </c>
      <c r="L26" s="18" t="s">
        <v>194</v>
      </c>
      <c r="M26" s="18">
        <v>8254935209</v>
      </c>
      <c r="N26" s="18" t="s">
        <v>199</v>
      </c>
      <c r="O26" s="18">
        <v>9613436092</v>
      </c>
      <c r="P26" s="24">
        <v>43565</v>
      </c>
      <c r="Q26" s="18" t="s">
        <v>237</v>
      </c>
      <c r="R26" s="48">
        <v>15</v>
      </c>
      <c r="S26" s="18" t="s">
        <v>360</v>
      </c>
      <c r="T26" s="18"/>
    </row>
    <row r="27" spans="1:20" ht="33">
      <c r="A27" s="4">
        <v>23</v>
      </c>
      <c r="B27" s="17" t="s">
        <v>62</v>
      </c>
      <c r="C27" s="18" t="s">
        <v>108</v>
      </c>
      <c r="D27" s="18" t="s">
        <v>23</v>
      </c>
      <c r="E27" s="19">
        <v>18260119906</v>
      </c>
      <c r="F27" s="18" t="s">
        <v>159</v>
      </c>
      <c r="G27" s="19">
        <v>45</v>
      </c>
      <c r="H27" s="19">
        <v>40</v>
      </c>
      <c r="I27" s="58">
        <f t="shared" si="0"/>
        <v>85</v>
      </c>
      <c r="J27" s="18"/>
      <c r="K27" s="18" t="s">
        <v>169</v>
      </c>
      <c r="L27" s="18" t="s">
        <v>194</v>
      </c>
      <c r="M27" s="18">
        <v>8254935209</v>
      </c>
      <c r="N27" s="18" t="s">
        <v>200</v>
      </c>
      <c r="O27" s="18">
        <v>9854381346</v>
      </c>
      <c r="P27" s="24">
        <v>43565</v>
      </c>
      <c r="Q27" s="18" t="s">
        <v>237</v>
      </c>
      <c r="R27" s="48">
        <v>15</v>
      </c>
      <c r="S27" s="18" t="s">
        <v>360</v>
      </c>
      <c r="T27" s="18"/>
    </row>
    <row r="28" spans="1:20" ht="16.5" customHeight="1">
      <c r="A28" s="4">
        <v>24</v>
      </c>
      <c r="B28" s="17" t="s">
        <v>62</v>
      </c>
      <c r="C28" s="18" t="s">
        <v>109</v>
      </c>
      <c r="D28" s="18" t="s">
        <v>23</v>
      </c>
      <c r="E28" s="19">
        <v>18260119903</v>
      </c>
      <c r="F28" s="18" t="s">
        <v>158</v>
      </c>
      <c r="G28" s="19">
        <v>12</v>
      </c>
      <c r="H28" s="19">
        <v>11</v>
      </c>
      <c r="I28" s="58">
        <f t="shared" si="0"/>
        <v>23</v>
      </c>
      <c r="J28" s="18"/>
      <c r="K28" s="18" t="s">
        <v>169</v>
      </c>
      <c r="L28" s="18" t="s">
        <v>194</v>
      </c>
      <c r="M28" s="18">
        <v>8254935209</v>
      </c>
      <c r="N28" s="18" t="s">
        <v>200</v>
      </c>
      <c r="O28" s="18">
        <v>9854381346</v>
      </c>
      <c r="P28" s="24">
        <v>43565</v>
      </c>
      <c r="Q28" s="18" t="s">
        <v>237</v>
      </c>
      <c r="R28" s="48">
        <v>15</v>
      </c>
      <c r="S28" s="18" t="s">
        <v>360</v>
      </c>
      <c r="T28" s="18"/>
    </row>
    <row r="29" spans="1:20">
      <c r="A29" s="4">
        <v>25</v>
      </c>
      <c r="B29" s="17" t="s">
        <v>62</v>
      </c>
      <c r="C29" s="18" t="s">
        <v>110</v>
      </c>
      <c r="D29" s="18" t="s">
        <v>25</v>
      </c>
      <c r="E29" s="19">
        <v>501</v>
      </c>
      <c r="F29" s="18"/>
      <c r="G29" s="19">
        <v>24</v>
      </c>
      <c r="H29" s="19">
        <v>37</v>
      </c>
      <c r="I29" s="58">
        <f t="shared" si="0"/>
        <v>61</v>
      </c>
      <c r="J29" s="18">
        <v>8486643149</v>
      </c>
      <c r="K29" s="18" t="s">
        <v>172</v>
      </c>
      <c r="L29" s="18" t="s">
        <v>201</v>
      </c>
      <c r="M29" s="18">
        <v>8473043983</v>
      </c>
      <c r="N29" s="18" t="s">
        <v>202</v>
      </c>
      <c r="O29" s="18">
        <v>8822173263</v>
      </c>
      <c r="P29" s="24">
        <v>43566</v>
      </c>
      <c r="Q29" s="18" t="s">
        <v>238</v>
      </c>
      <c r="R29" s="48">
        <v>18</v>
      </c>
      <c r="S29" s="18" t="s">
        <v>360</v>
      </c>
      <c r="T29" s="18"/>
    </row>
    <row r="30" spans="1:20">
      <c r="A30" s="4">
        <v>26</v>
      </c>
      <c r="B30" s="17" t="s">
        <v>62</v>
      </c>
      <c r="C30" s="18" t="s">
        <v>111</v>
      </c>
      <c r="D30" s="18" t="s">
        <v>25</v>
      </c>
      <c r="E30" s="19">
        <v>502</v>
      </c>
      <c r="F30" s="18"/>
      <c r="G30" s="19">
        <v>28</v>
      </c>
      <c r="H30" s="19">
        <v>33</v>
      </c>
      <c r="I30" s="58">
        <f t="shared" si="0"/>
        <v>61</v>
      </c>
      <c r="J30" s="18">
        <v>8471973985</v>
      </c>
      <c r="K30" s="18" t="s">
        <v>172</v>
      </c>
      <c r="L30" s="18" t="s">
        <v>201</v>
      </c>
      <c r="M30" s="18">
        <v>8473043983</v>
      </c>
      <c r="N30" s="18" t="s">
        <v>203</v>
      </c>
      <c r="O30" s="18">
        <v>9859193081</v>
      </c>
      <c r="P30" s="24">
        <v>43566</v>
      </c>
      <c r="Q30" s="18" t="s">
        <v>238</v>
      </c>
      <c r="R30" s="48">
        <v>17</v>
      </c>
      <c r="S30" s="18" t="s">
        <v>360</v>
      </c>
      <c r="T30" s="18"/>
    </row>
    <row r="31" spans="1:20">
      <c r="A31" s="4">
        <v>27</v>
      </c>
      <c r="B31" s="17" t="s">
        <v>62</v>
      </c>
      <c r="C31" s="18" t="s">
        <v>112</v>
      </c>
      <c r="D31" s="18" t="s">
        <v>25</v>
      </c>
      <c r="E31" s="19">
        <v>503</v>
      </c>
      <c r="F31" s="18"/>
      <c r="G31" s="19">
        <v>31</v>
      </c>
      <c r="H31" s="19">
        <v>24</v>
      </c>
      <c r="I31" s="58">
        <f t="shared" si="0"/>
        <v>55</v>
      </c>
      <c r="J31" s="18">
        <v>7635988658</v>
      </c>
      <c r="K31" s="18" t="s">
        <v>172</v>
      </c>
      <c r="L31" s="18" t="s">
        <v>201</v>
      </c>
      <c r="M31" s="18">
        <v>8473043983</v>
      </c>
      <c r="N31" s="18" t="s">
        <v>204</v>
      </c>
      <c r="O31" s="18">
        <v>9508552941</v>
      </c>
      <c r="P31" s="24">
        <v>43566</v>
      </c>
      <c r="Q31" s="18" t="s">
        <v>238</v>
      </c>
      <c r="R31" s="48">
        <v>15</v>
      </c>
      <c r="S31" s="18" t="s">
        <v>360</v>
      </c>
      <c r="T31" s="18"/>
    </row>
    <row r="32" spans="1:20">
      <c r="A32" s="4">
        <v>28</v>
      </c>
      <c r="B32" s="17" t="s">
        <v>62</v>
      </c>
      <c r="C32" s="18" t="s">
        <v>113</v>
      </c>
      <c r="D32" s="18" t="s">
        <v>23</v>
      </c>
      <c r="E32" s="19">
        <v>18260119901</v>
      </c>
      <c r="F32" s="18" t="s">
        <v>158</v>
      </c>
      <c r="G32" s="19">
        <v>11</v>
      </c>
      <c r="H32" s="19">
        <v>15</v>
      </c>
      <c r="I32" s="58">
        <f t="shared" si="0"/>
        <v>26</v>
      </c>
      <c r="J32" s="18"/>
      <c r="K32" s="18" t="s">
        <v>171</v>
      </c>
      <c r="L32" s="18" t="s">
        <v>196</v>
      </c>
      <c r="M32" s="18">
        <v>9859801991</v>
      </c>
      <c r="N32" s="18" t="s">
        <v>197</v>
      </c>
      <c r="O32" s="18">
        <v>9508509690</v>
      </c>
      <c r="P32" s="24">
        <v>43567</v>
      </c>
      <c r="Q32" s="18" t="s">
        <v>239</v>
      </c>
      <c r="R32" s="48">
        <v>15</v>
      </c>
      <c r="S32" s="18" t="s">
        <v>360</v>
      </c>
      <c r="T32" s="18"/>
    </row>
    <row r="33" spans="1:20">
      <c r="A33" s="4">
        <v>29</v>
      </c>
      <c r="B33" s="17" t="s">
        <v>62</v>
      </c>
      <c r="C33" s="18" t="s">
        <v>114</v>
      </c>
      <c r="D33" s="18" t="s">
        <v>23</v>
      </c>
      <c r="E33" s="19">
        <v>18260120901</v>
      </c>
      <c r="F33" s="18" t="s">
        <v>158</v>
      </c>
      <c r="G33" s="19">
        <v>7</v>
      </c>
      <c r="H33" s="19">
        <v>5</v>
      </c>
      <c r="I33" s="58">
        <f t="shared" si="0"/>
        <v>12</v>
      </c>
      <c r="J33" s="18"/>
      <c r="K33" s="18" t="s">
        <v>171</v>
      </c>
      <c r="L33" s="18" t="s">
        <v>196</v>
      </c>
      <c r="M33" s="18">
        <v>9859801991</v>
      </c>
      <c r="N33" s="18" t="s">
        <v>197</v>
      </c>
      <c r="O33" s="18">
        <v>9508509690</v>
      </c>
      <c r="P33" s="24">
        <v>43567</v>
      </c>
      <c r="Q33" s="18" t="s">
        <v>239</v>
      </c>
      <c r="R33" s="48">
        <v>15</v>
      </c>
      <c r="S33" s="18" t="s">
        <v>360</v>
      </c>
      <c r="T33" s="18"/>
    </row>
    <row r="34" spans="1:20" ht="33">
      <c r="A34" s="4">
        <v>30</v>
      </c>
      <c r="B34" s="17" t="s">
        <v>62</v>
      </c>
      <c r="C34" s="18" t="s">
        <v>115</v>
      </c>
      <c r="D34" s="18" t="s">
        <v>23</v>
      </c>
      <c r="E34" s="19">
        <v>18260120001</v>
      </c>
      <c r="F34" s="18" t="s">
        <v>158</v>
      </c>
      <c r="G34" s="19">
        <v>22</v>
      </c>
      <c r="H34" s="19">
        <v>19</v>
      </c>
      <c r="I34" s="58">
        <f t="shared" si="0"/>
        <v>41</v>
      </c>
      <c r="J34" s="18"/>
      <c r="K34" s="18" t="s">
        <v>170</v>
      </c>
      <c r="L34" s="18" t="s">
        <v>205</v>
      </c>
      <c r="M34" s="18">
        <v>7578024434</v>
      </c>
      <c r="N34" s="18" t="s">
        <v>206</v>
      </c>
      <c r="O34" s="18">
        <v>9957937549</v>
      </c>
      <c r="P34" s="24">
        <v>43567</v>
      </c>
      <c r="Q34" s="18" t="s">
        <v>239</v>
      </c>
      <c r="R34" s="48">
        <v>15</v>
      </c>
      <c r="S34" s="18" t="s">
        <v>360</v>
      </c>
      <c r="T34" s="18"/>
    </row>
    <row r="35" spans="1:20">
      <c r="A35" s="4">
        <v>31</v>
      </c>
      <c r="B35" s="17" t="s">
        <v>62</v>
      </c>
      <c r="C35" s="18" t="s">
        <v>116</v>
      </c>
      <c r="D35" s="18" t="s">
        <v>25</v>
      </c>
      <c r="E35" s="19">
        <v>514</v>
      </c>
      <c r="F35" s="18"/>
      <c r="G35" s="19">
        <v>21</v>
      </c>
      <c r="H35" s="19">
        <v>10</v>
      </c>
      <c r="I35" s="58">
        <f t="shared" si="0"/>
        <v>31</v>
      </c>
      <c r="J35" s="18">
        <v>8753935631</v>
      </c>
      <c r="K35" s="18" t="s">
        <v>144</v>
      </c>
      <c r="L35" s="18" t="s">
        <v>207</v>
      </c>
      <c r="M35" s="18">
        <v>9854262531</v>
      </c>
      <c r="N35" s="18" t="s">
        <v>208</v>
      </c>
      <c r="O35" s="18">
        <v>9859358416</v>
      </c>
      <c r="P35" s="24">
        <v>43568</v>
      </c>
      <c r="Q35" s="18" t="s">
        <v>240</v>
      </c>
      <c r="R35" s="48">
        <v>19</v>
      </c>
      <c r="S35" s="18" t="s">
        <v>360</v>
      </c>
      <c r="T35" s="18"/>
    </row>
    <row r="36" spans="1:20">
      <c r="A36" s="4">
        <v>32</v>
      </c>
      <c r="B36" s="17" t="s">
        <v>62</v>
      </c>
      <c r="C36" s="18" t="s">
        <v>117</v>
      </c>
      <c r="D36" s="18" t="s">
        <v>25</v>
      </c>
      <c r="E36" s="19">
        <v>515</v>
      </c>
      <c r="F36" s="18"/>
      <c r="G36" s="19">
        <v>16</v>
      </c>
      <c r="H36" s="19">
        <v>22</v>
      </c>
      <c r="I36" s="58">
        <f t="shared" si="0"/>
        <v>38</v>
      </c>
      <c r="J36" s="18">
        <v>8753959670</v>
      </c>
      <c r="K36" s="18" t="s">
        <v>144</v>
      </c>
      <c r="L36" s="18" t="s">
        <v>207</v>
      </c>
      <c r="M36" s="18">
        <v>9854262531</v>
      </c>
      <c r="N36" s="18" t="s">
        <v>208</v>
      </c>
      <c r="O36" s="18">
        <v>9859358416</v>
      </c>
      <c r="P36" s="24">
        <v>43568</v>
      </c>
      <c r="Q36" s="18" t="s">
        <v>240</v>
      </c>
      <c r="R36" s="48">
        <v>18</v>
      </c>
      <c r="S36" s="18" t="s">
        <v>360</v>
      </c>
      <c r="T36" s="18"/>
    </row>
    <row r="37" spans="1:20">
      <c r="A37" s="4">
        <v>33</v>
      </c>
      <c r="B37" s="17" t="s">
        <v>62</v>
      </c>
      <c r="C37" s="18" t="s">
        <v>118</v>
      </c>
      <c r="D37" s="18" t="s">
        <v>25</v>
      </c>
      <c r="E37" s="19">
        <v>516</v>
      </c>
      <c r="F37" s="18"/>
      <c r="G37" s="19">
        <v>18</v>
      </c>
      <c r="H37" s="19">
        <v>12</v>
      </c>
      <c r="I37" s="58">
        <f t="shared" si="0"/>
        <v>30</v>
      </c>
      <c r="J37" s="18">
        <v>7086937432</v>
      </c>
      <c r="K37" s="18" t="s">
        <v>144</v>
      </c>
      <c r="L37" s="18" t="s">
        <v>207</v>
      </c>
      <c r="M37" s="18">
        <v>9854262531</v>
      </c>
      <c r="N37" s="18" t="s">
        <v>208</v>
      </c>
      <c r="O37" s="18">
        <v>9859358416</v>
      </c>
      <c r="P37" s="24">
        <v>43568</v>
      </c>
      <c r="Q37" s="18" t="s">
        <v>240</v>
      </c>
      <c r="R37" s="18">
        <v>19</v>
      </c>
      <c r="S37" s="18" t="s">
        <v>360</v>
      </c>
      <c r="T37" s="18"/>
    </row>
    <row r="38" spans="1:20" ht="16.5" customHeight="1">
      <c r="A38" s="4">
        <v>34</v>
      </c>
      <c r="B38" s="17" t="s">
        <v>62</v>
      </c>
      <c r="C38" s="18" t="s">
        <v>119</v>
      </c>
      <c r="D38" s="18" t="s">
        <v>23</v>
      </c>
      <c r="E38" s="19">
        <v>18260120008</v>
      </c>
      <c r="F38" s="18" t="s">
        <v>157</v>
      </c>
      <c r="G38" s="19">
        <v>74</v>
      </c>
      <c r="H38" s="19">
        <v>67</v>
      </c>
      <c r="I38" s="58">
        <f t="shared" si="0"/>
        <v>141</v>
      </c>
      <c r="J38" s="18"/>
      <c r="K38" s="18" t="s">
        <v>171</v>
      </c>
      <c r="L38" s="18" t="s">
        <v>196</v>
      </c>
      <c r="M38" s="18">
        <v>9859801991</v>
      </c>
      <c r="N38" s="18" t="s">
        <v>209</v>
      </c>
      <c r="O38" s="18">
        <v>9613712772</v>
      </c>
      <c r="P38" s="24">
        <v>43572</v>
      </c>
      <c r="Q38" s="18" t="s">
        <v>237</v>
      </c>
      <c r="R38" s="18">
        <v>13</v>
      </c>
      <c r="S38" s="18" t="s">
        <v>360</v>
      </c>
      <c r="T38" s="18"/>
    </row>
    <row r="39" spans="1:20" ht="33">
      <c r="A39" s="4">
        <v>35</v>
      </c>
      <c r="B39" s="17" t="s">
        <v>62</v>
      </c>
      <c r="C39" s="18" t="s">
        <v>120</v>
      </c>
      <c r="D39" s="18" t="s">
        <v>23</v>
      </c>
      <c r="E39" s="19">
        <v>18260120004</v>
      </c>
      <c r="F39" s="18" t="s">
        <v>158</v>
      </c>
      <c r="G39" s="19">
        <v>9</v>
      </c>
      <c r="H39" s="19">
        <v>11</v>
      </c>
      <c r="I39" s="58">
        <f t="shared" si="0"/>
        <v>20</v>
      </c>
      <c r="J39" s="18"/>
      <c r="K39" s="18" t="s">
        <v>171</v>
      </c>
      <c r="L39" s="18" t="s">
        <v>196</v>
      </c>
      <c r="M39" s="18">
        <v>9859801991</v>
      </c>
      <c r="N39" s="18" t="s">
        <v>209</v>
      </c>
      <c r="O39" s="18">
        <v>9613712772</v>
      </c>
      <c r="P39" s="24">
        <v>43572</v>
      </c>
      <c r="Q39" s="18" t="s">
        <v>237</v>
      </c>
      <c r="R39" s="18">
        <v>13</v>
      </c>
      <c r="S39" s="18" t="s">
        <v>360</v>
      </c>
      <c r="T39" s="18"/>
    </row>
    <row r="40" spans="1:20" ht="33">
      <c r="A40" s="4">
        <v>36</v>
      </c>
      <c r="B40" s="17" t="s">
        <v>62</v>
      </c>
      <c r="C40" s="18" t="s">
        <v>121</v>
      </c>
      <c r="D40" s="18" t="s">
        <v>25</v>
      </c>
      <c r="E40" s="19">
        <v>521</v>
      </c>
      <c r="F40" s="18"/>
      <c r="G40" s="19">
        <v>12</v>
      </c>
      <c r="H40" s="19">
        <v>21</v>
      </c>
      <c r="I40" s="58">
        <f t="shared" si="0"/>
        <v>33</v>
      </c>
      <c r="J40" s="18" t="s">
        <v>161</v>
      </c>
      <c r="K40" s="18" t="s">
        <v>121</v>
      </c>
      <c r="L40" s="18" t="s">
        <v>210</v>
      </c>
      <c r="M40" s="18">
        <v>9707058388</v>
      </c>
      <c r="N40" s="18" t="s">
        <v>211</v>
      </c>
      <c r="O40" s="18">
        <v>9508736400</v>
      </c>
      <c r="P40" s="24">
        <v>43573</v>
      </c>
      <c r="Q40" s="18" t="s">
        <v>238</v>
      </c>
      <c r="R40" s="18">
        <v>21</v>
      </c>
      <c r="S40" s="18" t="s">
        <v>360</v>
      </c>
      <c r="T40" s="18"/>
    </row>
    <row r="41" spans="1:20">
      <c r="A41" s="4">
        <v>37</v>
      </c>
      <c r="B41" s="17" t="s">
        <v>62</v>
      </c>
      <c r="C41" s="18" t="s">
        <v>122</v>
      </c>
      <c r="D41" s="18" t="s">
        <v>25</v>
      </c>
      <c r="E41" s="19">
        <v>522</v>
      </c>
      <c r="F41" s="18"/>
      <c r="G41" s="19">
        <v>16</v>
      </c>
      <c r="H41" s="19">
        <v>10</v>
      </c>
      <c r="I41" s="58">
        <f t="shared" si="0"/>
        <v>26</v>
      </c>
      <c r="J41" s="18">
        <v>9613462397</v>
      </c>
      <c r="K41" s="18" t="s">
        <v>121</v>
      </c>
      <c r="L41" s="18" t="s">
        <v>210</v>
      </c>
      <c r="M41" s="18">
        <v>9707058388</v>
      </c>
      <c r="N41" s="18" t="s">
        <v>212</v>
      </c>
      <c r="O41" s="18">
        <v>9859456468</v>
      </c>
      <c r="P41" s="24">
        <v>43573</v>
      </c>
      <c r="Q41" s="18" t="s">
        <v>238</v>
      </c>
      <c r="R41" s="18">
        <v>22</v>
      </c>
      <c r="S41" s="18" t="s">
        <v>360</v>
      </c>
      <c r="T41" s="18"/>
    </row>
    <row r="42" spans="1:20">
      <c r="A42" s="4">
        <v>38</v>
      </c>
      <c r="B42" s="17" t="s">
        <v>62</v>
      </c>
      <c r="C42" s="18" t="s">
        <v>123</v>
      </c>
      <c r="D42" s="18" t="s">
        <v>25</v>
      </c>
      <c r="E42" s="19">
        <v>523</v>
      </c>
      <c r="F42" s="18"/>
      <c r="G42" s="19">
        <v>18</v>
      </c>
      <c r="H42" s="19">
        <v>17</v>
      </c>
      <c r="I42" s="58">
        <f t="shared" si="0"/>
        <v>35</v>
      </c>
      <c r="J42" s="18">
        <v>8638049029</v>
      </c>
      <c r="K42" s="18" t="s">
        <v>121</v>
      </c>
      <c r="L42" s="18" t="s">
        <v>210</v>
      </c>
      <c r="M42" s="18">
        <v>9707058388</v>
      </c>
      <c r="N42" s="18" t="s">
        <v>211</v>
      </c>
      <c r="O42" s="18">
        <v>9508736400</v>
      </c>
      <c r="P42" s="24">
        <v>43573</v>
      </c>
      <c r="Q42" s="18" t="s">
        <v>238</v>
      </c>
      <c r="R42" s="18">
        <v>22</v>
      </c>
      <c r="S42" s="18" t="s">
        <v>360</v>
      </c>
      <c r="T42" s="18"/>
    </row>
    <row r="43" spans="1:20">
      <c r="A43" s="4">
        <v>39</v>
      </c>
      <c r="B43" s="17" t="s">
        <v>62</v>
      </c>
      <c r="C43" s="18" t="s">
        <v>124</v>
      </c>
      <c r="D43" s="18" t="s">
        <v>23</v>
      </c>
      <c r="E43" s="19">
        <v>18260120301</v>
      </c>
      <c r="F43" s="18" t="s">
        <v>158</v>
      </c>
      <c r="G43" s="19">
        <v>12</v>
      </c>
      <c r="H43" s="19">
        <v>14</v>
      </c>
      <c r="I43" s="58">
        <f t="shared" si="0"/>
        <v>26</v>
      </c>
      <c r="J43" s="18"/>
      <c r="K43" s="18" t="s">
        <v>171</v>
      </c>
      <c r="L43" s="18" t="s">
        <v>196</v>
      </c>
      <c r="M43" s="18">
        <v>9859801991</v>
      </c>
      <c r="N43" s="18" t="s">
        <v>213</v>
      </c>
      <c r="O43" s="18">
        <v>9613117928</v>
      </c>
      <c r="P43" s="24">
        <v>43575</v>
      </c>
      <c r="Q43" s="18" t="s">
        <v>240</v>
      </c>
      <c r="R43" s="18">
        <v>14</v>
      </c>
      <c r="S43" s="18" t="s">
        <v>360</v>
      </c>
      <c r="T43" s="18"/>
    </row>
    <row r="44" spans="1:20" ht="33">
      <c r="A44" s="4">
        <v>40</v>
      </c>
      <c r="B44" s="17" t="s">
        <v>62</v>
      </c>
      <c r="C44" s="18" t="s">
        <v>125</v>
      </c>
      <c r="D44" s="18" t="s">
        <v>23</v>
      </c>
      <c r="E44" s="19">
        <v>18260120303</v>
      </c>
      <c r="F44" s="18" t="s">
        <v>158</v>
      </c>
      <c r="G44" s="19">
        <v>14</v>
      </c>
      <c r="H44" s="19">
        <v>13</v>
      </c>
      <c r="I44" s="58">
        <f t="shared" si="0"/>
        <v>27</v>
      </c>
      <c r="J44" s="18"/>
      <c r="K44" s="18" t="s">
        <v>171</v>
      </c>
      <c r="L44" s="18" t="s">
        <v>196</v>
      </c>
      <c r="M44" s="18">
        <v>9859801991</v>
      </c>
      <c r="N44" s="18" t="s">
        <v>213</v>
      </c>
      <c r="O44" s="18">
        <v>9613117928</v>
      </c>
      <c r="P44" s="24">
        <v>43575</v>
      </c>
      <c r="Q44" s="18" t="s">
        <v>240</v>
      </c>
      <c r="R44" s="18">
        <v>14</v>
      </c>
      <c r="S44" s="18" t="s">
        <v>360</v>
      </c>
      <c r="T44" s="18"/>
    </row>
    <row r="45" spans="1:20">
      <c r="A45" s="4">
        <v>41</v>
      </c>
      <c r="B45" s="17" t="s">
        <v>62</v>
      </c>
      <c r="C45" s="18" t="s">
        <v>126</v>
      </c>
      <c r="D45" s="18" t="s">
        <v>23</v>
      </c>
      <c r="E45" s="19">
        <v>18260119902</v>
      </c>
      <c r="F45" s="18" t="s">
        <v>158</v>
      </c>
      <c r="G45" s="19">
        <v>16</v>
      </c>
      <c r="H45" s="19">
        <v>12</v>
      </c>
      <c r="I45" s="58">
        <f t="shared" si="0"/>
        <v>28</v>
      </c>
      <c r="J45" s="18"/>
      <c r="K45" s="18" t="s">
        <v>171</v>
      </c>
      <c r="L45" s="18" t="s">
        <v>196</v>
      </c>
      <c r="M45" s="18">
        <v>9859801991</v>
      </c>
      <c r="N45" s="18" t="s">
        <v>213</v>
      </c>
      <c r="O45" s="18">
        <v>9613117928</v>
      </c>
      <c r="P45" s="24">
        <v>43575</v>
      </c>
      <c r="Q45" s="18" t="s">
        <v>240</v>
      </c>
      <c r="R45" s="18">
        <v>15</v>
      </c>
      <c r="S45" s="18" t="s">
        <v>360</v>
      </c>
      <c r="T45" s="18"/>
    </row>
    <row r="46" spans="1:20">
      <c r="A46" s="4">
        <v>42</v>
      </c>
      <c r="B46" s="17" t="s">
        <v>62</v>
      </c>
      <c r="C46" s="18" t="s">
        <v>127</v>
      </c>
      <c r="D46" s="18" t="s">
        <v>23</v>
      </c>
      <c r="E46" s="19">
        <v>18260120201</v>
      </c>
      <c r="F46" s="18" t="s">
        <v>158</v>
      </c>
      <c r="G46" s="19">
        <v>16</v>
      </c>
      <c r="H46" s="19">
        <v>22</v>
      </c>
      <c r="I46" s="58">
        <f t="shared" si="0"/>
        <v>38</v>
      </c>
      <c r="J46" s="18"/>
      <c r="K46" s="18" t="s">
        <v>169</v>
      </c>
      <c r="L46" s="18" t="s">
        <v>214</v>
      </c>
      <c r="M46" s="18">
        <v>9957275719</v>
      </c>
      <c r="N46" s="18" t="s">
        <v>215</v>
      </c>
      <c r="O46" s="18">
        <v>9707406086</v>
      </c>
      <c r="P46" s="24">
        <v>43575</v>
      </c>
      <c r="Q46" s="18" t="s">
        <v>240</v>
      </c>
      <c r="R46" s="18">
        <v>11</v>
      </c>
      <c r="S46" s="18" t="s">
        <v>360</v>
      </c>
      <c r="T46" s="18"/>
    </row>
    <row r="47" spans="1:20">
      <c r="A47" s="4">
        <v>43</v>
      </c>
      <c r="B47" s="17" t="s">
        <v>62</v>
      </c>
      <c r="C47" s="18" t="s">
        <v>128</v>
      </c>
      <c r="D47" s="18" t="s">
        <v>23</v>
      </c>
      <c r="E47" s="19">
        <v>18260119908</v>
      </c>
      <c r="F47" s="18" t="s">
        <v>158</v>
      </c>
      <c r="G47" s="19">
        <v>10</v>
      </c>
      <c r="H47" s="19">
        <v>10</v>
      </c>
      <c r="I47" s="58">
        <f t="shared" si="0"/>
        <v>20</v>
      </c>
      <c r="J47" s="18"/>
      <c r="K47" s="18" t="s">
        <v>169</v>
      </c>
      <c r="L47" s="18" t="s">
        <v>214</v>
      </c>
      <c r="M47" s="18">
        <v>9957275719</v>
      </c>
      <c r="N47" s="18" t="s">
        <v>215</v>
      </c>
      <c r="O47" s="18">
        <v>9707406086</v>
      </c>
      <c r="P47" s="24">
        <v>43575</v>
      </c>
      <c r="Q47" s="18" t="s">
        <v>240</v>
      </c>
      <c r="R47" s="18">
        <v>11</v>
      </c>
      <c r="S47" s="18" t="s">
        <v>360</v>
      </c>
      <c r="T47" s="18"/>
    </row>
    <row r="48" spans="1:20">
      <c r="A48" s="4">
        <v>44</v>
      </c>
      <c r="B48" s="17" t="s">
        <v>62</v>
      </c>
      <c r="C48" s="18" t="s">
        <v>129</v>
      </c>
      <c r="D48" s="18" t="s">
        <v>25</v>
      </c>
      <c r="E48" s="19">
        <v>507</v>
      </c>
      <c r="F48" s="18"/>
      <c r="G48" s="19">
        <v>12</v>
      </c>
      <c r="H48" s="19">
        <v>15</v>
      </c>
      <c r="I48" s="58">
        <f t="shared" si="0"/>
        <v>27</v>
      </c>
      <c r="J48" s="18">
        <v>9678812920</v>
      </c>
      <c r="K48" s="18" t="s">
        <v>173</v>
      </c>
      <c r="L48" s="18" t="s">
        <v>216</v>
      </c>
      <c r="M48" s="18">
        <v>9577920688</v>
      </c>
      <c r="N48" s="18" t="s">
        <v>217</v>
      </c>
      <c r="O48" s="18">
        <v>9707556080</v>
      </c>
      <c r="P48" s="24">
        <v>43577</v>
      </c>
      <c r="Q48" s="18" t="s">
        <v>235</v>
      </c>
      <c r="R48" s="18">
        <v>20</v>
      </c>
      <c r="S48" s="18" t="s">
        <v>360</v>
      </c>
      <c r="T48" s="18"/>
    </row>
    <row r="49" spans="1:20">
      <c r="A49" s="4">
        <v>45</v>
      </c>
      <c r="B49" s="17" t="s">
        <v>62</v>
      </c>
      <c r="C49" s="18" t="s">
        <v>130</v>
      </c>
      <c r="D49" s="18" t="s">
        <v>25</v>
      </c>
      <c r="E49" s="19">
        <v>508</v>
      </c>
      <c r="F49" s="18"/>
      <c r="G49" s="19">
        <v>15</v>
      </c>
      <c r="H49" s="19">
        <v>13</v>
      </c>
      <c r="I49" s="58">
        <f t="shared" si="0"/>
        <v>28</v>
      </c>
      <c r="J49" s="18">
        <v>8876889625</v>
      </c>
      <c r="K49" s="18" t="s">
        <v>173</v>
      </c>
      <c r="L49" s="18" t="s">
        <v>216</v>
      </c>
      <c r="M49" s="18">
        <v>9577920688</v>
      </c>
      <c r="N49" s="18" t="s">
        <v>218</v>
      </c>
      <c r="O49" s="18">
        <v>8473036640</v>
      </c>
      <c r="P49" s="24">
        <v>43577</v>
      </c>
      <c r="Q49" s="18" t="s">
        <v>235</v>
      </c>
      <c r="R49" s="18">
        <v>18</v>
      </c>
      <c r="S49" s="18" t="s">
        <v>360</v>
      </c>
      <c r="T49" s="18"/>
    </row>
    <row r="50" spans="1:20">
      <c r="A50" s="4">
        <v>46</v>
      </c>
      <c r="B50" s="17" t="s">
        <v>62</v>
      </c>
      <c r="C50" s="18" t="s">
        <v>131</v>
      </c>
      <c r="D50" s="18" t="s">
        <v>25</v>
      </c>
      <c r="E50" s="19">
        <v>509</v>
      </c>
      <c r="F50" s="18"/>
      <c r="G50" s="19">
        <v>16</v>
      </c>
      <c r="H50" s="19">
        <v>14</v>
      </c>
      <c r="I50" s="58">
        <f t="shared" si="0"/>
        <v>30</v>
      </c>
      <c r="J50" s="18">
        <v>9954209605</v>
      </c>
      <c r="K50" s="18" t="s">
        <v>173</v>
      </c>
      <c r="L50" s="18" t="s">
        <v>216</v>
      </c>
      <c r="M50" s="18">
        <v>9577920688</v>
      </c>
      <c r="N50" s="18" t="s">
        <v>219</v>
      </c>
      <c r="O50" s="18">
        <v>8812853993</v>
      </c>
      <c r="P50" s="24">
        <v>43577</v>
      </c>
      <c r="Q50" s="18" t="s">
        <v>235</v>
      </c>
      <c r="R50" s="18">
        <v>20</v>
      </c>
      <c r="S50" s="18" t="s">
        <v>360</v>
      </c>
      <c r="T50" s="18"/>
    </row>
    <row r="51" spans="1:20">
      <c r="A51" s="4">
        <v>47</v>
      </c>
      <c r="B51" s="17" t="s">
        <v>62</v>
      </c>
      <c r="C51" s="18" t="s">
        <v>132</v>
      </c>
      <c r="D51" s="18" t="s">
        <v>25</v>
      </c>
      <c r="E51" s="19">
        <v>510</v>
      </c>
      <c r="F51" s="18"/>
      <c r="G51" s="19">
        <v>23</v>
      </c>
      <c r="H51" s="19">
        <v>20</v>
      </c>
      <c r="I51" s="58">
        <f t="shared" si="0"/>
        <v>43</v>
      </c>
      <c r="J51" s="18">
        <v>7896696167</v>
      </c>
      <c r="K51" s="18" t="s">
        <v>173</v>
      </c>
      <c r="L51" s="18" t="s">
        <v>216</v>
      </c>
      <c r="M51" s="18">
        <v>9577920688</v>
      </c>
      <c r="N51" s="18" t="s">
        <v>218</v>
      </c>
      <c r="O51" s="18">
        <v>8473036640</v>
      </c>
      <c r="P51" s="24">
        <v>43577</v>
      </c>
      <c r="Q51" s="18" t="s">
        <v>235</v>
      </c>
      <c r="R51" s="18">
        <v>17</v>
      </c>
      <c r="S51" s="18" t="s">
        <v>360</v>
      </c>
      <c r="T51" s="18"/>
    </row>
    <row r="52" spans="1:20" ht="33">
      <c r="A52" s="4">
        <v>48</v>
      </c>
      <c r="B52" s="17" t="s">
        <v>62</v>
      </c>
      <c r="C52" s="18" t="s">
        <v>133</v>
      </c>
      <c r="D52" s="18" t="s">
        <v>23</v>
      </c>
      <c r="E52" s="19">
        <v>18260127401</v>
      </c>
      <c r="F52" s="18" t="s">
        <v>158</v>
      </c>
      <c r="G52" s="19">
        <v>12</v>
      </c>
      <c r="H52" s="19">
        <v>13</v>
      </c>
      <c r="I52" s="58">
        <f t="shared" si="0"/>
        <v>25</v>
      </c>
      <c r="J52" s="18"/>
      <c r="K52" s="18" t="s">
        <v>171</v>
      </c>
      <c r="L52" s="18" t="s">
        <v>220</v>
      </c>
      <c r="M52" s="18">
        <v>9864948003</v>
      </c>
      <c r="N52" s="18" t="s">
        <v>221</v>
      </c>
      <c r="O52" s="18">
        <v>8486347936</v>
      </c>
      <c r="P52" s="24">
        <v>43578</v>
      </c>
      <c r="Q52" s="18" t="s">
        <v>236</v>
      </c>
      <c r="R52" s="18">
        <v>12</v>
      </c>
      <c r="S52" s="18" t="s">
        <v>360</v>
      </c>
      <c r="T52" s="18"/>
    </row>
    <row r="53" spans="1:20" ht="33">
      <c r="A53" s="4">
        <v>49</v>
      </c>
      <c r="B53" s="17" t="s">
        <v>62</v>
      </c>
      <c r="C53" s="18" t="s">
        <v>134</v>
      </c>
      <c r="D53" s="18" t="s">
        <v>23</v>
      </c>
      <c r="E53" s="19">
        <v>18260127402</v>
      </c>
      <c r="F53" s="18" t="s">
        <v>158</v>
      </c>
      <c r="G53" s="19">
        <v>22</v>
      </c>
      <c r="H53" s="19">
        <v>27</v>
      </c>
      <c r="I53" s="58">
        <f t="shared" si="0"/>
        <v>49</v>
      </c>
      <c r="J53" s="18"/>
      <c r="K53" s="18" t="s">
        <v>171</v>
      </c>
      <c r="L53" s="18" t="s">
        <v>220</v>
      </c>
      <c r="M53" s="18">
        <v>9864948003</v>
      </c>
      <c r="N53" s="18" t="s">
        <v>221</v>
      </c>
      <c r="O53" s="18">
        <v>8486347936</v>
      </c>
      <c r="P53" s="24">
        <v>43578</v>
      </c>
      <c r="Q53" s="18" t="s">
        <v>236</v>
      </c>
      <c r="R53" s="18">
        <v>12</v>
      </c>
      <c r="S53" s="18" t="s">
        <v>360</v>
      </c>
      <c r="T53" s="18"/>
    </row>
    <row r="54" spans="1:20">
      <c r="A54" s="4">
        <v>50</v>
      </c>
      <c r="B54" s="17" t="s">
        <v>62</v>
      </c>
      <c r="C54" s="18" t="s">
        <v>135</v>
      </c>
      <c r="D54" s="18" t="s">
        <v>23</v>
      </c>
      <c r="E54" s="19">
        <v>18260127403</v>
      </c>
      <c r="F54" s="18" t="s">
        <v>159</v>
      </c>
      <c r="G54" s="19">
        <v>10</v>
      </c>
      <c r="H54" s="19">
        <v>9</v>
      </c>
      <c r="I54" s="58">
        <f t="shared" si="0"/>
        <v>19</v>
      </c>
      <c r="J54" s="18"/>
      <c r="K54" s="18" t="s">
        <v>171</v>
      </c>
      <c r="L54" s="18" t="s">
        <v>220</v>
      </c>
      <c r="M54" s="18">
        <v>9864948003</v>
      </c>
      <c r="N54" s="18" t="s">
        <v>197</v>
      </c>
      <c r="O54" s="18">
        <v>9508509690</v>
      </c>
      <c r="P54" s="24">
        <v>43578</v>
      </c>
      <c r="Q54" s="18" t="s">
        <v>236</v>
      </c>
      <c r="R54" s="18">
        <v>17</v>
      </c>
      <c r="S54" s="18" t="s">
        <v>360</v>
      </c>
      <c r="T54" s="18"/>
    </row>
    <row r="55" spans="1:20" ht="16.5" customHeight="1">
      <c r="A55" s="4">
        <v>51</v>
      </c>
      <c r="B55" s="17" t="s">
        <v>62</v>
      </c>
      <c r="C55" s="18" t="s">
        <v>136</v>
      </c>
      <c r="D55" s="18" t="s">
        <v>25</v>
      </c>
      <c r="E55" s="19">
        <v>504</v>
      </c>
      <c r="F55" s="18"/>
      <c r="G55" s="19">
        <v>19</v>
      </c>
      <c r="H55" s="19">
        <v>16</v>
      </c>
      <c r="I55" s="58">
        <f t="shared" si="0"/>
        <v>35</v>
      </c>
      <c r="J55" s="18">
        <v>9859591868</v>
      </c>
      <c r="K55" s="18" t="s">
        <v>172</v>
      </c>
      <c r="L55" s="18" t="s">
        <v>201</v>
      </c>
      <c r="M55" s="18">
        <v>8473043983</v>
      </c>
      <c r="N55" s="18" t="s">
        <v>222</v>
      </c>
      <c r="O55" s="18">
        <v>7399139435</v>
      </c>
      <c r="P55" s="24">
        <v>43579</v>
      </c>
      <c r="Q55" s="18" t="s">
        <v>237</v>
      </c>
      <c r="R55" s="18">
        <v>17</v>
      </c>
      <c r="S55" s="18" t="s">
        <v>360</v>
      </c>
      <c r="T55" s="18"/>
    </row>
    <row r="56" spans="1:20" ht="16.5" customHeight="1">
      <c r="A56" s="4">
        <v>52</v>
      </c>
      <c r="B56" s="17" t="s">
        <v>62</v>
      </c>
      <c r="C56" s="18" t="s">
        <v>137</v>
      </c>
      <c r="D56" s="18" t="s">
        <v>25</v>
      </c>
      <c r="E56" s="19">
        <v>505</v>
      </c>
      <c r="F56" s="18"/>
      <c r="G56" s="19">
        <v>22</v>
      </c>
      <c r="H56" s="19">
        <v>25</v>
      </c>
      <c r="I56" s="58">
        <f t="shared" si="0"/>
        <v>47</v>
      </c>
      <c r="J56" s="18">
        <v>9401918483</v>
      </c>
      <c r="K56" s="18" t="s">
        <v>172</v>
      </c>
      <c r="L56" s="18" t="s">
        <v>201</v>
      </c>
      <c r="M56" s="18">
        <v>8473043983</v>
      </c>
      <c r="N56" s="18" t="s">
        <v>223</v>
      </c>
      <c r="O56" s="18">
        <v>8473060585</v>
      </c>
      <c r="P56" s="24">
        <v>43579</v>
      </c>
      <c r="Q56" s="18" t="s">
        <v>237</v>
      </c>
      <c r="R56" s="18">
        <v>17</v>
      </c>
      <c r="S56" s="18" t="s">
        <v>360</v>
      </c>
      <c r="T56" s="18"/>
    </row>
    <row r="57" spans="1:20" ht="16.5" customHeight="1">
      <c r="A57" s="4">
        <v>53</v>
      </c>
      <c r="B57" s="17" t="s">
        <v>62</v>
      </c>
      <c r="C57" s="18" t="s">
        <v>138</v>
      </c>
      <c r="D57" s="18" t="s">
        <v>25</v>
      </c>
      <c r="E57" s="19">
        <v>511</v>
      </c>
      <c r="F57" s="18"/>
      <c r="G57" s="19">
        <v>21</v>
      </c>
      <c r="H57" s="19">
        <v>17</v>
      </c>
      <c r="I57" s="58">
        <f t="shared" si="0"/>
        <v>38</v>
      </c>
      <c r="J57" s="18">
        <v>8753953280</v>
      </c>
      <c r="K57" s="18" t="s">
        <v>172</v>
      </c>
      <c r="L57" s="18" t="s">
        <v>201</v>
      </c>
      <c r="M57" s="18">
        <v>8473043983</v>
      </c>
      <c r="N57" s="18" t="s">
        <v>222</v>
      </c>
      <c r="O57" s="18">
        <v>7399139435</v>
      </c>
      <c r="P57" s="24">
        <v>43579</v>
      </c>
      <c r="Q57" s="18" t="s">
        <v>237</v>
      </c>
      <c r="R57" s="18">
        <v>17</v>
      </c>
      <c r="S57" s="18" t="s">
        <v>360</v>
      </c>
      <c r="T57" s="18"/>
    </row>
    <row r="58" spans="1:20" ht="33">
      <c r="A58" s="4">
        <v>54</v>
      </c>
      <c r="B58" s="17" t="s">
        <v>62</v>
      </c>
      <c r="C58" s="18" t="s">
        <v>139</v>
      </c>
      <c r="D58" s="18" t="s">
        <v>23</v>
      </c>
      <c r="E58" s="19">
        <v>18260120003</v>
      </c>
      <c r="F58" s="18" t="s">
        <v>158</v>
      </c>
      <c r="G58" s="19">
        <v>18</v>
      </c>
      <c r="H58" s="19">
        <v>24</v>
      </c>
      <c r="I58" s="58">
        <f t="shared" si="0"/>
        <v>42</v>
      </c>
      <c r="J58" s="18"/>
      <c r="K58" s="18" t="s">
        <v>170</v>
      </c>
      <c r="L58" s="18" t="s">
        <v>205</v>
      </c>
      <c r="M58" s="18">
        <v>7578024434</v>
      </c>
      <c r="N58" s="18" t="s">
        <v>224</v>
      </c>
      <c r="O58" s="18">
        <v>8752050448</v>
      </c>
      <c r="P58" s="24">
        <v>43580</v>
      </c>
      <c r="Q58" s="18" t="s">
        <v>238</v>
      </c>
      <c r="R58" s="18">
        <v>16</v>
      </c>
      <c r="S58" s="18" t="s">
        <v>360</v>
      </c>
      <c r="T58" s="18"/>
    </row>
    <row r="59" spans="1:20">
      <c r="A59" s="4">
        <v>55</v>
      </c>
      <c r="B59" s="17" t="s">
        <v>62</v>
      </c>
      <c r="C59" s="18" t="s">
        <v>140</v>
      </c>
      <c r="D59" s="18" t="s">
        <v>23</v>
      </c>
      <c r="E59" s="19">
        <v>18260120005</v>
      </c>
      <c r="F59" s="18" t="s">
        <v>159</v>
      </c>
      <c r="G59" s="19">
        <v>32</v>
      </c>
      <c r="H59" s="19">
        <v>25</v>
      </c>
      <c r="I59" s="58">
        <f t="shared" si="0"/>
        <v>57</v>
      </c>
      <c r="J59" s="18"/>
      <c r="K59" s="18" t="s">
        <v>170</v>
      </c>
      <c r="L59" s="18" t="s">
        <v>205</v>
      </c>
      <c r="M59" s="18">
        <v>7578024434</v>
      </c>
      <c r="N59" s="18" t="s">
        <v>224</v>
      </c>
      <c r="O59" s="18">
        <v>8752050448</v>
      </c>
      <c r="P59" s="24">
        <v>43580</v>
      </c>
      <c r="Q59" s="18" t="s">
        <v>238</v>
      </c>
      <c r="R59" s="18">
        <v>16</v>
      </c>
      <c r="S59" s="18" t="s">
        <v>360</v>
      </c>
      <c r="T59" s="18"/>
    </row>
    <row r="60" spans="1:20">
      <c r="A60" s="4">
        <v>56</v>
      </c>
      <c r="B60" s="17" t="s">
        <v>62</v>
      </c>
      <c r="C60" s="18" t="s">
        <v>141</v>
      </c>
      <c r="D60" s="18" t="s">
        <v>23</v>
      </c>
      <c r="E60" s="19">
        <v>18260111102</v>
      </c>
      <c r="F60" s="18" t="s">
        <v>158</v>
      </c>
      <c r="G60" s="19">
        <v>27</v>
      </c>
      <c r="H60" s="19">
        <v>23</v>
      </c>
      <c r="I60" s="58">
        <f t="shared" si="0"/>
        <v>50</v>
      </c>
      <c r="J60" s="18"/>
      <c r="K60" s="18" t="s">
        <v>171</v>
      </c>
      <c r="L60" s="18" t="s">
        <v>220</v>
      </c>
      <c r="M60" s="18">
        <v>9864948003</v>
      </c>
      <c r="N60" s="18" t="s">
        <v>197</v>
      </c>
      <c r="O60" s="18">
        <v>9508509690</v>
      </c>
      <c r="P60" s="24">
        <v>43580</v>
      </c>
      <c r="Q60" s="18" t="s">
        <v>238</v>
      </c>
      <c r="R60" s="18">
        <v>17</v>
      </c>
      <c r="S60" s="18" t="s">
        <v>360</v>
      </c>
      <c r="T60" s="18"/>
    </row>
    <row r="61" spans="1:20">
      <c r="A61" s="4">
        <v>57</v>
      </c>
      <c r="B61" s="17" t="s">
        <v>62</v>
      </c>
      <c r="C61" s="18" t="s">
        <v>142</v>
      </c>
      <c r="D61" s="18" t="s">
        <v>23</v>
      </c>
      <c r="E61" s="19">
        <v>18260111101</v>
      </c>
      <c r="F61" s="18" t="s">
        <v>158</v>
      </c>
      <c r="G61" s="19">
        <v>13</v>
      </c>
      <c r="H61" s="19">
        <v>18</v>
      </c>
      <c r="I61" s="58">
        <f t="shared" si="0"/>
        <v>31</v>
      </c>
      <c r="J61" s="18"/>
      <c r="K61" s="18" t="s">
        <v>171</v>
      </c>
      <c r="L61" s="18" t="s">
        <v>220</v>
      </c>
      <c r="M61" s="18">
        <v>9864948003</v>
      </c>
      <c r="N61" s="18" t="s">
        <v>197</v>
      </c>
      <c r="O61" s="18">
        <v>9508509690</v>
      </c>
      <c r="P61" s="24">
        <v>43580</v>
      </c>
      <c r="Q61" s="18" t="s">
        <v>238</v>
      </c>
      <c r="R61" s="18">
        <v>15</v>
      </c>
      <c r="S61" s="18" t="s">
        <v>360</v>
      </c>
      <c r="T61" s="18"/>
    </row>
    <row r="62" spans="1:20">
      <c r="A62" s="4">
        <v>58</v>
      </c>
      <c r="B62" s="17" t="s">
        <v>62</v>
      </c>
      <c r="C62" s="18" t="s">
        <v>143</v>
      </c>
      <c r="D62" s="18" t="s">
        <v>25</v>
      </c>
      <c r="E62" s="19">
        <v>520</v>
      </c>
      <c r="F62" s="18"/>
      <c r="G62" s="19">
        <v>17</v>
      </c>
      <c r="H62" s="19">
        <v>24</v>
      </c>
      <c r="I62" s="58">
        <f t="shared" si="0"/>
        <v>41</v>
      </c>
      <c r="J62" s="18">
        <v>9435403803</v>
      </c>
      <c r="K62" s="18" t="s">
        <v>144</v>
      </c>
      <c r="L62" s="18" t="s">
        <v>207</v>
      </c>
      <c r="M62" s="18">
        <v>9854262531</v>
      </c>
      <c r="N62" s="18" t="s">
        <v>225</v>
      </c>
      <c r="O62" s="18">
        <v>9577016117</v>
      </c>
      <c r="P62" s="24">
        <v>43581</v>
      </c>
      <c r="Q62" s="18" t="s">
        <v>239</v>
      </c>
      <c r="R62" s="18">
        <v>17</v>
      </c>
      <c r="S62" s="18" t="s">
        <v>360</v>
      </c>
      <c r="T62" s="18"/>
    </row>
    <row r="63" spans="1:20">
      <c r="A63" s="4">
        <v>59</v>
      </c>
      <c r="B63" s="17" t="s">
        <v>62</v>
      </c>
      <c r="C63" s="18" t="s">
        <v>144</v>
      </c>
      <c r="D63" s="18" t="s">
        <v>25</v>
      </c>
      <c r="E63" s="19">
        <v>524</v>
      </c>
      <c r="F63" s="18"/>
      <c r="G63" s="19">
        <v>16</v>
      </c>
      <c r="H63" s="19">
        <v>17</v>
      </c>
      <c r="I63" s="58">
        <f t="shared" si="0"/>
        <v>33</v>
      </c>
      <c r="J63" s="18">
        <v>9678371116</v>
      </c>
      <c r="K63" s="18" t="s">
        <v>144</v>
      </c>
      <c r="L63" s="18" t="s">
        <v>207</v>
      </c>
      <c r="M63" s="18">
        <v>9854262531</v>
      </c>
      <c r="N63" s="18" t="s">
        <v>226</v>
      </c>
      <c r="O63" s="18">
        <v>9707326242</v>
      </c>
      <c r="P63" s="24">
        <v>43581</v>
      </c>
      <c r="Q63" s="18" t="s">
        <v>239</v>
      </c>
      <c r="R63" s="18">
        <v>17</v>
      </c>
      <c r="S63" s="18" t="s">
        <v>360</v>
      </c>
      <c r="T63" s="18"/>
    </row>
    <row r="64" spans="1:20">
      <c r="A64" s="4">
        <v>60</v>
      </c>
      <c r="B64" s="17" t="s">
        <v>62</v>
      </c>
      <c r="C64" s="18" t="s">
        <v>145</v>
      </c>
      <c r="D64" s="18" t="s">
        <v>25</v>
      </c>
      <c r="E64" s="19">
        <v>525</v>
      </c>
      <c r="F64" s="18"/>
      <c r="G64" s="19">
        <v>14</v>
      </c>
      <c r="H64" s="19">
        <v>24</v>
      </c>
      <c r="I64" s="58">
        <f t="shared" si="0"/>
        <v>38</v>
      </c>
      <c r="J64" s="18">
        <v>9957061315</v>
      </c>
      <c r="K64" s="18" t="s">
        <v>144</v>
      </c>
      <c r="L64" s="18" t="s">
        <v>207</v>
      </c>
      <c r="M64" s="18">
        <v>9854262531</v>
      </c>
      <c r="N64" s="18" t="s">
        <v>226</v>
      </c>
      <c r="O64" s="18">
        <v>9707326242</v>
      </c>
      <c r="P64" s="24">
        <v>43581</v>
      </c>
      <c r="Q64" s="18" t="s">
        <v>239</v>
      </c>
      <c r="R64" s="18">
        <v>18</v>
      </c>
      <c r="S64" s="18" t="s">
        <v>360</v>
      </c>
      <c r="T64" s="18"/>
    </row>
    <row r="65" spans="1:20">
      <c r="A65" s="4">
        <v>61</v>
      </c>
      <c r="B65" s="17" t="s">
        <v>62</v>
      </c>
      <c r="C65" s="18" t="s">
        <v>146</v>
      </c>
      <c r="D65" s="18" t="s">
        <v>23</v>
      </c>
      <c r="E65" s="19">
        <v>18260109401</v>
      </c>
      <c r="F65" s="18" t="s">
        <v>158</v>
      </c>
      <c r="G65" s="19">
        <v>5</v>
      </c>
      <c r="H65" s="19">
        <v>6</v>
      </c>
      <c r="I65" s="58">
        <f t="shared" si="0"/>
        <v>11</v>
      </c>
      <c r="J65" s="18"/>
      <c r="K65" s="18" t="s">
        <v>174</v>
      </c>
      <c r="L65" s="18" t="s">
        <v>227</v>
      </c>
      <c r="M65" s="18">
        <v>9859015695</v>
      </c>
      <c r="N65" s="18" t="s">
        <v>228</v>
      </c>
      <c r="O65" s="18">
        <v>8011409677</v>
      </c>
      <c r="P65" s="24">
        <v>43582</v>
      </c>
      <c r="Q65" s="18" t="s">
        <v>240</v>
      </c>
      <c r="R65" s="18">
        <v>23</v>
      </c>
      <c r="S65" s="18" t="s">
        <v>360</v>
      </c>
      <c r="T65" s="18"/>
    </row>
    <row r="66" spans="1:20">
      <c r="A66" s="4">
        <v>62</v>
      </c>
      <c r="B66" s="17" t="s">
        <v>62</v>
      </c>
      <c r="C66" s="18" t="s">
        <v>147</v>
      </c>
      <c r="D66" s="18" t="s">
        <v>25</v>
      </c>
      <c r="E66" s="19">
        <v>506</v>
      </c>
      <c r="F66" s="18"/>
      <c r="G66" s="19">
        <v>25</v>
      </c>
      <c r="H66" s="19">
        <v>22</v>
      </c>
      <c r="I66" s="58">
        <f t="shared" si="0"/>
        <v>47</v>
      </c>
      <c r="J66" s="18"/>
      <c r="K66" s="18" t="s">
        <v>174</v>
      </c>
      <c r="L66" s="18" t="s">
        <v>227</v>
      </c>
      <c r="M66" s="18">
        <v>9859015695</v>
      </c>
      <c r="N66" s="18" t="s">
        <v>228</v>
      </c>
      <c r="O66" s="18">
        <v>8011409677</v>
      </c>
      <c r="P66" s="24">
        <v>43582</v>
      </c>
      <c r="Q66" s="18" t="s">
        <v>240</v>
      </c>
      <c r="R66" s="18">
        <v>23</v>
      </c>
      <c r="S66" s="18" t="s">
        <v>360</v>
      </c>
      <c r="T66" s="18"/>
    </row>
    <row r="67" spans="1:20">
      <c r="A67" s="4">
        <v>63</v>
      </c>
      <c r="B67" s="17" t="s">
        <v>62</v>
      </c>
      <c r="C67" s="18" t="s">
        <v>148</v>
      </c>
      <c r="D67" s="18" t="s">
        <v>23</v>
      </c>
      <c r="E67" s="19">
        <v>18260109403</v>
      </c>
      <c r="F67" s="18" t="s">
        <v>158</v>
      </c>
      <c r="G67" s="19">
        <v>16</v>
      </c>
      <c r="H67" s="19">
        <v>15</v>
      </c>
      <c r="I67" s="58">
        <f t="shared" si="0"/>
        <v>31</v>
      </c>
      <c r="J67" s="18"/>
      <c r="K67" s="18" t="s">
        <v>174</v>
      </c>
      <c r="L67" s="18" t="s">
        <v>227</v>
      </c>
      <c r="M67" s="18">
        <v>9859015695</v>
      </c>
      <c r="N67" s="18" t="s">
        <v>228</v>
      </c>
      <c r="O67" s="18">
        <v>8011409677</v>
      </c>
      <c r="P67" s="24">
        <v>43582</v>
      </c>
      <c r="Q67" s="18" t="s">
        <v>240</v>
      </c>
      <c r="R67" s="18">
        <v>24</v>
      </c>
      <c r="S67" s="18" t="s">
        <v>360</v>
      </c>
      <c r="T67" s="18"/>
    </row>
    <row r="68" spans="1:20">
      <c r="A68" s="4">
        <v>64</v>
      </c>
      <c r="B68" s="17" t="s">
        <v>62</v>
      </c>
      <c r="C68" s="18" t="s">
        <v>149</v>
      </c>
      <c r="D68" s="18" t="s">
        <v>23</v>
      </c>
      <c r="E68" s="19">
        <v>18260109402</v>
      </c>
      <c r="F68" s="18" t="s">
        <v>158</v>
      </c>
      <c r="G68" s="19">
        <v>10</v>
      </c>
      <c r="H68" s="19">
        <v>15</v>
      </c>
      <c r="I68" s="58">
        <f t="shared" si="0"/>
        <v>25</v>
      </c>
      <c r="J68" s="18"/>
      <c r="K68" s="18" t="s">
        <v>174</v>
      </c>
      <c r="L68" s="18" t="s">
        <v>227</v>
      </c>
      <c r="M68" s="18">
        <v>9859015695</v>
      </c>
      <c r="N68" s="18" t="s">
        <v>229</v>
      </c>
      <c r="O68" s="18">
        <v>9577827517</v>
      </c>
      <c r="P68" s="24">
        <v>43582</v>
      </c>
      <c r="Q68" s="18" t="s">
        <v>240</v>
      </c>
      <c r="R68" s="18">
        <v>21</v>
      </c>
      <c r="S68" s="18" t="s">
        <v>360</v>
      </c>
      <c r="T68" s="18"/>
    </row>
    <row r="69" spans="1:20">
      <c r="A69" s="4">
        <v>65</v>
      </c>
      <c r="B69" s="17" t="s">
        <v>62</v>
      </c>
      <c r="C69" s="18" t="s">
        <v>150</v>
      </c>
      <c r="D69" s="18" t="s">
        <v>25</v>
      </c>
      <c r="E69" s="19">
        <v>18617010302</v>
      </c>
      <c r="F69" s="18"/>
      <c r="G69" s="19">
        <v>11</v>
      </c>
      <c r="H69" s="19">
        <v>18</v>
      </c>
      <c r="I69" s="58">
        <f t="shared" si="0"/>
        <v>29</v>
      </c>
      <c r="J69" s="18">
        <v>9365012040</v>
      </c>
      <c r="K69" s="18" t="s">
        <v>175</v>
      </c>
      <c r="L69" s="18" t="s">
        <v>230</v>
      </c>
      <c r="M69" s="18">
        <v>8811808831</v>
      </c>
      <c r="N69" s="18" t="s">
        <v>231</v>
      </c>
      <c r="O69" s="18">
        <v>8749929003</v>
      </c>
      <c r="P69" s="24">
        <v>43584</v>
      </c>
      <c r="Q69" s="18" t="s">
        <v>235</v>
      </c>
      <c r="R69" s="18">
        <v>26</v>
      </c>
      <c r="S69" s="18" t="s">
        <v>360</v>
      </c>
      <c r="T69" s="18"/>
    </row>
    <row r="70" spans="1:20" ht="33">
      <c r="A70" s="4">
        <v>66</v>
      </c>
      <c r="B70" s="17" t="s">
        <v>62</v>
      </c>
      <c r="C70" s="18" t="s">
        <v>151</v>
      </c>
      <c r="D70" s="18" t="s">
        <v>25</v>
      </c>
      <c r="E70" s="19">
        <v>18617010303</v>
      </c>
      <c r="F70" s="18"/>
      <c r="G70" s="19">
        <v>14</v>
      </c>
      <c r="H70" s="19">
        <v>11</v>
      </c>
      <c r="I70" s="58">
        <f t="shared" ref="I70:I133" si="1">SUM(G70:H70)</f>
        <v>25</v>
      </c>
      <c r="J70" s="18" t="s">
        <v>162</v>
      </c>
      <c r="K70" s="18" t="s">
        <v>175</v>
      </c>
      <c r="L70" s="18" t="s">
        <v>230</v>
      </c>
      <c r="M70" s="18">
        <v>8811808831</v>
      </c>
      <c r="N70" s="18" t="s">
        <v>231</v>
      </c>
      <c r="O70" s="18">
        <v>8749929003</v>
      </c>
      <c r="P70" s="24">
        <v>43584</v>
      </c>
      <c r="Q70" s="18" t="s">
        <v>235</v>
      </c>
      <c r="R70" s="18">
        <v>26</v>
      </c>
      <c r="S70" s="18" t="s">
        <v>360</v>
      </c>
      <c r="T70" s="18"/>
    </row>
    <row r="71" spans="1:20" ht="33">
      <c r="A71" s="4">
        <v>67</v>
      </c>
      <c r="B71" s="17" t="s">
        <v>62</v>
      </c>
      <c r="C71" s="18" t="s">
        <v>152</v>
      </c>
      <c r="D71" s="18" t="s">
        <v>25</v>
      </c>
      <c r="E71" s="19">
        <v>18617010304</v>
      </c>
      <c r="F71" s="18"/>
      <c r="G71" s="19">
        <v>25</v>
      </c>
      <c r="H71" s="19">
        <v>20</v>
      </c>
      <c r="I71" s="58">
        <f t="shared" si="1"/>
        <v>45</v>
      </c>
      <c r="J71" s="18" t="s">
        <v>163</v>
      </c>
      <c r="K71" s="18" t="s">
        <v>175</v>
      </c>
      <c r="L71" s="18" t="s">
        <v>230</v>
      </c>
      <c r="M71" s="18">
        <v>8811808831</v>
      </c>
      <c r="N71" s="18" t="s">
        <v>232</v>
      </c>
      <c r="O71" s="18">
        <v>9577062733</v>
      </c>
      <c r="P71" s="24">
        <v>43584</v>
      </c>
      <c r="Q71" s="18" t="s">
        <v>235</v>
      </c>
      <c r="R71" s="18">
        <v>25</v>
      </c>
      <c r="S71" s="18" t="s">
        <v>360</v>
      </c>
      <c r="T71" s="18"/>
    </row>
    <row r="72" spans="1:20" ht="33">
      <c r="A72" s="4">
        <v>68</v>
      </c>
      <c r="B72" s="17" t="s">
        <v>62</v>
      </c>
      <c r="C72" s="18" t="s">
        <v>153</v>
      </c>
      <c r="D72" s="18" t="s">
        <v>25</v>
      </c>
      <c r="E72" s="19">
        <v>18617010305</v>
      </c>
      <c r="F72" s="18"/>
      <c r="G72" s="19">
        <v>12</v>
      </c>
      <c r="H72" s="19">
        <v>10</v>
      </c>
      <c r="I72" s="58">
        <f t="shared" si="1"/>
        <v>22</v>
      </c>
      <c r="J72" s="18" t="s">
        <v>164</v>
      </c>
      <c r="K72" s="18" t="s">
        <v>175</v>
      </c>
      <c r="L72" s="18" t="s">
        <v>230</v>
      </c>
      <c r="M72" s="18">
        <v>8811808831</v>
      </c>
      <c r="N72" s="18" t="s">
        <v>232</v>
      </c>
      <c r="O72" s="18">
        <v>9577062733</v>
      </c>
      <c r="P72" s="24">
        <v>43584</v>
      </c>
      <c r="Q72" s="18" t="s">
        <v>235</v>
      </c>
      <c r="R72" s="18">
        <v>25</v>
      </c>
      <c r="S72" s="18" t="s">
        <v>360</v>
      </c>
      <c r="T72" s="18"/>
    </row>
    <row r="73" spans="1:20" ht="33">
      <c r="A73" s="4">
        <v>69</v>
      </c>
      <c r="B73" s="17" t="s">
        <v>62</v>
      </c>
      <c r="C73" s="18" t="s">
        <v>154</v>
      </c>
      <c r="D73" s="18" t="s">
        <v>23</v>
      </c>
      <c r="E73" s="19">
        <v>18260110003</v>
      </c>
      <c r="F73" s="18" t="s">
        <v>159</v>
      </c>
      <c r="G73" s="19">
        <v>31</v>
      </c>
      <c r="H73" s="19">
        <v>47</v>
      </c>
      <c r="I73" s="58">
        <f t="shared" si="1"/>
        <v>78</v>
      </c>
      <c r="J73" s="18"/>
      <c r="K73" s="18" t="s">
        <v>176</v>
      </c>
      <c r="L73" s="18" t="s">
        <v>233</v>
      </c>
      <c r="M73" s="18">
        <v>9957848221</v>
      </c>
      <c r="N73" s="18" t="s">
        <v>234</v>
      </c>
      <c r="O73" s="18">
        <v>9959996109</v>
      </c>
      <c r="P73" s="24">
        <v>43585</v>
      </c>
      <c r="Q73" s="18" t="s">
        <v>236</v>
      </c>
      <c r="R73" s="18">
        <v>27</v>
      </c>
      <c r="S73" s="18" t="s">
        <v>360</v>
      </c>
      <c r="T73" s="18"/>
    </row>
    <row r="74" spans="1:20">
      <c r="A74" s="4">
        <v>70</v>
      </c>
      <c r="B74" s="17" t="s">
        <v>62</v>
      </c>
      <c r="C74" s="59" t="s">
        <v>155</v>
      </c>
      <c r="D74" s="59" t="s">
        <v>23</v>
      </c>
      <c r="E74" s="17">
        <v>18260109501</v>
      </c>
      <c r="F74" s="59" t="s">
        <v>158</v>
      </c>
      <c r="G74" s="17">
        <v>14</v>
      </c>
      <c r="H74" s="17">
        <v>18</v>
      </c>
      <c r="I74" s="58">
        <f t="shared" si="1"/>
        <v>32</v>
      </c>
      <c r="J74" s="59"/>
      <c r="K74" s="59" t="s">
        <v>176</v>
      </c>
      <c r="L74" s="59" t="s">
        <v>233</v>
      </c>
      <c r="M74" s="59">
        <v>9957848221</v>
      </c>
      <c r="N74" s="59" t="s">
        <v>234</v>
      </c>
      <c r="O74" s="59">
        <v>9959996109</v>
      </c>
      <c r="P74" s="24">
        <v>43585</v>
      </c>
      <c r="Q74" s="18" t="s">
        <v>236</v>
      </c>
      <c r="R74" s="18">
        <v>25</v>
      </c>
      <c r="S74" s="18" t="s">
        <v>360</v>
      </c>
      <c r="T74" s="18"/>
    </row>
    <row r="75" spans="1:20" ht="33">
      <c r="A75" s="4">
        <v>71</v>
      </c>
      <c r="B75" s="17" t="s">
        <v>62</v>
      </c>
      <c r="C75" s="18" t="s">
        <v>156</v>
      </c>
      <c r="D75" s="18" t="s">
        <v>23</v>
      </c>
      <c r="E75" s="19">
        <v>18260110001</v>
      </c>
      <c r="F75" s="18" t="s">
        <v>158</v>
      </c>
      <c r="G75" s="19">
        <v>10</v>
      </c>
      <c r="H75" s="19">
        <v>10</v>
      </c>
      <c r="I75" s="58">
        <f t="shared" si="1"/>
        <v>20</v>
      </c>
      <c r="J75" s="18"/>
      <c r="K75" s="18" t="s">
        <v>176</v>
      </c>
      <c r="L75" s="18" t="s">
        <v>233</v>
      </c>
      <c r="M75" s="18">
        <v>9957848221</v>
      </c>
      <c r="N75" s="18" t="s">
        <v>234</v>
      </c>
      <c r="O75" s="18">
        <v>9959996109</v>
      </c>
      <c r="P75" s="24">
        <v>43585</v>
      </c>
      <c r="Q75" s="18" t="s">
        <v>236</v>
      </c>
      <c r="R75" s="18">
        <v>23</v>
      </c>
      <c r="S75" s="18" t="s">
        <v>360</v>
      </c>
      <c r="T75" s="18"/>
    </row>
    <row r="76" spans="1:20" ht="33">
      <c r="A76" s="4">
        <v>72</v>
      </c>
      <c r="B76" s="17" t="s">
        <v>63</v>
      </c>
      <c r="C76" s="18" t="s">
        <v>87</v>
      </c>
      <c r="D76" s="18" t="s">
        <v>23</v>
      </c>
      <c r="E76" s="19">
        <v>18260104403</v>
      </c>
      <c r="F76" s="18" t="s">
        <v>157</v>
      </c>
      <c r="G76" s="19">
        <v>84</v>
      </c>
      <c r="H76" s="19">
        <v>62</v>
      </c>
      <c r="I76" s="58">
        <f t="shared" si="1"/>
        <v>146</v>
      </c>
      <c r="J76" s="18"/>
      <c r="K76" s="18" t="s">
        <v>309</v>
      </c>
      <c r="L76" s="18" t="s">
        <v>177</v>
      </c>
      <c r="M76" s="18">
        <v>7086534279</v>
      </c>
      <c r="N76" s="18" t="s">
        <v>314</v>
      </c>
      <c r="O76" s="18">
        <v>9707805310</v>
      </c>
      <c r="P76" s="24">
        <v>43556</v>
      </c>
      <c r="Q76" s="18" t="s">
        <v>235</v>
      </c>
      <c r="R76" s="18">
        <v>18</v>
      </c>
      <c r="S76" s="18" t="s">
        <v>360</v>
      </c>
      <c r="T76" s="18"/>
    </row>
    <row r="77" spans="1:20">
      <c r="A77" s="4">
        <v>73</v>
      </c>
      <c r="B77" s="17" t="s">
        <v>63</v>
      </c>
      <c r="C77" s="18" t="s">
        <v>241</v>
      </c>
      <c r="D77" s="18" t="s">
        <v>25</v>
      </c>
      <c r="E77" s="19">
        <v>402</v>
      </c>
      <c r="F77" s="18"/>
      <c r="G77" s="19">
        <v>24</v>
      </c>
      <c r="H77" s="19">
        <v>25</v>
      </c>
      <c r="I77" s="58">
        <f t="shared" si="1"/>
        <v>49</v>
      </c>
      <c r="J77" s="18">
        <v>7896826904</v>
      </c>
      <c r="K77" s="18" t="s">
        <v>244</v>
      </c>
      <c r="L77" s="18" t="s">
        <v>315</v>
      </c>
      <c r="M77" s="18">
        <v>8473851999</v>
      </c>
      <c r="N77" s="18" t="s">
        <v>316</v>
      </c>
      <c r="O77" s="18">
        <v>9864422606</v>
      </c>
      <c r="P77" s="24">
        <v>43557</v>
      </c>
      <c r="Q77" s="18" t="s">
        <v>236</v>
      </c>
      <c r="R77" s="18">
        <v>19</v>
      </c>
      <c r="S77" s="18" t="s">
        <v>360</v>
      </c>
      <c r="T77" s="18"/>
    </row>
    <row r="78" spans="1:20">
      <c r="A78" s="4">
        <v>74</v>
      </c>
      <c r="B78" s="17" t="s">
        <v>63</v>
      </c>
      <c r="C78" s="18" t="s">
        <v>242</v>
      </c>
      <c r="D78" s="18" t="s">
        <v>25</v>
      </c>
      <c r="E78" s="19">
        <v>403</v>
      </c>
      <c r="F78" s="18"/>
      <c r="G78" s="19">
        <v>10</v>
      </c>
      <c r="H78" s="19">
        <v>5</v>
      </c>
      <c r="I78" s="58">
        <f t="shared" si="1"/>
        <v>15</v>
      </c>
      <c r="J78" s="18">
        <v>7057079328</v>
      </c>
      <c r="K78" s="18" t="s">
        <v>176</v>
      </c>
      <c r="L78" s="18" t="s">
        <v>233</v>
      </c>
      <c r="M78" s="18">
        <v>9957848221</v>
      </c>
      <c r="N78" s="18" t="s">
        <v>317</v>
      </c>
      <c r="O78" s="18">
        <v>8822040135</v>
      </c>
      <c r="P78" s="24">
        <v>43557</v>
      </c>
      <c r="Q78" s="18" t="s">
        <v>236</v>
      </c>
      <c r="R78" s="18">
        <v>18</v>
      </c>
      <c r="S78" s="18" t="s">
        <v>360</v>
      </c>
      <c r="T78" s="18"/>
    </row>
    <row r="79" spans="1:20">
      <c r="A79" s="4">
        <v>75</v>
      </c>
      <c r="B79" s="17" t="s">
        <v>63</v>
      </c>
      <c r="C79" s="18" t="s">
        <v>243</v>
      </c>
      <c r="D79" s="18" t="s">
        <v>25</v>
      </c>
      <c r="E79" s="19">
        <v>404</v>
      </c>
      <c r="F79" s="18"/>
      <c r="G79" s="19">
        <v>18</v>
      </c>
      <c r="H79" s="19">
        <v>15</v>
      </c>
      <c r="I79" s="58">
        <f t="shared" si="1"/>
        <v>33</v>
      </c>
      <c r="J79" s="18">
        <v>6900763577</v>
      </c>
      <c r="K79" s="18" t="s">
        <v>244</v>
      </c>
      <c r="L79" s="18" t="s">
        <v>315</v>
      </c>
      <c r="M79" s="18">
        <v>8473851999</v>
      </c>
      <c r="N79" s="18" t="s">
        <v>318</v>
      </c>
      <c r="O79" s="18">
        <v>9707514589</v>
      </c>
      <c r="P79" s="24">
        <v>43557</v>
      </c>
      <c r="Q79" s="18" t="s">
        <v>236</v>
      </c>
      <c r="R79" s="18">
        <v>20</v>
      </c>
      <c r="S79" s="18" t="s">
        <v>360</v>
      </c>
      <c r="T79" s="18"/>
    </row>
    <row r="80" spans="1:20">
      <c r="A80" s="4">
        <v>76</v>
      </c>
      <c r="B80" s="17" t="s">
        <v>63</v>
      </c>
      <c r="C80" s="18" t="s">
        <v>244</v>
      </c>
      <c r="D80" s="18" t="s">
        <v>25</v>
      </c>
      <c r="E80" s="19">
        <v>401</v>
      </c>
      <c r="F80" s="18"/>
      <c r="G80" s="19">
        <v>15</v>
      </c>
      <c r="H80" s="19">
        <v>12</v>
      </c>
      <c r="I80" s="58">
        <f t="shared" si="1"/>
        <v>27</v>
      </c>
      <c r="J80" s="18">
        <v>9365140769</v>
      </c>
      <c r="K80" s="18" t="s">
        <v>244</v>
      </c>
      <c r="L80" s="18" t="s">
        <v>315</v>
      </c>
      <c r="M80" s="18">
        <v>8473851999</v>
      </c>
      <c r="N80" s="18" t="s">
        <v>319</v>
      </c>
      <c r="O80" s="18">
        <v>9707671819</v>
      </c>
      <c r="P80" s="24">
        <v>43557</v>
      </c>
      <c r="Q80" s="18" t="s">
        <v>236</v>
      </c>
      <c r="R80" s="18">
        <v>18</v>
      </c>
      <c r="S80" s="18" t="s">
        <v>360</v>
      </c>
      <c r="T80" s="18"/>
    </row>
    <row r="81" spans="1:20" ht="33">
      <c r="A81" s="4">
        <v>77</v>
      </c>
      <c r="B81" s="17" t="s">
        <v>63</v>
      </c>
      <c r="C81" s="18" t="s">
        <v>91</v>
      </c>
      <c r="D81" s="18" t="s">
        <v>23</v>
      </c>
      <c r="E81" s="19">
        <v>18260109505</v>
      </c>
      <c r="F81" s="18" t="s">
        <v>157</v>
      </c>
      <c r="G81" s="19">
        <v>0</v>
      </c>
      <c r="H81" s="19">
        <v>181</v>
      </c>
      <c r="I81" s="58">
        <f t="shared" si="1"/>
        <v>181</v>
      </c>
      <c r="J81" s="18"/>
      <c r="K81" s="18" t="s">
        <v>167</v>
      </c>
      <c r="L81" s="18" t="s">
        <v>184</v>
      </c>
      <c r="M81" s="18">
        <v>9859444623</v>
      </c>
      <c r="N81" s="18" t="s">
        <v>185</v>
      </c>
      <c r="O81" s="18">
        <v>9864678844</v>
      </c>
      <c r="P81" s="24">
        <v>43558</v>
      </c>
      <c r="Q81" s="18" t="s">
        <v>237</v>
      </c>
      <c r="R81" s="18">
        <v>7</v>
      </c>
      <c r="S81" s="18" t="s">
        <v>360</v>
      </c>
      <c r="T81" s="18"/>
    </row>
    <row r="82" spans="1:20">
      <c r="A82" s="4">
        <v>78</v>
      </c>
      <c r="B82" s="17" t="s">
        <v>63</v>
      </c>
      <c r="C82" s="18" t="s">
        <v>245</v>
      </c>
      <c r="D82" s="18" t="s">
        <v>25</v>
      </c>
      <c r="E82" s="19">
        <v>425</v>
      </c>
      <c r="F82" s="18"/>
      <c r="G82" s="19">
        <v>14</v>
      </c>
      <c r="H82" s="19">
        <v>6</v>
      </c>
      <c r="I82" s="58">
        <f t="shared" si="1"/>
        <v>20</v>
      </c>
      <c r="J82" s="18">
        <v>8876702828</v>
      </c>
      <c r="K82" s="18" t="s">
        <v>310</v>
      </c>
      <c r="L82" s="18" t="s">
        <v>196</v>
      </c>
      <c r="M82" s="18">
        <v>9859801991</v>
      </c>
      <c r="N82" s="18" t="s">
        <v>221</v>
      </c>
      <c r="O82" s="18">
        <v>8486347936</v>
      </c>
      <c r="P82" s="24">
        <v>43559</v>
      </c>
      <c r="Q82" s="18" t="s">
        <v>238</v>
      </c>
      <c r="R82" s="18">
        <v>12</v>
      </c>
      <c r="S82" s="18" t="s">
        <v>360</v>
      </c>
      <c r="T82" s="18"/>
    </row>
    <row r="83" spans="1:20">
      <c r="A83" s="4">
        <v>79</v>
      </c>
      <c r="B83" s="17" t="s">
        <v>63</v>
      </c>
      <c r="C83" s="18" t="s">
        <v>246</v>
      </c>
      <c r="D83" s="18" t="s">
        <v>25</v>
      </c>
      <c r="E83" s="19">
        <v>4</v>
      </c>
      <c r="F83" s="18"/>
      <c r="G83" s="19">
        <v>7</v>
      </c>
      <c r="H83" s="19">
        <v>10</v>
      </c>
      <c r="I83" s="58">
        <f t="shared" si="1"/>
        <v>17</v>
      </c>
      <c r="J83" s="18">
        <v>9613712772</v>
      </c>
      <c r="K83" s="18" t="s">
        <v>310</v>
      </c>
      <c r="L83" s="18" t="s">
        <v>196</v>
      </c>
      <c r="M83" s="18">
        <v>9859801991</v>
      </c>
      <c r="N83" s="18" t="s">
        <v>221</v>
      </c>
      <c r="O83" s="18">
        <v>8486347936</v>
      </c>
      <c r="P83" s="24">
        <v>43559</v>
      </c>
      <c r="Q83" s="18" t="s">
        <v>238</v>
      </c>
      <c r="R83" s="18">
        <v>13</v>
      </c>
      <c r="S83" s="18" t="s">
        <v>360</v>
      </c>
      <c r="T83" s="18"/>
    </row>
    <row r="84" spans="1:20">
      <c r="A84" s="4">
        <v>80</v>
      </c>
      <c r="B84" s="17" t="s">
        <v>63</v>
      </c>
      <c r="C84" s="18" t="s">
        <v>247</v>
      </c>
      <c r="D84" s="18" t="s">
        <v>25</v>
      </c>
      <c r="E84" s="19">
        <v>5</v>
      </c>
      <c r="F84" s="18"/>
      <c r="G84" s="19">
        <v>7</v>
      </c>
      <c r="H84" s="19">
        <v>7</v>
      </c>
      <c r="I84" s="58">
        <f t="shared" si="1"/>
        <v>14</v>
      </c>
      <c r="J84" s="18">
        <v>9365557928</v>
      </c>
      <c r="K84" s="18" t="s">
        <v>310</v>
      </c>
      <c r="L84" s="18" t="s">
        <v>196</v>
      </c>
      <c r="M84" s="18">
        <v>9859801991</v>
      </c>
      <c r="N84" s="18" t="s">
        <v>221</v>
      </c>
      <c r="O84" s="18">
        <v>8486347936</v>
      </c>
      <c r="P84" s="24">
        <v>43559</v>
      </c>
      <c r="Q84" s="18" t="s">
        <v>238</v>
      </c>
      <c r="R84" s="18">
        <v>13</v>
      </c>
      <c r="S84" s="18" t="s">
        <v>360</v>
      </c>
      <c r="T84" s="18"/>
    </row>
    <row r="85" spans="1:20">
      <c r="A85" s="4">
        <v>81</v>
      </c>
      <c r="B85" s="17" t="s">
        <v>63</v>
      </c>
      <c r="C85" s="18" t="s">
        <v>248</v>
      </c>
      <c r="D85" s="18" t="s">
        <v>25</v>
      </c>
      <c r="E85" s="19">
        <v>17</v>
      </c>
      <c r="F85" s="18"/>
      <c r="G85" s="19">
        <v>8</v>
      </c>
      <c r="H85" s="19">
        <v>8</v>
      </c>
      <c r="I85" s="58">
        <f t="shared" si="1"/>
        <v>16</v>
      </c>
      <c r="J85" s="18">
        <v>6900885931</v>
      </c>
      <c r="K85" s="18" t="s">
        <v>310</v>
      </c>
      <c r="L85" s="18" t="s">
        <v>196</v>
      </c>
      <c r="M85" s="18">
        <v>9859801991</v>
      </c>
      <c r="N85" s="18" t="s">
        <v>221</v>
      </c>
      <c r="O85" s="18">
        <v>8486347936</v>
      </c>
      <c r="P85" s="24">
        <v>43559</v>
      </c>
      <c r="Q85" s="18" t="s">
        <v>238</v>
      </c>
      <c r="R85" s="18">
        <v>13</v>
      </c>
      <c r="S85" s="18" t="s">
        <v>360</v>
      </c>
      <c r="T85" s="18"/>
    </row>
    <row r="86" spans="1:20">
      <c r="A86" s="4">
        <v>82</v>
      </c>
      <c r="B86" s="17" t="s">
        <v>63</v>
      </c>
      <c r="C86" s="18" t="s">
        <v>249</v>
      </c>
      <c r="D86" s="18" t="s">
        <v>23</v>
      </c>
      <c r="E86" s="19">
        <v>18260123301</v>
      </c>
      <c r="F86" s="18" t="s">
        <v>159</v>
      </c>
      <c r="G86" s="19">
        <v>42</v>
      </c>
      <c r="H86" s="19">
        <v>39</v>
      </c>
      <c r="I86" s="58">
        <f t="shared" si="1"/>
        <v>81</v>
      </c>
      <c r="J86" s="18"/>
      <c r="K86" s="18" t="s">
        <v>265</v>
      </c>
      <c r="L86" s="18" t="s">
        <v>320</v>
      </c>
      <c r="M86" s="18">
        <v>7399310195</v>
      </c>
      <c r="N86" s="18" t="s">
        <v>321</v>
      </c>
      <c r="O86" s="18">
        <v>8399890440</v>
      </c>
      <c r="P86" s="24">
        <v>43560</v>
      </c>
      <c r="Q86" s="18" t="s">
        <v>239</v>
      </c>
      <c r="R86" s="18">
        <v>23</v>
      </c>
      <c r="S86" s="18" t="s">
        <v>360</v>
      </c>
      <c r="T86" s="18"/>
    </row>
    <row r="87" spans="1:20">
      <c r="A87" s="4">
        <v>83</v>
      </c>
      <c r="B87" s="17" t="s">
        <v>63</v>
      </c>
      <c r="C87" s="18" t="s">
        <v>250</v>
      </c>
      <c r="D87" s="18" t="s">
        <v>23</v>
      </c>
      <c r="E87" s="19">
        <v>18260123302</v>
      </c>
      <c r="F87" s="18" t="s">
        <v>158</v>
      </c>
      <c r="G87" s="19">
        <v>23</v>
      </c>
      <c r="H87" s="19">
        <v>20</v>
      </c>
      <c r="I87" s="58">
        <f t="shared" si="1"/>
        <v>43</v>
      </c>
      <c r="J87" s="18"/>
      <c r="K87" s="18" t="s">
        <v>265</v>
      </c>
      <c r="L87" s="18" t="s">
        <v>320</v>
      </c>
      <c r="M87" s="18">
        <v>7399310195</v>
      </c>
      <c r="N87" s="18" t="s">
        <v>321</v>
      </c>
      <c r="O87" s="18">
        <v>8399890440</v>
      </c>
      <c r="P87" s="24">
        <v>43560</v>
      </c>
      <c r="Q87" s="18" t="s">
        <v>239</v>
      </c>
      <c r="R87" s="18">
        <v>23</v>
      </c>
      <c r="S87" s="18" t="s">
        <v>360</v>
      </c>
      <c r="T87" s="18"/>
    </row>
    <row r="88" spans="1:20">
      <c r="A88" s="4">
        <v>84</v>
      </c>
      <c r="B88" s="17" t="s">
        <v>63</v>
      </c>
      <c r="C88" s="18" t="s">
        <v>251</v>
      </c>
      <c r="D88" s="18" t="s">
        <v>25</v>
      </c>
      <c r="E88" s="19">
        <v>405</v>
      </c>
      <c r="F88" s="18"/>
      <c r="G88" s="19">
        <v>14</v>
      </c>
      <c r="H88" s="19">
        <v>12</v>
      </c>
      <c r="I88" s="58">
        <f t="shared" si="1"/>
        <v>26</v>
      </c>
      <c r="J88" s="18">
        <v>9957667344</v>
      </c>
      <c r="K88" s="18" t="s">
        <v>176</v>
      </c>
      <c r="L88" s="18" t="s">
        <v>233</v>
      </c>
      <c r="M88" s="18">
        <v>9957848221</v>
      </c>
      <c r="N88" s="18" t="s">
        <v>322</v>
      </c>
      <c r="O88" s="18">
        <v>9957513724</v>
      </c>
      <c r="P88" s="24">
        <v>43561</v>
      </c>
      <c r="Q88" s="18" t="s">
        <v>240</v>
      </c>
      <c r="R88" s="18">
        <v>18</v>
      </c>
      <c r="S88" s="18" t="s">
        <v>360</v>
      </c>
      <c r="T88" s="18"/>
    </row>
    <row r="89" spans="1:20">
      <c r="A89" s="4">
        <v>85</v>
      </c>
      <c r="B89" s="17" t="s">
        <v>63</v>
      </c>
      <c r="C89" s="18" t="s">
        <v>252</v>
      </c>
      <c r="D89" s="18" t="s">
        <v>25</v>
      </c>
      <c r="E89" s="19">
        <v>406</v>
      </c>
      <c r="F89" s="18"/>
      <c r="G89" s="19">
        <v>14</v>
      </c>
      <c r="H89" s="19">
        <v>16</v>
      </c>
      <c r="I89" s="58">
        <f t="shared" si="1"/>
        <v>30</v>
      </c>
      <c r="J89" s="18">
        <v>9954245752</v>
      </c>
      <c r="K89" s="18" t="s">
        <v>176</v>
      </c>
      <c r="L89" s="18" t="s">
        <v>233</v>
      </c>
      <c r="M89" s="18">
        <v>9957848221</v>
      </c>
      <c r="N89" s="18" t="s">
        <v>323</v>
      </c>
      <c r="O89" s="18">
        <v>7896147707</v>
      </c>
      <c r="P89" s="24">
        <v>43561</v>
      </c>
      <c r="Q89" s="18" t="s">
        <v>240</v>
      </c>
      <c r="R89" s="18">
        <v>19</v>
      </c>
      <c r="S89" s="18" t="s">
        <v>360</v>
      </c>
      <c r="T89" s="18"/>
    </row>
    <row r="90" spans="1:20">
      <c r="A90" s="4">
        <v>86</v>
      </c>
      <c r="B90" s="17" t="s">
        <v>63</v>
      </c>
      <c r="C90" s="18" t="s">
        <v>253</v>
      </c>
      <c r="D90" s="18" t="s">
        <v>25</v>
      </c>
      <c r="E90" s="19">
        <v>407</v>
      </c>
      <c r="F90" s="18"/>
      <c r="G90" s="19">
        <v>18</v>
      </c>
      <c r="H90" s="19">
        <v>19</v>
      </c>
      <c r="I90" s="58">
        <f t="shared" si="1"/>
        <v>37</v>
      </c>
      <c r="J90" s="18">
        <v>9707635268</v>
      </c>
      <c r="K90" s="18" t="s">
        <v>253</v>
      </c>
      <c r="L90" s="18" t="s">
        <v>324</v>
      </c>
      <c r="M90" s="18">
        <v>8876890910</v>
      </c>
      <c r="N90" s="18" t="s">
        <v>325</v>
      </c>
      <c r="O90" s="18">
        <v>9957660819</v>
      </c>
      <c r="P90" s="24">
        <v>43561</v>
      </c>
      <c r="Q90" s="18" t="s">
        <v>240</v>
      </c>
      <c r="R90" s="18">
        <v>18</v>
      </c>
      <c r="S90" s="18" t="s">
        <v>360</v>
      </c>
      <c r="T90" s="18"/>
    </row>
    <row r="91" spans="1:20">
      <c r="A91" s="4">
        <v>87</v>
      </c>
      <c r="B91" s="17" t="s">
        <v>63</v>
      </c>
      <c r="C91" s="18" t="s">
        <v>254</v>
      </c>
      <c r="D91" s="18" t="s">
        <v>23</v>
      </c>
      <c r="E91" s="19">
        <v>18260119101</v>
      </c>
      <c r="F91" s="18" t="s">
        <v>158</v>
      </c>
      <c r="G91" s="19">
        <v>15</v>
      </c>
      <c r="H91" s="19">
        <v>20</v>
      </c>
      <c r="I91" s="58">
        <f t="shared" si="1"/>
        <v>35</v>
      </c>
      <c r="J91" s="18"/>
      <c r="K91" s="18" t="s">
        <v>244</v>
      </c>
      <c r="L91" s="18" t="s">
        <v>315</v>
      </c>
      <c r="M91" s="18">
        <v>8473851999</v>
      </c>
      <c r="N91" s="18" t="s">
        <v>318</v>
      </c>
      <c r="O91" s="18">
        <v>9707514589</v>
      </c>
      <c r="P91" s="24">
        <v>43563</v>
      </c>
      <c r="Q91" s="18" t="s">
        <v>235</v>
      </c>
      <c r="R91" s="18">
        <v>20</v>
      </c>
      <c r="S91" s="18" t="s">
        <v>360</v>
      </c>
      <c r="T91" s="18"/>
    </row>
    <row r="92" spans="1:20">
      <c r="A92" s="4">
        <v>88</v>
      </c>
      <c r="B92" s="17" t="s">
        <v>63</v>
      </c>
      <c r="C92" s="18" t="s">
        <v>255</v>
      </c>
      <c r="D92" s="18" t="s">
        <v>23</v>
      </c>
      <c r="E92" s="19">
        <v>18260119201</v>
      </c>
      <c r="F92" s="18" t="s">
        <v>158</v>
      </c>
      <c r="G92" s="19">
        <v>40</v>
      </c>
      <c r="H92" s="19">
        <v>36</v>
      </c>
      <c r="I92" s="58">
        <f t="shared" si="1"/>
        <v>76</v>
      </c>
      <c r="J92" s="18"/>
      <c r="K92" s="18" t="s">
        <v>244</v>
      </c>
      <c r="L92" s="18" t="s">
        <v>315</v>
      </c>
      <c r="M92" s="18">
        <v>8473851999</v>
      </c>
      <c r="N92" s="18" t="s">
        <v>326</v>
      </c>
      <c r="O92" s="18">
        <v>8011380268</v>
      </c>
      <c r="P92" s="24">
        <v>43563</v>
      </c>
      <c r="Q92" s="18" t="s">
        <v>235</v>
      </c>
      <c r="R92" s="18">
        <v>22</v>
      </c>
      <c r="S92" s="18" t="s">
        <v>360</v>
      </c>
      <c r="T92" s="18"/>
    </row>
    <row r="93" spans="1:20">
      <c r="A93" s="4">
        <v>89</v>
      </c>
      <c r="B93" s="17" t="s">
        <v>63</v>
      </c>
      <c r="C93" s="18" t="s">
        <v>256</v>
      </c>
      <c r="D93" s="18" t="s">
        <v>23</v>
      </c>
      <c r="E93" s="19">
        <v>18260119102</v>
      </c>
      <c r="F93" s="18" t="s">
        <v>158</v>
      </c>
      <c r="G93" s="19">
        <v>16</v>
      </c>
      <c r="H93" s="19">
        <v>15</v>
      </c>
      <c r="I93" s="58">
        <f t="shared" si="1"/>
        <v>31</v>
      </c>
      <c r="J93" s="18"/>
      <c r="K93" s="18" t="s">
        <v>244</v>
      </c>
      <c r="L93" s="18" t="s">
        <v>315</v>
      </c>
      <c r="M93" s="18">
        <v>8473851999</v>
      </c>
      <c r="N93" s="18" t="s">
        <v>327</v>
      </c>
      <c r="O93" s="18">
        <v>7896341521</v>
      </c>
      <c r="P93" s="24">
        <v>43563</v>
      </c>
      <c r="Q93" s="18" t="s">
        <v>235</v>
      </c>
      <c r="R93" s="18">
        <v>20</v>
      </c>
      <c r="S93" s="18" t="s">
        <v>360</v>
      </c>
      <c r="T93" s="18"/>
    </row>
    <row r="94" spans="1:20">
      <c r="A94" s="4">
        <v>90</v>
      </c>
      <c r="B94" s="17" t="s">
        <v>63</v>
      </c>
      <c r="C94" s="18" t="s">
        <v>257</v>
      </c>
      <c r="D94" s="18" t="s">
        <v>25</v>
      </c>
      <c r="E94" s="19">
        <v>408</v>
      </c>
      <c r="F94" s="18"/>
      <c r="G94" s="19">
        <v>14</v>
      </c>
      <c r="H94" s="19">
        <v>8</v>
      </c>
      <c r="I94" s="58">
        <f t="shared" si="1"/>
        <v>22</v>
      </c>
      <c r="J94" s="18">
        <v>9954186010</v>
      </c>
      <c r="K94" s="18" t="s">
        <v>253</v>
      </c>
      <c r="L94" s="18" t="s">
        <v>324</v>
      </c>
      <c r="M94" s="18">
        <v>8876890910</v>
      </c>
      <c r="N94" s="18" t="s">
        <v>328</v>
      </c>
      <c r="O94" s="18">
        <v>9508997287</v>
      </c>
      <c r="P94" s="24">
        <v>43564</v>
      </c>
      <c r="Q94" s="18" t="s">
        <v>236</v>
      </c>
      <c r="R94" s="18">
        <v>20</v>
      </c>
      <c r="S94" s="18" t="s">
        <v>360</v>
      </c>
      <c r="T94" s="18"/>
    </row>
    <row r="95" spans="1:20">
      <c r="A95" s="4">
        <v>91</v>
      </c>
      <c r="B95" s="17" t="s">
        <v>63</v>
      </c>
      <c r="C95" s="18" t="s">
        <v>258</v>
      </c>
      <c r="D95" s="18" t="s">
        <v>25</v>
      </c>
      <c r="E95" s="19">
        <v>409</v>
      </c>
      <c r="F95" s="18"/>
      <c r="G95" s="19">
        <v>16</v>
      </c>
      <c r="H95" s="19">
        <v>13</v>
      </c>
      <c r="I95" s="58">
        <f t="shared" si="1"/>
        <v>29</v>
      </c>
      <c r="J95" s="18">
        <v>7086599931</v>
      </c>
      <c r="K95" s="18" t="s">
        <v>311</v>
      </c>
      <c r="L95" s="18" t="s">
        <v>329</v>
      </c>
      <c r="M95" s="18">
        <v>9401006017</v>
      </c>
      <c r="N95" s="18" t="s">
        <v>330</v>
      </c>
      <c r="O95" s="18">
        <v>7861136491</v>
      </c>
      <c r="P95" s="24">
        <v>43564</v>
      </c>
      <c r="Q95" s="18" t="s">
        <v>236</v>
      </c>
      <c r="R95" s="18">
        <v>21</v>
      </c>
      <c r="S95" s="18" t="s">
        <v>360</v>
      </c>
      <c r="T95" s="18"/>
    </row>
    <row r="96" spans="1:20">
      <c r="A96" s="4">
        <v>92</v>
      </c>
      <c r="B96" s="17" t="s">
        <v>63</v>
      </c>
      <c r="C96" s="18" t="s">
        <v>259</v>
      </c>
      <c r="D96" s="18" t="s">
        <v>25</v>
      </c>
      <c r="E96" s="19">
        <v>410</v>
      </c>
      <c r="F96" s="18"/>
      <c r="G96" s="19">
        <v>25</v>
      </c>
      <c r="H96" s="19">
        <v>25</v>
      </c>
      <c r="I96" s="58">
        <f t="shared" si="1"/>
        <v>50</v>
      </c>
      <c r="J96" s="18">
        <v>8472886435</v>
      </c>
      <c r="K96" s="18" t="s">
        <v>311</v>
      </c>
      <c r="L96" s="18" t="s">
        <v>329</v>
      </c>
      <c r="M96" s="18">
        <v>9401006017</v>
      </c>
      <c r="N96" s="18" t="s">
        <v>331</v>
      </c>
      <c r="O96" s="18">
        <v>9957109717</v>
      </c>
      <c r="P96" s="24">
        <v>43564</v>
      </c>
      <c r="Q96" s="18" t="s">
        <v>236</v>
      </c>
      <c r="R96" s="18">
        <v>23</v>
      </c>
      <c r="S96" s="18" t="s">
        <v>360</v>
      </c>
      <c r="T96" s="18"/>
    </row>
    <row r="97" spans="1:20" ht="16.5" customHeight="1">
      <c r="A97" s="4">
        <v>93</v>
      </c>
      <c r="B97" s="17" t="s">
        <v>63</v>
      </c>
      <c r="C97" s="18" t="s">
        <v>260</v>
      </c>
      <c r="D97" s="18" t="s">
        <v>23</v>
      </c>
      <c r="E97" s="19">
        <v>18260119303</v>
      </c>
      <c r="F97" s="18" t="s">
        <v>159</v>
      </c>
      <c r="G97" s="19">
        <v>112</v>
      </c>
      <c r="H97" s="19">
        <v>107</v>
      </c>
      <c r="I97" s="58">
        <f t="shared" si="1"/>
        <v>219</v>
      </c>
      <c r="J97" s="18"/>
      <c r="K97" s="18" t="s">
        <v>265</v>
      </c>
      <c r="L97" s="18" t="s">
        <v>320</v>
      </c>
      <c r="M97" s="18">
        <v>7399310195</v>
      </c>
      <c r="N97" s="18" t="s">
        <v>332</v>
      </c>
      <c r="O97" s="18">
        <v>8133920940</v>
      </c>
      <c r="P97" s="24">
        <v>43565</v>
      </c>
      <c r="Q97" s="18" t="s">
        <v>237</v>
      </c>
      <c r="R97" s="18">
        <v>25</v>
      </c>
      <c r="S97" s="18" t="s">
        <v>360</v>
      </c>
      <c r="T97" s="18"/>
    </row>
    <row r="98" spans="1:20">
      <c r="A98" s="4">
        <v>94</v>
      </c>
      <c r="B98" s="17" t="s">
        <v>63</v>
      </c>
      <c r="C98" s="18" t="s">
        <v>261</v>
      </c>
      <c r="D98" s="18" t="s">
        <v>25</v>
      </c>
      <c r="E98" s="19">
        <v>413</v>
      </c>
      <c r="F98" s="18"/>
      <c r="G98" s="19">
        <v>19</v>
      </c>
      <c r="H98" s="19">
        <v>21</v>
      </c>
      <c r="I98" s="58">
        <f t="shared" si="1"/>
        <v>40</v>
      </c>
      <c r="J98" s="18">
        <v>8811907494</v>
      </c>
      <c r="K98" s="18" t="s">
        <v>309</v>
      </c>
      <c r="L98" s="18" t="s">
        <v>177</v>
      </c>
      <c r="M98" s="18">
        <v>7086534279</v>
      </c>
      <c r="N98" s="18" t="s">
        <v>333</v>
      </c>
      <c r="O98" s="18">
        <v>9577247424</v>
      </c>
      <c r="P98" s="24">
        <v>43566</v>
      </c>
      <c r="Q98" s="18" t="s">
        <v>238</v>
      </c>
      <c r="R98" s="18">
        <v>21</v>
      </c>
      <c r="S98" s="18" t="s">
        <v>360</v>
      </c>
      <c r="T98" s="18"/>
    </row>
    <row r="99" spans="1:20">
      <c r="A99" s="4">
        <v>95</v>
      </c>
      <c r="B99" s="17" t="s">
        <v>63</v>
      </c>
      <c r="C99" s="18" t="s">
        <v>262</v>
      </c>
      <c r="D99" s="18" t="s">
        <v>25</v>
      </c>
      <c r="E99" s="19">
        <v>414</v>
      </c>
      <c r="F99" s="18"/>
      <c r="G99" s="19">
        <v>19</v>
      </c>
      <c r="H99" s="19">
        <v>23</v>
      </c>
      <c r="I99" s="58">
        <f t="shared" si="1"/>
        <v>42</v>
      </c>
      <c r="J99" s="18">
        <v>9365500109</v>
      </c>
      <c r="K99" s="18" t="s">
        <v>309</v>
      </c>
      <c r="L99" s="18" t="s">
        <v>177</v>
      </c>
      <c r="M99" s="18">
        <v>7086534279</v>
      </c>
      <c r="N99" s="18" t="s">
        <v>334</v>
      </c>
      <c r="O99" s="18">
        <v>9859709337</v>
      </c>
      <c r="P99" s="24">
        <v>43566</v>
      </c>
      <c r="Q99" s="18" t="s">
        <v>238</v>
      </c>
      <c r="R99" s="18">
        <v>19</v>
      </c>
      <c r="S99" s="18" t="s">
        <v>360</v>
      </c>
      <c r="T99" s="18"/>
    </row>
    <row r="100" spans="1:20">
      <c r="A100" s="4">
        <v>96</v>
      </c>
      <c r="B100" s="17" t="s">
        <v>63</v>
      </c>
      <c r="C100" s="18" t="s">
        <v>263</v>
      </c>
      <c r="D100" s="18" t="s">
        <v>25</v>
      </c>
      <c r="E100" s="19">
        <v>415</v>
      </c>
      <c r="F100" s="18"/>
      <c r="G100" s="19">
        <v>18</v>
      </c>
      <c r="H100" s="19">
        <v>13</v>
      </c>
      <c r="I100" s="58">
        <f t="shared" si="1"/>
        <v>31</v>
      </c>
      <c r="J100" s="18">
        <v>9954186390</v>
      </c>
      <c r="K100" s="18" t="s">
        <v>309</v>
      </c>
      <c r="L100" s="18" t="s">
        <v>177</v>
      </c>
      <c r="M100" s="18">
        <v>7086534279</v>
      </c>
      <c r="N100" s="18" t="s">
        <v>335</v>
      </c>
      <c r="O100" s="18">
        <v>9859636180</v>
      </c>
      <c r="P100" s="24">
        <v>43566</v>
      </c>
      <c r="Q100" s="18" t="s">
        <v>238</v>
      </c>
      <c r="R100" s="18">
        <v>17</v>
      </c>
      <c r="S100" s="18" t="s">
        <v>360</v>
      </c>
      <c r="T100" s="18"/>
    </row>
    <row r="101" spans="1:20">
      <c r="A101" s="4">
        <v>97</v>
      </c>
      <c r="B101" s="17" t="s">
        <v>63</v>
      </c>
      <c r="C101" s="18" t="s">
        <v>264</v>
      </c>
      <c r="D101" s="18" t="s">
        <v>23</v>
      </c>
      <c r="E101" s="19">
        <v>18260116801</v>
      </c>
      <c r="F101" s="18" t="s">
        <v>158</v>
      </c>
      <c r="G101" s="19">
        <v>9</v>
      </c>
      <c r="H101" s="19">
        <v>9</v>
      </c>
      <c r="I101" s="58">
        <f t="shared" si="1"/>
        <v>18</v>
      </c>
      <c r="J101" s="18"/>
      <c r="K101" s="18" t="s">
        <v>265</v>
      </c>
      <c r="L101" s="18" t="s">
        <v>320</v>
      </c>
      <c r="M101" s="18">
        <v>7399310195</v>
      </c>
      <c r="N101" s="18" t="s">
        <v>336</v>
      </c>
      <c r="O101" s="18">
        <v>9401123335</v>
      </c>
      <c r="P101" s="24">
        <v>43567</v>
      </c>
      <c r="Q101" s="18" t="s">
        <v>239</v>
      </c>
      <c r="R101" s="18">
        <v>26</v>
      </c>
      <c r="S101" s="18" t="s">
        <v>360</v>
      </c>
      <c r="T101" s="18"/>
    </row>
    <row r="102" spans="1:20">
      <c r="A102" s="4">
        <v>98</v>
      </c>
      <c r="B102" s="17" t="s">
        <v>63</v>
      </c>
      <c r="C102" s="18" t="s">
        <v>265</v>
      </c>
      <c r="D102" s="18" t="s">
        <v>23</v>
      </c>
      <c r="E102" s="19">
        <v>18260119602</v>
      </c>
      <c r="F102" s="18" t="s">
        <v>158</v>
      </c>
      <c r="G102" s="19">
        <v>13</v>
      </c>
      <c r="H102" s="19">
        <v>16</v>
      </c>
      <c r="I102" s="58">
        <f t="shared" si="1"/>
        <v>29</v>
      </c>
      <c r="J102" s="18"/>
      <c r="K102" s="18" t="s">
        <v>265</v>
      </c>
      <c r="L102" s="18" t="s">
        <v>320</v>
      </c>
      <c r="M102" s="18">
        <v>7399310195</v>
      </c>
      <c r="N102" s="18" t="s">
        <v>321</v>
      </c>
      <c r="O102" s="18">
        <v>8399890440</v>
      </c>
      <c r="P102" s="24">
        <v>43567</v>
      </c>
      <c r="Q102" s="18" t="s">
        <v>239</v>
      </c>
      <c r="R102" s="18">
        <v>25</v>
      </c>
      <c r="S102" s="18" t="s">
        <v>360</v>
      </c>
      <c r="T102" s="18"/>
    </row>
    <row r="103" spans="1:20">
      <c r="A103" s="4">
        <v>99</v>
      </c>
      <c r="B103" s="17" t="s">
        <v>63</v>
      </c>
      <c r="C103" s="18" t="s">
        <v>266</v>
      </c>
      <c r="D103" s="18" t="s">
        <v>23</v>
      </c>
      <c r="E103" s="19">
        <v>18260119601</v>
      </c>
      <c r="F103" s="18" t="s">
        <v>158</v>
      </c>
      <c r="G103" s="19">
        <v>35</v>
      </c>
      <c r="H103" s="19">
        <v>31</v>
      </c>
      <c r="I103" s="58">
        <f t="shared" si="1"/>
        <v>66</v>
      </c>
      <c r="J103" s="18"/>
      <c r="K103" s="18" t="s">
        <v>265</v>
      </c>
      <c r="L103" s="18" t="s">
        <v>320</v>
      </c>
      <c r="M103" s="18">
        <v>7399310195</v>
      </c>
      <c r="N103" s="18" t="s">
        <v>321</v>
      </c>
      <c r="O103" s="18">
        <v>8399890440</v>
      </c>
      <c r="P103" s="24">
        <v>43567</v>
      </c>
      <c r="Q103" s="18" t="s">
        <v>239</v>
      </c>
      <c r="R103" s="18">
        <v>25</v>
      </c>
      <c r="S103" s="18" t="s">
        <v>360</v>
      </c>
      <c r="T103" s="18"/>
    </row>
    <row r="104" spans="1:20">
      <c r="A104" s="4">
        <v>100</v>
      </c>
      <c r="B104" s="17" t="s">
        <v>63</v>
      </c>
      <c r="C104" s="18" t="s">
        <v>248</v>
      </c>
      <c r="D104" s="18" t="s">
        <v>25</v>
      </c>
      <c r="E104" s="19">
        <v>17</v>
      </c>
      <c r="F104" s="18"/>
      <c r="G104" s="19">
        <v>8</v>
      </c>
      <c r="H104" s="19">
        <v>8</v>
      </c>
      <c r="I104" s="58">
        <f t="shared" si="1"/>
        <v>16</v>
      </c>
      <c r="J104" s="18">
        <v>6900885931</v>
      </c>
      <c r="K104" s="18" t="s">
        <v>169</v>
      </c>
      <c r="L104" s="18" t="s">
        <v>194</v>
      </c>
      <c r="M104" s="18">
        <v>8254935209</v>
      </c>
      <c r="N104" s="18" t="s">
        <v>199</v>
      </c>
      <c r="O104" s="18">
        <v>9613436092</v>
      </c>
      <c r="P104" s="24">
        <v>43568</v>
      </c>
      <c r="Q104" s="18" t="s">
        <v>240</v>
      </c>
      <c r="R104" s="18">
        <v>13</v>
      </c>
      <c r="S104" s="18" t="s">
        <v>360</v>
      </c>
      <c r="T104" s="18"/>
    </row>
    <row r="105" spans="1:20">
      <c r="A105" s="4">
        <v>101</v>
      </c>
      <c r="B105" s="17" t="s">
        <v>63</v>
      </c>
      <c r="C105" s="18" t="s">
        <v>267</v>
      </c>
      <c r="D105" s="18" t="s">
        <v>25</v>
      </c>
      <c r="E105" s="19">
        <v>22</v>
      </c>
      <c r="F105" s="18"/>
      <c r="G105" s="19">
        <v>6</v>
      </c>
      <c r="H105" s="19">
        <v>7</v>
      </c>
      <c r="I105" s="58">
        <f t="shared" si="1"/>
        <v>13</v>
      </c>
      <c r="J105" s="18">
        <v>9678371756</v>
      </c>
      <c r="K105" s="18" t="s">
        <v>169</v>
      </c>
      <c r="L105" s="18" t="s">
        <v>194</v>
      </c>
      <c r="M105" s="18">
        <v>8254935209</v>
      </c>
      <c r="N105" s="18" t="s">
        <v>199</v>
      </c>
      <c r="O105" s="18">
        <v>9613436092</v>
      </c>
      <c r="P105" s="24">
        <v>43568</v>
      </c>
      <c r="Q105" s="18" t="s">
        <v>240</v>
      </c>
      <c r="R105" s="18">
        <v>14</v>
      </c>
      <c r="S105" s="18" t="s">
        <v>360</v>
      </c>
      <c r="T105" s="18"/>
    </row>
    <row r="106" spans="1:20">
      <c r="A106" s="4">
        <v>102</v>
      </c>
      <c r="B106" s="17" t="s">
        <v>63</v>
      </c>
      <c r="C106" s="18" t="s">
        <v>268</v>
      </c>
      <c r="D106" s="18" t="s">
        <v>25</v>
      </c>
      <c r="E106" s="19">
        <v>23</v>
      </c>
      <c r="F106" s="18"/>
      <c r="G106" s="19">
        <v>15</v>
      </c>
      <c r="H106" s="19">
        <v>3</v>
      </c>
      <c r="I106" s="58">
        <f t="shared" si="1"/>
        <v>18</v>
      </c>
      <c r="J106" s="18">
        <v>9707805113</v>
      </c>
      <c r="K106" s="18" t="s">
        <v>170</v>
      </c>
      <c r="L106" s="18" t="s">
        <v>205</v>
      </c>
      <c r="M106" s="18">
        <v>7578024434</v>
      </c>
      <c r="N106" s="18" t="s">
        <v>224</v>
      </c>
      <c r="O106" s="18">
        <v>8752050448</v>
      </c>
      <c r="P106" s="24">
        <v>43568</v>
      </c>
      <c r="Q106" s="18" t="s">
        <v>240</v>
      </c>
      <c r="R106" s="18">
        <v>11</v>
      </c>
      <c r="S106" s="18" t="s">
        <v>360</v>
      </c>
      <c r="T106" s="18"/>
    </row>
    <row r="107" spans="1:20" ht="33">
      <c r="A107" s="4">
        <v>103</v>
      </c>
      <c r="B107" s="17" t="s">
        <v>63</v>
      </c>
      <c r="C107" s="18" t="s">
        <v>269</v>
      </c>
      <c r="D107" s="18" t="s">
        <v>23</v>
      </c>
      <c r="E107" s="19">
        <v>18260119501</v>
      </c>
      <c r="F107" s="18" t="s">
        <v>158</v>
      </c>
      <c r="G107" s="19">
        <v>16</v>
      </c>
      <c r="H107" s="19">
        <v>23</v>
      </c>
      <c r="I107" s="58">
        <f t="shared" si="1"/>
        <v>39</v>
      </c>
      <c r="J107" s="18"/>
      <c r="K107" s="18" t="s">
        <v>175</v>
      </c>
      <c r="L107" s="18" t="s">
        <v>230</v>
      </c>
      <c r="M107" s="18">
        <v>8811808831</v>
      </c>
      <c r="N107" s="18" t="s">
        <v>232</v>
      </c>
      <c r="O107" s="18">
        <v>9577062733</v>
      </c>
      <c r="P107" s="24">
        <v>43572</v>
      </c>
      <c r="Q107" s="18" t="s">
        <v>235</v>
      </c>
      <c r="R107" s="18">
        <v>22</v>
      </c>
      <c r="S107" s="18" t="s">
        <v>360</v>
      </c>
      <c r="T107" s="18"/>
    </row>
    <row r="108" spans="1:20" ht="33">
      <c r="A108" s="4">
        <v>104</v>
      </c>
      <c r="B108" s="17" t="s">
        <v>63</v>
      </c>
      <c r="C108" s="18" t="s">
        <v>270</v>
      </c>
      <c r="D108" s="18" t="s">
        <v>23</v>
      </c>
      <c r="E108" s="19">
        <v>18260118701</v>
      </c>
      <c r="F108" s="18" t="s">
        <v>158</v>
      </c>
      <c r="G108" s="19">
        <v>33</v>
      </c>
      <c r="H108" s="19">
        <v>29</v>
      </c>
      <c r="I108" s="58">
        <f t="shared" si="1"/>
        <v>62</v>
      </c>
      <c r="J108" s="18"/>
      <c r="K108" s="18" t="s">
        <v>175</v>
      </c>
      <c r="L108" s="18" t="s">
        <v>230</v>
      </c>
      <c r="M108" s="18">
        <v>8811808831</v>
      </c>
      <c r="N108" s="18" t="s">
        <v>337</v>
      </c>
      <c r="O108" s="18">
        <v>8473825666</v>
      </c>
      <c r="P108" s="24">
        <v>43572</v>
      </c>
      <c r="Q108" s="18" t="s">
        <v>235</v>
      </c>
      <c r="R108" s="18">
        <v>23</v>
      </c>
      <c r="S108" s="18" t="s">
        <v>360</v>
      </c>
      <c r="T108" s="18"/>
    </row>
    <row r="109" spans="1:20">
      <c r="A109" s="4">
        <v>105</v>
      </c>
      <c r="B109" s="17" t="s">
        <v>63</v>
      </c>
      <c r="C109" s="18" t="s">
        <v>271</v>
      </c>
      <c r="D109" s="18" t="s">
        <v>23</v>
      </c>
      <c r="E109" s="19">
        <v>18260119503</v>
      </c>
      <c r="F109" s="18" t="s">
        <v>158</v>
      </c>
      <c r="G109" s="19">
        <v>11</v>
      </c>
      <c r="H109" s="19">
        <v>10</v>
      </c>
      <c r="I109" s="58">
        <f t="shared" si="1"/>
        <v>21</v>
      </c>
      <c r="J109" s="18"/>
      <c r="K109" s="18" t="s">
        <v>175</v>
      </c>
      <c r="L109" s="18" t="s">
        <v>230</v>
      </c>
      <c r="M109" s="18">
        <v>8811808831</v>
      </c>
      <c r="N109" s="18" t="s">
        <v>232</v>
      </c>
      <c r="O109" s="18">
        <v>9577062733</v>
      </c>
      <c r="P109" s="24">
        <v>43572</v>
      </c>
      <c r="Q109" s="18" t="s">
        <v>235</v>
      </c>
      <c r="R109" s="18">
        <v>22</v>
      </c>
      <c r="S109" s="18" t="s">
        <v>360</v>
      </c>
      <c r="T109" s="18"/>
    </row>
    <row r="110" spans="1:20">
      <c r="A110" s="4">
        <v>106</v>
      </c>
      <c r="B110" s="17" t="s">
        <v>63</v>
      </c>
      <c r="C110" s="18" t="s">
        <v>272</v>
      </c>
      <c r="D110" s="18" t="s">
        <v>25</v>
      </c>
      <c r="E110" s="19">
        <v>206</v>
      </c>
      <c r="F110" s="18"/>
      <c r="G110" s="19">
        <v>10</v>
      </c>
      <c r="H110" s="19">
        <v>9</v>
      </c>
      <c r="I110" s="58">
        <f t="shared" si="1"/>
        <v>19</v>
      </c>
      <c r="J110" s="18">
        <v>7896085188</v>
      </c>
      <c r="K110" s="18" t="s">
        <v>171</v>
      </c>
      <c r="L110" s="18" t="s">
        <v>196</v>
      </c>
      <c r="M110" s="18">
        <v>9859801991</v>
      </c>
      <c r="N110" s="18" t="s">
        <v>198</v>
      </c>
      <c r="O110" s="18">
        <v>9508481258</v>
      </c>
      <c r="P110" s="24">
        <v>43573</v>
      </c>
      <c r="Q110" s="18" t="s">
        <v>236</v>
      </c>
      <c r="R110" s="18">
        <v>18</v>
      </c>
      <c r="S110" s="18" t="s">
        <v>360</v>
      </c>
      <c r="T110" s="18"/>
    </row>
    <row r="111" spans="1:20">
      <c r="A111" s="4">
        <v>107</v>
      </c>
      <c r="B111" s="17" t="s">
        <v>63</v>
      </c>
      <c r="C111" s="18" t="s">
        <v>273</v>
      </c>
      <c r="D111" s="18" t="s">
        <v>25</v>
      </c>
      <c r="E111" s="19">
        <v>207</v>
      </c>
      <c r="F111" s="18"/>
      <c r="G111" s="19">
        <v>18</v>
      </c>
      <c r="H111" s="19">
        <v>13</v>
      </c>
      <c r="I111" s="58">
        <f t="shared" si="1"/>
        <v>31</v>
      </c>
      <c r="J111" s="18"/>
      <c r="K111" s="18" t="s">
        <v>171</v>
      </c>
      <c r="L111" s="18" t="s">
        <v>196</v>
      </c>
      <c r="M111" s="18">
        <v>9859801991</v>
      </c>
      <c r="N111" s="18" t="s">
        <v>198</v>
      </c>
      <c r="O111" s="18">
        <v>9508481258</v>
      </c>
      <c r="P111" s="24">
        <v>43573</v>
      </c>
      <c r="Q111" s="18" t="s">
        <v>236</v>
      </c>
      <c r="R111" s="18">
        <v>18</v>
      </c>
      <c r="S111" s="18" t="s">
        <v>360</v>
      </c>
      <c r="T111" s="18"/>
    </row>
    <row r="112" spans="1:20">
      <c r="A112" s="4">
        <v>108</v>
      </c>
      <c r="B112" s="17" t="s">
        <v>63</v>
      </c>
      <c r="C112" s="18" t="s">
        <v>274</v>
      </c>
      <c r="D112" s="18" t="s">
        <v>25</v>
      </c>
      <c r="E112" s="19">
        <v>208</v>
      </c>
      <c r="F112" s="18"/>
      <c r="G112" s="19">
        <v>6</v>
      </c>
      <c r="H112" s="19">
        <v>13</v>
      </c>
      <c r="I112" s="58">
        <f t="shared" si="1"/>
        <v>19</v>
      </c>
      <c r="J112" s="18">
        <v>9707180658</v>
      </c>
      <c r="K112" s="18" t="s">
        <v>171</v>
      </c>
      <c r="L112" s="18" t="s">
        <v>196</v>
      </c>
      <c r="M112" s="18">
        <v>9859801991</v>
      </c>
      <c r="N112" s="18" t="s">
        <v>197</v>
      </c>
      <c r="O112" s="18">
        <v>9508509690</v>
      </c>
      <c r="P112" s="24">
        <v>43573</v>
      </c>
      <c r="Q112" s="18" t="s">
        <v>236</v>
      </c>
      <c r="R112" s="18">
        <v>15</v>
      </c>
      <c r="S112" s="18" t="s">
        <v>360</v>
      </c>
      <c r="T112" s="18"/>
    </row>
    <row r="113" spans="1:20" ht="33">
      <c r="A113" s="4">
        <v>109</v>
      </c>
      <c r="B113" s="17" t="s">
        <v>63</v>
      </c>
      <c r="C113" s="18" t="s">
        <v>275</v>
      </c>
      <c r="D113" s="18" t="s">
        <v>25</v>
      </c>
      <c r="E113" s="19">
        <v>212</v>
      </c>
      <c r="F113" s="18"/>
      <c r="G113" s="19">
        <v>6</v>
      </c>
      <c r="H113" s="19">
        <v>6</v>
      </c>
      <c r="I113" s="58">
        <f t="shared" si="1"/>
        <v>12</v>
      </c>
      <c r="J113" s="18">
        <v>8812915631</v>
      </c>
      <c r="K113" s="18" t="s">
        <v>170</v>
      </c>
      <c r="L113" s="18" t="s">
        <v>205</v>
      </c>
      <c r="M113" s="18">
        <v>7578024434</v>
      </c>
      <c r="N113" s="18" t="s">
        <v>206</v>
      </c>
      <c r="O113" s="18">
        <v>9957937549</v>
      </c>
      <c r="P113" s="24">
        <v>43573</v>
      </c>
      <c r="Q113" s="18" t="s">
        <v>236</v>
      </c>
      <c r="R113" s="18">
        <v>12</v>
      </c>
      <c r="S113" s="18" t="s">
        <v>360</v>
      </c>
      <c r="T113" s="18"/>
    </row>
    <row r="114" spans="1:20">
      <c r="A114" s="4">
        <v>110</v>
      </c>
      <c r="B114" s="17" t="s">
        <v>63</v>
      </c>
      <c r="C114" s="18" t="s">
        <v>276</v>
      </c>
      <c r="D114" s="18" t="s">
        <v>23</v>
      </c>
      <c r="E114" s="19">
        <v>18260118901</v>
      </c>
      <c r="F114" s="18" t="s">
        <v>158</v>
      </c>
      <c r="G114" s="19">
        <v>9</v>
      </c>
      <c r="H114" s="19">
        <v>7</v>
      </c>
      <c r="I114" s="58">
        <f t="shared" si="1"/>
        <v>16</v>
      </c>
      <c r="J114" s="18"/>
      <c r="K114" s="18" t="s">
        <v>176</v>
      </c>
      <c r="L114" s="18" t="s">
        <v>233</v>
      </c>
      <c r="M114" s="18">
        <v>9957848221</v>
      </c>
      <c r="N114" s="18" t="s">
        <v>338</v>
      </c>
      <c r="O114" s="18">
        <v>8473824010</v>
      </c>
      <c r="P114" s="24">
        <v>43575</v>
      </c>
      <c r="Q114" s="18" t="s">
        <v>240</v>
      </c>
      <c r="R114" s="18">
        <v>20</v>
      </c>
      <c r="S114" s="18" t="s">
        <v>360</v>
      </c>
      <c r="T114" s="18"/>
    </row>
    <row r="115" spans="1:20">
      <c r="A115" s="4">
        <v>111</v>
      </c>
      <c r="B115" s="17" t="s">
        <v>63</v>
      </c>
      <c r="C115" s="18" t="s">
        <v>277</v>
      </c>
      <c r="D115" s="18" t="s">
        <v>23</v>
      </c>
      <c r="E115" s="19">
        <v>18260119302</v>
      </c>
      <c r="F115" s="18" t="s">
        <v>158</v>
      </c>
      <c r="G115" s="19">
        <v>15</v>
      </c>
      <c r="H115" s="19">
        <v>12</v>
      </c>
      <c r="I115" s="58">
        <f t="shared" si="1"/>
        <v>27</v>
      </c>
      <c r="J115" s="18"/>
      <c r="K115" s="18" t="s">
        <v>244</v>
      </c>
      <c r="L115" s="18" t="s">
        <v>315</v>
      </c>
      <c r="M115" s="18">
        <v>8473851999</v>
      </c>
      <c r="N115" s="18" t="s">
        <v>339</v>
      </c>
      <c r="O115" s="18">
        <v>8822101467</v>
      </c>
      <c r="P115" s="24">
        <v>43575</v>
      </c>
      <c r="Q115" s="18" t="s">
        <v>240</v>
      </c>
      <c r="R115" s="18">
        <v>19</v>
      </c>
      <c r="S115" s="18" t="s">
        <v>360</v>
      </c>
      <c r="T115" s="18"/>
    </row>
    <row r="116" spans="1:20">
      <c r="A116" s="4">
        <v>112</v>
      </c>
      <c r="B116" s="17" t="s">
        <v>63</v>
      </c>
      <c r="C116" s="18" t="s">
        <v>278</v>
      </c>
      <c r="D116" s="18" t="s">
        <v>23</v>
      </c>
      <c r="E116" s="19">
        <v>18260119202</v>
      </c>
      <c r="F116" s="18" t="s">
        <v>158</v>
      </c>
      <c r="G116" s="19">
        <v>24</v>
      </c>
      <c r="H116" s="19">
        <v>19</v>
      </c>
      <c r="I116" s="58">
        <f t="shared" si="1"/>
        <v>43</v>
      </c>
      <c r="J116" s="18"/>
      <c r="K116" s="18" t="s">
        <v>244</v>
      </c>
      <c r="L116" s="18" t="s">
        <v>315</v>
      </c>
      <c r="M116" s="18">
        <v>8473851999</v>
      </c>
      <c r="N116" s="18" t="s">
        <v>340</v>
      </c>
      <c r="O116" s="18">
        <v>9613252664</v>
      </c>
      <c r="P116" s="24">
        <v>43575</v>
      </c>
      <c r="Q116" s="18" t="s">
        <v>240</v>
      </c>
      <c r="R116" s="18">
        <v>20</v>
      </c>
      <c r="S116" s="18" t="s">
        <v>360</v>
      </c>
      <c r="T116" s="18"/>
    </row>
    <row r="117" spans="1:20">
      <c r="A117" s="4">
        <v>113</v>
      </c>
      <c r="B117" s="17" t="s">
        <v>63</v>
      </c>
      <c r="C117" s="18" t="s">
        <v>279</v>
      </c>
      <c r="D117" s="18" t="s">
        <v>25</v>
      </c>
      <c r="E117" s="19">
        <v>106</v>
      </c>
      <c r="F117" s="18"/>
      <c r="G117" s="19">
        <v>18</v>
      </c>
      <c r="H117" s="19">
        <v>12</v>
      </c>
      <c r="I117" s="58">
        <f t="shared" si="1"/>
        <v>30</v>
      </c>
      <c r="J117" s="18">
        <v>7086671526</v>
      </c>
      <c r="K117" s="18" t="s">
        <v>172</v>
      </c>
      <c r="L117" s="18" t="s">
        <v>201</v>
      </c>
      <c r="M117" s="18">
        <v>8473043983</v>
      </c>
      <c r="N117" s="18" t="s">
        <v>341</v>
      </c>
      <c r="O117" s="18">
        <v>9707555405</v>
      </c>
      <c r="P117" s="24">
        <v>43577</v>
      </c>
      <c r="Q117" s="18" t="s">
        <v>235</v>
      </c>
      <c r="R117" s="18">
        <v>21</v>
      </c>
      <c r="S117" s="18" t="s">
        <v>360</v>
      </c>
      <c r="T117" s="18"/>
    </row>
    <row r="118" spans="1:20">
      <c r="A118" s="4">
        <v>114</v>
      </c>
      <c r="B118" s="17" t="s">
        <v>63</v>
      </c>
      <c r="C118" s="18" t="s">
        <v>280</v>
      </c>
      <c r="D118" s="18" t="s">
        <v>25</v>
      </c>
      <c r="E118" s="19">
        <v>107</v>
      </c>
      <c r="F118" s="18"/>
      <c r="G118" s="19">
        <v>16</v>
      </c>
      <c r="H118" s="19">
        <v>9</v>
      </c>
      <c r="I118" s="58">
        <f t="shared" si="1"/>
        <v>25</v>
      </c>
      <c r="J118" s="18">
        <v>9678749024</v>
      </c>
      <c r="K118" s="18" t="s">
        <v>121</v>
      </c>
      <c r="L118" s="18" t="s">
        <v>210</v>
      </c>
      <c r="M118" s="18">
        <v>9707058388</v>
      </c>
      <c r="N118" s="18" t="s">
        <v>211</v>
      </c>
      <c r="O118" s="18">
        <v>9508736400</v>
      </c>
      <c r="P118" s="24">
        <v>43577</v>
      </c>
      <c r="Q118" s="18" t="s">
        <v>235</v>
      </c>
      <c r="R118" s="18">
        <v>22</v>
      </c>
      <c r="S118" s="18" t="s">
        <v>360</v>
      </c>
      <c r="T118" s="18"/>
    </row>
    <row r="119" spans="1:20">
      <c r="A119" s="4">
        <v>115</v>
      </c>
      <c r="B119" s="17" t="s">
        <v>63</v>
      </c>
      <c r="C119" s="18" t="s">
        <v>281</v>
      </c>
      <c r="D119" s="18" t="s">
        <v>25</v>
      </c>
      <c r="E119" s="19">
        <v>110</v>
      </c>
      <c r="F119" s="18"/>
      <c r="G119" s="19">
        <v>6</v>
      </c>
      <c r="H119" s="19">
        <v>7</v>
      </c>
      <c r="I119" s="58">
        <f t="shared" si="1"/>
        <v>13</v>
      </c>
      <c r="J119" s="18">
        <v>9707406374</v>
      </c>
      <c r="K119" s="18" t="s">
        <v>121</v>
      </c>
      <c r="L119" s="18" t="s">
        <v>210</v>
      </c>
      <c r="M119" s="18">
        <v>9707058388</v>
      </c>
      <c r="N119" s="18" t="s">
        <v>212</v>
      </c>
      <c r="O119" s="18">
        <v>9859456468</v>
      </c>
      <c r="P119" s="24">
        <v>43577</v>
      </c>
      <c r="Q119" s="18" t="s">
        <v>235</v>
      </c>
      <c r="R119" s="18">
        <v>20</v>
      </c>
      <c r="S119" s="18" t="s">
        <v>360</v>
      </c>
      <c r="T119" s="18"/>
    </row>
    <row r="120" spans="1:20">
      <c r="A120" s="4">
        <v>116</v>
      </c>
      <c r="B120" s="17" t="s">
        <v>63</v>
      </c>
      <c r="C120" s="18" t="s">
        <v>282</v>
      </c>
      <c r="D120" s="18" t="s">
        <v>25</v>
      </c>
      <c r="E120" s="19">
        <v>115</v>
      </c>
      <c r="F120" s="18"/>
      <c r="G120" s="19">
        <v>8</v>
      </c>
      <c r="H120" s="19">
        <v>13</v>
      </c>
      <c r="I120" s="58">
        <f t="shared" si="1"/>
        <v>21</v>
      </c>
      <c r="J120" s="18">
        <v>8474879616</v>
      </c>
      <c r="K120" s="18" t="s">
        <v>121</v>
      </c>
      <c r="L120" s="18" t="s">
        <v>210</v>
      </c>
      <c r="M120" s="18">
        <v>9707058388</v>
      </c>
      <c r="N120" s="18" t="s">
        <v>342</v>
      </c>
      <c r="O120" s="18">
        <v>8011124959</v>
      </c>
      <c r="P120" s="24">
        <v>43577</v>
      </c>
      <c r="Q120" s="18" t="s">
        <v>235</v>
      </c>
      <c r="R120" s="18">
        <v>18</v>
      </c>
      <c r="S120" s="18" t="s">
        <v>360</v>
      </c>
      <c r="T120" s="18"/>
    </row>
    <row r="121" spans="1:20" ht="33">
      <c r="A121" s="4">
        <v>117</v>
      </c>
      <c r="B121" s="17" t="s">
        <v>63</v>
      </c>
      <c r="C121" s="18" t="s">
        <v>283</v>
      </c>
      <c r="D121" s="18" t="s">
        <v>23</v>
      </c>
      <c r="E121" s="19">
        <v>18260119801</v>
      </c>
      <c r="F121" s="18" t="s">
        <v>158</v>
      </c>
      <c r="G121" s="19">
        <v>12</v>
      </c>
      <c r="H121" s="19">
        <v>16</v>
      </c>
      <c r="I121" s="58">
        <f t="shared" si="1"/>
        <v>28</v>
      </c>
      <c r="J121" s="18"/>
      <c r="K121" s="18" t="s">
        <v>312</v>
      </c>
      <c r="L121" s="18" t="s">
        <v>343</v>
      </c>
      <c r="M121" s="18">
        <v>9678738019</v>
      </c>
      <c r="N121" s="18" t="s">
        <v>344</v>
      </c>
      <c r="O121" s="18">
        <v>8486415822</v>
      </c>
      <c r="P121" s="24">
        <v>43578</v>
      </c>
      <c r="Q121" s="18" t="s">
        <v>236</v>
      </c>
      <c r="R121" s="18">
        <v>12</v>
      </c>
      <c r="S121" s="18" t="s">
        <v>360</v>
      </c>
      <c r="T121" s="18"/>
    </row>
    <row r="122" spans="1:20" ht="33">
      <c r="A122" s="4">
        <v>118</v>
      </c>
      <c r="B122" s="17" t="s">
        <v>63</v>
      </c>
      <c r="C122" s="18" t="s">
        <v>284</v>
      </c>
      <c r="D122" s="18" t="s">
        <v>23</v>
      </c>
      <c r="E122" s="19">
        <v>18260109804</v>
      </c>
      <c r="F122" s="18" t="s">
        <v>158</v>
      </c>
      <c r="G122" s="19">
        <v>42</v>
      </c>
      <c r="H122" s="19">
        <v>36</v>
      </c>
      <c r="I122" s="58">
        <f t="shared" si="1"/>
        <v>78</v>
      </c>
      <c r="J122" s="18"/>
      <c r="K122" s="18" t="s">
        <v>167</v>
      </c>
      <c r="L122" s="18" t="s">
        <v>184</v>
      </c>
      <c r="M122" s="18">
        <v>9859444623</v>
      </c>
      <c r="N122" s="18" t="s">
        <v>345</v>
      </c>
      <c r="O122" s="18">
        <v>9678636459</v>
      </c>
      <c r="P122" s="24">
        <v>43578</v>
      </c>
      <c r="Q122" s="18" t="s">
        <v>236</v>
      </c>
      <c r="R122" s="18">
        <v>9</v>
      </c>
      <c r="S122" s="18" t="s">
        <v>360</v>
      </c>
      <c r="T122" s="18"/>
    </row>
    <row r="123" spans="1:20" ht="33">
      <c r="A123" s="4">
        <v>119</v>
      </c>
      <c r="B123" s="17" t="s">
        <v>63</v>
      </c>
      <c r="C123" s="18" t="s">
        <v>285</v>
      </c>
      <c r="D123" s="18" t="s">
        <v>23</v>
      </c>
      <c r="E123" s="19">
        <v>18260109901</v>
      </c>
      <c r="F123" s="18" t="s">
        <v>158</v>
      </c>
      <c r="G123" s="19">
        <v>15</v>
      </c>
      <c r="H123" s="19">
        <v>19</v>
      </c>
      <c r="I123" s="58">
        <f t="shared" si="1"/>
        <v>34</v>
      </c>
      <c r="J123" s="18"/>
      <c r="K123" s="18" t="s">
        <v>312</v>
      </c>
      <c r="L123" s="18" t="s">
        <v>343</v>
      </c>
      <c r="M123" s="18">
        <v>9678738019</v>
      </c>
      <c r="N123" s="18" t="s">
        <v>346</v>
      </c>
      <c r="O123" s="18">
        <v>9613255356</v>
      </c>
      <c r="P123" s="24">
        <v>43578</v>
      </c>
      <c r="Q123" s="18" t="s">
        <v>236</v>
      </c>
      <c r="R123" s="18">
        <v>11</v>
      </c>
      <c r="S123" s="18" t="s">
        <v>360</v>
      </c>
      <c r="T123" s="18"/>
    </row>
    <row r="124" spans="1:20" ht="16.5" customHeight="1">
      <c r="A124" s="4">
        <v>120</v>
      </c>
      <c r="B124" s="17" t="s">
        <v>63</v>
      </c>
      <c r="C124" s="18" t="s">
        <v>286</v>
      </c>
      <c r="D124" s="18" t="s">
        <v>25</v>
      </c>
      <c r="E124" s="19">
        <v>108</v>
      </c>
      <c r="F124" s="18"/>
      <c r="G124" s="19">
        <v>10</v>
      </c>
      <c r="H124" s="19">
        <v>11</v>
      </c>
      <c r="I124" s="58">
        <f t="shared" si="1"/>
        <v>21</v>
      </c>
      <c r="J124" s="18">
        <v>9954186021</v>
      </c>
      <c r="K124" s="18" t="s">
        <v>73</v>
      </c>
      <c r="L124" s="18" t="s">
        <v>347</v>
      </c>
      <c r="M124" s="18">
        <v>9678258244</v>
      </c>
      <c r="N124" s="18" t="s">
        <v>348</v>
      </c>
      <c r="O124" s="18">
        <v>9707937156</v>
      </c>
      <c r="P124" s="24">
        <v>43579</v>
      </c>
      <c r="Q124" s="18" t="s">
        <v>237</v>
      </c>
      <c r="R124" s="18">
        <v>9</v>
      </c>
      <c r="S124" s="18" t="s">
        <v>360</v>
      </c>
      <c r="T124" s="18"/>
    </row>
    <row r="125" spans="1:20" ht="16.5" customHeight="1">
      <c r="A125" s="4">
        <v>121</v>
      </c>
      <c r="B125" s="17" t="s">
        <v>63</v>
      </c>
      <c r="C125" s="18" t="s">
        <v>287</v>
      </c>
      <c r="D125" s="18" t="s">
        <v>25</v>
      </c>
      <c r="E125" s="19">
        <v>111</v>
      </c>
      <c r="F125" s="18"/>
      <c r="G125" s="19">
        <v>23</v>
      </c>
      <c r="H125" s="19">
        <v>26</v>
      </c>
      <c r="I125" s="58">
        <f t="shared" si="1"/>
        <v>49</v>
      </c>
      <c r="J125" s="18">
        <v>8011170240</v>
      </c>
      <c r="K125" s="18" t="s">
        <v>73</v>
      </c>
      <c r="L125" s="18" t="s">
        <v>347</v>
      </c>
      <c r="M125" s="18">
        <v>9678258244</v>
      </c>
      <c r="N125" s="18" t="s">
        <v>349</v>
      </c>
      <c r="O125" s="18">
        <v>9508137346</v>
      </c>
      <c r="P125" s="24">
        <v>43579</v>
      </c>
      <c r="Q125" s="18" t="s">
        <v>237</v>
      </c>
      <c r="R125" s="18">
        <v>5</v>
      </c>
      <c r="S125" s="18" t="s">
        <v>360</v>
      </c>
      <c r="T125" s="18"/>
    </row>
    <row r="126" spans="1:20" ht="16.5" customHeight="1">
      <c r="A126" s="4">
        <v>122</v>
      </c>
      <c r="B126" s="17" t="s">
        <v>63</v>
      </c>
      <c r="C126" s="18" t="s">
        <v>288</v>
      </c>
      <c r="D126" s="18" t="s">
        <v>25</v>
      </c>
      <c r="E126" s="19">
        <v>113</v>
      </c>
      <c r="F126" s="18"/>
      <c r="G126" s="19">
        <v>22</v>
      </c>
      <c r="H126" s="19">
        <v>23</v>
      </c>
      <c r="I126" s="58">
        <f t="shared" si="1"/>
        <v>45</v>
      </c>
      <c r="J126" s="18">
        <v>9864063872</v>
      </c>
      <c r="K126" s="18" t="s">
        <v>73</v>
      </c>
      <c r="L126" s="18" t="s">
        <v>350</v>
      </c>
      <c r="M126" s="18">
        <v>8822807435</v>
      </c>
      <c r="N126" s="18" t="s">
        <v>351</v>
      </c>
      <c r="O126" s="18">
        <v>8822932675</v>
      </c>
      <c r="P126" s="24">
        <v>43579</v>
      </c>
      <c r="Q126" s="18" t="s">
        <v>237</v>
      </c>
      <c r="R126" s="18">
        <v>3</v>
      </c>
      <c r="S126" s="18" t="s">
        <v>360</v>
      </c>
      <c r="T126" s="18"/>
    </row>
    <row r="127" spans="1:20" ht="16.5" customHeight="1">
      <c r="A127" s="4">
        <v>123</v>
      </c>
      <c r="B127" s="17" t="s">
        <v>63</v>
      </c>
      <c r="C127" s="18" t="s">
        <v>289</v>
      </c>
      <c r="D127" s="18" t="s">
        <v>25</v>
      </c>
      <c r="E127" s="19">
        <v>215</v>
      </c>
      <c r="F127" s="18"/>
      <c r="G127" s="19">
        <v>10</v>
      </c>
      <c r="H127" s="19">
        <v>15</v>
      </c>
      <c r="I127" s="58">
        <f t="shared" si="1"/>
        <v>25</v>
      </c>
      <c r="J127" s="18">
        <v>7638878403</v>
      </c>
      <c r="K127" s="18" t="s">
        <v>73</v>
      </c>
      <c r="L127" s="18" t="s">
        <v>350</v>
      </c>
      <c r="M127" s="18">
        <v>8822807435</v>
      </c>
      <c r="N127" s="18" t="s">
        <v>352</v>
      </c>
      <c r="O127" s="18">
        <v>9577023517</v>
      </c>
      <c r="P127" s="24">
        <v>43579</v>
      </c>
      <c r="Q127" s="18" t="s">
        <v>237</v>
      </c>
      <c r="R127" s="18">
        <v>1</v>
      </c>
      <c r="S127" s="18" t="s">
        <v>360</v>
      </c>
      <c r="T127" s="18"/>
    </row>
    <row r="128" spans="1:20">
      <c r="A128" s="4">
        <v>124</v>
      </c>
      <c r="B128" s="17" t="s">
        <v>63</v>
      </c>
      <c r="C128" s="18" t="s">
        <v>290</v>
      </c>
      <c r="D128" s="18" t="s">
        <v>23</v>
      </c>
      <c r="E128" s="19">
        <v>18260119701</v>
      </c>
      <c r="F128" s="18" t="s">
        <v>158</v>
      </c>
      <c r="G128" s="19">
        <v>21</v>
      </c>
      <c r="H128" s="19">
        <v>18</v>
      </c>
      <c r="I128" s="58">
        <f t="shared" si="1"/>
        <v>39</v>
      </c>
      <c r="J128" s="18"/>
      <c r="K128" s="18" t="s">
        <v>175</v>
      </c>
      <c r="L128" s="18" t="s">
        <v>230</v>
      </c>
      <c r="M128" s="18">
        <v>8811808831</v>
      </c>
      <c r="N128" s="18" t="s">
        <v>231</v>
      </c>
      <c r="O128" s="18">
        <v>8749929003</v>
      </c>
      <c r="P128" s="24">
        <v>43580</v>
      </c>
      <c r="Q128" s="18" t="s">
        <v>238</v>
      </c>
      <c r="R128" s="18">
        <v>24</v>
      </c>
      <c r="S128" s="18" t="s">
        <v>360</v>
      </c>
      <c r="T128" s="18"/>
    </row>
    <row r="129" spans="1:20">
      <c r="A129" s="4">
        <v>125</v>
      </c>
      <c r="B129" s="17" t="s">
        <v>63</v>
      </c>
      <c r="C129" s="18" t="s">
        <v>291</v>
      </c>
      <c r="D129" s="18" t="s">
        <v>23</v>
      </c>
      <c r="E129" s="19">
        <v>18260119703</v>
      </c>
      <c r="F129" s="18" t="s">
        <v>158</v>
      </c>
      <c r="G129" s="19">
        <v>6</v>
      </c>
      <c r="H129" s="19">
        <v>5</v>
      </c>
      <c r="I129" s="58">
        <f t="shared" si="1"/>
        <v>11</v>
      </c>
      <c r="J129" s="18"/>
      <c r="K129" s="18" t="s">
        <v>175</v>
      </c>
      <c r="L129" s="18" t="s">
        <v>230</v>
      </c>
      <c r="M129" s="18">
        <v>8811808831</v>
      </c>
      <c r="N129" s="18" t="s">
        <v>231</v>
      </c>
      <c r="O129" s="18">
        <v>8749929003</v>
      </c>
      <c r="P129" s="24">
        <v>43580</v>
      </c>
      <c r="Q129" s="18" t="s">
        <v>238</v>
      </c>
      <c r="R129" s="18">
        <v>24</v>
      </c>
      <c r="S129" s="18" t="s">
        <v>360</v>
      </c>
      <c r="T129" s="18"/>
    </row>
    <row r="130" spans="1:20">
      <c r="A130" s="4">
        <v>126</v>
      </c>
      <c r="B130" s="17" t="s">
        <v>63</v>
      </c>
      <c r="C130" s="18" t="s">
        <v>292</v>
      </c>
      <c r="D130" s="18" t="s">
        <v>23</v>
      </c>
      <c r="E130" s="19">
        <v>18260119704</v>
      </c>
      <c r="F130" s="18" t="s">
        <v>158</v>
      </c>
      <c r="G130" s="19">
        <v>18</v>
      </c>
      <c r="H130" s="19">
        <v>16</v>
      </c>
      <c r="I130" s="58">
        <f t="shared" si="1"/>
        <v>34</v>
      </c>
      <c r="J130" s="18"/>
      <c r="K130" s="18" t="s">
        <v>175</v>
      </c>
      <c r="L130" s="18" t="s">
        <v>230</v>
      </c>
      <c r="M130" s="18">
        <v>8811808831</v>
      </c>
      <c r="N130" s="18" t="s">
        <v>231</v>
      </c>
      <c r="O130" s="18">
        <v>8749929003</v>
      </c>
      <c r="P130" s="24">
        <v>43580</v>
      </c>
      <c r="Q130" s="18" t="s">
        <v>238</v>
      </c>
      <c r="R130" s="18">
        <v>24</v>
      </c>
      <c r="S130" s="18" t="s">
        <v>360</v>
      </c>
      <c r="T130" s="18"/>
    </row>
    <row r="131" spans="1:20" ht="33">
      <c r="A131" s="4">
        <v>127</v>
      </c>
      <c r="B131" s="17" t="s">
        <v>63</v>
      </c>
      <c r="C131" s="18" t="s">
        <v>293</v>
      </c>
      <c r="D131" s="18" t="s">
        <v>23</v>
      </c>
      <c r="E131" s="19">
        <v>18260119702</v>
      </c>
      <c r="F131" s="18" t="s">
        <v>159</v>
      </c>
      <c r="G131" s="19">
        <v>20</v>
      </c>
      <c r="H131" s="19">
        <v>25</v>
      </c>
      <c r="I131" s="58">
        <f t="shared" si="1"/>
        <v>45</v>
      </c>
      <c r="J131" s="18"/>
      <c r="K131" s="18" t="s">
        <v>175</v>
      </c>
      <c r="L131" s="18" t="s">
        <v>230</v>
      </c>
      <c r="M131" s="18">
        <v>8811808831</v>
      </c>
      <c r="N131" s="18" t="s">
        <v>231</v>
      </c>
      <c r="O131" s="18">
        <v>8749929003</v>
      </c>
      <c r="P131" s="24">
        <v>43580</v>
      </c>
      <c r="Q131" s="18" t="s">
        <v>238</v>
      </c>
      <c r="R131" s="18">
        <v>24</v>
      </c>
      <c r="S131" s="18" t="s">
        <v>360</v>
      </c>
      <c r="T131" s="18"/>
    </row>
    <row r="132" spans="1:20" ht="16.5" customHeight="1">
      <c r="A132" s="4">
        <v>128</v>
      </c>
      <c r="B132" s="17" t="s">
        <v>63</v>
      </c>
      <c r="C132" s="18" t="s">
        <v>294</v>
      </c>
      <c r="D132" s="18" t="s">
        <v>25</v>
      </c>
      <c r="E132" s="19">
        <v>109</v>
      </c>
      <c r="F132" s="18"/>
      <c r="G132" s="19">
        <v>19</v>
      </c>
      <c r="H132" s="19">
        <v>19</v>
      </c>
      <c r="I132" s="58">
        <f t="shared" si="1"/>
        <v>38</v>
      </c>
      <c r="J132" s="18" t="s">
        <v>307</v>
      </c>
      <c r="K132" s="18" t="s">
        <v>313</v>
      </c>
      <c r="L132" s="18" t="s">
        <v>353</v>
      </c>
      <c r="M132" s="18">
        <v>9577776448</v>
      </c>
      <c r="N132" s="18" t="s">
        <v>354</v>
      </c>
      <c r="O132" s="18">
        <v>9707780786</v>
      </c>
      <c r="P132" s="24">
        <v>43581</v>
      </c>
      <c r="Q132" s="18" t="s">
        <v>239</v>
      </c>
      <c r="R132" s="18">
        <v>20</v>
      </c>
      <c r="S132" s="18" t="s">
        <v>360</v>
      </c>
      <c r="T132" s="18"/>
    </row>
    <row r="133" spans="1:20">
      <c r="A133" s="4">
        <v>129</v>
      </c>
      <c r="B133" s="17" t="s">
        <v>63</v>
      </c>
      <c r="C133" s="18" t="s">
        <v>295</v>
      </c>
      <c r="D133" s="18" t="s">
        <v>25</v>
      </c>
      <c r="E133" s="19">
        <v>116</v>
      </c>
      <c r="F133" s="18"/>
      <c r="G133" s="19">
        <v>9</v>
      </c>
      <c r="H133" s="19">
        <v>11</v>
      </c>
      <c r="I133" s="58">
        <f t="shared" si="1"/>
        <v>20</v>
      </c>
      <c r="J133" s="18">
        <v>6900916137</v>
      </c>
      <c r="K133" s="18" t="s">
        <v>313</v>
      </c>
      <c r="L133" s="18" t="s">
        <v>353</v>
      </c>
      <c r="M133" s="18">
        <v>9577776448</v>
      </c>
      <c r="N133" s="18" t="s">
        <v>355</v>
      </c>
      <c r="O133" s="18">
        <v>9678283207</v>
      </c>
      <c r="P133" s="24">
        <v>43581</v>
      </c>
      <c r="Q133" s="18" t="s">
        <v>239</v>
      </c>
      <c r="R133" s="18">
        <v>21</v>
      </c>
      <c r="S133" s="18" t="s">
        <v>360</v>
      </c>
      <c r="T133" s="18"/>
    </row>
    <row r="134" spans="1:20">
      <c r="A134" s="4">
        <v>130</v>
      </c>
      <c r="B134" s="17" t="s">
        <v>63</v>
      </c>
      <c r="C134" s="18" t="s">
        <v>296</v>
      </c>
      <c r="D134" s="18" t="s">
        <v>25</v>
      </c>
      <c r="E134" s="19">
        <v>213</v>
      </c>
      <c r="F134" s="18"/>
      <c r="G134" s="19">
        <v>7</v>
      </c>
      <c r="H134" s="19">
        <v>7</v>
      </c>
      <c r="I134" s="58">
        <f t="shared" ref="I134:I164" si="2">SUM(G134:H134)</f>
        <v>14</v>
      </c>
      <c r="J134" s="18"/>
      <c r="K134" s="18" t="s">
        <v>313</v>
      </c>
      <c r="L134" s="18" t="s">
        <v>353</v>
      </c>
      <c r="M134" s="18">
        <v>9577776448</v>
      </c>
      <c r="N134" s="18" t="s">
        <v>356</v>
      </c>
      <c r="O134" s="18">
        <v>9678247618</v>
      </c>
      <c r="P134" s="24">
        <v>43581</v>
      </c>
      <c r="Q134" s="18" t="s">
        <v>239</v>
      </c>
      <c r="R134" s="18">
        <v>19</v>
      </c>
      <c r="S134" s="18" t="s">
        <v>360</v>
      </c>
      <c r="T134" s="18"/>
    </row>
    <row r="135" spans="1:20">
      <c r="A135" s="4">
        <v>131</v>
      </c>
      <c r="B135" s="17" t="s">
        <v>63</v>
      </c>
      <c r="C135" s="18" t="s">
        <v>297</v>
      </c>
      <c r="D135" s="18" t="s">
        <v>23</v>
      </c>
      <c r="E135" s="19">
        <v>18260110502</v>
      </c>
      <c r="F135" s="18" t="s">
        <v>158</v>
      </c>
      <c r="G135" s="19">
        <v>27</v>
      </c>
      <c r="H135" s="19">
        <v>32</v>
      </c>
      <c r="I135" s="58">
        <f t="shared" si="2"/>
        <v>59</v>
      </c>
      <c r="J135" s="18"/>
      <c r="K135" s="18" t="s">
        <v>312</v>
      </c>
      <c r="L135" s="18" t="s">
        <v>343</v>
      </c>
      <c r="M135" s="18">
        <v>9678738019</v>
      </c>
      <c r="N135" s="18" t="s">
        <v>357</v>
      </c>
      <c r="O135" s="18">
        <v>7399960314</v>
      </c>
      <c r="P135" s="24">
        <v>43582</v>
      </c>
      <c r="Q135" s="18" t="s">
        <v>240</v>
      </c>
      <c r="R135" s="18">
        <v>15</v>
      </c>
      <c r="S135" s="18" t="s">
        <v>360</v>
      </c>
      <c r="T135" s="18"/>
    </row>
    <row r="136" spans="1:20">
      <c r="A136" s="4">
        <v>132</v>
      </c>
      <c r="B136" s="17" t="s">
        <v>63</v>
      </c>
      <c r="C136" s="18" t="s">
        <v>298</v>
      </c>
      <c r="D136" s="18" t="s">
        <v>23</v>
      </c>
      <c r="E136" s="19">
        <v>18260109902</v>
      </c>
      <c r="F136" s="18" t="s">
        <v>159</v>
      </c>
      <c r="G136" s="19">
        <v>30</v>
      </c>
      <c r="H136" s="19">
        <v>30</v>
      </c>
      <c r="I136" s="58">
        <f t="shared" si="2"/>
        <v>60</v>
      </c>
      <c r="J136" s="18"/>
      <c r="K136" s="18" t="s">
        <v>312</v>
      </c>
      <c r="L136" s="18" t="s">
        <v>343</v>
      </c>
      <c r="M136" s="18">
        <v>9678738019</v>
      </c>
      <c r="N136" s="18" t="s">
        <v>346</v>
      </c>
      <c r="O136" s="18">
        <v>9613255356</v>
      </c>
      <c r="P136" s="24">
        <v>43582</v>
      </c>
      <c r="Q136" s="18" t="s">
        <v>240</v>
      </c>
      <c r="R136" s="18">
        <v>13</v>
      </c>
      <c r="S136" s="18" t="s">
        <v>360</v>
      </c>
      <c r="T136" s="18"/>
    </row>
    <row r="137" spans="1:20" ht="33">
      <c r="A137" s="4">
        <v>133</v>
      </c>
      <c r="B137" s="17" t="s">
        <v>63</v>
      </c>
      <c r="C137" s="18" t="s">
        <v>299</v>
      </c>
      <c r="D137" s="18" t="s">
        <v>23</v>
      </c>
      <c r="E137" s="19">
        <v>18260110501</v>
      </c>
      <c r="F137" s="18" t="s">
        <v>158</v>
      </c>
      <c r="G137" s="19">
        <v>8</v>
      </c>
      <c r="H137" s="19">
        <v>6</v>
      </c>
      <c r="I137" s="58">
        <f t="shared" si="2"/>
        <v>14</v>
      </c>
      <c r="J137" s="18"/>
      <c r="K137" s="18" t="s">
        <v>312</v>
      </c>
      <c r="L137" s="18" t="s">
        <v>343</v>
      </c>
      <c r="M137" s="18">
        <v>9678738019</v>
      </c>
      <c r="N137" s="18" t="s">
        <v>346</v>
      </c>
      <c r="O137" s="18">
        <v>9613255356</v>
      </c>
      <c r="P137" s="24">
        <v>43582</v>
      </c>
      <c r="Q137" s="18" t="s">
        <v>240</v>
      </c>
      <c r="R137" s="18">
        <v>15</v>
      </c>
      <c r="S137" s="18" t="s">
        <v>360</v>
      </c>
      <c r="T137" s="18"/>
    </row>
    <row r="138" spans="1:20">
      <c r="A138" s="4">
        <v>134</v>
      </c>
      <c r="B138" s="17" t="s">
        <v>63</v>
      </c>
      <c r="C138" s="18" t="s">
        <v>300</v>
      </c>
      <c r="D138" s="18" t="s">
        <v>25</v>
      </c>
      <c r="E138" s="19">
        <v>421</v>
      </c>
      <c r="F138" s="18"/>
      <c r="G138" s="19">
        <v>13</v>
      </c>
      <c r="H138" s="19">
        <v>17</v>
      </c>
      <c r="I138" s="58">
        <f t="shared" si="2"/>
        <v>30</v>
      </c>
      <c r="J138" s="18">
        <v>8011235195</v>
      </c>
      <c r="K138" s="18" t="s">
        <v>73</v>
      </c>
      <c r="L138" s="18" t="s">
        <v>190</v>
      </c>
      <c r="M138" s="18">
        <v>9864336211</v>
      </c>
      <c r="N138" s="18" t="s">
        <v>352</v>
      </c>
      <c r="O138" s="18">
        <v>9577023517</v>
      </c>
      <c r="P138" s="24">
        <v>43584</v>
      </c>
      <c r="Q138" s="18" t="s">
        <v>235</v>
      </c>
      <c r="R138" s="18">
        <v>3</v>
      </c>
      <c r="S138" s="18" t="s">
        <v>360</v>
      </c>
      <c r="T138" s="18"/>
    </row>
    <row r="139" spans="1:20">
      <c r="A139" s="4">
        <v>135</v>
      </c>
      <c r="B139" s="17" t="s">
        <v>63</v>
      </c>
      <c r="C139" s="18" t="s">
        <v>301</v>
      </c>
      <c r="D139" s="18" t="s">
        <v>25</v>
      </c>
      <c r="E139" s="19">
        <v>105</v>
      </c>
      <c r="F139" s="18"/>
      <c r="G139" s="19">
        <v>17</v>
      </c>
      <c r="H139" s="19">
        <v>17</v>
      </c>
      <c r="I139" s="58">
        <f t="shared" si="2"/>
        <v>34</v>
      </c>
      <c r="J139" s="18">
        <v>8011190779</v>
      </c>
      <c r="K139" s="18" t="s">
        <v>73</v>
      </c>
      <c r="L139" s="18" t="s">
        <v>190</v>
      </c>
      <c r="M139" s="18">
        <v>9864336211</v>
      </c>
      <c r="N139" s="18" t="s">
        <v>358</v>
      </c>
      <c r="O139" s="18">
        <v>9864678386</v>
      </c>
      <c r="P139" s="24">
        <v>43584</v>
      </c>
      <c r="Q139" s="18" t="s">
        <v>235</v>
      </c>
      <c r="R139" s="18">
        <v>3</v>
      </c>
      <c r="S139" s="18" t="s">
        <v>360</v>
      </c>
      <c r="T139" s="18"/>
    </row>
    <row r="140" spans="1:20" ht="16.5" customHeight="1">
      <c r="A140" s="4">
        <v>136</v>
      </c>
      <c r="B140" s="17" t="s">
        <v>63</v>
      </c>
      <c r="C140" s="18" t="s">
        <v>302</v>
      </c>
      <c r="D140" s="18" t="s">
        <v>25</v>
      </c>
      <c r="E140" s="19">
        <v>6</v>
      </c>
      <c r="F140" s="18"/>
      <c r="G140" s="19">
        <v>13</v>
      </c>
      <c r="H140" s="19">
        <v>18</v>
      </c>
      <c r="I140" s="58">
        <f t="shared" si="2"/>
        <v>31</v>
      </c>
      <c r="J140" s="18" t="s">
        <v>308</v>
      </c>
      <c r="K140" s="18" t="s">
        <v>73</v>
      </c>
      <c r="L140" s="18" t="s">
        <v>192</v>
      </c>
      <c r="M140" s="18">
        <v>8011591274</v>
      </c>
      <c r="N140" s="18" t="s">
        <v>359</v>
      </c>
      <c r="O140" s="18">
        <v>8822794434</v>
      </c>
      <c r="P140" s="24">
        <v>43584</v>
      </c>
      <c r="Q140" s="18" t="s">
        <v>235</v>
      </c>
      <c r="R140" s="18">
        <v>5</v>
      </c>
      <c r="S140" s="18" t="s">
        <v>360</v>
      </c>
      <c r="T140" s="18"/>
    </row>
    <row r="141" spans="1:20">
      <c r="A141" s="4">
        <v>137</v>
      </c>
      <c r="B141" s="17" t="s">
        <v>63</v>
      </c>
      <c r="C141" s="18" t="s">
        <v>303</v>
      </c>
      <c r="D141" s="18" t="s">
        <v>25</v>
      </c>
      <c r="E141" s="19">
        <v>908</v>
      </c>
      <c r="F141" s="18"/>
      <c r="G141" s="19">
        <v>4</v>
      </c>
      <c r="H141" s="19">
        <v>8</v>
      </c>
      <c r="I141" s="58">
        <f t="shared" si="2"/>
        <v>12</v>
      </c>
      <c r="J141" s="18">
        <v>7635825910</v>
      </c>
      <c r="K141" s="18" t="s">
        <v>73</v>
      </c>
      <c r="L141" s="18" t="s">
        <v>192</v>
      </c>
      <c r="M141" s="18">
        <v>8011591274</v>
      </c>
      <c r="N141" s="18" t="s">
        <v>349</v>
      </c>
      <c r="O141" s="18">
        <v>9508137346</v>
      </c>
      <c r="P141" s="24">
        <v>43584</v>
      </c>
      <c r="Q141" s="18" t="s">
        <v>235</v>
      </c>
      <c r="R141" s="18">
        <v>3</v>
      </c>
      <c r="S141" s="18" t="s">
        <v>360</v>
      </c>
      <c r="T141" s="18"/>
    </row>
    <row r="142" spans="1:20" ht="33">
      <c r="A142" s="4">
        <v>138</v>
      </c>
      <c r="B142" s="17" t="s">
        <v>63</v>
      </c>
      <c r="C142" s="18" t="s">
        <v>304</v>
      </c>
      <c r="D142" s="18" t="s">
        <v>23</v>
      </c>
      <c r="E142" s="19">
        <v>18260104601</v>
      </c>
      <c r="F142" s="18" t="s">
        <v>158</v>
      </c>
      <c r="G142" s="19">
        <v>36</v>
      </c>
      <c r="H142" s="19">
        <v>35</v>
      </c>
      <c r="I142" s="58">
        <f t="shared" si="2"/>
        <v>71</v>
      </c>
      <c r="J142" s="18"/>
      <c r="K142" s="18" t="s">
        <v>311</v>
      </c>
      <c r="L142" s="18" t="s">
        <v>329</v>
      </c>
      <c r="M142" s="18">
        <v>9401006017</v>
      </c>
      <c r="N142" s="18" t="s">
        <v>331</v>
      </c>
      <c r="O142" s="18">
        <v>9957109717</v>
      </c>
      <c r="P142" s="24">
        <v>43585</v>
      </c>
      <c r="Q142" s="18" t="s">
        <v>236</v>
      </c>
      <c r="R142" s="18">
        <v>23</v>
      </c>
      <c r="S142" s="18" t="s">
        <v>360</v>
      </c>
      <c r="T142" s="18"/>
    </row>
    <row r="143" spans="1:20">
      <c r="A143" s="4">
        <v>139</v>
      </c>
      <c r="B143" s="17" t="s">
        <v>63</v>
      </c>
      <c r="C143" s="18" t="s">
        <v>305</v>
      </c>
      <c r="D143" s="18" t="s">
        <v>23</v>
      </c>
      <c r="E143" s="19">
        <v>18260104602</v>
      </c>
      <c r="F143" s="18" t="s">
        <v>158</v>
      </c>
      <c r="G143" s="19">
        <v>17</v>
      </c>
      <c r="H143" s="19">
        <v>14</v>
      </c>
      <c r="I143" s="58">
        <f t="shared" si="2"/>
        <v>31</v>
      </c>
      <c r="J143" s="18"/>
      <c r="K143" s="18" t="s">
        <v>311</v>
      </c>
      <c r="L143" s="18" t="s">
        <v>329</v>
      </c>
      <c r="M143" s="18">
        <v>9401006017</v>
      </c>
      <c r="N143" s="18" t="s">
        <v>331</v>
      </c>
      <c r="O143" s="18">
        <v>9957109717</v>
      </c>
      <c r="P143" s="24">
        <v>43585</v>
      </c>
      <c r="Q143" s="18" t="s">
        <v>236</v>
      </c>
      <c r="R143" s="18">
        <v>23</v>
      </c>
      <c r="S143" s="18" t="s">
        <v>360</v>
      </c>
      <c r="T143" s="18"/>
    </row>
    <row r="144" spans="1:20">
      <c r="A144" s="4">
        <v>140</v>
      </c>
      <c r="B144" s="17" t="s">
        <v>63</v>
      </c>
      <c r="C144" s="18" t="s">
        <v>306</v>
      </c>
      <c r="D144" s="18" t="s">
        <v>23</v>
      </c>
      <c r="E144" s="19">
        <v>18260104604</v>
      </c>
      <c r="F144" s="18" t="s">
        <v>158</v>
      </c>
      <c r="G144" s="19">
        <v>5</v>
      </c>
      <c r="H144" s="19">
        <v>7</v>
      </c>
      <c r="I144" s="58">
        <f t="shared" si="2"/>
        <v>12</v>
      </c>
      <c r="J144" s="18"/>
      <c r="K144" s="18" t="s">
        <v>311</v>
      </c>
      <c r="L144" s="18" t="s">
        <v>329</v>
      </c>
      <c r="M144" s="18">
        <v>9401006017</v>
      </c>
      <c r="N144" s="18" t="s">
        <v>331</v>
      </c>
      <c r="O144" s="18">
        <v>9957109717</v>
      </c>
      <c r="P144" s="24">
        <v>43585</v>
      </c>
      <c r="Q144" s="18" t="s">
        <v>236</v>
      </c>
      <c r="R144" s="18">
        <v>24</v>
      </c>
      <c r="S144" s="18" t="s">
        <v>360</v>
      </c>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3" t="s">
        <v>11</v>
      </c>
      <c r="B165" s="39"/>
      <c r="C165" s="3">
        <f>COUNTIFS(C5:C164,"*")</f>
        <v>140</v>
      </c>
      <c r="D165" s="3"/>
      <c r="E165" s="13"/>
      <c r="F165" s="3"/>
      <c r="G165" s="60">
        <f>SUM(G5:G164)</f>
        <v>2670</v>
      </c>
      <c r="H165" s="60">
        <f>SUM(H5:H164)</f>
        <v>2994</v>
      </c>
      <c r="I165" s="60">
        <f>SUM(I5:I164)</f>
        <v>5664</v>
      </c>
      <c r="J165" s="3"/>
      <c r="K165" s="7"/>
      <c r="L165" s="21"/>
      <c r="M165" s="21"/>
      <c r="N165" s="7"/>
      <c r="O165" s="7"/>
      <c r="P165" s="14"/>
      <c r="Q165" s="3"/>
      <c r="R165" s="3"/>
      <c r="S165" s="3"/>
      <c r="T165" s="12"/>
    </row>
    <row r="166" spans="1:20">
      <c r="A166" s="44" t="s">
        <v>62</v>
      </c>
      <c r="B166" s="10">
        <f>COUNTIF(B$5:B$164,"Team 1")</f>
        <v>71</v>
      </c>
      <c r="C166" s="44" t="s">
        <v>25</v>
      </c>
      <c r="D166" s="10">
        <f>COUNTIF(D5:D164,"Anganwadi")</f>
        <v>75</v>
      </c>
    </row>
    <row r="167" spans="1:20">
      <c r="A167" s="44" t="s">
        <v>63</v>
      </c>
      <c r="B167" s="10">
        <f>COUNTIF(B$6:B$164,"Team 2")</f>
        <v>69</v>
      </c>
      <c r="C167" s="44" t="s">
        <v>23</v>
      </c>
      <c r="D167" s="10">
        <f>COUNTIF(D5:D164,"School")</f>
        <v>65</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S144" sqref="S144"/>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26" t="s">
        <v>70</v>
      </c>
      <c r="B1" s="126"/>
      <c r="C1" s="126"/>
      <c r="D1" s="57"/>
      <c r="E1" s="57"/>
      <c r="F1" s="57"/>
      <c r="G1" s="57"/>
      <c r="H1" s="57"/>
      <c r="I1" s="57"/>
      <c r="J1" s="57"/>
      <c r="K1" s="57"/>
      <c r="L1" s="57"/>
      <c r="M1" s="127"/>
      <c r="N1" s="127"/>
      <c r="O1" s="127"/>
      <c r="P1" s="127"/>
      <c r="Q1" s="127"/>
      <c r="R1" s="127"/>
      <c r="S1" s="127"/>
      <c r="T1" s="127"/>
    </row>
    <row r="2" spans="1:20">
      <c r="A2" s="120" t="s">
        <v>59</v>
      </c>
      <c r="B2" s="121"/>
      <c r="C2" s="121"/>
      <c r="D2" s="25">
        <v>43586</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23" t="s">
        <v>9</v>
      </c>
      <c r="H4" s="23" t="s">
        <v>10</v>
      </c>
      <c r="I4" s="23" t="s">
        <v>11</v>
      </c>
      <c r="J4" s="123"/>
      <c r="K4" s="119"/>
      <c r="L4" s="119"/>
      <c r="M4" s="119"/>
      <c r="N4" s="119"/>
      <c r="O4" s="119"/>
      <c r="P4" s="122"/>
      <c r="Q4" s="122"/>
      <c r="R4" s="123"/>
      <c r="S4" s="123"/>
      <c r="T4" s="123"/>
    </row>
    <row r="5" spans="1:20">
      <c r="A5" s="4">
        <v>1</v>
      </c>
      <c r="B5" s="17" t="s">
        <v>62</v>
      </c>
      <c r="C5" s="48" t="s">
        <v>361</v>
      </c>
      <c r="D5" s="48" t="s">
        <v>25</v>
      </c>
      <c r="E5" s="19">
        <v>18617010306</v>
      </c>
      <c r="F5" s="48"/>
      <c r="G5" s="19">
        <v>12</v>
      </c>
      <c r="H5" s="19">
        <v>12</v>
      </c>
      <c r="I5" s="61">
        <f>SUM(G5:H5)</f>
        <v>24</v>
      </c>
      <c r="J5" s="48">
        <v>789602217</v>
      </c>
      <c r="K5" s="48" t="s">
        <v>150</v>
      </c>
      <c r="L5" s="48" t="s">
        <v>230</v>
      </c>
      <c r="M5" s="48">
        <v>8811808831</v>
      </c>
      <c r="N5" s="48" t="s">
        <v>433</v>
      </c>
      <c r="O5" s="48">
        <v>9613500453</v>
      </c>
      <c r="P5" s="49">
        <v>43587</v>
      </c>
      <c r="Q5" s="48" t="s">
        <v>238</v>
      </c>
      <c r="R5" s="48">
        <v>21</v>
      </c>
      <c r="S5" s="18" t="s">
        <v>360</v>
      </c>
      <c r="T5" s="48"/>
    </row>
    <row r="6" spans="1:20" ht="16.5" customHeight="1">
      <c r="A6" s="4">
        <v>2</v>
      </c>
      <c r="B6" s="17" t="s">
        <v>62</v>
      </c>
      <c r="C6" s="48" t="s">
        <v>362</v>
      </c>
      <c r="D6" s="48" t="s">
        <v>25</v>
      </c>
      <c r="E6" s="19">
        <v>18617010309</v>
      </c>
      <c r="F6" s="48"/>
      <c r="G6" s="19">
        <v>9</v>
      </c>
      <c r="H6" s="19">
        <v>9</v>
      </c>
      <c r="I6" s="61">
        <f t="shared" ref="I6:I69" si="0">SUM(G6:H6)</f>
        <v>18</v>
      </c>
      <c r="J6" s="48" t="s">
        <v>428</v>
      </c>
      <c r="K6" s="48" t="s">
        <v>150</v>
      </c>
      <c r="L6" s="48" t="s">
        <v>230</v>
      </c>
      <c r="M6" s="48">
        <v>8811808831</v>
      </c>
      <c r="N6" s="48" t="s">
        <v>347</v>
      </c>
      <c r="O6" s="48">
        <v>9854459940</v>
      </c>
      <c r="P6" s="49">
        <v>43587</v>
      </c>
      <c r="Q6" s="48" t="s">
        <v>238</v>
      </c>
      <c r="R6" s="48">
        <v>22</v>
      </c>
      <c r="S6" s="18" t="s">
        <v>360</v>
      </c>
      <c r="T6" s="48"/>
    </row>
    <row r="7" spans="1:20">
      <c r="A7" s="4">
        <v>3</v>
      </c>
      <c r="B7" s="17" t="s">
        <v>62</v>
      </c>
      <c r="C7" s="48" t="s">
        <v>363</v>
      </c>
      <c r="D7" s="48" t="s">
        <v>25</v>
      </c>
      <c r="E7" s="19">
        <v>18617010339</v>
      </c>
      <c r="F7" s="48"/>
      <c r="G7" s="19">
        <v>9</v>
      </c>
      <c r="H7" s="19">
        <v>2</v>
      </c>
      <c r="I7" s="61">
        <f t="shared" si="0"/>
        <v>11</v>
      </c>
      <c r="J7" s="48">
        <v>9957994168</v>
      </c>
      <c r="K7" s="48" t="s">
        <v>150</v>
      </c>
      <c r="L7" s="48" t="s">
        <v>230</v>
      </c>
      <c r="M7" s="48">
        <v>8811808831</v>
      </c>
      <c r="N7" s="48" t="s">
        <v>231</v>
      </c>
      <c r="O7" s="48">
        <v>8749929003</v>
      </c>
      <c r="P7" s="49">
        <v>43587</v>
      </c>
      <c r="Q7" s="48" t="s">
        <v>238</v>
      </c>
      <c r="R7" s="48">
        <v>20</v>
      </c>
      <c r="S7" s="18" t="s">
        <v>360</v>
      </c>
      <c r="T7" s="48"/>
    </row>
    <row r="8" spans="1:20" ht="33">
      <c r="A8" s="4">
        <v>4</v>
      </c>
      <c r="B8" s="17" t="s">
        <v>62</v>
      </c>
      <c r="C8" s="48" t="s">
        <v>364</v>
      </c>
      <c r="D8" s="48" t="s">
        <v>23</v>
      </c>
      <c r="E8" s="19">
        <v>18260109602</v>
      </c>
      <c r="F8" s="48" t="s">
        <v>157</v>
      </c>
      <c r="G8" s="19">
        <v>145</v>
      </c>
      <c r="H8" s="19">
        <v>134</v>
      </c>
      <c r="I8" s="61">
        <f t="shared" si="0"/>
        <v>279</v>
      </c>
      <c r="J8" s="17"/>
      <c r="K8" s="48" t="s">
        <v>167</v>
      </c>
      <c r="L8" s="48" t="s">
        <v>184</v>
      </c>
      <c r="M8" s="48">
        <v>9859444623</v>
      </c>
      <c r="N8" s="48" t="s">
        <v>185</v>
      </c>
      <c r="O8" s="48">
        <v>9864678844</v>
      </c>
      <c r="P8" s="49">
        <v>43588</v>
      </c>
      <c r="Q8" s="48" t="s">
        <v>239</v>
      </c>
      <c r="R8" s="48">
        <v>7</v>
      </c>
      <c r="S8" s="18" t="s">
        <v>360</v>
      </c>
      <c r="T8" s="48"/>
    </row>
    <row r="9" spans="1:20" ht="33">
      <c r="A9" s="4">
        <v>5</v>
      </c>
      <c r="B9" s="17" t="s">
        <v>62</v>
      </c>
      <c r="C9" s="48" t="s">
        <v>364</v>
      </c>
      <c r="D9" s="48" t="s">
        <v>23</v>
      </c>
      <c r="E9" s="19">
        <v>18260109602</v>
      </c>
      <c r="F9" s="48" t="s">
        <v>157</v>
      </c>
      <c r="G9" s="19"/>
      <c r="H9" s="19"/>
      <c r="I9" s="61">
        <f t="shared" si="0"/>
        <v>0</v>
      </c>
      <c r="J9" s="48"/>
      <c r="K9" s="48" t="s">
        <v>167</v>
      </c>
      <c r="L9" s="48" t="s">
        <v>184</v>
      </c>
      <c r="M9" s="48">
        <v>9859444623</v>
      </c>
      <c r="N9" s="48" t="s">
        <v>185</v>
      </c>
      <c r="O9" s="48">
        <v>9864678844</v>
      </c>
      <c r="P9" s="49">
        <v>43589</v>
      </c>
      <c r="Q9" s="48" t="s">
        <v>239</v>
      </c>
      <c r="R9" s="48">
        <v>7</v>
      </c>
      <c r="S9" s="18" t="s">
        <v>360</v>
      </c>
      <c r="T9" s="48"/>
    </row>
    <row r="10" spans="1:20" ht="16.5" customHeight="1">
      <c r="A10" s="4">
        <v>6</v>
      </c>
      <c r="B10" s="17" t="s">
        <v>62</v>
      </c>
      <c r="C10" s="48" t="s">
        <v>365</v>
      </c>
      <c r="D10" s="48" t="s">
        <v>25</v>
      </c>
      <c r="E10" s="19">
        <v>18617010310</v>
      </c>
      <c r="F10" s="48"/>
      <c r="G10" s="19">
        <v>18</v>
      </c>
      <c r="H10" s="19">
        <v>20</v>
      </c>
      <c r="I10" s="61">
        <f t="shared" si="0"/>
        <v>38</v>
      </c>
      <c r="J10" s="48" t="s">
        <v>429</v>
      </c>
      <c r="K10" s="48" t="s">
        <v>166</v>
      </c>
      <c r="L10" s="48" t="s">
        <v>179</v>
      </c>
      <c r="M10" s="48">
        <v>9854752168</v>
      </c>
      <c r="N10" s="48" t="s">
        <v>434</v>
      </c>
      <c r="O10" s="48">
        <v>9613181808</v>
      </c>
      <c r="P10" s="49">
        <v>43591</v>
      </c>
      <c r="Q10" s="48" t="s">
        <v>235</v>
      </c>
      <c r="R10" s="48">
        <v>23</v>
      </c>
      <c r="S10" s="18" t="s">
        <v>360</v>
      </c>
      <c r="T10" s="48"/>
    </row>
    <row r="11" spans="1:20" ht="16.5" customHeight="1">
      <c r="A11" s="4">
        <v>7</v>
      </c>
      <c r="B11" s="17" t="s">
        <v>62</v>
      </c>
      <c r="C11" s="48" t="s">
        <v>366</v>
      </c>
      <c r="D11" s="48" t="s">
        <v>25</v>
      </c>
      <c r="E11" s="19">
        <v>18617010311</v>
      </c>
      <c r="F11" s="48"/>
      <c r="G11" s="19">
        <v>31</v>
      </c>
      <c r="H11" s="19">
        <v>32</v>
      </c>
      <c r="I11" s="61">
        <f t="shared" si="0"/>
        <v>63</v>
      </c>
      <c r="J11" s="48" t="s">
        <v>430</v>
      </c>
      <c r="K11" s="48" t="s">
        <v>166</v>
      </c>
      <c r="L11" s="48" t="s">
        <v>179</v>
      </c>
      <c r="M11" s="48">
        <v>9854752168</v>
      </c>
      <c r="N11" s="48" t="s">
        <v>434</v>
      </c>
      <c r="O11" s="48">
        <v>9613181808</v>
      </c>
      <c r="P11" s="49">
        <v>43591</v>
      </c>
      <c r="Q11" s="48" t="s">
        <v>235</v>
      </c>
      <c r="R11" s="48">
        <v>23</v>
      </c>
      <c r="S11" s="18" t="s">
        <v>360</v>
      </c>
      <c r="T11" s="48"/>
    </row>
    <row r="12" spans="1:20">
      <c r="A12" s="4">
        <v>8</v>
      </c>
      <c r="B12" s="17" t="s">
        <v>62</v>
      </c>
      <c r="C12" s="48" t="s">
        <v>367</v>
      </c>
      <c r="D12" s="48" t="s">
        <v>25</v>
      </c>
      <c r="E12" s="19">
        <v>813226010301</v>
      </c>
      <c r="F12" s="48"/>
      <c r="G12" s="19">
        <v>21</v>
      </c>
      <c r="H12" s="19">
        <v>25</v>
      </c>
      <c r="I12" s="61">
        <f t="shared" si="0"/>
        <v>46</v>
      </c>
      <c r="J12" s="48">
        <v>7086582011</v>
      </c>
      <c r="K12" s="48" t="s">
        <v>150</v>
      </c>
      <c r="L12" s="48" t="s">
        <v>230</v>
      </c>
      <c r="M12" s="48">
        <v>8811808831</v>
      </c>
      <c r="N12" s="48" t="s">
        <v>231</v>
      </c>
      <c r="O12" s="48">
        <v>8749929003</v>
      </c>
      <c r="P12" s="49">
        <v>43591</v>
      </c>
      <c r="Q12" s="48" t="s">
        <v>235</v>
      </c>
      <c r="R12" s="48">
        <v>22</v>
      </c>
      <c r="S12" s="18" t="s">
        <v>360</v>
      </c>
      <c r="T12" s="48"/>
    </row>
    <row r="13" spans="1:20">
      <c r="A13" s="4">
        <v>9</v>
      </c>
      <c r="B13" s="17" t="s">
        <v>62</v>
      </c>
      <c r="C13" s="48" t="s">
        <v>368</v>
      </c>
      <c r="D13" s="48" t="s">
        <v>23</v>
      </c>
      <c r="E13" s="19">
        <v>18260106203</v>
      </c>
      <c r="F13" s="48" t="s">
        <v>158</v>
      </c>
      <c r="G13" s="19">
        <v>23</v>
      </c>
      <c r="H13" s="19">
        <v>31</v>
      </c>
      <c r="I13" s="61">
        <f t="shared" si="0"/>
        <v>54</v>
      </c>
      <c r="J13" s="48"/>
      <c r="K13" s="48" t="s">
        <v>167</v>
      </c>
      <c r="L13" s="48" t="s">
        <v>184</v>
      </c>
      <c r="M13" s="48">
        <v>9859444623</v>
      </c>
      <c r="N13" s="48" t="s">
        <v>185</v>
      </c>
      <c r="O13" s="48">
        <v>9864678844</v>
      </c>
      <c r="P13" s="49">
        <v>43592</v>
      </c>
      <c r="Q13" s="48" t="s">
        <v>236</v>
      </c>
      <c r="R13" s="48">
        <v>11</v>
      </c>
      <c r="S13" s="18" t="s">
        <v>360</v>
      </c>
      <c r="T13" s="48"/>
    </row>
    <row r="14" spans="1:20">
      <c r="A14" s="4">
        <v>10</v>
      </c>
      <c r="B14" s="17" t="s">
        <v>62</v>
      </c>
      <c r="C14" s="48" t="s">
        <v>369</v>
      </c>
      <c r="D14" s="48" t="s">
        <v>23</v>
      </c>
      <c r="E14" s="19">
        <v>18260110002</v>
      </c>
      <c r="F14" s="48" t="s">
        <v>158</v>
      </c>
      <c r="G14" s="19">
        <v>20</v>
      </c>
      <c r="H14" s="19">
        <v>15</v>
      </c>
      <c r="I14" s="61">
        <f t="shared" si="0"/>
        <v>35</v>
      </c>
      <c r="J14" s="48"/>
      <c r="K14" s="48" t="s">
        <v>167</v>
      </c>
      <c r="L14" s="48" t="s">
        <v>184</v>
      </c>
      <c r="M14" s="48">
        <v>9859444623</v>
      </c>
      <c r="N14" s="48" t="s">
        <v>435</v>
      </c>
      <c r="O14" s="48">
        <v>9577236608</v>
      </c>
      <c r="P14" s="49">
        <v>43592</v>
      </c>
      <c r="Q14" s="48" t="s">
        <v>236</v>
      </c>
      <c r="R14" s="48">
        <v>14</v>
      </c>
      <c r="S14" s="18" t="s">
        <v>360</v>
      </c>
      <c r="T14" s="48"/>
    </row>
    <row r="15" spans="1:20">
      <c r="A15" s="4">
        <v>11</v>
      </c>
      <c r="B15" s="17" t="s">
        <v>62</v>
      </c>
      <c r="C15" s="48" t="s">
        <v>370</v>
      </c>
      <c r="D15" s="48" t="s">
        <v>23</v>
      </c>
      <c r="E15" s="19">
        <v>18260109601</v>
      </c>
      <c r="F15" s="48" t="s">
        <v>158</v>
      </c>
      <c r="G15" s="19">
        <v>10</v>
      </c>
      <c r="H15" s="19">
        <v>11</v>
      </c>
      <c r="I15" s="61">
        <f t="shared" si="0"/>
        <v>21</v>
      </c>
      <c r="J15" s="48"/>
      <c r="K15" s="48" t="s">
        <v>167</v>
      </c>
      <c r="L15" s="48" t="s">
        <v>184</v>
      </c>
      <c r="M15" s="48">
        <v>9859444623</v>
      </c>
      <c r="N15" s="48" t="s">
        <v>435</v>
      </c>
      <c r="O15" s="48">
        <v>9577236608</v>
      </c>
      <c r="P15" s="49">
        <v>43592</v>
      </c>
      <c r="Q15" s="48" t="s">
        <v>236</v>
      </c>
      <c r="R15" s="48">
        <v>15</v>
      </c>
      <c r="S15" s="18" t="s">
        <v>360</v>
      </c>
      <c r="T15" s="48"/>
    </row>
    <row r="16" spans="1:20" ht="16.5" customHeight="1">
      <c r="A16" s="4">
        <v>12</v>
      </c>
      <c r="B16" s="17" t="s">
        <v>62</v>
      </c>
      <c r="C16" s="59" t="s">
        <v>371</v>
      </c>
      <c r="D16" s="59" t="s">
        <v>23</v>
      </c>
      <c r="E16" s="17">
        <v>18260109301</v>
      </c>
      <c r="F16" s="59" t="s">
        <v>158</v>
      </c>
      <c r="G16" s="17">
        <v>8</v>
      </c>
      <c r="H16" s="17">
        <v>9</v>
      </c>
      <c r="I16" s="61">
        <f t="shared" si="0"/>
        <v>17</v>
      </c>
      <c r="J16" s="59"/>
      <c r="K16" s="59" t="s">
        <v>167</v>
      </c>
      <c r="L16" s="59" t="s">
        <v>184</v>
      </c>
      <c r="M16" s="59">
        <v>9859444623</v>
      </c>
      <c r="N16" s="59" t="s">
        <v>436</v>
      </c>
      <c r="O16" s="59">
        <v>9577926559</v>
      </c>
      <c r="P16" s="49">
        <v>43593</v>
      </c>
      <c r="Q16" s="48" t="s">
        <v>237</v>
      </c>
      <c r="R16" s="48">
        <v>15</v>
      </c>
      <c r="S16" s="18" t="s">
        <v>360</v>
      </c>
      <c r="T16" s="48"/>
    </row>
    <row r="17" spans="1:20" ht="16.5" customHeight="1">
      <c r="A17" s="4">
        <v>13</v>
      </c>
      <c r="B17" s="17" t="s">
        <v>62</v>
      </c>
      <c r="C17" s="48" t="s">
        <v>372</v>
      </c>
      <c r="D17" s="48" t="s">
        <v>23</v>
      </c>
      <c r="E17" s="19">
        <v>18260109503</v>
      </c>
      <c r="F17" s="48" t="s">
        <v>159</v>
      </c>
      <c r="G17" s="19">
        <v>23</v>
      </c>
      <c r="H17" s="19">
        <v>19</v>
      </c>
      <c r="I17" s="61">
        <f t="shared" si="0"/>
        <v>42</v>
      </c>
      <c r="J17" s="48"/>
      <c r="K17" s="48" t="s">
        <v>167</v>
      </c>
      <c r="L17" s="48" t="s">
        <v>184</v>
      </c>
      <c r="M17" s="48">
        <v>9859444623</v>
      </c>
      <c r="N17" s="48" t="s">
        <v>436</v>
      </c>
      <c r="O17" s="48">
        <v>9577926559</v>
      </c>
      <c r="P17" s="49">
        <v>43593</v>
      </c>
      <c r="Q17" s="48" t="s">
        <v>237</v>
      </c>
      <c r="R17" s="48">
        <v>7</v>
      </c>
      <c r="S17" s="18" t="s">
        <v>360</v>
      </c>
      <c r="T17" s="48"/>
    </row>
    <row r="18" spans="1:20" ht="16.5" customHeight="1">
      <c r="A18" s="4">
        <v>14</v>
      </c>
      <c r="B18" s="17" t="s">
        <v>62</v>
      </c>
      <c r="C18" s="48" t="s">
        <v>373</v>
      </c>
      <c r="D18" s="48" t="s">
        <v>23</v>
      </c>
      <c r="E18" s="19">
        <v>18260109701</v>
      </c>
      <c r="F18" s="48" t="s">
        <v>158</v>
      </c>
      <c r="G18" s="19">
        <v>19</v>
      </c>
      <c r="H18" s="19">
        <v>10</v>
      </c>
      <c r="I18" s="61">
        <f t="shared" si="0"/>
        <v>29</v>
      </c>
      <c r="J18" s="48"/>
      <c r="K18" s="48" t="s">
        <v>167</v>
      </c>
      <c r="L18" s="48" t="s">
        <v>184</v>
      </c>
      <c r="M18" s="48">
        <v>9859444623</v>
      </c>
      <c r="N18" s="48" t="s">
        <v>185</v>
      </c>
      <c r="O18" s="48">
        <v>9864678844</v>
      </c>
      <c r="P18" s="49">
        <v>43593</v>
      </c>
      <c r="Q18" s="48" t="s">
        <v>237</v>
      </c>
      <c r="R18" s="48">
        <v>15</v>
      </c>
      <c r="S18" s="18" t="s">
        <v>360</v>
      </c>
      <c r="T18" s="48"/>
    </row>
    <row r="19" spans="1:20" ht="16.5" customHeight="1">
      <c r="A19" s="4">
        <v>15</v>
      </c>
      <c r="B19" s="17" t="s">
        <v>62</v>
      </c>
      <c r="C19" s="48" t="s">
        <v>374</v>
      </c>
      <c r="D19" s="48" t="s">
        <v>25</v>
      </c>
      <c r="E19" s="19">
        <v>18617010312</v>
      </c>
      <c r="F19" s="48" t="s">
        <v>158</v>
      </c>
      <c r="G19" s="19">
        <v>28</v>
      </c>
      <c r="H19" s="19">
        <v>27</v>
      </c>
      <c r="I19" s="61">
        <f t="shared" si="0"/>
        <v>55</v>
      </c>
      <c r="J19" s="48" t="s">
        <v>431</v>
      </c>
      <c r="K19" s="48" t="s">
        <v>166</v>
      </c>
      <c r="L19" s="48" t="s">
        <v>437</v>
      </c>
      <c r="M19" s="48">
        <v>8133098405</v>
      </c>
      <c r="N19" s="48" t="s">
        <v>438</v>
      </c>
      <c r="O19" s="48">
        <v>9678751931</v>
      </c>
      <c r="P19" s="49">
        <v>43594</v>
      </c>
      <c r="Q19" s="48" t="s">
        <v>238</v>
      </c>
      <c r="R19" s="48">
        <v>27</v>
      </c>
      <c r="S19" s="18" t="s">
        <v>360</v>
      </c>
      <c r="T19" s="48"/>
    </row>
    <row r="20" spans="1:20">
      <c r="A20" s="4">
        <v>16</v>
      </c>
      <c r="B20" s="17" t="s">
        <v>62</v>
      </c>
      <c r="C20" s="48" t="s">
        <v>375</v>
      </c>
      <c r="D20" s="48" t="s">
        <v>25</v>
      </c>
      <c r="E20" s="19">
        <v>18617010313</v>
      </c>
      <c r="F20" s="48"/>
      <c r="G20" s="19">
        <v>22</v>
      </c>
      <c r="H20" s="19">
        <v>21</v>
      </c>
      <c r="I20" s="61">
        <f t="shared" si="0"/>
        <v>43</v>
      </c>
      <c r="J20" s="48">
        <v>8723854211</v>
      </c>
      <c r="K20" s="48" t="s">
        <v>166</v>
      </c>
      <c r="L20" s="48" t="s">
        <v>437</v>
      </c>
      <c r="M20" s="48">
        <v>8133098405</v>
      </c>
      <c r="N20" s="48" t="s">
        <v>438</v>
      </c>
      <c r="O20" s="48">
        <v>9678751931</v>
      </c>
      <c r="P20" s="49">
        <v>43594</v>
      </c>
      <c r="Q20" s="48" t="s">
        <v>238</v>
      </c>
      <c r="R20" s="48">
        <v>27</v>
      </c>
      <c r="S20" s="18" t="s">
        <v>360</v>
      </c>
      <c r="T20" s="48"/>
    </row>
    <row r="21" spans="1:20">
      <c r="A21" s="4">
        <v>17</v>
      </c>
      <c r="B21" s="17" t="s">
        <v>62</v>
      </c>
      <c r="C21" s="48" t="s">
        <v>376</v>
      </c>
      <c r="D21" s="48" t="s">
        <v>25</v>
      </c>
      <c r="E21" s="19">
        <v>18617010314</v>
      </c>
      <c r="F21" s="48"/>
      <c r="G21" s="19">
        <v>18</v>
      </c>
      <c r="H21" s="19">
        <v>33</v>
      </c>
      <c r="I21" s="61">
        <f t="shared" si="0"/>
        <v>51</v>
      </c>
      <c r="J21" s="48">
        <v>9678752117</v>
      </c>
      <c r="K21" s="48" t="s">
        <v>166</v>
      </c>
      <c r="L21" s="48" t="s">
        <v>437</v>
      </c>
      <c r="M21" s="48">
        <v>8133098405</v>
      </c>
      <c r="N21" s="48" t="s">
        <v>438</v>
      </c>
      <c r="O21" s="48">
        <v>9678751931</v>
      </c>
      <c r="P21" s="49">
        <v>43594</v>
      </c>
      <c r="Q21" s="48" t="s">
        <v>238</v>
      </c>
      <c r="R21" s="48">
        <v>27</v>
      </c>
      <c r="S21" s="18" t="s">
        <v>360</v>
      </c>
      <c r="T21" s="48"/>
    </row>
    <row r="22" spans="1:20">
      <c r="A22" s="4">
        <v>18</v>
      </c>
      <c r="B22" s="17" t="s">
        <v>62</v>
      </c>
      <c r="C22" s="48" t="s">
        <v>377</v>
      </c>
      <c r="D22" s="48" t="s">
        <v>23</v>
      </c>
      <c r="E22" s="19">
        <v>18260102401</v>
      </c>
      <c r="F22" s="48"/>
      <c r="G22" s="19">
        <v>13</v>
      </c>
      <c r="H22" s="19">
        <v>10</v>
      </c>
      <c r="I22" s="61">
        <f t="shared" si="0"/>
        <v>23</v>
      </c>
      <c r="J22" s="48"/>
      <c r="K22" s="48" t="s">
        <v>439</v>
      </c>
      <c r="L22" s="48" t="s">
        <v>216</v>
      </c>
      <c r="M22" s="48">
        <v>9577920688</v>
      </c>
      <c r="N22" s="48" t="s">
        <v>440</v>
      </c>
      <c r="O22" s="48">
        <v>9577541847</v>
      </c>
      <c r="P22" s="49">
        <v>43595</v>
      </c>
      <c r="Q22" s="48" t="s">
        <v>239</v>
      </c>
      <c r="R22" s="48">
        <v>15</v>
      </c>
      <c r="S22" s="18" t="s">
        <v>360</v>
      </c>
      <c r="T22" s="48"/>
    </row>
    <row r="23" spans="1:20">
      <c r="A23" s="4">
        <v>19</v>
      </c>
      <c r="B23" s="17" t="s">
        <v>62</v>
      </c>
      <c r="C23" s="59" t="s">
        <v>378</v>
      </c>
      <c r="D23" s="59" t="s">
        <v>23</v>
      </c>
      <c r="E23" s="17">
        <v>18260102402</v>
      </c>
      <c r="F23" s="59" t="s">
        <v>158</v>
      </c>
      <c r="G23" s="17">
        <v>4</v>
      </c>
      <c r="H23" s="17">
        <v>4</v>
      </c>
      <c r="I23" s="61">
        <f t="shared" si="0"/>
        <v>8</v>
      </c>
      <c r="J23" s="59"/>
      <c r="K23" s="59" t="s">
        <v>144</v>
      </c>
      <c r="L23" s="59" t="s">
        <v>207</v>
      </c>
      <c r="M23" s="59">
        <v>9854262531</v>
      </c>
      <c r="N23" s="59" t="s">
        <v>441</v>
      </c>
      <c r="O23" s="59">
        <v>9613235504</v>
      </c>
      <c r="P23" s="49">
        <v>43595</v>
      </c>
      <c r="Q23" s="48" t="s">
        <v>239</v>
      </c>
      <c r="R23" s="48">
        <v>12</v>
      </c>
      <c r="S23" s="18" t="s">
        <v>360</v>
      </c>
      <c r="T23" s="48"/>
    </row>
    <row r="24" spans="1:20">
      <c r="A24" s="4">
        <v>20</v>
      </c>
      <c r="B24" s="17" t="s">
        <v>62</v>
      </c>
      <c r="C24" s="48" t="s">
        <v>379</v>
      </c>
      <c r="D24" s="48" t="s">
        <v>23</v>
      </c>
      <c r="E24" s="19">
        <v>18260102403</v>
      </c>
      <c r="F24" s="48" t="s">
        <v>158</v>
      </c>
      <c r="G24" s="19">
        <v>25</v>
      </c>
      <c r="H24" s="19">
        <v>21</v>
      </c>
      <c r="I24" s="61">
        <f t="shared" si="0"/>
        <v>46</v>
      </c>
      <c r="J24" s="48"/>
      <c r="K24" s="48" t="s">
        <v>144</v>
      </c>
      <c r="L24" s="48" t="s">
        <v>207</v>
      </c>
      <c r="M24" s="48">
        <v>9854262531</v>
      </c>
      <c r="N24" s="48" t="s">
        <v>441</v>
      </c>
      <c r="O24" s="48">
        <v>9613235504</v>
      </c>
      <c r="P24" s="49">
        <v>43595</v>
      </c>
      <c r="Q24" s="48" t="s">
        <v>239</v>
      </c>
      <c r="R24" s="48">
        <v>15</v>
      </c>
      <c r="S24" s="18" t="s">
        <v>360</v>
      </c>
      <c r="T24" s="48"/>
    </row>
    <row r="25" spans="1:20">
      <c r="A25" s="4">
        <v>21</v>
      </c>
      <c r="B25" s="17" t="s">
        <v>62</v>
      </c>
      <c r="C25" s="48" t="s">
        <v>380</v>
      </c>
      <c r="D25" s="48" t="s">
        <v>23</v>
      </c>
      <c r="E25" s="19">
        <v>18260110402</v>
      </c>
      <c r="F25" s="48" t="s">
        <v>158</v>
      </c>
      <c r="G25" s="19">
        <v>11</v>
      </c>
      <c r="H25" s="19">
        <v>12</v>
      </c>
      <c r="I25" s="61">
        <f t="shared" si="0"/>
        <v>23</v>
      </c>
      <c r="J25" s="48"/>
      <c r="K25" s="48" t="s">
        <v>144</v>
      </c>
      <c r="L25" s="48" t="s">
        <v>207</v>
      </c>
      <c r="M25" s="48">
        <v>9854262531</v>
      </c>
      <c r="N25" s="48" t="s">
        <v>442</v>
      </c>
      <c r="O25" s="48">
        <v>9678355034</v>
      </c>
      <c r="P25" s="49">
        <v>43595</v>
      </c>
      <c r="Q25" s="48" t="s">
        <v>239</v>
      </c>
      <c r="R25" s="48">
        <v>11</v>
      </c>
      <c r="S25" s="18" t="s">
        <v>360</v>
      </c>
      <c r="T25" s="48"/>
    </row>
    <row r="26" spans="1:20">
      <c r="A26" s="4">
        <v>22</v>
      </c>
      <c r="B26" s="17" t="s">
        <v>62</v>
      </c>
      <c r="C26" s="48" t="s">
        <v>381</v>
      </c>
      <c r="D26" s="48" t="s">
        <v>25</v>
      </c>
      <c r="E26" s="19">
        <v>18617010315</v>
      </c>
      <c r="F26" s="48"/>
      <c r="G26" s="19">
        <v>16</v>
      </c>
      <c r="H26" s="19">
        <v>30</v>
      </c>
      <c r="I26" s="61">
        <f t="shared" si="0"/>
        <v>46</v>
      </c>
      <c r="J26" s="48">
        <v>9678392990</v>
      </c>
      <c r="K26" s="48" t="s">
        <v>166</v>
      </c>
      <c r="L26" s="48" t="s">
        <v>437</v>
      </c>
      <c r="M26" s="48">
        <v>8133098405</v>
      </c>
      <c r="N26" s="48" t="s">
        <v>443</v>
      </c>
      <c r="O26" s="48">
        <v>8724073689</v>
      </c>
      <c r="P26" s="49">
        <v>43596</v>
      </c>
      <c r="Q26" s="48" t="s">
        <v>240</v>
      </c>
      <c r="R26" s="48">
        <v>26</v>
      </c>
      <c r="S26" s="18" t="s">
        <v>360</v>
      </c>
      <c r="T26" s="48"/>
    </row>
    <row r="27" spans="1:20">
      <c r="A27" s="4">
        <v>23</v>
      </c>
      <c r="B27" s="17" t="s">
        <v>62</v>
      </c>
      <c r="C27" s="48" t="s">
        <v>382</v>
      </c>
      <c r="D27" s="48" t="s">
        <v>25</v>
      </c>
      <c r="E27" s="19">
        <v>18617010316</v>
      </c>
      <c r="F27" s="48"/>
      <c r="G27" s="19">
        <v>22</v>
      </c>
      <c r="H27" s="19">
        <v>20</v>
      </c>
      <c r="I27" s="61">
        <f t="shared" si="0"/>
        <v>42</v>
      </c>
      <c r="J27" s="48">
        <v>7896209217</v>
      </c>
      <c r="K27" s="48" t="s">
        <v>166</v>
      </c>
      <c r="L27" s="48" t="s">
        <v>437</v>
      </c>
      <c r="M27" s="48">
        <v>8133098405</v>
      </c>
      <c r="N27" s="48" t="s">
        <v>444</v>
      </c>
      <c r="O27" s="48">
        <v>9859206704</v>
      </c>
      <c r="P27" s="49">
        <v>43596</v>
      </c>
      <c r="Q27" s="48" t="s">
        <v>240</v>
      </c>
      <c r="R27" s="48">
        <v>28</v>
      </c>
      <c r="S27" s="18" t="s">
        <v>360</v>
      </c>
      <c r="T27" s="48"/>
    </row>
    <row r="28" spans="1:20">
      <c r="A28" s="4">
        <v>24</v>
      </c>
      <c r="B28" s="17" t="s">
        <v>62</v>
      </c>
      <c r="C28" s="48" t="s">
        <v>383</v>
      </c>
      <c r="D28" s="48" t="s">
        <v>25</v>
      </c>
      <c r="E28" s="19">
        <v>18617010317</v>
      </c>
      <c r="F28" s="48"/>
      <c r="G28" s="19">
        <v>26</v>
      </c>
      <c r="H28" s="19">
        <v>26</v>
      </c>
      <c r="I28" s="61">
        <f t="shared" si="0"/>
        <v>52</v>
      </c>
      <c r="J28" s="48">
        <v>8638783465</v>
      </c>
      <c r="K28" s="48" t="s">
        <v>166</v>
      </c>
      <c r="L28" s="48" t="s">
        <v>437</v>
      </c>
      <c r="M28" s="48">
        <v>8133098405</v>
      </c>
      <c r="N28" s="48" t="s">
        <v>444</v>
      </c>
      <c r="O28" s="48">
        <v>9859206704</v>
      </c>
      <c r="P28" s="49">
        <v>43596</v>
      </c>
      <c r="Q28" s="48" t="s">
        <v>240</v>
      </c>
      <c r="R28" s="48">
        <v>28</v>
      </c>
      <c r="S28" s="18" t="s">
        <v>360</v>
      </c>
      <c r="T28" s="48"/>
    </row>
    <row r="29" spans="1:20">
      <c r="A29" s="4">
        <v>25</v>
      </c>
      <c r="B29" s="17" t="s">
        <v>62</v>
      </c>
      <c r="C29" s="48" t="s">
        <v>384</v>
      </c>
      <c r="D29" s="48" t="s">
        <v>23</v>
      </c>
      <c r="E29" s="19">
        <v>18260110201</v>
      </c>
      <c r="F29" s="48" t="s">
        <v>158</v>
      </c>
      <c r="G29" s="19">
        <v>11</v>
      </c>
      <c r="H29" s="19">
        <v>11</v>
      </c>
      <c r="I29" s="61">
        <f t="shared" si="0"/>
        <v>22</v>
      </c>
      <c r="J29" s="48"/>
      <c r="K29" s="48" t="s">
        <v>445</v>
      </c>
      <c r="L29" s="48" t="s">
        <v>446</v>
      </c>
      <c r="M29" s="48">
        <v>9577642416</v>
      </c>
      <c r="N29" s="48" t="s">
        <v>447</v>
      </c>
      <c r="O29" s="48">
        <v>7086383570</v>
      </c>
      <c r="P29" s="49">
        <v>43598</v>
      </c>
      <c r="Q29" s="48" t="s">
        <v>235</v>
      </c>
      <c r="R29" s="48">
        <v>20</v>
      </c>
      <c r="S29" s="18" t="s">
        <v>360</v>
      </c>
      <c r="T29" s="48"/>
    </row>
    <row r="30" spans="1:20">
      <c r="A30" s="4">
        <v>26</v>
      </c>
      <c r="B30" s="17" t="s">
        <v>62</v>
      </c>
      <c r="C30" s="59" t="s">
        <v>385</v>
      </c>
      <c r="D30" s="59" t="s">
        <v>23</v>
      </c>
      <c r="E30" s="17">
        <v>18260110202</v>
      </c>
      <c r="F30" s="59" t="s">
        <v>158</v>
      </c>
      <c r="G30" s="17">
        <v>7</v>
      </c>
      <c r="H30" s="17">
        <v>8</v>
      </c>
      <c r="I30" s="61">
        <f t="shared" si="0"/>
        <v>15</v>
      </c>
      <c r="J30" s="59"/>
      <c r="K30" s="59" t="s">
        <v>445</v>
      </c>
      <c r="L30" s="59" t="s">
        <v>446</v>
      </c>
      <c r="M30" s="59">
        <v>9577642416</v>
      </c>
      <c r="N30" s="59" t="s">
        <v>448</v>
      </c>
      <c r="O30" s="59">
        <v>9678788045</v>
      </c>
      <c r="P30" s="49">
        <v>43598</v>
      </c>
      <c r="Q30" s="48" t="s">
        <v>235</v>
      </c>
      <c r="R30" s="48">
        <v>18</v>
      </c>
      <c r="S30" s="18" t="s">
        <v>360</v>
      </c>
      <c r="T30" s="48"/>
    </row>
    <row r="31" spans="1:20">
      <c r="A31" s="4">
        <v>27</v>
      </c>
      <c r="B31" s="17" t="s">
        <v>62</v>
      </c>
      <c r="C31" s="48" t="s">
        <v>386</v>
      </c>
      <c r="D31" s="48" t="s">
        <v>23</v>
      </c>
      <c r="E31" s="19">
        <v>18260110203</v>
      </c>
      <c r="F31" s="48" t="s">
        <v>158</v>
      </c>
      <c r="G31" s="19">
        <v>17</v>
      </c>
      <c r="H31" s="19">
        <v>16</v>
      </c>
      <c r="I31" s="61">
        <f t="shared" si="0"/>
        <v>33</v>
      </c>
      <c r="J31" s="48"/>
      <c r="K31" s="48" t="s">
        <v>445</v>
      </c>
      <c r="L31" s="48" t="s">
        <v>446</v>
      </c>
      <c r="M31" s="48">
        <v>9577642416</v>
      </c>
      <c r="N31" s="48" t="s">
        <v>447</v>
      </c>
      <c r="O31" s="48">
        <v>7086383570</v>
      </c>
      <c r="P31" s="49">
        <v>43598</v>
      </c>
      <c r="Q31" s="48" t="s">
        <v>235</v>
      </c>
      <c r="R31" s="48">
        <v>20</v>
      </c>
      <c r="S31" s="18" t="s">
        <v>360</v>
      </c>
      <c r="T31" s="48"/>
    </row>
    <row r="32" spans="1:20">
      <c r="A32" s="4">
        <v>28</v>
      </c>
      <c r="B32" s="17" t="s">
        <v>62</v>
      </c>
      <c r="C32" s="48" t="s">
        <v>387</v>
      </c>
      <c r="D32" s="48" t="s">
        <v>25</v>
      </c>
      <c r="E32" s="19">
        <v>18617010326</v>
      </c>
      <c r="F32" s="48"/>
      <c r="G32" s="19">
        <v>23</v>
      </c>
      <c r="H32" s="19">
        <v>25</v>
      </c>
      <c r="I32" s="61">
        <f t="shared" si="0"/>
        <v>48</v>
      </c>
      <c r="J32" s="48">
        <v>7086312672</v>
      </c>
      <c r="K32" s="48" t="s">
        <v>449</v>
      </c>
      <c r="L32" s="48" t="s">
        <v>450</v>
      </c>
      <c r="M32" s="48">
        <v>9859735195</v>
      </c>
      <c r="N32" s="48" t="s">
        <v>451</v>
      </c>
      <c r="O32" s="48">
        <v>9859822639</v>
      </c>
      <c r="P32" s="49">
        <v>43599</v>
      </c>
      <c r="Q32" s="48" t="s">
        <v>236</v>
      </c>
      <c r="R32" s="48">
        <v>27</v>
      </c>
      <c r="S32" s="18" t="s">
        <v>360</v>
      </c>
      <c r="T32" s="48"/>
    </row>
    <row r="33" spans="1:20" ht="33">
      <c r="A33" s="4">
        <v>29</v>
      </c>
      <c r="B33" s="17" t="s">
        <v>62</v>
      </c>
      <c r="C33" s="48" t="s">
        <v>388</v>
      </c>
      <c r="D33" s="48" t="s">
        <v>25</v>
      </c>
      <c r="E33" s="19">
        <v>18617010332</v>
      </c>
      <c r="F33" s="48"/>
      <c r="G33" s="19">
        <v>43</v>
      </c>
      <c r="H33" s="19">
        <v>47</v>
      </c>
      <c r="I33" s="61">
        <f t="shared" si="0"/>
        <v>90</v>
      </c>
      <c r="J33" s="48">
        <v>7638862832</v>
      </c>
      <c r="K33" s="48" t="s">
        <v>449</v>
      </c>
      <c r="L33" s="48" t="s">
        <v>450</v>
      </c>
      <c r="M33" s="48">
        <v>9859735195</v>
      </c>
      <c r="N33" s="48" t="s">
        <v>451</v>
      </c>
      <c r="O33" s="48">
        <v>9859822639</v>
      </c>
      <c r="P33" s="49">
        <v>43599</v>
      </c>
      <c r="Q33" s="48" t="s">
        <v>236</v>
      </c>
      <c r="R33" s="48">
        <v>28</v>
      </c>
      <c r="S33" s="18" t="s">
        <v>360</v>
      </c>
      <c r="T33" s="48"/>
    </row>
    <row r="34" spans="1:20" ht="16.5" customHeight="1">
      <c r="A34" s="4">
        <v>30</v>
      </c>
      <c r="B34" s="17" t="s">
        <v>62</v>
      </c>
      <c r="C34" s="48" t="s">
        <v>389</v>
      </c>
      <c r="D34" s="48" t="s">
        <v>25</v>
      </c>
      <c r="E34" s="19">
        <v>18260109404</v>
      </c>
      <c r="F34" s="48"/>
      <c r="G34" s="19">
        <v>11</v>
      </c>
      <c r="H34" s="19">
        <v>15</v>
      </c>
      <c r="I34" s="61">
        <f t="shared" si="0"/>
        <v>26</v>
      </c>
      <c r="J34" s="48"/>
      <c r="K34" s="48" t="s">
        <v>167</v>
      </c>
      <c r="L34" s="48" t="s">
        <v>184</v>
      </c>
      <c r="M34" s="48">
        <v>9859444623</v>
      </c>
      <c r="N34" s="48" t="s">
        <v>185</v>
      </c>
      <c r="O34" s="48">
        <v>9864678844</v>
      </c>
      <c r="P34" s="49">
        <v>43600</v>
      </c>
      <c r="Q34" s="48" t="s">
        <v>237</v>
      </c>
      <c r="R34" s="48">
        <v>16</v>
      </c>
      <c r="S34" s="18" t="s">
        <v>360</v>
      </c>
      <c r="T34" s="48"/>
    </row>
    <row r="35" spans="1:20" ht="16.5" customHeight="1">
      <c r="A35" s="4">
        <v>31</v>
      </c>
      <c r="B35" s="17" t="s">
        <v>62</v>
      </c>
      <c r="C35" s="48" t="s">
        <v>390</v>
      </c>
      <c r="D35" s="48" t="s">
        <v>23</v>
      </c>
      <c r="E35" s="19">
        <v>18260110301</v>
      </c>
      <c r="F35" s="48" t="s">
        <v>158</v>
      </c>
      <c r="G35" s="19">
        <v>17</v>
      </c>
      <c r="H35" s="19">
        <v>14</v>
      </c>
      <c r="I35" s="61">
        <f t="shared" si="0"/>
        <v>31</v>
      </c>
      <c r="J35" s="48"/>
      <c r="K35" s="48" t="s">
        <v>167</v>
      </c>
      <c r="L35" s="48" t="s">
        <v>184</v>
      </c>
      <c r="M35" s="48">
        <v>9859444623</v>
      </c>
      <c r="N35" s="48" t="s">
        <v>448</v>
      </c>
      <c r="O35" s="48">
        <v>9678788045</v>
      </c>
      <c r="P35" s="49">
        <v>43600</v>
      </c>
      <c r="Q35" s="48" t="s">
        <v>237</v>
      </c>
      <c r="R35" s="48">
        <v>15</v>
      </c>
      <c r="S35" s="18" t="s">
        <v>360</v>
      </c>
      <c r="T35" s="48"/>
    </row>
    <row r="36" spans="1:20" ht="16.5" customHeight="1">
      <c r="A36" s="4">
        <v>32</v>
      </c>
      <c r="B36" s="17" t="s">
        <v>62</v>
      </c>
      <c r="C36" s="18" t="s">
        <v>391</v>
      </c>
      <c r="D36" s="18" t="s">
        <v>23</v>
      </c>
      <c r="E36" s="19">
        <v>18260110101</v>
      </c>
      <c r="F36" s="18" t="s">
        <v>158</v>
      </c>
      <c r="G36" s="19">
        <v>23</v>
      </c>
      <c r="H36" s="19">
        <v>23</v>
      </c>
      <c r="I36" s="61">
        <f t="shared" si="0"/>
        <v>46</v>
      </c>
      <c r="J36" s="18"/>
      <c r="K36" s="18" t="s">
        <v>167</v>
      </c>
      <c r="L36" s="18" t="s">
        <v>184</v>
      </c>
      <c r="M36" s="18">
        <v>9859444623</v>
      </c>
      <c r="N36" s="18" t="s">
        <v>435</v>
      </c>
      <c r="O36" s="18">
        <v>9577236608</v>
      </c>
      <c r="P36" s="24">
        <v>43600</v>
      </c>
      <c r="Q36" s="18" t="s">
        <v>237</v>
      </c>
      <c r="R36" s="18">
        <v>15</v>
      </c>
      <c r="S36" s="18" t="s">
        <v>360</v>
      </c>
      <c r="T36" s="18"/>
    </row>
    <row r="37" spans="1:20">
      <c r="A37" s="4">
        <v>33</v>
      </c>
      <c r="B37" s="17" t="s">
        <v>62</v>
      </c>
      <c r="C37" s="18" t="s">
        <v>392</v>
      </c>
      <c r="D37" s="18" t="s">
        <v>25</v>
      </c>
      <c r="E37" s="19">
        <v>18610701321</v>
      </c>
      <c r="F37" s="18"/>
      <c r="G37" s="19">
        <v>8</v>
      </c>
      <c r="H37" s="19">
        <v>8</v>
      </c>
      <c r="I37" s="61">
        <f t="shared" si="0"/>
        <v>16</v>
      </c>
      <c r="J37" s="18">
        <v>9435780421</v>
      </c>
      <c r="K37" s="18" t="s">
        <v>452</v>
      </c>
      <c r="L37" s="18" t="s">
        <v>453</v>
      </c>
      <c r="M37" s="18">
        <v>9957670267</v>
      </c>
      <c r="N37" s="18" t="s">
        <v>454</v>
      </c>
      <c r="O37" s="18">
        <v>8011118134</v>
      </c>
      <c r="P37" s="24">
        <v>43601</v>
      </c>
      <c r="Q37" s="18" t="s">
        <v>238</v>
      </c>
      <c r="R37" s="18">
        <v>33</v>
      </c>
      <c r="S37" s="18" t="s">
        <v>360</v>
      </c>
      <c r="T37" s="18"/>
    </row>
    <row r="38" spans="1:20">
      <c r="A38" s="4">
        <v>34</v>
      </c>
      <c r="B38" s="17" t="s">
        <v>62</v>
      </c>
      <c r="C38" s="18" t="s">
        <v>393</v>
      </c>
      <c r="D38" s="18" t="s">
        <v>25</v>
      </c>
      <c r="E38" s="19">
        <v>18617010322</v>
      </c>
      <c r="F38" s="18"/>
      <c r="G38" s="19">
        <v>30</v>
      </c>
      <c r="H38" s="19">
        <v>27</v>
      </c>
      <c r="I38" s="61">
        <f t="shared" si="0"/>
        <v>57</v>
      </c>
      <c r="J38" s="18">
        <v>8011367470</v>
      </c>
      <c r="K38" s="18" t="s">
        <v>452</v>
      </c>
      <c r="L38" s="18" t="s">
        <v>453</v>
      </c>
      <c r="M38" s="18">
        <v>9957670267</v>
      </c>
      <c r="N38" s="18" t="s">
        <v>455</v>
      </c>
      <c r="O38" s="18">
        <v>8473858615</v>
      </c>
      <c r="P38" s="24">
        <v>43601</v>
      </c>
      <c r="Q38" s="18" t="s">
        <v>238</v>
      </c>
      <c r="R38" s="18">
        <v>34</v>
      </c>
      <c r="S38" s="18" t="s">
        <v>360</v>
      </c>
      <c r="T38" s="18"/>
    </row>
    <row r="39" spans="1:20">
      <c r="A39" s="4">
        <v>35</v>
      </c>
      <c r="B39" s="17" t="s">
        <v>62</v>
      </c>
      <c r="C39" s="18" t="s">
        <v>394</v>
      </c>
      <c r="D39" s="18" t="s">
        <v>25</v>
      </c>
      <c r="E39" s="19">
        <v>18617010323</v>
      </c>
      <c r="F39" s="18"/>
      <c r="G39" s="19">
        <v>18</v>
      </c>
      <c r="H39" s="19">
        <v>27</v>
      </c>
      <c r="I39" s="61">
        <f t="shared" si="0"/>
        <v>45</v>
      </c>
      <c r="J39" s="18">
        <v>9954094623</v>
      </c>
      <c r="K39" s="18" t="s">
        <v>166</v>
      </c>
      <c r="L39" s="18" t="s">
        <v>179</v>
      </c>
      <c r="M39" s="18">
        <v>9854752168</v>
      </c>
      <c r="N39" s="18" t="s">
        <v>456</v>
      </c>
      <c r="O39" s="18">
        <v>9577833959</v>
      </c>
      <c r="P39" s="24">
        <v>43601</v>
      </c>
      <c r="Q39" s="18" t="s">
        <v>238</v>
      </c>
      <c r="R39" s="18">
        <v>25</v>
      </c>
      <c r="S39" s="18" t="s">
        <v>360</v>
      </c>
      <c r="T39" s="18"/>
    </row>
    <row r="40" spans="1:20" ht="33">
      <c r="A40" s="4">
        <v>36</v>
      </c>
      <c r="B40" s="17" t="s">
        <v>62</v>
      </c>
      <c r="C40" s="18" t="s">
        <v>395</v>
      </c>
      <c r="D40" s="18" t="s">
        <v>23</v>
      </c>
      <c r="E40" s="19">
        <v>18260122002</v>
      </c>
      <c r="F40" s="18" t="s">
        <v>157</v>
      </c>
      <c r="G40" s="19">
        <v>79</v>
      </c>
      <c r="H40" s="19">
        <v>72</v>
      </c>
      <c r="I40" s="61">
        <f t="shared" si="0"/>
        <v>151</v>
      </c>
      <c r="J40" s="18"/>
      <c r="K40" s="18" t="s">
        <v>457</v>
      </c>
      <c r="L40" s="18" t="s">
        <v>324</v>
      </c>
      <c r="M40" s="18">
        <v>8876890910</v>
      </c>
      <c r="N40" s="18" t="s">
        <v>325</v>
      </c>
      <c r="O40" s="18">
        <v>9957660819</v>
      </c>
      <c r="P40" s="24">
        <v>43602</v>
      </c>
      <c r="Q40" s="18" t="s">
        <v>239</v>
      </c>
      <c r="R40" s="18">
        <v>27</v>
      </c>
      <c r="S40" s="18" t="s">
        <v>360</v>
      </c>
      <c r="T40" s="18"/>
    </row>
    <row r="41" spans="1:20">
      <c r="A41" s="4">
        <v>37</v>
      </c>
      <c r="B41" s="17" t="s">
        <v>62</v>
      </c>
      <c r="C41" s="18" t="s">
        <v>396</v>
      </c>
      <c r="D41" s="18" t="s">
        <v>25</v>
      </c>
      <c r="E41" s="19">
        <v>18617010329</v>
      </c>
      <c r="F41" s="18"/>
      <c r="G41" s="19">
        <v>28</v>
      </c>
      <c r="H41" s="19">
        <v>20</v>
      </c>
      <c r="I41" s="61">
        <f t="shared" si="0"/>
        <v>48</v>
      </c>
      <c r="J41" s="18"/>
      <c r="K41" s="18" t="s">
        <v>449</v>
      </c>
      <c r="L41" s="18" t="s">
        <v>450</v>
      </c>
      <c r="M41" s="18">
        <v>9859735195</v>
      </c>
      <c r="N41" s="18" t="s">
        <v>458</v>
      </c>
      <c r="O41" s="18">
        <v>9859291626</v>
      </c>
      <c r="P41" s="24">
        <v>43605</v>
      </c>
      <c r="Q41" s="18" t="s">
        <v>235</v>
      </c>
      <c r="R41" s="18">
        <v>30</v>
      </c>
      <c r="S41" s="18" t="s">
        <v>360</v>
      </c>
      <c r="T41" s="18"/>
    </row>
    <row r="42" spans="1:20">
      <c r="A42" s="4">
        <v>38</v>
      </c>
      <c r="B42" s="17" t="s">
        <v>62</v>
      </c>
      <c r="C42" s="18" t="s">
        <v>397</v>
      </c>
      <c r="D42" s="18" t="s">
        <v>25</v>
      </c>
      <c r="E42" s="19">
        <v>18617010330</v>
      </c>
      <c r="F42" s="18"/>
      <c r="G42" s="19">
        <v>18</v>
      </c>
      <c r="H42" s="19">
        <v>17</v>
      </c>
      <c r="I42" s="61">
        <f t="shared" si="0"/>
        <v>35</v>
      </c>
      <c r="J42" s="18">
        <v>7086517465</v>
      </c>
      <c r="K42" s="18" t="s">
        <v>449</v>
      </c>
      <c r="L42" s="18" t="s">
        <v>450</v>
      </c>
      <c r="M42" s="18">
        <v>9859735195</v>
      </c>
      <c r="N42" s="18" t="s">
        <v>458</v>
      </c>
      <c r="O42" s="18">
        <v>9859291626</v>
      </c>
      <c r="P42" s="24">
        <v>43605</v>
      </c>
      <c r="Q42" s="18" t="s">
        <v>235</v>
      </c>
      <c r="R42" s="18">
        <v>30</v>
      </c>
      <c r="S42" s="18" t="s">
        <v>360</v>
      </c>
      <c r="T42" s="18"/>
    </row>
    <row r="43" spans="1:20">
      <c r="A43" s="4">
        <v>39</v>
      </c>
      <c r="B43" s="17" t="s">
        <v>62</v>
      </c>
      <c r="C43" s="18" t="s">
        <v>398</v>
      </c>
      <c r="D43" s="18" t="s">
        <v>25</v>
      </c>
      <c r="E43" s="19">
        <v>18617010341</v>
      </c>
      <c r="F43" s="18"/>
      <c r="G43" s="19">
        <v>10</v>
      </c>
      <c r="H43" s="19">
        <v>14</v>
      </c>
      <c r="I43" s="61">
        <f t="shared" si="0"/>
        <v>24</v>
      </c>
      <c r="J43" s="18">
        <v>7002302516</v>
      </c>
      <c r="K43" s="18" t="s">
        <v>449</v>
      </c>
      <c r="L43" s="18" t="s">
        <v>450</v>
      </c>
      <c r="M43" s="18">
        <v>9859735195</v>
      </c>
      <c r="N43" s="18" t="s">
        <v>458</v>
      </c>
      <c r="O43" s="18">
        <v>9859291626</v>
      </c>
      <c r="P43" s="24">
        <v>43605</v>
      </c>
      <c r="Q43" s="18" t="s">
        <v>235</v>
      </c>
      <c r="R43" s="18">
        <v>31</v>
      </c>
      <c r="S43" s="18" t="s">
        <v>360</v>
      </c>
      <c r="T43" s="18"/>
    </row>
    <row r="44" spans="1:20">
      <c r="A44" s="4">
        <v>40</v>
      </c>
      <c r="B44" s="17" t="s">
        <v>62</v>
      </c>
      <c r="C44" s="18" t="s">
        <v>399</v>
      </c>
      <c r="D44" s="18" t="s">
        <v>25</v>
      </c>
      <c r="E44" s="19">
        <v>18617010342</v>
      </c>
      <c r="F44" s="18"/>
      <c r="G44" s="19">
        <v>15</v>
      </c>
      <c r="H44" s="19">
        <v>21</v>
      </c>
      <c r="I44" s="61">
        <f t="shared" si="0"/>
        <v>36</v>
      </c>
      <c r="J44" s="18">
        <v>8133918288</v>
      </c>
      <c r="K44" s="18" t="s">
        <v>449</v>
      </c>
      <c r="L44" s="18" t="s">
        <v>450</v>
      </c>
      <c r="M44" s="18">
        <v>9859735195</v>
      </c>
      <c r="N44" s="18" t="s">
        <v>459</v>
      </c>
      <c r="O44" s="18">
        <v>9577349806</v>
      </c>
      <c r="P44" s="24">
        <v>43605</v>
      </c>
      <c r="Q44" s="18" t="s">
        <v>235</v>
      </c>
      <c r="R44" s="18">
        <v>31</v>
      </c>
      <c r="S44" s="18" t="s">
        <v>360</v>
      </c>
      <c r="T44" s="18"/>
    </row>
    <row r="45" spans="1:20">
      <c r="A45" s="4">
        <v>41</v>
      </c>
      <c r="B45" s="17" t="s">
        <v>62</v>
      </c>
      <c r="C45" s="18" t="s">
        <v>400</v>
      </c>
      <c r="D45" s="18" t="s">
        <v>23</v>
      </c>
      <c r="E45" s="19">
        <v>18260123601</v>
      </c>
      <c r="F45" s="18" t="s">
        <v>158</v>
      </c>
      <c r="G45" s="19">
        <v>14</v>
      </c>
      <c r="H45" s="19">
        <v>18</v>
      </c>
      <c r="I45" s="61">
        <f t="shared" si="0"/>
        <v>32</v>
      </c>
      <c r="J45" s="18"/>
      <c r="K45" s="18" t="s">
        <v>311</v>
      </c>
      <c r="L45" s="18" t="s">
        <v>329</v>
      </c>
      <c r="M45" s="18">
        <v>9401006017</v>
      </c>
      <c r="N45" s="18" t="s">
        <v>460</v>
      </c>
      <c r="O45" s="18">
        <v>8011191996</v>
      </c>
      <c r="P45" s="24">
        <v>43606</v>
      </c>
      <c r="Q45" s="18" t="s">
        <v>236</v>
      </c>
      <c r="R45" s="18">
        <v>25</v>
      </c>
      <c r="S45" s="18" t="s">
        <v>360</v>
      </c>
      <c r="T45" s="18"/>
    </row>
    <row r="46" spans="1:20" ht="33">
      <c r="A46" s="4">
        <v>42</v>
      </c>
      <c r="B46" s="17" t="s">
        <v>62</v>
      </c>
      <c r="C46" s="18" t="s">
        <v>401</v>
      </c>
      <c r="D46" s="18" t="s">
        <v>23</v>
      </c>
      <c r="E46" s="19">
        <v>18260124201</v>
      </c>
      <c r="F46" s="18" t="s">
        <v>158</v>
      </c>
      <c r="G46" s="19">
        <v>12</v>
      </c>
      <c r="H46" s="19">
        <v>19</v>
      </c>
      <c r="I46" s="61">
        <f t="shared" si="0"/>
        <v>31</v>
      </c>
      <c r="J46" s="18"/>
      <c r="K46" s="18" t="s">
        <v>311</v>
      </c>
      <c r="L46" s="18" t="s">
        <v>329</v>
      </c>
      <c r="M46" s="18">
        <v>9401006017</v>
      </c>
      <c r="N46" s="18" t="s">
        <v>461</v>
      </c>
      <c r="O46" s="18">
        <v>8011749099</v>
      </c>
      <c r="P46" s="24">
        <v>43606</v>
      </c>
      <c r="Q46" s="18" t="s">
        <v>236</v>
      </c>
      <c r="R46" s="18">
        <v>22</v>
      </c>
      <c r="S46" s="18" t="s">
        <v>360</v>
      </c>
      <c r="T46" s="18"/>
    </row>
    <row r="47" spans="1:20">
      <c r="A47" s="4">
        <v>43</v>
      </c>
      <c r="B47" s="17" t="s">
        <v>62</v>
      </c>
      <c r="C47" s="18" t="s">
        <v>402</v>
      </c>
      <c r="D47" s="18" t="s">
        <v>23</v>
      </c>
      <c r="E47" s="19">
        <v>18260122402</v>
      </c>
      <c r="F47" s="18" t="s">
        <v>158</v>
      </c>
      <c r="G47" s="19">
        <v>27</v>
      </c>
      <c r="H47" s="19">
        <v>22</v>
      </c>
      <c r="I47" s="61">
        <f t="shared" si="0"/>
        <v>49</v>
      </c>
      <c r="J47" s="18"/>
      <c r="K47" s="18" t="s">
        <v>311</v>
      </c>
      <c r="L47" s="18" t="s">
        <v>329</v>
      </c>
      <c r="M47" s="18">
        <v>9401006017</v>
      </c>
      <c r="N47" s="18" t="s">
        <v>461</v>
      </c>
      <c r="O47" s="18">
        <v>8011749099</v>
      </c>
      <c r="P47" s="24">
        <v>43606</v>
      </c>
      <c r="Q47" s="18" t="s">
        <v>236</v>
      </c>
      <c r="R47" s="18">
        <v>22</v>
      </c>
      <c r="S47" s="18" t="s">
        <v>360</v>
      </c>
      <c r="T47" s="18"/>
    </row>
    <row r="48" spans="1:20" ht="16.5" customHeight="1">
      <c r="A48" s="4">
        <v>44</v>
      </c>
      <c r="B48" s="17" t="s">
        <v>62</v>
      </c>
      <c r="C48" s="18" t="s">
        <v>403</v>
      </c>
      <c r="D48" s="18" t="s">
        <v>25</v>
      </c>
      <c r="E48" s="19">
        <v>10</v>
      </c>
      <c r="F48" s="18"/>
      <c r="G48" s="19">
        <v>11</v>
      </c>
      <c r="H48" s="19">
        <v>11</v>
      </c>
      <c r="I48" s="61">
        <f t="shared" si="0"/>
        <v>22</v>
      </c>
      <c r="J48" s="18">
        <v>7896106090</v>
      </c>
      <c r="K48" s="18" t="s">
        <v>244</v>
      </c>
      <c r="L48" s="18" t="s">
        <v>315</v>
      </c>
      <c r="M48" s="18">
        <v>8473851999</v>
      </c>
      <c r="N48" s="18" t="s">
        <v>316</v>
      </c>
      <c r="O48" s="18">
        <v>9864422606</v>
      </c>
      <c r="P48" s="24">
        <v>43607</v>
      </c>
      <c r="Q48" s="18" t="s">
        <v>237</v>
      </c>
      <c r="R48" s="18">
        <v>26</v>
      </c>
      <c r="S48" s="18" t="s">
        <v>360</v>
      </c>
      <c r="T48" s="18"/>
    </row>
    <row r="49" spans="1:20" ht="16.5" customHeight="1">
      <c r="A49" s="4">
        <v>45</v>
      </c>
      <c r="B49" s="17" t="s">
        <v>62</v>
      </c>
      <c r="C49" s="18" t="s">
        <v>404</v>
      </c>
      <c r="D49" s="18" t="s">
        <v>25</v>
      </c>
      <c r="E49" s="19">
        <v>12</v>
      </c>
      <c r="F49" s="18"/>
      <c r="G49" s="19">
        <v>8</v>
      </c>
      <c r="H49" s="19">
        <v>8</v>
      </c>
      <c r="I49" s="61">
        <f t="shared" si="0"/>
        <v>16</v>
      </c>
      <c r="J49" s="18"/>
      <c r="K49" s="18" t="s">
        <v>244</v>
      </c>
      <c r="L49" s="18" t="s">
        <v>315</v>
      </c>
      <c r="M49" s="18">
        <v>8473851999</v>
      </c>
      <c r="N49" s="18" t="s">
        <v>326</v>
      </c>
      <c r="O49" s="18">
        <v>8011380268</v>
      </c>
      <c r="P49" s="24">
        <v>43607</v>
      </c>
      <c r="Q49" s="18" t="s">
        <v>237</v>
      </c>
      <c r="R49" s="18">
        <v>27</v>
      </c>
      <c r="S49" s="18" t="s">
        <v>360</v>
      </c>
      <c r="T49" s="18"/>
    </row>
    <row r="50" spans="1:20" ht="16.5" customHeight="1">
      <c r="A50" s="4">
        <v>46</v>
      </c>
      <c r="B50" s="17" t="s">
        <v>62</v>
      </c>
      <c r="C50" s="18" t="s">
        <v>405</v>
      </c>
      <c r="D50" s="18" t="s">
        <v>25</v>
      </c>
      <c r="E50" s="19">
        <v>14</v>
      </c>
      <c r="F50" s="18"/>
      <c r="G50" s="19">
        <v>11</v>
      </c>
      <c r="H50" s="19">
        <v>16</v>
      </c>
      <c r="I50" s="61">
        <f t="shared" si="0"/>
        <v>27</v>
      </c>
      <c r="J50" s="18">
        <v>7635852386</v>
      </c>
      <c r="K50" s="18" t="s">
        <v>265</v>
      </c>
      <c r="L50" s="18" t="s">
        <v>320</v>
      </c>
      <c r="M50" s="18">
        <v>7399310195</v>
      </c>
      <c r="N50" s="18" t="s">
        <v>336</v>
      </c>
      <c r="O50" s="18">
        <v>9401123335</v>
      </c>
      <c r="P50" s="24">
        <v>43607</v>
      </c>
      <c r="Q50" s="18" t="s">
        <v>237</v>
      </c>
      <c r="R50" s="18">
        <v>21</v>
      </c>
      <c r="S50" s="18" t="s">
        <v>360</v>
      </c>
      <c r="T50" s="18"/>
    </row>
    <row r="51" spans="1:20" ht="16.5" customHeight="1">
      <c r="A51" s="4">
        <v>47</v>
      </c>
      <c r="B51" s="17" t="s">
        <v>62</v>
      </c>
      <c r="C51" s="18" t="s">
        <v>406</v>
      </c>
      <c r="D51" s="18" t="s">
        <v>25</v>
      </c>
      <c r="E51" s="19">
        <v>15</v>
      </c>
      <c r="F51" s="18"/>
      <c r="G51" s="19">
        <v>13</v>
      </c>
      <c r="H51" s="19">
        <v>15</v>
      </c>
      <c r="I51" s="61">
        <f t="shared" si="0"/>
        <v>28</v>
      </c>
      <c r="J51" s="18" t="s">
        <v>432</v>
      </c>
      <c r="K51" s="18" t="s">
        <v>265</v>
      </c>
      <c r="L51" s="18" t="s">
        <v>320</v>
      </c>
      <c r="M51" s="18">
        <v>7399310195</v>
      </c>
      <c r="N51" s="18" t="s">
        <v>339</v>
      </c>
      <c r="O51" s="18">
        <v>8822101467</v>
      </c>
      <c r="P51" s="24">
        <v>43607</v>
      </c>
      <c r="Q51" s="18" t="s">
        <v>237</v>
      </c>
      <c r="R51" s="18">
        <v>23</v>
      </c>
      <c r="S51" s="18" t="s">
        <v>360</v>
      </c>
      <c r="T51" s="18"/>
    </row>
    <row r="52" spans="1:20" ht="33">
      <c r="A52" s="4">
        <v>48</v>
      </c>
      <c r="B52" s="17" t="s">
        <v>62</v>
      </c>
      <c r="C52" s="18" t="s">
        <v>407</v>
      </c>
      <c r="D52" s="18" t="s">
        <v>23</v>
      </c>
      <c r="E52" s="19">
        <v>18260122101</v>
      </c>
      <c r="F52" s="18" t="s">
        <v>158</v>
      </c>
      <c r="G52" s="19">
        <v>12</v>
      </c>
      <c r="H52" s="19">
        <v>20</v>
      </c>
      <c r="I52" s="61">
        <f t="shared" si="0"/>
        <v>32</v>
      </c>
      <c r="J52" s="18"/>
      <c r="K52" s="18" t="s">
        <v>176</v>
      </c>
      <c r="L52" s="18" t="s">
        <v>233</v>
      </c>
      <c r="M52" s="18">
        <v>9957848221</v>
      </c>
      <c r="N52" s="18" t="s">
        <v>317</v>
      </c>
      <c r="O52" s="18">
        <v>8822040135</v>
      </c>
      <c r="P52" s="24">
        <v>43608</v>
      </c>
      <c r="Q52" s="18" t="s">
        <v>238</v>
      </c>
      <c r="R52" s="18">
        <v>17</v>
      </c>
      <c r="S52" s="18" t="s">
        <v>360</v>
      </c>
      <c r="T52" s="18"/>
    </row>
    <row r="53" spans="1:20" ht="33">
      <c r="A53" s="4">
        <v>49</v>
      </c>
      <c r="B53" s="17" t="s">
        <v>62</v>
      </c>
      <c r="C53" s="18" t="s">
        <v>408</v>
      </c>
      <c r="D53" s="18" t="s">
        <v>23</v>
      </c>
      <c r="E53" s="19">
        <v>18260122102</v>
      </c>
      <c r="F53" s="18" t="s">
        <v>158</v>
      </c>
      <c r="G53" s="19">
        <v>4</v>
      </c>
      <c r="H53" s="19">
        <v>7</v>
      </c>
      <c r="I53" s="61">
        <f t="shared" si="0"/>
        <v>11</v>
      </c>
      <c r="J53" s="18"/>
      <c r="K53" s="18" t="s">
        <v>176</v>
      </c>
      <c r="L53" s="18" t="s">
        <v>233</v>
      </c>
      <c r="M53" s="18">
        <v>9957848221</v>
      </c>
      <c r="N53" s="18" t="s">
        <v>317</v>
      </c>
      <c r="O53" s="18">
        <v>8822040135</v>
      </c>
      <c r="P53" s="24">
        <v>43608</v>
      </c>
      <c r="Q53" s="18" t="s">
        <v>238</v>
      </c>
      <c r="R53" s="18">
        <v>17</v>
      </c>
      <c r="S53" s="18" t="s">
        <v>360</v>
      </c>
      <c r="T53" s="18"/>
    </row>
    <row r="54" spans="1:20">
      <c r="A54" s="4">
        <v>50</v>
      </c>
      <c r="B54" s="17" t="s">
        <v>62</v>
      </c>
      <c r="C54" s="59" t="s">
        <v>409</v>
      </c>
      <c r="D54" s="59" t="s">
        <v>23</v>
      </c>
      <c r="E54" s="17">
        <v>18260121401</v>
      </c>
      <c r="F54" s="59" t="s">
        <v>158</v>
      </c>
      <c r="G54" s="17">
        <v>11</v>
      </c>
      <c r="H54" s="17">
        <v>7</v>
      </c>
      <c r="I54" s="61">
        <f t="shared" si="0"/>
        <v>18</v>
      </c>
      <c r="J54" s="59"/>
      <c r="K54" s="59" t="s">
        <v>176</v>
      </c>
      <c r="L54" s="59" t="s">
        <v>233</v>
      </c>
      <c r="M54" s="59">
        <v>9957848221</v>
      </c>
      <c r="N54" s="59" t="s">
        <v>462</v>
      </c>
      <c r="O54" s="59">
        <v>9864968808</v>
      </c>
      <c r="P54" s="24">
        <v>43608</v>
      </c>
      <c r="Q54" s="18" t="s">
        <v>238</v>
      </c>
      <c r="R54" s="18">
        <v>18</v>
      </c>
      <c r="S54" s="18" t="s">
        <v>360</v>
      </c>
      <c r="T54" s="18"/>
    </row>
    <row r="55" spans="1:20">
      <c r="A55" s="4">
        <v>51</v>
      </c>
      <c r="B55" s="17" t="s">
        <v>62</v>
      </c>
      <c r="C55" s="18" t="s">
        <v>410</v>
      </c>
      <c r="D55" s="18" t="s">
        <v>23</v>
      </c>
      <c r="E55" s="19">
        <v>18260121501</v>
      </c>
      <c r="F55" s="18" t="s">
        <v>158</v>
      </c>
      <c r="G55" s="19">
        <v>24</v>
      </c>
      <c r="H55" s="19">
        <v>21</v>
      </c>
      <c r="I55" s="61">
        <f t="shared" si="0"/>
        <v>45</v>
      </c>
      <c r="J55" s="18"/>
      <c r="K55" s="18" t="s">
        <v>176</v>
      </c>
      <c r="L55" s="18" t="s">
        <v>233</v>
      </c>
      <c r="M55" s="18">
        <v>9957848221</v>
      </c>
      <c r="N55" s="18" t="s">
        <v>462</v>
      </c>
      <c r="O55" s="18">
        <v>9864968808</v>
      </c>
      <c r="P55" s="24">
        <v>43608</v>
      </c>
      <c r="Q55" s="18" t="s">
        <v>238</v>
      </c>
      <c r="R55" s="18">
        <v>19</v>
      </c>
      <c r="S55" s="18" t="s">
        <v>360</v>
      </c>
      <c r="T55" s="18"/>
    </row>
    <row r="56" spans="1:20">
      <c r="A56" s="4">
        <v>52</v>
      </c>
      <c r="B56" s="17" t="s">
        <v>62</v>
      </c>
      <c r="C56" s="18" t="s">
        <v>411</v>
      </c>
      <c r="D56" s="18" t="s">
        <v>25</v>
      </c>
      <c r="E56" s="19">
        <v>20</v>
      </c>
      <c r="F56" s="18"/>
      <c r="G56" s="19">
        <v>19</v>
      </c>
      <c r="H56" s="19">
        <v>21</v>
      </c>
      <c r="I56" s="61">
        <f t="shared" si="0"/>
        <v>40</v>
      </c>
      <c r="J56" s="18"/>
      <c r="K56" s="18" t="s">
        <v>463</v>
      </c>
      <c r="L56" s="18" t="s">
        <v>464</v>
      </c>
      <c r="M56" s="18">
        <v>7399715144</v>
      </c>
      <c r="N56" s="18" t="s">
        <v>465</v>
      </c>
      <c r="O56" s="18">
        <v>9401031945</v>
      </c>
      <c r="P56" s="24">
        <v>43609</v>
      </c>
      <c r="Q56" s="18" t="s">
        <v>239</v>
      </c>
      <c r="R56" s="18">
        <v>38</v>
      </c>
      <c r="S56" s="18" t="s">
        <v>360</v>
      </c>
      <c r="T56" s="18"/>
    </row>
    <row r="57" spans="1:20">
      <c r="A57" s="4">
        <v>53</v>
      </c>
      <c r="B57" s="17" t="s">
        <v>62</v>
      </c>
      <c r="C57" s="18" t="s">
        <v>412</v>
      </c>
      <c r="D57" s="18" t="s">
        <v>25</v>
      </c>
      <c r="E57" s="19">
        <v>21</v>
      </c>
      <c r="F57" s="18"/>
      <c r="G57" s="19">
        <v>14</v>
      </c>
      <c r="H57" s="19">
        <v>14</v>
      </c>
      <c r="I57" s="61">
        <f t="shared" si="0"/>
        <v>28</v>
      </c>
      <c r="J57" s="18">
        <v>9678774687</v>
      </c>
      <c r="K57" s="18" t="s">
        <v>463</v>
      </c>
      <c r="L57" s="18" t="s">
        <v>464</v>
      </c>
      <c r="M57" s="18">
        <v>7399715144</v>
      </c>
      <c r="N57" s="18" t="s">
        <v>466</v>
      </c>
      <c r="O57" s="18">
        <v>9613281160</v>
      </c>
      <c r="P57" s="24">
        <v>43609</v>
      </c>
      <c r="Q57" s="18" t="s">
        <v>239</v>
      </c>
      <c r="R57" s="18">
        <v>40</v>
      </c>
      <c r="S57" s="18" t="s">
        <v>360</v>
      </c>
      <c r="T57" s="18"/>
    </row>
    <row r="58" spans="1:20">
      <c r="A58" s="4">
        <v>54</v>
      </c>
      <c r="B58" s="17" t="s">
        <v>62</v>
      </c>
      <c r="C58" s="18" t="s">
        <v>413</v>
      </c>
      <c r="D58" s="18" t="s">
        <v>25</v>
      </c>
      <c r="E58" s="19">
        <v>22</v>
      </c>
      <c r="F58" s="18"/>
      <c r="G58" s="19">
        <v>26</v>
      </c>
      <c r="H58" s="19">
        <v>17</v>
      </c>
      <c r="I58" s="61">
        <f t="shared" si="0"/>
        <v>43</v>
      </c>
      <c r="J58" s="18">
        <v>9101915493</v>
      </c>
      <c r="K58" s="18" t="s">
        <v>463</v>
      </c>
      <c r="L58" s="18" t="s">
        <v>464</v>
      </c>
      <c r="M58" s="18">
        <v>7399715144</v>
      </c>
      <c r="N58" s="18" t="s">
        <v>466</v>
      </c>
      <c r="O58" s="18">
        <v>9613281160</v>
      </c>
      <c r="P58" s="24">
        <v>43609</v>
      </c>
      <c r="Q58" s="18" t="s">
        <v>239</v>
      </c>
      <c r="R58" s="18">
        <v>40</v>
      </c>
      <c r="S58" s="18" t="s">
        <v>360</v>
      </c>
      <c r="T58" s="18"/>
    </row>
    <row r="59" spans="1:20">
      <c r="A59" s="4">
        <v>55</v>
      </c>
      <c r="B59" s="17" t="s">
        <v>62</v>
      </c>
      <c r="C59" s="18" t="s">
        <v>414</v>
      </c>
      <c r="D59" s="18" t="s">
        <v>23</v>
      </c>
      <c r="E59" s="19">
        <v>18260122401</v>
      </c>
      <c r="F59" s="18" t="s">
        <v>158</v>
      </c>
      <c r="G59" s="19">
        <v>5</v>
      </c>
      <c r="H59" s="19">
        <v>3</v>
      </c>
      <c r="I59" s="61">
        <f t="shared" si="0"/>
        <v>8</v>
      </c>
      <c r="J59" s="18"/>
      <c r="K59" s="18" t="s">
        <v>244</v>
      </c>
      <c r="L59" s="18" t="s">
        <v>315</v>
      </c>
      <c r="M59" s="18">
        <v>8473851999</v>
      </c>
      <c r="N59" s="18" t="s">
        <v>319</v>
      </c>
      <c r="O59" s="18">
        <v>9707671819</v>
      </c>
      <c r="P59" s="24">
        <v>43610</v>
      </c>
      <c r="Q59" s="18" t="s">
        <v>240</v>
      </c>
      <c r="R59" s="18">
        <v>21</v>
      </c>
      <c r="S59" s="18" t="s">
        <v>360</v>
      </c>
      <c r="T59" s="18"/>
    </row>
    <row r="60" spans="1:20">
      <c r="A60" s="4">
        <v>56</v>
      </c>
      <c r="B60" s="17" t="s">
        <v>62</v>
      </c>
      <c r="C60" s="18" t="s">
        <v>415</v>
      </c>
      <c r="D60" s="18" t="s">
        <v>23</v>
      </c>
      <c r="E60" s="19">
        <v>18260124202</v>
      </c>
      <c r="F60" s="18" t="s">
        <v>159</v>
      </c>
      <c r="G60" s="19">
        <v>27</v>
      </c>
      <c r="H60" s="19">
        <v>31</v>
      </c>
      <c r="I60" s="61">
        <f t="shared" si="0"/>
        <v>58</v>
      </c>
      <c r="J60" s="18"/>
      <c r="K60" s="18" t="s">
        <v>244</v>
      </c>
      <c r="L60" s="18" t="s">
        <v>315</v>
      </c>
      <c r="M60" s="18">
        <v>8473851999</v>
      </c>
      <c r="N60" s="18" t="s">
        <v>319</v>
      </c>
      <c r="O60" s="18">
        <v>9707671819</v>
      </c>
      <c r="P60" s="24">
        <v>43610</v>
      </c>
      <c r="Q60" s="18" t="s">
        <v>240</v>
      </c>
      <c r="R60" s="18">
        <v>20</v>
      </c>
      <c r="S60" s="18" t="s">
        <v>360</v>
      </c>
      <c r="T60" s="18"/>
    </row>
    <row r="61" spans="1:20">
      <c r="A61" s="4">
        <v>57</v>
      </c>
      <c r="B61" s="17" t="s">
        <v>62</v>
      </c>
      <c r="C61" s="59" t="s">
        <v>416</v>
      </c>
      <c r="D61" s="59" t="s">
        <v>23</v>
      </c>
      <c r="E61" s="17">
        <v>18260124101</v>
      </c>
      <c r="F61" s="59" t="s">
        <v>158</v>
      </c>
      <c r="G61" s="17">
        <v>14</v>
      </c>
      <c r="H61" s="17">
        <v>8</v>
      </c>
      <c r="I61" s="61">
        <f t="shared" si="0"/>
        <v>22</v>
      </c>
      <c r="J61" s="59"/>
      <c r="K61" s="59" t="s">
        <v>244</v>
      </c>
      <c r="L61" s="59" t="s">
        <v>315</v>
      </c>
      <c r="M61" s="59">
        <v>8473851999</v>
      </c>
      <c r="N61" s="59" t="s">
        <v>316</v>
      </c>
      <c r="O61" s="59">
        <v>9864422606</v>
      </c>
      <c r="P61" s="24">
        <v>43610</v>
      </c>
      <c r="Q61" s="18" t="s">
        <v>240</v>
      </c>
      <c r="R61" s="18">
        <v>22</v>
      </c>
      <c r="S61" s="18" t="s">
        <v>360</v>
      </c>
      <c r="T61" s="18"/>
    </row>
    <row r="62" spans="1:20">
      <c r="A62" s="4">
        <v>58</v>
      </c>
      <c r="B62" s="17" t="s">
        <v>62</v>
      </c>
      <c r="C62" s="18" t="s">
        <v>417</v>
      </c>
      <c r="D62" s="18" t="s">
        <v>25</v>
      </c>
      <c r="E62" s="19">
        <v>11</v>
      </c>
      <c r="F62" s="18"/>
      <c r="G62" s="19">
        <v>21</v>
      </c>
      <c r="H62" s="19">
        <v>17</v>
      </c>
      <c r="I62" s="61">
        <f t="shared" si="0"/>
        <v>38</v>
      </c>
      <c r="J62" s="18">
        <v>9101566997</v>
      </c>
      <c r="K62" s="18" t="s">
        <v>463</v>
      </c>
      <c r="L62" s="18" t="s">
        <v>464</v>
      </c>
      <c r="M62" s="18">
        <v>7399715144</v>
      </c>
      <c r="N62" s="18" t="s">
        <v>467</v>
      </c>
      <c r="O62" s="18">
        <v>8473038733</v>
      </c>
      <c r="P62" s="24">
        <v>43612</v>
      </c>
      <c r="Q62" s="18" t="s">
        <v>235</v>
      </c>
      <c r="R62" s="18">
        <v>41</v>
      </c>
      <c r="S62" s="18" t="s">
        <v>360</v>
      </c>
      <c r="T62" s="18"/>
    </row>
    <row r="63" spans="1:20">
      <c r="A63" s="4">
        <v>59</v>
      </c>
      <c r="B63" s="17" t="s">
        <v>62</v>
      </c>
      <c r="C63" s="18" t="s">
        <v>418</v>
      </c>
      <c r="D63" s="18" t="s">
        <v>25</v>
      </c>
      <c r="E63" s="19">
        <v>12</v>
      </c>
      <c r="F63" s="18"/>
      <c r="G63" s="19">
        <v>38</v>
      </c>
      <c r="H63" s="19">
        <v>38</v>
      </c>
      <c r="I63" s="61">
        <f t="shared" si="0"/>
        <v>76</v>
      </c>
      <c r="J63" s="18">
        <v>8473094836</v>
      </c>
      <c r="K63" s="18" t="s">
        <v>463</v>
      </c>
      <c r="L63" s="18" t="s">
        <v>464</v>
      </c>
      <c r="M63" s="18">
        <v>7399715144</v>
      </c>
      <c r="N63" s="18" t="s">
        <v>468</v>
      </c>
      <c r="O63" s="18">
        <v>9859543888</v>
      </c>
      <c r="P63" s="24">
        <v>43612</v>
      </c>
      <c r="Q63" s="18" t="s">
        <v>235</v>
      </c>
      <c r="R63" s="18">
        <v>42</v>
      </c>
      <c r="S63" s="18" t="s">
        <v>360</v>
      </c>
      <c r="T63" s="18"/>
    </row>
    <row r="64" spans="1:20">
      <c r="A64" s="4">
        <v>60</v>
      </c>
      <c r="B64" s="17" t="s">
        <v>62</v>
      </c>
      <c r="C64" s="18" t="s">
        <v>419</v>
      </c>
      <c r="D64" s="18" t="s">
        <v>23</v>
      </c>
      <c r="E64" s="19">
        <v>18260108513</v>
      </c>
      <c r="F64" s="18" t="s">
        <v>157</v>
      </c>
      <c r="G64" s="19">
        <v>85</v>
      </c>
      <c r="H64" s="19">
        <v>74</v>
      </c>
      <c r="I64" s="61">
        <f t="shared" si="0"/>
        <v>159</v>
      </c>
      <c r="J64" s="18"/>
      <c r="K64" s="18" t="s">
        <v>469</v>
      </c>
      <c r="L64" s="18" t="s">
        <v>315</v>
      </c>
      <c r="M64" s="18">
        <v>8473851999</v>
      </c>
      <c r="N64" s="18"/>
      <c r="O64" s="18"/>
      <c r="P64" s="24">
        <v>43613</v>
      </c>
      <c r="Q64" s="18" t="s">
        <v>236</v>
      </c>
      <c r="R64" s="18">
        <v>20</v>
      </c>
      <c r="S64" s="18" t="s">
        <v>360</v>
      </c>
      <c r="T64" s="18"/>
    </row>
    <row r="65" spans="1:20" ht="16.5" customHeight="1">
      <c r="A65" s="4">
        <v>61</v>
      </c>
      <c r="B65" s="17" t="s">
        <v>62</v>
      </c>
      <c r="C65" s="18" t="s">
        <v>420</v>
      </c>
      <c r="D65" s="18" t="s">
        <v>25</v>
      </c>
      <c r="E65" s="19">
        <v>7</v>
      </c>
      <c r="F65" s="18"/>
      <c r="G65" s="19">
        <v>19</v>
      </c>
      <c r="H65" s="19">
        <v>7</v>
      </c>
      <c r="I65" s="61">
        <f t="shared" si="0"/>
        <v>26</v>
      </c>
      <c r="J65" s="18"/>
      <c r="K65" s="18" t="s">
        <v>421</v>
      </c>
      <c r="L65" s="18" t="s">
        <v>470</v>
      </c>
      <c r="M65" s="18">
        <v>9859964353</v>
      </c>
      <c r="N65" s="18" t="s">
        <v>471</v>
      </c>
      <c r="O65" s="18">
        <v>9531021099</v>
      </c>
      <c r="P65" s="24">
        <v>43614</v>
      </c>
      <c r="Q65" s="18" t="s">
        <v>237</v>
      </c>
      <c r="R65" s="18">
        <v>33</v>
      </c>
      <c r="S65" s="18" t="s">
        <v>360</v>
      </c>
      <c r="T65" s="18"/>
    </row>
    <row r="66" spans="1:20" ht="16.5" customHeight="1">
      <c r="A66" s="4">
        <v>62</v>
      </c>
      <c r="B66" s="17" t="s">
        <v>62</v>
      </c>
      <c r="C66" s="18" t="s">
        <v>421</v>
      </c>
      <c r="D66" s="18" t="s">
        <v>25</v>
      </c>
      <c r="E66" s="19">
        <v>8</v>
      </c>
      <c r="F66" s="18"/>
      <c r="G66" s="19">
        <v>51</v>
      </c>
      <c r="H66" s="19">
        <v>49</v>
      </c>
      <c r="I66" s="61">
        <f t="shared" si="0"/>
        <v>100</v>
      </c>
      <c r="J66" s="18">
        <v>8404029884</v>
      </c>
      <c r="K66" s="18" t="s">
        <v>421</v>
      </c>
      <c r="L66" s="18" t="s">
        <v>470</v>
      </c>
      <c r="M66" s="18">
        <v>9859964353</v>
      </c>
      <c r="N66" s="18" t="s">
        <v>472</v>
      </c>
      <c r="O66" s="18">
        <v>7086176449</v>
      </c>
      <c r="P66" s="24">
        <v>43614</v>
      </c>
      <c r="Q66" s="18" t="s">
        <v>237</v>
      </c>
      <c r="R66" s="18">
        <v>35</v>
      </c>
      <c r="S66" s="18" t="s">
        <v>360</v>
      </c>
      <c r="T66" s="18"/>
    </row>
    <row r="67" spans="1:20" ht="33">
      <c r="A67" s="4">
        <v>63</v>
      </c>
      <c r="B67" s="17" t="s">
        <v>62</v>
      </c>
      <c r="C67" s="18" t="s">
        <v>422</v>
      </c>
      <c r="D67" s="18" t="s">
        <v>23</v>
      </c>
      <c r="E67" s="19">
        <v>18260122202</v>
      </c>
      <c r="F67" s="18" t="s">
        <v>158</v>
      </c>
      <c r="G67" s="19">
        <v>13</v>
      </c>
      <c r="H67" s="19">
        <v>10</v>
      </c>
      <c r="I67" s="61">
        <f t="shared" si="0"/>
        <v>23</v>
      </c>
      <c r="J67" s="18"/>
      <c r="K67" s="18" t="s">
        <v>244</v>
      </c>
      <c r="L67" s="18" t="s">
        <v>315</v>
      </c>
      <c r="M67" s="18">
        <v>8473851999</v>
      </c>
      <c r="N67" s="18" t="s">
        <v>316</v>
      </c>
      <c r="O67" s="18">
        <v>9864422606</v>
      </c>
      <c r="P67" s="24">
        <v>43615</v>
      </c>
      <c r="Q67" s="18" t="s">
        <v>238</v>
      </c>
      <c r="R67" s="18">
        <v>23</v>
      </c>
      <c r="S67" s="18" t="s">
        <v>360</v>
      </c>
      <c r="T67" s="18"/>
    </row>
    <row r="68" spans="1:20">
      <c r="A68" s="4">
        <v>64</v>
      </c>
      <c r="B68" s="17" t="s">
        <v>62</v>
      </c>
      <c r="C68" s="18" t="s">
        <v>423</v>
      </c>
      <c r="D68" s="18" t="s">
        <v>23</v>
      </c>
      <c r="E68" s="19">
        <v>18260122201</v>
      </c>
      <c r="F68" s="18" t="s">
        <v>158</v>
      </c>
      <c r="G68" s="19">
        <v>16</v>
      </c>
      <c r="H68" s="19">
        <v>12</v>
      </c>
      <c r="I68" s="61">
        <f t="shared" si="0"/>
        <v>28</v>
      </c>
      <c r="J68" s="18"/>
      <c r="K68" s="18" t="s">
        <v>244</v>
      </c>
      <c r="L68" s="18" t="s">
        <v>315</v>
      </c>
      <c r="M68" s="18">
        <v>8473851999</v>
      </c>
      <c r="N68" s="18" t="s">
        <v>316</v>
      </c>
      <c r="O68" s="18">
        <v>9864422606</v>
      </c>
      <c r="P68" s="24">
        <v>43615</v>
      </c>
      <c r="Q68" s="18" t="s">
        <v>238</v>
      </c>
      <c r="R68" s="18">
        <v>23</v>
      </c>
      <c r="S68" s="18" t="s">
        <v>360</v>
      </c>
      <c r="T68" s="18"/>
    </row>
    <row r="69" spans="1:20">
      <c r="A69" s="4">
        <v>65</v>
      </c>
      <c r="B69" s="17" t="s">
        <v>62</v>
      </c>
      <c r="C69" s="18" t="s">
        <v>424</v>
      </c>
      <c r="D69" s="18" t="s">
        <v>23</v>
      </c>
      <c r="E69" s="19">
        <v>18260121801</v>
      </c>
      <c r="F69" s="18" t="s">
        <v>158</v>
      </c>
      <c r="G69" s="19">
        <v>23</v>
      </c>
      <c r="H69" s="19">
        <v>19</v>
      </c>
      <c r="I69" s="61">
        <f t="shared" si="0"/>
        <v>42</v>
      </c>
      <c r="J69" s="18"/>
      <c r="K69" s="18" t="s">
        <v>244</v>
      </c>
      <c r="L69" s="18" t="s">
        <v>315</v>
      </c>
      <c r="M69" s="18">
        <v>8473851999</v>
      </c>
      <c r="N69" s="18" t="s">
        <v>340</v>
      </c>
      <c r="O69" s="18">
        <v>9613252664</v>
      </c>
      <c r="P69" s="24">
        <v>43615</v>
      </c>
      <c r="Q69" s="18" t="s">
        <v>238</v>
      </c>
      <c r="R69" s="18">
        <v>21</v>
      </c>
      <c r="S69" s="18" t="s">
        <v>360</v>
      </c>
      <c r="T69" s="18"/>
    </row>
    <row r="70" spans="1:20">
      <c r="A70" s="4">
        <v>66</v>
      </c>
      <c r="B70" s="17" t="s">
        <v>62</v>
      </c>
      <c r="C70" s="18" t="s">
        <v>425</v>
      </c>
      <c r="D70" s="18" t="s">
        <v>25</v>
      </c>
      <c r="E70" s="19">
        <v>2</v>
      </c>
      <c r="F70" s="18"/>
      <c r="G70" s="19">
        <v>21</v>
      </c>
      <c r="H70" s="19">
        <v>17</v>
      </c>
      <c r="I70" s="61">
        <f t="shared" ref="I70:I133" si="1">SUM(G70:H70)</f>
        <v>38</v>
      </c>
      <c r="J70" s="18">
        <v>9365593874</v>
      </c>
      <c r="K70" s="18" t="s">
        <v>421</v>
      </c>
      <c r="L70" s="18" t="s">
        <v>470</v>
      </c>
      <c r="M70" s="18">
        <v>9859964353</v>
      </c>
      <c r="N70" s="18" t="s">
        <v>473</v>
      </c>
      <c r="O70" s="18">
        <v>9854781927</v>
      </c>
      <c r="P70" s="24">
        <v>43616</v>
      </c>
      <c r="Q70" s="18" t="s">
        <v>239</v>
      </c>
      <c r="R70" s="18">
        <v>41</v>
      </c>
      <c r="S70" s="18" t="s">
        <v>360</v>
      </c>
      <c r="T70" s="18"/>
    </row>
    <row r="71" spans="1:20">
      <c r="A71" s="4">
        <v>67</v>
      </c>
      <c r="B71" s="17" t="s">
        <v>62</v>
      </c>
      <c r="C71" s="18" t="s">
        <v>426</v>
      </c>
      <c r="D71" s="18" t="s">
        <v>25</v>
      </c>
      <c r="E71" s="19">
        <v>13</v>
      </c>
      <c r="F71" s="18"/>
      <c r="G71" s="19">
        <v>12</v>
      </c>
      <c r="H71" s="19">
        <v>18</v>
      </c>
      <c r="I71" s="61">
        <f t="shared" si="1"/>
        <v>30</v>
      </c>
      <c r="J71" s="18">
        <v>8876194035</v>
      </c>
      <c r="K71" s="18" t="s">
        <v>449</v>
      </c>
      <c r="L71" s="18" t="s">
        <v>450</v>
      </c>
      <c r="M71" s="18">
        <v>9859735195</v>
      </c>
      <c r="N71" s="18" t="s">
        <v>459</v>
      </c>
      <c r="O71" s="18">
        <v>9577349806</v>
      </c>
      <c r="P71" s="24">
        <v>43616</v>
      </c>
      <c r="Q71" s="18" t="s">
        <v>239</v>
      </c>
      <c r="R71" s="18">
        <v>33</v>
      </c>
      <c r="S71" s="18" t="s">
        <v>360</v>
      </c>
      <c r="T71" s="18"/>
    </row>
    <row r="72" spans="1:20">
      <c r="A72" s="4">
        <v>68</v>
      </c>
      <c r="B72" s="17" t="s">
        <v>62</v>
      </c>
      <c r="C72" s="18" t="s">
        <v>427</v>
      </c>
      <c r="D72" s="18" t="s">
        <v>25</v>
      </c>
      <c r="E72" s="19">
        <v>14</v>
      </c>
      <c r="F72" s="18"/>
      <c r="G72" s="19">
        <v>25</v>
      </c>
      <c r="H72" s="19">
        <v>21</v>
      </c>
      <c r="I72" s="61">
        <f t="shared" si="1"/>
        <v>46</v>
      </c>
      <c r="J72" s="18"/>
      <c r="K72" s="18" t="s">
        <v>449</v>
      </c>
      <c r="L72" s="18" t="s">
        <v>450</v>
      </c>
      <c r="M72" s="18">
        <v>9859735195</v>
      </c>
      <c r="N72" s="18" t="s">
        <v>474</v>
      </c>
      <c r="O72" s="18">
        <v>9859291630</v>
      </c>
      <c r="P72" s="24">
        <v>43616</v>
      </c>
      <c r="Q72" s="18" t="s">
        <v>239</v>
      </c>
      <c r="R72" s="18">
        <v>34</v>
      </c>
      <c r="S72" s="18" t="s">
        <v>360</v>
      </c>
      <c r="T72" s="18"/>
    </row>
    <row r="73" spans="1:20">
      <c r="A73" s="4">
        <v>69</v>
      </c>
      <c r="B73" s="17" t="s">
        <v>63</v>
      </c>
      <c r="C73" s="18" t="s">
        <v>475</v>
      </c>
      <c r="D73" s="18" t="s">
        <v>25</v>
      </c>
      <c r="E73" s="19">
        <v>18617010404</v>
      </c>
      <c r="F73" s="18"/>
      <c r="G73" s="19">
        <v>18</v>
      </c>
      <c r="H73" s="19">
        <v>18</v>
      </c>
      <c r="I73" s="61">
        <f t="shared" si="1"/>
        <v>36</v>
      </c>
      <c r="J73" s="18">
        <v>9401459426</v>
      </c>
      <c r="K73" s="18" t="s">
        <v>167</v>
      </c>
      <c r="L73" s="18" t="s">
        <v>184</v>
      </c>
      <c r="M73" s="18">
        <v>9859444623</v>
      </c>
      <c r="N73" s="18" t="s">
        <v>435</v>
      </c>
      <c r="O73" s="18">
        <v>9577236608</v>
      </c>
      <c r="P73" s="24">
        <v>43587</v>
      </c>
      <c r="Q73" s="18" t="s">
        <v>238</v>
      </c>
      <c r="R73" s="18">
        <v>13</v>
      </c>
      <c r="S73" s="18" t="s">
        <v>360</v>
      </c>
      <c r="T73" s="18"/>
    </row>
    <row r="74" spans="1:20">
      <c r="A74" s="4">
        <v>70</v>
      </c>
      <c r="B74" s="17" t="s">
        <v>63</v>
      </c>
      <c r="C74" s="18" t="s">
        <v>476</v>
      </c>
      <c r="D74" s="18" t="s">
        <v>25</v>
      </c>
      <c r="E74" s="19">
        <v>18617010405</v>
      </c>
      <c r="F74" s="18"/>
      <c r="G74" s="19">
        <v>18</v>
      </c>
      <c r="H74" s="19">
        <v>12</v>
      </c>
      <c r="I74" s="61">
        <f t="shared" si="1"/>
        <v>30</v>
      </c>
      <c r="J74" s="18">
        <v>8472835703</v>
      </c>
      <c r="K74" s="18" t="s">
        <v>167</v>
      </c>
      <c r="L74" s="18" t="s">
        <v>184</v>
      </c>
      <c r="M74" s="18">
        <v>9859444623</v>
      </c>
      <c r="N74" s="18" t="s">
        <v>448</v>
      </c>
      <c r="O74" s="18">
        <v>9678788045</v>
      </c>
      <c r="P74" s="24">
        <v>43587</v>
      </c>
      <c r="Q74" s="18" t="s">
        <v>238</v>
      </c>
      <c r="R74" s="18">
        <v>15</v>
      </c>
      <c r="S74" s="18" t="s">
        <v>360</v>
      </c>
      <c r="T74" s="18"/>
    </row>
    <row r="75" spans="1:20">
      <c r="A75" s="4">
        <v>71</v>
      </c>
      <c r="B75" s="17" t="s">
        <v>63</v>
      </c>
      <c r="C75" s="18" t="s">
        <v>477</v>
      </c>
      <c r="D75" s="18" t="s">
        <v>25</v>
      </c>
      <c r="E75" s="19">
        <v>18617010433</v>
      </c>
      <c r="F75" s="18"/>
      <c r="G75" s="19">
        <v>9</v>
      </c>
      <c r="H75" s="19">
        <v>11</v>
      </c>
      <c r="I75" s="61">
        <f t="shared" si="1"/>
        <v>20</v>
      </c>
      <c r="J75" s="18">
        <v>9957297668</v>
      </c>
      <c r="K75" s="18" t="s">
        <v>167</v>
      </c>
      <c r="L75" s="18" t="s">
        <v>184</v>
      </c>
      <c r="M75" s="18">
        <v>9859444623</v>
      </c>
      <c r="N75" s="18" t="s">
        <v>448</v>
      </c>
      <c r="O75" s="18">
        <v>9678788045</v>
      </c>
      <c r="P75" s="24">
        <v>43587</v>
      </c>
      <c r="Q75" s="18" t="s">
        <v>238</v>
      </c>
      <c r="R75" s="18">
        <v>15</v>
      </c>
      <c r="S75" s="18" t="s">
        <v>360</v>
      </c>
      <c r="T75" s="18"/>
    </row>
    <row r="76" spans="1:20">
      <c r="A76" s="4">
        <v>72</v>
      </c>
      <c r="B76" s="17" t="s">
        <v>63</v>
      </c>
      <c r="C76" s="18" t="s">
        <v>478</v>
      </c>
      <c r="D76" s="18" t="s">
        <v>25</v>
      </c>
      <c r="E76" s="19">
        <v>18617010442</v>
      </c>
      <c r="F76" s="18"/>
      <c r="G76" s="19">
        <v>7</v>
      </c>
      <c r="H76" s="19">
        <v>6</v>
      </c>
      <c r="I76" s="61">
        <f t="shared" si="1"/>
        <v>13</v>
      </c>
      <c r="J76" s="18">
        <v>9859305830</v>
      </c>
      <c r="K76" s="18" t="s">
        <v>167</v>
      </c>
      <c r="L76" s="18" t="s">
        <v>184</v>
      </c>
      <c r="M76" s="18">
        <v>9859444623</v>
      </c>
      <c r="N76" s="18" t="s">
        <v>546</v>
      </c>
      <c r="O76" s="18">
        <v>9859532096</v>
      </c>
      <c r="P76" s="24">
        <v>43587</v>
      </c>
      <c r="Q76" s="18" t="s">
        <v>238</v>
      </c>
      <c r="R76" s="18">
        <v>12</v>
      </c>
      <c r="S76" s="18" t="s">
        <v>360</v>
      </c>
      <c r="T76" s="18"/>
    </row>
    <row r="77" spans="1:20" ht="33">
      <c r="A77" s="4">
        <v>73</v>
      </c>
      <c r="B77" s="17" t="s">
        <v>63</v>
      </c>
      <c r="C77" s="18" t="s">
        <v>364</v>
      </c>
      <c r="D77" s="18" t="s">
        <v>23</v>
      </c>
      <c r="E77" s="19">
        <v>18260109602</v>
      </c>
      <c r="F77" s="18" t="s">
        <v>157</v>
      </c>
      <c r="G77" s="19">
        <v>148</v>
      </c>
      <c r="H77" s="19">
        <v>131</v>
      </c>
      <c r="I77" s="61">
        <f t="shared" si="1"/>
        <v>279</v>
      </c>
      <c r="J77" s="18"/>
      <c r="K77" s="18" t="s">
        <v>167</v>
      </c>
      <c r="L77" s="18" t="s">
        <v>184</v>
      </c>
      <c r="M77" s="18">
        <v>9859444623</v>
      </c>
      <c r="N77" s="18" t="s">
        <v>185</v>
      </c>
      <c r="O77" s="18">
        <v>9864678844</v>
      </c>
      <c r="P77" s="24">
        <v>43588</v>
      </c>
      <c r="Q77" s="18" t="s">
        <v>239</v>
      </c>
      <c r="R77" s="18">
        <v>7</v>
      </c>
      <c r="S77" s="18" t="s">
        <v>360</v>
      </c>
      <c r="T77" s="18"/>
    </row>
    <row r="78" spans="1:20" ht="33">
      <c r="A78" s="4">
        <v>74</v>
      </c>
      <c r="B78" s="17" t="s">
        <v>63</v>
      </c>
      <c r="C78" s="18" t="s">
        <v>364</v>
      </c>
      <c r="D78" s="18" t="s">
        <v>23</v>
      </c>
      <c r="E78" s="19">
        <v>18260109602</v>
      </c>
      <c r="F78" s="18" t="s">
        <v>157</v>
      </c>
      <c r="G78" s="19">
        <v>0</v>
      </c>
      <c r="H78" s="19">
        <v>0</v>
      </c>
      <c r="I78" s="61">
        <f t="shared" si="1"/>
        <v>0</v>
      </c>
      <c r="J78" s="18"/>
      <c r="K78" s="18" t="s">
        <v>167</v>
      </c>
      <c r="L78" s="18" t="s">
        <v>184</v>
      </c>
      <c r="M78" s="18">
        <v>9859444623</v>
      </c>
      <c r="N78" s="18" t="s">
        <v>185</v>
      </c>
      <c r="O78" s="18">
        <v>9864678844</v>
      </c>
      <c r="P78" s="24">
        <v>43589</v>
      </c>
      <c r="Q78" s="18" t="s">
        <v>239</v>
      </c>
      <c r="R78" s="18">
        <v>7</v>
      </c>
      <c r="S78" s="18" t="s">
        <v>360</v>
      </c>
      <c r="T78" s="18"/>
    </row>
    <row r="79" spans="1:20">
      <c r="A79" s="4">
        <v>75</v>
      </c>
      <c r="B79" s="17" t="s">
        <v>63</v>
      </c>
      <c r="C79" s="18" t="s">
        <v>479</v>
      </c>
      <c r="D79" s="18" t="s">
        <v>25</v>
      </c>
      <c r="E79" s="19">
        <v>18617010406</v>
      </c>
      <c r="F79" s="18"/>
      <c r="G79" s="19">
        <v>30</v>
      </c>
      <c r="H79" s="19">
        <v>17</v>
      </c>
      <c r="I79" s="61">
        <f t="shared" si="1"/>
        <v>47</v>
      </c>
      <c r="J79" s="18">
        <v>7086799420</v>
      </c>
      <c r="K79" s="18" t="s">
        <v>265</v>
      </c>
      <c r="L79" s="18" t="s">
        <v>320</v>
      </c>
      <c r="M79" s="18">
        <v>7399310195</v>
      </c>
      <c r="N79" s="18" t="s">
        <v>547</v>
      </c>
      <c r="O79" s="18">
        <v>9613843895</v>
      </c>
      <c r="P79" s="24">
        <v>43591</v>
      </c>
      <c r="Q79" s="18" t="s">
        <v>235</v>
      </c>
      <c r="R79" s="18">
        <v>28</v>
      </c>
      <c r="S79" s="18" t="s">
        <v>360</v>
      </c>
      <c r="T79" s="18"/>
    </row>
    <row r="80" spans="1:20">
      <c r="A80" s="4">
        <v>76</v>
      </c>
      <c r="B80" s="17" t="s">
        <v>63</v>
      </c>
      <c r="C80" s="18" t="s">
        <v>480</v>
      </c>
      <c r="D80" s="18" t="s">
        <v>25</v>
      </c>
      <c r="E80" s="19">
        <v>18617010407</v>
      </c>
      <c r="F80" s="18"/>
      <c r="G80" s="19">
        <v>13</v>
      </c>
      <c r="H80" s="19">
        <v>14</v>
      </c>
      <c r="I80" s="61">
        <f t="shared" si="1"/>
        <v>27</v>
      </c>
      <c r="J80" s="18">
        <v>8399022909</v>
      </c>
      <c r="K80" s="18" t="s">
        <v>265</v>
      </c>
      <c r="L80" s="18" t="s">
        <v>320</v>
      </c>
      <c r="M80" s="18">
        <v>7399310195</v>
      </c>
      <c r="N80" s="18" t="s">
        <v>226</v>
      </c>
      <c r="O80" s="18">
        <v>7399382307</v>
      </c>
      <c r="P80" s="24">
        <v>43591</v>
      </c>
      <c r="Q80" s="18" t="s">
        <v>235</v>
      </c>
      <c r="R80" s="18">
        <v>25</v>
      </c>
      <c r="S80" s="18" t="s">
        <v>360</v>
      </c>
      <c r="T80" s="18"/>
    </row>
    <row r="81" spans="1:20">
      <c r="A81" s="4">
        <v>77</v>
      </c>
      <c r="B81" s="17" t="s">
        <v>63</v>
      </c>
      <c r="C81" s="18" t="s">
        <v>481</v>
      </c>
      <c r="D81" s="18" t="s">
        <v>25</v>
      </c>
      <c r="E81" s="19">
        <v>18617010424</v>
      </c>
      <c r="F81" s="18"/>
      <c r="G81" s="19">
        <v>6</v>
      </c>
      <c r="H81" s="19">
        <v>9</v>
      </c>
      <c r="I81" s="61">
        <f t="shared" si="1"/>
        <v>15</v>
      </c>
      <c r="J81" s="18">
        <v>8471914802</v>
      </c>
      <c r="K81" s="18" t="s">
        <v>265</v>
      </c>
      <c r="L81" s="18" t="s">
        <v>320</v>
      </c>
      <c r="M81" s="18">
        <v>7399310195</v>
      </c>
      <c r="N81" s="18" t="s">
        <v>321</v>
      </c>
      <c r="O81" s="18">
        <v>8399890440</v>
      </c>
      <c r="P81" s="24">
        <v>43591</v>
      </c>
      <c r="Q81" s="18" t="s">
        <v>235</v>
      </c>
      <c r="R81" s="18">
        <v>27</v>
      </c>
      <c r="S81" s="18" t="s">
        <v>360</v>
      </c>
      <c r="T81" s="18"/>
    </row>
    <row r="82" spans="1:20">
      <c r="A82" s="4">
        <v>78</v>
      </c>
      <c r="B82" s="17" t="s">
        <v>63</v>
      </c>
      <c r="C82" s="18" t="s">
        <v>482</v>
      </c>
      <c r="D82" s="18" t="s">
        <v>25</v>
      </c>
      <c r="E82" s="19">
        <v>18617010426</v>
      </c>
      <c r="F82" s="18"/>
      <c r="G82" s="19">
        <v>10</v>
      </c>
      <c r="H82" s="19">
        <v>23</v>
      </c>
      <c r="I82" s="61">
        <f t="shared" si="1"/>
        <v>33</v>
      </c>
      <c r="J82" s="18">
        <v>7086594573</v>
      </c>
      <c r="K82" s="18" t="s">
        <v>265</v>
      </c>
      <c r="L82" s="18" t="s">
        <v>320</v>
      </c>
      <c r="M82" s="18">
        <v>7399310195</v>
      </c>
      <c r="N82" s="18" t="s">
        <v>321</v>
      </c>
      <c r="O82" s="18">
        <v>8399890440</v>
      </c>
      <c r="P82" s="24">
        <v>43591</v>
      </c>
      <c r="Q82" s="18" t="s">
        <v>235</v>
      </c>
      <c r="R82" s="18">
        <v>28</v>
      </c>
      <c r="S82" s="18" t="s">
        <v>360</v>
      </c>
      <c r="T82" s="18"/>
    </row>
    <row r="83" spans="1:20" ht="33">
      <c r="A83" s="4">
        <v>79</v>
      </c>
      <c r="B83" s="17" t="s">
        <v>63</v>
      </c>
      <c r="C83" s="18" t="s">
        <v>483</v>
      </c>
      <c r="D83" s="18" t="s">
        <v>23</v>
      </c>
      <c r="E83" s="19">
        <v>18260104002</v>
      </c>
      <c r="F83" s="18" t="s">
        <v>158</v>
      </c>
      <c r="G83" s="19">
        <v>12</v>
      </c>
      <c r="H83" s="19">
        <v>19</v>
      </c>
      <c r="I83" s="61">
        <f t="shared" si="1"/>
        <v>31</v>
      </c>
      <c r="J83" s="18"/>
      <c r="K83" s="18" t="s">
        <v>548</v>
      </c>
      <c r="L83" s="18" t="s">
        <v>549</v>
      </c>
      <c r="M83" s="18">
        <v>9613452418</v>
      </c>
      <c r="N83" s="18" t="s">
        <v>550</v>
      </c>
      <c r="O83" s="18">
        <v>9707326304</v>
      </c>
      <c r="P83" s="24">
        <v>43592</v>
      </c>
      <c r="Q83" s="18" t="s">
        <v>236</v>
      </c>
      <c r="R83" s="18">
        <v>20</v>
      </c>
      <c r="S83" s="18" t="s">
        <v>360</v>
      </c>
      <c r="T83" s="18"/>
    </row>
    <row r="84" spans="1:20">
      <c r="A84" s="4">
        <v>80</v>
      </c>
      <c r="B84" s="17" t="s">
        <v>63</v>
      </c>
      <c r="C84" s="18" t="s">
        <v>484</v>
      </c>
      <c r="D84" s="18" t="s">
        <v>23</v>
      </c>
      <c r="E84" s="19">
        <v>18260104004</v>
      </c>
      <c r="F84" s="18" t="s">
        <v>158</v>
      </c>
      <c r="G84" s="19">
        <v>10</v>
      </c>
      <c r="H84" s="19">
        <v>18</v>
      </c>
      <c r="I84" s="61">
        <f t="shared" si="1"/>
        <v>28</v>
      </c>
      <c r="J84" s="18"/>
      <c r="K84" s="18" t="s">
        <v>548</v>
      </c>
      <c r="L84" s="18" t="s">
        <v>549</v>
      </c>
      <c r="M84" s="18">
        <v>9613452418</v>
      </c>
      <c r="N84" s="18" t="s">
        <v>550</v>
      </c>
      <c r="O84" s="18">
        <v>9707326304</v>
      </c>
      <c r="P84" s="24">
        <v>43592</v>
      </c>
      <c r="Q84" s="18" t="s">
        <v>236</v>
      </c>
      <c r="R84" s="18">
        <v>21</v>
      </c>
      <c r="S84" s="18" t="s">
        <v>360</v>
      </c>
      <c r="T84" s="18"/>
    </row>
    <row r="85" spans="1:20">
      <c r="A85" s="4">
        <v>81</v>
      </c>
      <c r="B85" s="17" t="s">
        <v>63</v>
      </c>
      <c r="C85" s="18" t="s">
        <v>485</v>
      </c>
      <c r="D85" s="18" t="s">
        <v>23</v>
      </c>
      <c r="E85" s="19">
        <v>18260104001</v>
      </c>
      <c r="F85" s="18" t="s">
        <v>158</v>
      </c>
      <c r="G85" s="19">
        <v>10</v>
      </c>
      <c r="H85" s="19">
        <v>7</v>
      </c>
      <c r="I85" s="61">
        <f t="shared" si="1"/>
        <v>17</v>
      </c>
      <c r="J85" s="18"/>
      <c r="K85" s="18" t="s">
        <v>311</v>
      </c>
      <c r="L85" s="18" t="s">
        <v>329</v>
      </c>
      <c r="M85" s="18">
        <v>9401006017</v>
      </c>
      <c r="N85" s="18" t="s">
        <v>551</v>
      </c>
      <c r="O85" s="18">
        <v>9613652207</v>
      </c>
      <c r="P85" s="24">
        <v>43592</v>
      </c>
      <c r="Q85" s="18" t="s">
        <v>236</v>
      </c>
      <c r="R85" s="18">
        <v>22</v>
      </c>
      <c r="S85" s="18" t="s">
        <v>360</v>
      </c>
      <c r="T85" s="18"/>
    </row>
    <row r="86" spans="1:20">
      <c r="A86" s="4">
        <v>82</v>
      </c>
      <c r="B86" s="17" t="s">
        <v>63</v>
      </c>
      <c r="C86" s="18" t="s">
        <v>486</v>
      </c>
      <c r="D86" s="18" t="s">
        <v>23</v>
      </c>
      <c r="E86" s="19">
        <v>18260104701</v>
      </c>
      <c r="F86" s="18" t="s">
        <v>158</v>
      </c>
      <c r="G86" s="19">
        <v>19</v>
      </c>
      <c r="H86" s="19">
        <v>14</v>
      </c>
      <c r="I86" s="61">
        <f t="shared" si="1"/>
        <v>33</v>
      </c>
      <c r="J86" s="18"/>
      <c r="K86" s="18" t="s">
        <v>311</v>
      </c>
      <c r="L86" s="18" t="s">
        <v>329</v>
      </c>
      <c r="M86" s="18">
        <v>9401006017</v>
      </c>
      <c r="N86" s="18" t="s">
        <v>330</v>
      </c>
      <c r="O86" s="18">
        <v>7861136491</v>
      </c>
      <c r="P86" s="24">
        <v>43592</v>
      </c>
      <c r="Q86" s="18" t="s">
        <v>236</v>
      </c>
      <c r="R86" s="18">
        <v>20</v>
      </c>
      <c r="S86" s="18" t="s">
        <v>360</v>
      </c>
      <c r="T86" s="18"/>
    </row>
    <row r="87" spans="1:20" ht="16.5" customHeight="1">
      <c r="A87" s="4">
        <v>83</v>
      </c>
      <c r="B87" s="17" t="s">
        <v>63</v>
      </c>
      <c r="C87" s="18" t="s">
        <v>487</v>
      </c>
      <c r="D87" s="18" t="s">
        <v>23</v>
      </c>
      <c r="E87" s="19">
        <v>18260104902</v>
      </c>
      <c r="F87" s="18" t="s">
        <v>159</v>
      </c>
      <c r="G87" s="19">
        <v>78</v>
      </c>
      <c r="H87" s="19">
        <v>82</v>
      </c>
      <c r="I87" s="61">
        <f t="shared" si="1"/>
        <v>160</v>
      </c>
      <c r="J87" s="18"/>
      <c r="K87" s="18" t="s">
        <v>548</v>
      </c>
      <c r="L87" s="18" t="s">
        <v>549</v>
      </c>
      <c r="M87" s="18">
        <v>9613452418</v>
      </c>
      <c r="N87" s="18" t="s">
        <v>550</v>
      </c>
      <c r="O87" s="18">
        <v>9707326304</v>
      </c>
      <c r="P87" s="24">
        <v>43593</v>
      </c>
      <c r="Q87" s="18" t="s">
        <v>237</v>
      </c>
      <c r="R87" s="18">
        <v>23</v>
      </c>
      <c r="S87" s="18" t="s">
        <v>360</v>
      </c>
      <c r="T87" s="18"/>
    </row>
    <row r="88" spans="1:20">
      <c r="A88" s="4">
        <v>84</v>
      </c>
      <c r="B88" s="17" t="s">
        <v>63</v>
      </c>
      <c r="C88" s="18" t="s">
        <v>488</v>
      </c>
      <c r="D88" s="18" t="s">
        <v>25</v>
      </c>
      <c r="E88" s="19">
        <v>18617010411</v>
      </c>
      <c r="F88" s="18"/>
      <c r="G88" s="19">
        <v>6</v>
      </c>
      <c r="H88" s="19">
        <v>5</v>
      </c>
      <c r="I88" s="61">
        <f t="shared" si="1"/>
        <v>11</v>
      </c>
      <c r="J88" s="18">
        <v>6900481657</v>
      </c>
      <c r="K88" s="18" t="s">
        <v>552</v>
      </c>
      <c r="L88" s="18" t="s">
        <v>227</v>
      </c>
      <c r="M88" s="18">
        <v>9859015695</v>
      </c>
      <c r="N88" s="18" t="s">
        <v>553</v>
      </c>
      <c r="O88" s="18">
        <v>7896903449</v>
      </c>
      <c r="P88" s="24">
        <v>43594</v>
      </c>
      <c r="Q88" s="18" t="s">
        <v>238</v>
      </c>
      <c r="R88" s="18">
        <v>28</v>
      </c>
      <c r="S88" s="18" t="s">
        <v>360</v>
      </c>
      <c r="T88" s="18"/>
    </row>
    <row r="89" spans="1:20">
      <c r="A89" s="4">
        <v>85</v>
      </c>
      <c r="B89" s="17" t="s">
        <v>63</v>
      </c>
      <c r="C89" s="18" t="s">
        <v>489</v>
      </c>
      <c r="D89" s="18" t="s">
        <v>25</v>
      </c>
      <c r="E89" s="19">
        <v>18617010412</v>
      </c>
      <c r="F89" s="18"/>
      <c r="G89" s="19">
        <v>16</v>
      </c>
      <c r="H89" s="19">
        <v>14</v>
      </c>
      <c r="I89" s="61">
        <f t="shared" si="1"/>
        <v>30</v>
      </c>
      <c r="J89" s="18">
        <v>6900442124</v>
      </c>
      <c r="K89" s="18" t="s">
        <v>552</v>
      </c>
      <c r="L89" s="18" t="s">
        <v>227</v>
      </c>
      <c r="M89" s="18">
        <v>9859015695</v>
      </c>
      <c r="N89" s="18" t="s">
        <v>553</v>
      </c>
      <c r="O89" s="18">
        <v>7896903449</v>
      </c>
      <c r="P89" s="24">
        <v>43594</v>
      </c>
      <c r="Q89" s="18" t="s">
        <v>238</v>
      </c>
      <c r="R89" s="18">
        <v>28</v>
      </c>
      <c r="S89" s="18" t="s">
        <v>360</v>
      </c>
      <c r="T89" s="18"/>
    </row>
    <row r="90" spans="1:20" ht="16.5" customHeight="1">
      <c r="A90" s="4">
        <v>86</v>
      </c>
      <c r="B90" s="17" t="s">
        <v>63</v>
      </c>
      <c r="C90" s="18" t="s">
        <v>490</v>
      </c>
      <c r="D90" s="18" t="s">
        <v>25</v>
      </c>
      <c r="E90" s="19">
        <v>18617010413</v>
      </c>
      <c r="F90" s="18"/>
      <c r="G90" s="19">
        <v>13</v>
      </c>
      <c r="H90" s="19">
        <v>14</v>
      </c>
      <c r="I90" s="61">
        <f t="shared" si="1"/>
        <v>27</v>
      </c>
      <c r="J90" s="18" t="s">
        <v>540</v>
      </c>
      <c r="K90" s="18" t="s">
        <v>552</v>
      </c>
      <c r="L90" s="18" t="s">
        <v>227</v>
      </c>
      <c r="M90" s="18">
        <v>9859015695</v>
      </c>
      <c r="N90" s="18" t="s">
        <v>554</v>
      </c>
      <c r="O90" s="18">
        <v>9957802862</v>
      </c>
      <c r="P90" s="24">
        <v>43594</v>
      </c>
      <c r="Q90" s="18" t="s">
        <v>238</v>
      </c>
      <c r="R90" s="18">
        <v>29</v>
      </c>
      <c r="S90" s="18" t="s">
        <v>360</v>
      </c>
      <c r="T90" s="18"/>
    </row>
    <row r="91" spans="1:20" ht="33">
      <c r="A91" s="4">
        <v>87</v>
      </c>
      <c r="B91" s="17" t="s">
        <v>63</v>
      </c>
      <c r="C91" s="18" t="s">
        <v>491</v>
      </c>
      <c r="D91" s="18" t="s">
        <v>25</v>
      </c>
      <c r="E91" s="19">
        <v>18617010436</v>
      </c>
      <c r="F91" s="18"/>
      <c r="G91" s="19">
        <v>11</v>
      </c>
      <c r="H91" s="19">
        <v>9</v>
      </c>
      <c r="I91" s="61">
        <f t="shared" si="1"/>
        <v>20</v>
      </c>
      <c r="J91" s="18">
        <v>7638862371</v>
      </c>
      <c r="K91" s="18" t="s">
        <v>552</v>
      </c>
      <c r="L91" s="18" t="s">
        <v>227</v>
      </c>
      <c r="M91" s="18">
        <v>9859015695</v>
      </c>
      <c r="N91" s="18" t="s">
        <v>553</v>
      </c>
      <c r="O91" s="18">
        <v>7896903449</v>
      </c>
      <c r="P91" s="24">
        <v>43594</v>
      </c>
      <c r="Q91" s="18" t="s">
        <v>238</v>
      </c>
      <c r="R91" s="18">
        <v>29</v>
      </c>
      <c r="S91" s="18" t="s">
        <v>360</v>
      </c>
      <c r="T91" s="18"/>
    </row>
    <row r="92" spans="1:20" ht="33">
      <c r="A92" s="4">
        <v>88</v>
      </c>
      <c r="B92" s="17" t="s">
        <v>63</v>
      </c>
      <c r="C92" s="18" t="s">
        <v>492</v>
      </c>
      <c r="D92" s="18" t="s">
        <v>25</v>
      </c>
      <c r="E92" s="19">
        <v>18260104603</v>
      </c>
      <c r="F92" s="18"/>
      <c r="G92" s="19">
        <v>51</v>
      </c>
      <c r="H92" s="19">
        <v>52</v>
      </c>
      <c r="I92" s="61">
        <f t="shared" si="1"/>
        <v>103</v>
      </c>
      <c r="J92" s="18"/>
      <c r="K92" s="18" t="s">
        <v>311</v>
      </c>
      <c r="L92" s="18" t="s">
        <v>329</v>
      </c>
      <c r="M92" s="18">
        <v>9401006017</v>
      </c>
      <c r="N92" s="18" t="s">
        <v>331</v>
      </c>
      <c r="O92" s="18">
        <v>9957109717</v>
      </c>
      <c r="P92" s="24">
        <v>43595</v>
      </c>
      <c r="Q92" s="18" t="s">
        <v>239</v>
      </c>
      <c r="R92" s="18">
        <v>27</v>
      </c>
      <c r="S92" s="18" t="s">
        <v>360</v>
      </c>
      <c r="T92" s="18"/>
    </row>
    <row r="93" spans="1:20">
      <c r="A93" s="4">
        <v>89</v>
      </c>
      <c r="B93" s="17" t="s">
        <v>63</v>
      </c>
      <c r="C93" s="18" t="s">
        <v>493</v>
      </c>
      <c r="D93" s="18" t="s">
        <v>25</v>
      </c>
      <c r="E93" s="19">
        <v>18617010418</v>
      </c>
      <c r="F93" s="18"/>
      <c r="G93" s="19">
        <v>26</v>
      </c>
      <c r="H93" s="19">
        <v>38</v>
      </c>
      <c r="I93" s="61">
        <f t="shared" si="1"/>
        <v>64</v>
      </c>
      <c r="J93" s="18"/>
      <c r="K93" s="18" t="s">
        <v>166</v>
      </c>
      <c r="L93" s="18" t="s">
        <v>179</v>
      </c>
      <c r="M93" s="18">
        <v>9854752168</v>
      </c>
      <c r="N93" s="18" t="s">
        <v>187</v>
      </c>
      <c r="O93" s="18">
        <v>9613610969</v>
      </c>
      <c r="P93" s="24">
        <v>43596</v>
      </c>
      <c r="Q93" s="18" t="s">
        <v>240</v>
      </c>
      <c r="R93" s="18">
        <v>25</v>
      </c>
      <c r="S93" s="18" t="s">
        <v>360</v>
      </c>
      <c r="T93" s="18"/>
    </row>
    <row r="94" spans="1:20">
      <c r="A94" s="4">
        <v>90</v>
      </c>
      <c r="B94" s="17" t="s">
        <v>63</v>
      </c>
      <c r="C94" s="18" t="s">
        <v>494</v>
      </c>
      <c r="D94" s="18" t="s">
        <v>25</v>
      </c>
      <c r="E94" s="19">
        <v>18617010419</v>
      </c>
      <c r="F94" s="18"/>
      <c r="G94" s="19">
        <v>32</v>
      </c>
      <c r="H94" s="19">
        <v>35</v>
      </c>
      <c r="I94" s="61">
        <f t="shared" si="1"/>
        <v>67</v>
      </c>
      <c r="J94" s="18"/>
      <c r="K94" s="18" t="s">
        <v>166</v>
      </c>
      <c r="L94" s="18" t="s">
        <v>179</v>
      </c>
      <c r="M94" s="18">
        <v>9854752168</v>
      </c>
      <c r="N94" s="18" t="s">
        <v>555</v>
      </c>
      <c r="O94" s="18">
        <v>9613912432</v>
      </c>
      <c r="P94" s="24">
        <v>43596</v>
      </c>
      <c r="Q94" s="18" t="s">
        <v>240</v>
      </c>
      <c r="R94" s="18">
        <v>27</v>
      </c>
      <c r="S94" s="18" t="s">
        <v>360</v>
      </c>
      <c r="T94" s="18"/>
    </row>
    <row r="95" spans="1:20">
      <c r="A95" s="4">
        <v>91</v>
      </c>
      <c r="B95" s="17" t="s">
        <v>63</v>
      </c>
      <c r="C95" s="18" t="s">
        <v>495</v>
      </c>
      <c r="D95" s="18" t="s">
        <v>23</v>
      </c>
      <c r="E95" s="19">
        <v>18260104501</v>
      </c>
      <c r="F95" s="18" t="s">
        <v>158</v>
      </c>
      <c r="G95" s="19">
        <v>15</v>
      </c>
      <c r="H95" s="19">
        <v>19</v>
      </c>
      <c r="I95" s="61">
        <f t="shared" si="1"/>
        <v>34</v>
      </c>
      <c r="J95" s="18"/>
      <c r="K95" s="18" t="s">
        <v>176</v>
      </c>
      <c r="L95" s="18" t="s">
        <v>233</v>
      </c>
      <c r="M95" s="18">
        <v>9957848221</v>
      </c>
      <c r="N95" s="18" t="s">
        <v>462</v>
      </c>
      <c r="O95" s="18">
        <v>9864968808</v>
      </c>
      <c r="P95" s="24">
        <v>43598</v>
      </c>
      <c r="Q95" s="18" t="s">
        <v>235</v>
      </c>
      <c r="R95" s="18">
        <v>17</v>
      </c>
      <c r="S95" s="18" t="s">
        <v>360</v>
      </c>
      <c r="T95" s="18"/>
    </row>
    <row r="96" spans="1:20">
      <c r="A96" s="4">
        <v>92</v>
      </c>
      <c r="B96" s="17" t="s">
        <v>63</v>
      </c>
      <c r="C96" s="18" t="s">
        <v>496</v>
      </c>
      <c r="D96" s="18" t="s">
        <v>23</v>
      </c>
      <c r="E96" s="19">
        <v>18260104503</v>
      </c>
      <c r="F96" s="18" t="s">
        <v>159</v>
      </c>
      <c r="G96" s="19">
        <v>27</v>
      </c>
      <c r="H96" s="19">
        <v>23</v>
      </c>
      <c r="I96" s="61">
        <f t="shared" si="1"/>
        <v>50</v>
      </c>
      <c r="J96" s="18"/>
      <c r="K96" s="18" t="s">
        <v>176</v>
      </c>
      <c r="L96" s="18" t="s">
        <v>233</v>
      </c>
      <c r="M96" s="18">
        <v>9957848221</v>
      </c>
      <c r="N96" s="18" t="s">
        <v>462</v>
      </c>
      <c r="O96" s="18">
        <v>9864968808</v>
      </c>
      <c r="P96" s="24">
        <v>43598</v>
      </c>
      <c r="Q96" s="18" t="s">
        <v>235</v>
      </c>
      <c r="R96" s="18">
        <v>17</v>
      </c>
      <c r="S96" s="18" t="s">
        <v>360</v>
      </c>
      <c r="T96" s="18"/>
    </row>
    <row r="97" spans="1:20" ht="33">
      <c r="A97" s="4">
        <v>93</v>
      </c>
      <c r="B97" s="17" t="s">
        <v>63</v>
      </c>
      <c r="C97" s="18" t="s">
        <v>497</v>
      </c>
      <c r="D97" s="18" t="s">
        <v>23</v>
      </c>
      <c r="E97" s="19">
        <v>18260104504</v>
      </c>
      <c r="F97" s="18" t="s">
        <v>158</v>
      </c>
      <c r="G97" s="19">
        <v>7</v>
      </c>
      <c r="H97" s="19">
        <v>5</v>
      </c>
      <c r="I97" s="61">
        <f t="shared" si="1"/>
        <v>12</v>
      </c>
      <c r="J97" s="18"/>
      <c r="K97" s="18" t="s">
        <v>176</v>
      </c>
      <c r="L97" s="18" t="s">
        <v>233</v>
      </c>
      <c r="M97" s="18">
        <v>9957848221</v>
      </c>
      <c r="N97" s="18" t="s">
        <v>462</v>
      </c>
      <c r="O97" s="18">
        <v>9864968808</v>
      </c>
      <c r="P97" s="24">
        <v>43598</v>
      </c>
      <c r="Q97" s="18" t="s">
        <v>235</v>
      </c>
      <c r="R97" s="18">
        <v>17</v>
      </c>
      <c r="S97" s="18" t="s">
        <v>360</v>
      </c>
      <c r="T97" s="18"/>
    </row>
    <row r="98" spans="1:20">
      <c r="A98" s="4">
        <v>94</v>
      </c>
      <c r="B98" s="17" t="s">
        <v>63</v>
      </c>
      <c r="C98" s="18" t="s">
        <v>498</v>
      </c>
      <c r="D98" s="18" t="s">
        <v>25</v>
      </c>
      <c r="E98" s="19">
        <v>18617010415</v>
      </c>
      <c r="F98" s="18"/>
      <c r="G98" s="19">
        <v>25</v>
      </c>
      <c r="H98" s="19">
        <v>23</v>
      </c>
      <c r="I98" s="61">
        <f t="shared" si="1"/>
        <v>48</v>
      </c>
      <c r="J98" s="18">
        <v>8812945710</v>
      </c>
      <c r="K98" s="18" t="s">
        <v>166</v>
      </c>
      <c r="L98" s="18" t="s">
        <v>437</v>
      </c>
      <c r="M98" s="18">
        <v>8133098405</v>
      </c>
      <c r="N98" s="18" t="s">
        <v>326</v>
      </c>
      <c r="O98" s="18">
        <v>8811908605</v>
      </c>
      <c r="P98" s="24">
        <v>43599</v>
      </c>
      <c r="Q98" s="18" t="s">
        <v>236</v>
      </c>
      <c r="R98" s="18">
        <v>30</v>
      </c>
      <c r="S98" s="18" t="s">
        <v>360</v>
      </c>
      <c r="T98" s="18"/>
    </row>
    <row r="99" spans="1:20">
      <c r="A99" s="4">
        <v>95</v>
      </c>
      <c r="B99" s="17" t="s">
        <v>63</v>
      </c>
      <c r="C99" s="18" t="s">
        <v>499</v>
      </c>
      <c r="D99" s="18" t="s">
        <v>25</v>
      </c>
      <c r="E99" s="19">
        <v>18617010417</v>
      </c>
      <c r="F99" s="18"/>
      <c r="G99" s="19">
        <v>37</v>
      </c>
      <c r="H99" s="19">
        <v>30</v>
      </c>
      <c r="I99" s="61">
        <f t="shared" si="1"/>
        <v>67</v>
      </c>
      <c r="J99" s="18">
        <v>7896134688</v>
      </c>
      <c r="K99" s="18" t="s">
        <v>166</v>
      </c>
      <c r="L99" s="18" t="s">
        <v>437</v>
      </c>
      <c r="M99" s="18">
        <v>8133098405</v>
      </c>
      <c r="N99" s="18" t="s">
        <v>556</v>
      </c>
      <c r="O99" s="18">
        <v>9577019656</v>
      </c>
      <c r="P99" s="24">
        <v>43599</v>
      </c>
      <c r="Q99" s="18" t="s">
        <v>236</v>
      </c>
      <c r="R99" s="18">
        <v>31</v>
      </c>
      <c r="S99" s="18" t="s">
        <v>360</v>
      </c>
      <c r="T99" s="18"/>
    </row>
    <row r="100" spans="1:20" ht="16.5" customHeight="1">
      <c r="A100" s="4">
        <v>96</v>
      </c>
      <c r="B100" s="17" t="s">
        <v>63</v>
      </c>
      <c r="C100" s="18" t="s">
        <v>500</v>
      </c>
      <c r="D100" s="18" t="s">
        <v>25</v>
      </c>
      <c r="E100" s="19">
        <v>18617010414</v>
      </c>
      <c r="F100" s="18"/>
      <c r="G100" s="19">
        <v>21</v>
      </c>
      <c r="H100" s="19">
        <v>18</v>
      </c>
      <c r="I100" s="61">
        <f t="shared" si="1"/>
        <v>39</v>
      </c>
      <c r="J100" s="18" t="s">
        <v>541</v>
      </c>
      <c r="K100" s="18" t="s">
        <v>166</v>
      </c>
      <c r="L100" s="18" t="s">
        <v>437</v>
      </c>
      <c r="M100" s="18">
        <v>8133098405</v>
      </c>
      <c r="N100" s="18" t="s">
        <v>557</v>
      </c>
      <c r="O100" s="18">
        <v>9854737925</v>
      </c>
      <c r="P100" s="24">
        <v>43599</v>
      </c>
      <c r="Q100" s="18" t="s">
        <v>236</v>
      </c>
      <c r="R100" s="18">
        <v>31</v>
      </c>
      <c r="S100" s="18" t="s">
        <v>360</v>
      </c>
      <c r="T100" s="18"/>
    </row>
    <row r="101" spans="1:20" ht="16.5" customHeight="1">
      <c r="A101" s="4">
        <v>97</v>
      </c>
      <c r="B101" s="17" t="s">
        <v>63</v>
      </c>
      <c r="C101" s="18" t="s">
        <v>501</v>
      </c>
      <c r="D101" s="18" t="s">
        <v>25</v>
      </c>
      <c r="E101" s="19">
        <v>18617010438</v>
      </c>
      <c r="F101" s="18"/>
      <c r="G101" s="19">
        <v>15</v>
      </c>
      <c r="H101" s="19">
        <v>7</v>
      </c>
      <c r="I101" s="61">
        <f t="shared" si="1"/>
        <v>22</v>
      </c>
      <c r="J101" s="18" t="s">
        <v>542</v>
      </c>
      <c r="K101" s="18" t="s">
        <v>166</v>
      </c>
      <c r="L101" s="18" t="s">
        <v>437</v>
      </c>
      <c r="M101" s="18">
        <v>8133098405</v>
      </c>
      <c r="N101" s="18" t="s">
        <v>557</v>
      </c>
      <c r="O101" s="18">
        <v>9854737925</v>
      </c>
      <c r="P101" s="24">
        <v>43599</v>
      </c>
      <c r="Q101" s="18" t="s">
        <v>236</v>
      </c>
      <c r="R101" s="18">
        <v>32</v>
      </c>
      <c r="S101" s="18" t="s">
        <v>360</v>
      </c>
      <c r="T101" s="18"/>
    </row>
    <row r="102" spans="1:20" ht="16.5" customHeight="1">
      <c r="A102" s="4">
        <v>98</v>
      </c>
      <c r="B102" s="17" t="s">
        <v>63</v>
      </c>
      <c r="C102" s="18" t="s">
        <v>502</v>
      </c>
      <c r="D102" s="18" t="s">
        <v>23</v>
      </c>
      <c r="E102" s="19">
        <v>18260108601</v>
      </c>
      <c r="F102" s="18" t="s">
        <v>158</v>
      </c>
      <c r="G102" s="19">
        <v>10</v>
      </c>
      <c r="H102" s="19">
        <v>9</v>
      </c>
      <c r="I102" s="61">
        <f t="shared" si="1"/>
        <v>19</v>
      </c>
      <c r="J102" s="18"/>
      <c r="K102" s="18" t="s">
        <v>469</v>
      </c>
      <c r="L102" s="18" t="s">
        <v>558</v>
      </c>
      <c r="M102" s="18">
        <v>9577791481</v>
      </c>
      <c r="N102" s="18" t="s">
        <v>559</v>
      </c>
      <c r="O102" s="18">
        <v>8477971534</v>
      </c>
      <c r="P102" s="24">
        <v>43600</v>
      </c>
      <c r="Q102" s="18" t="s">
        <v>237</v>
      </c>
      <c r="R102" s="18">
        <v>12</v>
      </c>
      <c r="S102" s="18" t="s">
        <v>360</v>
      </c>
      <c r="T102" s="18"/>
    </row>
    <row r="103" spans="1:20" ht="16.5" customHeight="1">
      <c r="A103" s="4">
        <v>99</v>
      </c>
      <c r="B103" s="17" t="s">
        <v>63</v>
      </c>
      <c r="C103" s="18" t="s">
        <v>503</v>
      </c>
      <c r="D103" s="18" t="s">
        <v>23</v>
      </c>
      <c r="E103" s="19">
        <v>18260108603</v>
      </c>
      <c r="F103" s="18" t="s">
        <v>159</v>
      </c>
      <c r="G103" s="19">
        <v>32</v>
      </c>
      <c r="H103" s="19">
        <v>37</v>
      </c>
      <c r="I103" s="61">
        <f t="shared" si="1"/>
        <v>69</v>
      </c>
      <c r="J103" s="18"/>
      <c r="K103" s="18" t="s">
        <v>469</v>
      </c>
      <c r="L103" s="18" t="s">
        <v>558</v>
      </c>
      <c r="M103" s="18">
        <v>9577791481</v>
      </c>
      <c r="N103" s="18" t="s">
        <v>560</v>
      </c>
      <c r="O103" s="18">
        <v>9859560877</v>
      </c>
      <c r="P103" s="24">
        <v>43600</v>
      </c>
      <c r="Q103" s="18" t="s">
        <v>237</v>
      </c>
      <c r="R103" s="18">
        <v>12</v>
      </c>
      <c r="S103" s="18" t="s">
        <v>360</v>
      </c>
      <c r="T103" s="18"/>
    </row>
    <row r="104" spans="1:20" ht="33">
      <c r="A104" s="4">
        <v>100</v>
      </c>
      <c r="B104" s="17" t="s">
        <v>63</v>
      </c>
      <c r="C104" s="18" t="s">
        <v>504</v>
      </c>
      <c r="D104" s="18" t="s">
        <v>25</v>
      </c>
      <c r="E104" s="19">
        <v>18260108604</v>
      </c>
      <c r="F104" s="18"/>
      <c r="G104" s="19">
        <v>17</v>
      </c>
      <c r="H104" s="19">
        <v>21</v>
      </c>
      <c r="I104" s="61">
        <f t="shared" si="1"/>
        <v>38</v>
      </c>
      <c r="J104" s="18"/>
      <c r="K104" s="18" t="s">
        <v>469</v>
      </c>
      <c r="L104" s="18" t="s">
        <v>558</v>
      </c>
      <c r="M104" s="18">
        <v>9577791481</v>
      </c>
      <c r="N104" s="18" t="s">
        <v>560</v>
      </c>
      <c r="O104" s="18">
        <v>9859560877</v>
      </c>
      <c r="P104" s="24">
        <v>43600</v>
      </c>
      <c r="Q104" s="18" t="s">
        <v>237</v>
      </c>
      <c r="R104" s="18">
        <v>12</v>
      </c>
      <c r="S104" s="18" t="s">
        <v>360</v>
      </c>
      <c r="T104" s="18"/>
    </row>
    <row r="105" spans="1:20" ht="16.5" customHeight="1">
      <c r="A105" s="4">
        <v>101</v>
      </c>
      <c r="B105" s="17" t="s">
        <v>63</v>
      </c>
      <c r="C105" s="18" t="s">
        <v>505</v>
      </c>
      <c r="D105" s="18" t="s">
        <v>25</v>
      </c>
      <c r="E105" s="19">
        <v>18617010410</v>
      </c>
      <c r="F105" s="18"/>
      <c r="G105" s="19">
        <v>11</v>
      </c>
      <c r="H105" s="19">
        <v>8</v>
      </c>
      <c r="I105" s="61">
        <f t="shared" si="1"/>
        <v>19</v>
      </c>
      <c r="J105" s="18" t="s">
        <v>543</v>
      </c>
      <c r="K105" s="18" t="s">
        <v>175</v>
      </c>
      <c r="L105" s="18" t="s">
        <v>230</v>
      </c>
      <c r="M105" s="18">
        <v>8811808831</v>
      </c>
      <c r="N105" s="18" t="s">
        <v>561</v>
      </c>
      <c r="O105" s="18">
        <v>9859822734</v>
      </c>
      <c r="P105" s="24">
        <v>43601</v>
      </c>
      <c r="Q105" s="18" t="s">
        <v>238</v>
      </c>
      <c r="R105" s="18">
        <v>20</v>
      </c>
      <c r="S105" s="18" t="s">
        <v>360</v>
      </c>
      <c r="T105" s="18"/>
    </row>
    <row r="106" spans="1:20">
      <c r="A106" s="4">
        <v>102</v>
      </c>
      <c r="B106" s="17" t="s">
        <v>63</v>
      </c>
      <c r="C106" s="18" t="s">
        <v>506</v>
      </c>
      <c r="D106" s="18" t="s">
        <v>25</v>
      </c>
      <c r="E106" s="19">
        <v>18617010423</v>
      </c>
      <c r="F106" s="18"/>
      <c r="G106" s="19">
        <v>17</v>
      </c>
      <c r="H106" s="19">
        <v>12</v>
      </c>
      <c r="I106" s="61">
        <f t="shared" si="1"/>
        <v>29</v>
      </c>
      <c r="J106" s="18">
        <v>9678652491</v>
      </c>
      <c r="K106" s="18" t="s">
        <v>167</v>
      </c>
      <c r="L106" s="18" t="s">
        <v>184</v>
      </c>
      <c r="M106" s="18">
        <v>9859444623</v>
      </c>
      <c r="N106" s="18" t="s">
        <v>436</v>
      </c>
      <c r="O106" s="18">
        <v>9577926559</v>
      </c>
      <c r="P106" s="24">
        <v>43601</v>
      </c>
      <c r="Q106" s="18" t="s">
        <v>238</v>
      </c>
      <c r="R106" s="18">
        <v>11</v>
      </c>
      <c r="S106" s="18" t="s">
        <v>360</v>
      </c>
      <c r="T106" s="18"/>
    </row>
    <row r="107" spans="1:20" ht="16.5" customHeight="1">
      <c r="A107" s="4">
        <v>103</v>
      </c>
      <c r="B107" s="17" t="s">
        <v>63</v>
      </c>
      <c r="C107" s="18" t="s">
        <v>507</v>
      </c>
      <c r="D107" s="18" t="s">
        <v>25</v>
      </c>
      <c r="E107" s="19">
        <v>18617010425</v>
      </c>
      <c r="F107" s="18"/>
      <c r="G107" s="19">
        <v>10</v>
      </c>
      <c r="H107" s="19">
        <v>14</v>
      </c>
      <c r="I107" s="61">
        <f t="shared" si="1"/>
        <v>24</v>
      </c>
      <c r="J107" s="18" t="s">
        <v>544</v>
      </c>
      <c r="K107" s="18" t="s">
        <v>175</v>
      </c>
      <c r="L107" s="18" t="s">
        <v>230</v>
      </c>
      <c r="M107" s="18">
        <v>8811808831</v>
      </c>
      <c r="N107" s="18" t="s">
        <v>561</v>
      </c>
      <c r="O107" s="18">
        <v>9859822734</v>
      </c>
      <c r="P107" s="24">
        <v>43601</v>
      </c>
      <c r="Q107" s="18" t="s">
        <v>238</v>
      </c>
      <c r="R107" s="18">
        <v>20</v>
      </c>
      <c r="S107" s="18" t="s">
        <v>360</v>
      </c>
      <c r="T107" s="18"/>
    </row>
    <row r="108" spans="1:20" ht="33">
      <c r="A108" s="4">
        <v>104</v>
      </c>
      <c r="B108" s="17" t="s">
        <v>63</v>
      </c>
      <c r="C108" s="18" t="s">
        <v>395</v>
      </c>
      <c r="D108" s="18" t="s">
        <v>23</v>
      </c>
      <c r="E108" s="19">
        <v>18260122002</v>
      </c>
      <c r="F108" s="18" t="s">
        <v>157</v>
      </c>
      <c r="G108" s="19">
        <v>76</v>
      </c>
      <c r="H108" s="19">
        <v>75</v>
      </c>
      <c r="I108" s="61">
        <f t="shared" si="1"/>
        <v>151</v>
      </c>
      <c r="J108" s="18"/>
      <c r="K108" s="18" t="s">
        <v>253</v>
      </c>
      <c r="L108" s="18" t="s">
        <v>324</v>
      </c>
      <c r="M108" s="18">
        <v>8876890910</v>
      </c>
      <c r="N108" s="18" t="s">
        <v>325</v>
      </c>
      <c r="O108" s="18">
        <v>9957660819</v>
      </c>
      <c r="P108" s="24">
        <v>43602</v>
      </c>
      <c r="Q108" s="18" t="s">
        <v>239</v>
      </c>
      <c r="R108" s="18">
        <v>27</v>
      </c>
      <c r="S108" s="18" t="s">
        <v>360</v>
      </c>
      <c r="T108" s="18"/>
    </row>
    <row r="109" spans="1:20">
      <c r="A109" s="4">
        <v>105</v>
      </c>
      <c r="B109" s="17" t="s">
        <v>63</v>
      </c>
      <c r="C109" s="18" t="s">
        <v>508</v>
      </c>
      <c r="D109" s="18" t="s">
        <v>25</v>
      </c>
      <c r="E109" s="19">
        <v>18617010416</v>
      </c>
      <c r="F109" s="18"/>
      <c r="G109" s="19">
        <v>15</v>
      </c>
      <c r="H109" s="19">
        <v>23</v>
      </c>
      <c r="I109" s="61">
        <f t="shared" si="1"/>
        <v>38</v>
      </c>
      <c r="J109" s="18">
        <v>7896888912</v>
      </c>
      <c r="K109" s="18" t="s">
        <v>166</v>
      </c>
      <c r="L109" s="18" t="s">
        <v>179</v>
      </c>
      <c r="M109" s="18">
        <v>9854752168</v>
      </c>
      <c r="N109" s="18" t="s">
        <v>187</v>
      </c>
      <c r="O109" s="18">
        <v>9613610969</v>
      </c>
      <c r="P109" s="24">
        <v>43605</v>
      </c>
      <c r="Q109" s="18" t="s">
        <v>235</v>
      </c>
      <c r="R109" s="18">
        <v>25</v>
      </c>
      <c r="S109" s="18" t="s">
        <v>360</v>
      </c>
      <c r="T109" s="18"/>
    </row>
    <row r="110" spans="1:20">
      <c r="A110" s="4">
        <v>106</v>
      </c>
      <c r="B110" s="17" t="s">
        <v>63</v>
      </c>
      <c r="C110" s="18" t="s">
        <v>509</v>
      </c>
      <c r="D110" s="18" t="s">
        <v>25</v>
      </c>
      <c r="E110" s="19">
        <v>18617010421</v>
      </c>
      <c r="F110" s="18"/>
      <c r="G110" s="19">
        <v>32</v>
      </c>
      <c r="H110" s="19">
        <v>32</v>
      </c>
      <c r="I110" s="61">
        <f t="shared" si="1"/>
        <v>64</v>
      </c>
      <c r="J110" s="18">
        <v>8011124107</v>
      </c>
      <c r="K110" s="18" t="s">
        <v>166</v>
      </c>
      <c r="L110" s="18" t="s">
        <v>562</v>
      </c>
      <c r="M110" s="18">
        <v>8761836639</v>
      </c>
      <c r="N110" s="18" t="s">
        <v>563</v>
      </c>
      <c r="O110" s="18">
        <v>9859802155</v>
      </c>
      <c r="P110" s="24">
        <v>43605</v>
      </c>
      <c r="Q110" s="18" t="s">
        <v>235</v>
      </c>
      <c r="R110" s="18">
        <v>25</v>
      </c>
      <c r="S110" s="18" t="s">
        <v>360</v>
      </c>
      <c r="T110" s="18"/>
    </row>
    <row r="111" spans="1:20" ht="16.5" customHeight="1">
      <c r="A111" s="4">
        <v>107</v>
      </c>
      <c r="B111" s="17" t="s">
        <v>63</v>
      </c>
      <c r="C111" s="18" t="s">
        <v>510</v>
      </c>
      <c r="D111" s="18" t="s">
        <v>25</v>
      </c>
      <c r="E111" s="19">
        <v>18617010437</v>
      </c>
      <c r="F111" s="18"/>
      <c r="G111" s="19">
        <v>19</v>
      </c>
      <c r="H111" s="19">
        <v>13</v>
      </c>
      <c r="I111" s="61">
        <f t="shared" si="1"/>
        <v>32</v>
      </c>
      <c r="J111" s="18" t="s">
        <v>545</v>
      </c>
      <c r="K111" s="18" t="s">
        <v>166</v>
      </c>
      <c r="L111" s="18" t="s">
        <v>179</v>
      </c>
      <c r="M111" s="18">
        <v>9854752168</v>
      </c>
      <c r="N111" s="18" t="s">
        <v>434</v>
      </c>
      <c r="O111" s="18">
        <v>9613181808</v>
      </c>
      <c r="P111" s="24">
        <v>43605</v>
      </c>
      <c r="Q111" s="18" t="s">
        <v>235</v>
      </c>
      <c r="R111" s="18">
        <v>23</v>
      </c>
      <c r="S111" s="18" t="s">
        <v>360</v>
      </c>
      <c r="T111" s="18"/>
    </row>
    <row r="112" spans="1:20">
      <c r="A112" s="4">
        <v>108</v>
      </c>
      <c r="B112" s="17" t="s">
        <v>63</v>
      </c>
      <c r="C112" s="18" t="s">
        <v>511</v>
      </c>
      <c r="D112" s="18" t="s">
        <v>23</v>
      </c>
      <c r="E112" s="19">
        <v>18260108507</v>
      </c>
      <c r="F112" s="18" t="s">
        <v>159</v>
      </c>
      <c r="G112" s="19">
        <v>0</v>
      </c>
      <c r="H112" s="19">
        <v>138</v>
      </c>
      <c r="I112" s="61">
        <f t="shared" si="1"/>
        <v>138</v>
      </c>
      <c r="J112" s="18"/>
      <c r="K112" s="18" t="s">
        <v>469</v>
      </c>
      <c r="L112" s="18" t="s">
        <v>558</v>
      </c>
      <c r="M112" s="18">
        <v>9577791481</v>
      </c>
      <c r="N112" s="18" t="s">
        <v>564</v>
      </c>
      <c r="O112" s="18">
        <v>9957561692</v>
      </c>
      <c r="P112" s="24">
        <v>43606</v>
      </c>
      <c r="Q112" s="18" t="s">
        <v>236</v>
      </c>
      <c r="R112" s="18">
        <v>15</v>
      </c>
      <c r="S112" s="18" t="s">
        <v>360</v>
      </c>
      <c r="T112" s="18"/>
    </row>
    <row r="113" spans="1:20" ht="16.5" customHeight="1">
      <c r="A113" s="4">
        <v>109</v>
      </c>
      <c r="B113" s="17" t="s">
        <v>63</v>
      </c>
      <c r="C113" s="18" t="s">
        <v>512</v>
      </c>
      <c r="D113" s="18" t="s">
        <v>25</v>
      </c>
      <c r="E113" s="19">
        <v>18617010201</v>
      </c>
      <c r="F113" s="18"/>
      <c r="G113" s="19">
        <v>16</v>
      </c>
      <c r="H113" s="19">
        <v>8</v>
      </c>
      <c r="I113" s="61">
        <f t="shared" si="1"/>
        <v>24</v>
      </c>
      <c r="J113" s="18">
        <v>8471908049</v>
      </c>
      <c r="K113" s="18" t="s">
        <v>176</v>
      </c>
      <c r="L113" s="18" t="s">
        <v>233</v>
      </c>
      <c r="M113" s="18">
        <v>9957848221</v>
      </c>
      <c r="N113" s="18" t="s">
        <v>462</v>
      </c>
      <c r="O113" s="18">
        <v>9864968808</v>
      </c>
      <c r="P113" s="24">
        <v>43607</v>
      </c>
      <c r="Q113" s="18" t="s">
        <v>237</v>
      </c>
      <c r="R113" s="18">
        <v>17</v>
      </c>
      <c r="S113" s="18" t="s">
        <v>360</v>
      </c>
      <c r="T113" s="18"/>
    </row>
    <row r="114" spans="1:20" ht="16.5" customHeight="1">
      <c r="A114" s="4">
        <v>110</v>
      </c>
      <c r="B114" s="17" t="s">
        <v>63</v>
      </c>
      <c r="C114" s="18" t="s">
        <v>513</v>
      </c>
      <c r="D114" s="18" t="s">
        <v>25</v>
      </c>
      <c r="E114" s="19">
        <v>18617010202</v>
      </c>
      <c r="F114" s="18"/>
      <c r="G114" s="19">
        <v>19</v>
      </c>
      <c r="H114" s="19">
        <v>11</v>
      </c>
      <c r="I114" s="61">
        <f t="shared" si="1"/>
        <v>30</v>
      </c>
      <c r="J114" s="18">
        <v>7896786552</v>
      </c>
      <c r="K114" s="18" t="s">
        <v>176</v>
      </c>
      <c r="L114" s="18" t="s">
        <v>233</v>
      </c>
      <c r="M114" s="18">
        <v>9957848221</v>
      </c>
      <c r="N114" s="18" t="s">
        <v>462</v>
      </c>
      <c r="O114" s="18">
        <v>9864968808</v>
      </c>
      <c r="P114" s="24">
        <v>43607</v>
      </c>
      <c r="Q114" s="18" t="s">
        <v>237</v>
      </c>
      <c r="R114" s="18">
        <v>17</v>
      </c>
      <c r="S114" s="18" t="s">
        <v>360</v>
      </c>
      <c r="T114" s="18"/>
    </row>
    <row r="115" spans="1:20" ht="16.5" customHeight="1">
      <c r="A115" s="4">
        <v>111</v>
      </c>
      <c r="B115" s="17" t="s">
        <v>63</v>
      </c>
      <c r="C115" s="18" t="s">
        <v>514</v>
      </c>
      <c r="D115" s="18" t="s">
        <v>25</v>
      </c>
      <c r="E115" s="19">
        <v>18617010203</v>
      </c>
      <c r="F115" s="18"/>
      <c r="G115" s="19">
        <v>18</v>
      </c>
      <c r="H115" s="19">
        <v>20</v>
      </c>
      <c r="I115" s="61">
        <f t="shared" si="1"/>
        <v>38</v>
      </c>
      <c r="J115" s="18">
        <v>9678849003</v>
      </c>
      <c r="K115" s="18" t="s">
        <v>253</v>
      </c>
      <c r="L115" s="18" t="s">
        <v>324</v>
      </c>
      <c r="M115" s="18">
        <v>8876890910</v>
      </c>
      <c r="N115" s="18" t="s">
        <v>565</v>
      </c>
      <c r="O115" s="18">
        <v>8822273323</v>
      </c>
      <c r="P115" s="24">
        <v>43607</v>
      </c>
      <c r="Q115" s="18" t="s">
        <v>237</v>
      </c>
      <c r="R115" s="18">
        <v>28</v>
      </c>
      <c r="S115" s="18" t="s">
        <v>360</v>
      </c>
      <c r="T115" s="18"/>
    </row>
    <row r="116" spans="1:20" ht="33">
      <c r="A116" s="4">
        <v>112</v>
      </c>
      <c r="B116" s="17" t="s">
        <v>63</v>
      </c>
      <c r="C116" s="18" t="s">
        <v>515</v>
      </c>
      <c r="D116" s="18" t="s">
        <v>25</v>
      </c>
      <c r="E116" s="19">
        <v>18617010241</v>
      </c>
      <c r="F116" s="18"/>
      <c r="G116" s="19">
        <v>4</v>
      </c>
      <c r="H116" s="19">
        <v>4</v>
      </c>
      <c r="I116" s="61">
        <f t="shared" si="1"/>
        <v>8</v>
      </c>
      <c r="J116" s="18">
        <v>7635825839</v>
      </c>
      <c r="K116" s="18" t="s">
        <v>176</v>
      </c>
      <c r="L116" s="18" t="s">
        <v>233</v>
      </c>
      <c r="M116" s="18">
        <v>9957848221</v>
      </c>
      <c r="N116" s="18" t="s">
        <v>462</v>
      </c>
      <c r="O116" s="18">
        <v>9864968808</v>
      </c>
      <c r="P116" s="24">
        <v>43607</v>
      </c>
      <c r="Q116" s="18" t="s">
        <v>237</v>
      </c>
      <c r="R116" s="18">
        <v>19</v>
      </c>
      <c r="S116" s="18" t="s">
        <v>360</v>
      </c>
      <c r="T116" s="18"/>
    </row>
    <row r="117" spans="1:20">
      <c r="A117" s="4">
        <v>113</v>
      </c>
      <c r="B117" s="17" t="s">
        <v>63</v>
      </c>
      <c r="C117" s="18" t="s">
        <v>516</v>
      </c>
      <c r="D117" s="18" t="s">
        <v>23</v>
      </c>
      <c r="E117" s="19">
        <v>18260108501</v>
      </c>
      <c r="F117" s="18" t="s">
        <v>158</v>
      </c>
      <c r="G117" s="19">
        <v>14</v>
      </c>
      <c r="H117" s="19">
        <v>21</v>
      </c>
      <c r="I117" s="61">
        <f t="shared" si="1"/>
        <v>35</v>
      </c>
      <c r="J117" s="18"/>
      <c r="K117" s="18" t="s">
        <v>469</v>
      </c>
      <c r="L117" s="18" t="s">
        <v>558</v>
      </c>
      <c r="M117" s="18">
        <v>9577791481</v>
      </c>
      <c r="N117" s="18" t="s">
        <v>566</v>
      </c>
      <c r="O117" s="18">
        <v>9954580472</v>
      </c>
      <c r="P117" s="24">
        <v>43608</v>
      </c>
      <c r="Q117" s="18" t="s">
        <v>238</v>
      </c>
      <c r="R117" s="18">
        <v>15</v>
      </c>
      <c r="S117" s="18" t="s">
        <v>360</v>
      </c>
      <c r="T117" s="18"/>
    </row>
    <row r="118" spans="1:20">
      <c r="A118" s="4">
        <v>114</v>
      </c>
      <c r="B118" s="17" t="s">
        <v>63</v>
      </c>
      <c r="C118" s="18" t="s">
        <v>517</v>
      </c>
      <c r="D118" s="18" t="s">
        <v>23</v>
      </c>
      <c r="E118" s="19">
        <v>18260108502</v>
      </c>
      <c r="F118" s="18" t="s">
        <v>158</v>
      </c>
      <c r="G118" s="19">
        <v>17</v>
      </c>
      <c r="H118" s="19">
        <v>13</v>
      </c>
      <c r="I118" s="61">
        <f t="shared" si="1"/>
        <v>30</v>
      </c>
      <c r="J118" s="18"/>
      <c r="K118" s="18" t="s">
        <v>469</v>
      </c>
      <c r="L118" s="18" t="s">
        <v>558</v>
      </c>
      <c r="M118" s="18">
        <v>9577791481</v>
      </c>
      <c r="N118" s="18" t="s">
        <v>567</v>
      </c>
      <c r="O118" s="18">
        <v>9859961018</v>
      </c>
      <c r="P118" s="24">
        <v>43608</v>
      </c>
      <c r="Q118" s="18" t="s">
        <v>238</v>
      </c>
      <c r="R118" s="18">
        <v>16</v>
      </c>
      <c r="S118" s="18" t="s">
        <v>360</v>
      </c>
      <c r="T118" s="18"/>
    </row>
    <row r="119" spans="1:20">
      <c r="A119" s="4">
        <v>115</v>
      </c>
      <c r="B119" s="17" t="s">
        <v>63</v>
      </c>
      <c r="C119" s="18" t="s">
        <v>518</v>
      </c>
      <c r="D119" s="18" t="s">
        <v>23</v>
      </c>
      <c r="E119" s="19">
        <v>18260108503</v>
      </c>
      <c r="F119" s="18" t="s">
        <v>158</v>
      </c>
      <c r="G119" s="19">
        <v>11</v>
      </c>
      <c r="H119" s="19">
        <v>15</v>
      </c>
      <c r="I119" s="61">
        <f t="shared" si="1"/>
        <v>26</v>
      </c>
      <c r="J119" s="18"/>
      <c r="K119" s="18" t="s">
        <v>469</v>
      </c>
      <c r="L119" s="18" t="s">
        <v>558</v>
      </c>
      <c r="M119" s="18">
        <v>9577791481</v>
      </c>
      <c r="N119" s="18" t="s">
        <v>567</v>
      </c>
      <c r="O119" s="18">
        <v>9859961018</v>
      </c>
      <c r="P119" s="24">
        <v>43608</v>
      </c>
      <c r="Q119" s="18" t="s">
        <v>238</v>
      </c>
      <c r="R119" s="18">
        <v>17</v>
      </c>
      <c r="S119" s="18" t="s">
        <v>360</v>
      </c>
      <c r="T119" s="18"/>
    </row>
    <row r="120" spans="1:20">
      <c r="A120" s="4">
        <v>116</v>
      </c>
      <c r="B120" s="17" t="s">
        <v>63</v>
      </c>
      <c r="C120" s="18" t="s">
        <v>519</v>
      </c>
      <c r="D120" s="18" t="s">
        <v>23</v>
      </c>
      <c r="E120" s="19">
        <v>18260108504</v>
      </c>
      <c r="F120" s="18" t="s">
        <v>158</v>
      </c>
      <c r="G120" s="19">
        <v>6</v>
      </c>
      <c r="H120" s="19">
        <v>8</v>
      </c>
      <c r="I120" s="61">
        <f t="shared" si="1"/>
        <v>14</v>
      </c>
      <c r="J120" s="18"/>
      <c r="K120" s="18" t="s">
        <v>469</v>
      </c>
      <c r="L120" s="18" t="s">
        <v>558</v>
      </c>
      <c r="M120" s="18">
        <v>9577791481</v>
      </c>
      <c r="N120" s="18" t="s">
        <v>568</v>
      </c>
      <c r="O120" s="18">
        <v>9859804873</v>
      </c>
      <c r="P120" s="24">
        <v>43608</v>
      </c>
      <c r="Q120" s="18" t="s">
        <v>238</v>
      </c>
      <c r="R120" s="18">
        <v>17</v>
      </c>
      <c r="S120" s="18" t="s">
        <v>360</v>
      </c>
      <c r="T120" s="18"/>
    </row>
    <row r="121" spans="1:20">
      <c r="A121" s="4">
        <v>117</v>
      </c>
      <c r="B121" s="17" t="s">
        <v>63</v>
      </c>
      <c r="C121" s="18" t="s">
        <v>309</v>
      </c>
      <c r="D121" s="18" t="s">
        <v>25</v>
      </c>
      <c r="E121" s="19">
        <v>18617010208</v>
      </c>
      <c r="F121" s="18"/>
      <c r="G121" s="19">
        <v>9</v>
      </c>
      <c r="H121" s="19">
        <v>19</v>
      </c>
      <c r="I121" s="61">
        <f t="shared" si="1"/>
        <v>28</v>
      </c>
      <c r="J121" s="18">
        <v>7577959038</v>
      </c>
      <c r="K121" s="18" t="s">
        <v>309</v>
      </c>
      <c r="L121" s="18" t="s">
        <v>177</v>
      </c>
      <c r="M121" s="18">
        <v>7086534279</v>
      </c>
      <c r="N121" s="18" t="s">
        <v>178</v>
      </c>
      <c r="O121" s="18">
        <v>7896037052</v>
      </c>
      <c r="P121" s="24">
        <v>43609</v>
      </c>
      <c r="Q121" s="18" t="s">
        <v>239</v>
      </c>
      <c r="R121" s="18">
        <v>19</v>
      </c>
      <c r="S121" s="18" t="s">
        <v>360</v>
      </c>
      <c r="T121" s="18"/>
    </row>
    <row r="122" spans="1:20" ht="33">
      <c r="A122" s="4">
        <v>118</v>
      </c>
      <c r="B122" s="17" t="s">
        <v>63</v>
      </c>
      <c r="C122" s="18" t="s">
        <v>520</v>
      </c>
      <c r="D122" s="18" t="s">
        <v>25</v>
      </c>
      <c r="E122" s="19">
        <v>18617010209</v>
      </c>
      <c r="F122" s="18"/>
      <c r="G122" s="19">
        <v>30</v>
      </c>
      <c r="H122" s="19">
        <v>27</v>
      </c>
      <c r="I122" s="61">
        <f t="shared" si="1"/>
        <v>57</v>
      </c>
      <c r="J122" s="18">
        <v>8678331280</v>
      </c>
      <c r="K122" s="18" t="s">
        <v>309</v>
      </c>
      <c r="L122" s="18" t="s">
        <v>177</v>
      </c>
      <c r="M122" s="18">
        <v>7086534279</v>
      </c>
      <c r="N122" s="18" t="s">
        <v>178</v>
      </c>
      <c r="O122" s="18">
        <v>7896037052</v>
      </c>
      <c r="P122" s="24">
        <v>43609</v>
      </c>
      <c r="Q122" s="18" t="s">
        <v>239</v>
      </c>
      <c r="R122" s="18">
        <v>19</v>
      </c>
      <c r="S122" s="18" t="s">
        <v>360</v>
      </c>
      <c r="T122" s="18"/>
    </row>
    <row r="123" spans="1:20">
      <c r="A123" s="4">
        <v>119</v>
      </c>
      <c r="B123" s="17" t="s">
        <v>63</v>
      </c>
      <c r="C123" s="18" t="s">
        <v>521</v>
      </c>
      <c r="D123" s="18" t="s">
        <v>25</v>
      </c>
      <c r="E123" s="19">
        <v>18617010210</v>
      </c>
      <c r="F123" s="18"/>
      <c r="G123" s="19">
        <v>25</v>
      </c>
      <c r="H123" s="19">
        <v>24</v>
      </c>
      <c r="I123" s="61">
        <f t="shared" si="1"/>
        <v>49</v>
      </c>
      <c r="J123" s="18">
        <v>9085055397</v>
      </c>
      <c r="K123" s="18" t="s">
        <v>309</v>
      </c>
      <c r="L123" s="18" t="s">
        <v>177</v>
      </c>
      <c r="M123" s="18">
        <v>7086534279</v>
      </c>
      <c r="N123" s="18" t="s">
        <v>335</v>
      </c>
      <c r="O123" s="18">
        <v>9859636180</v>
      </c>
      <c r="P123" s="24">
        <v>43609</v>
      </c>
      <c r="Q123" s="18" t="s">
        <v>239</v>
      </c>
      <c r="R123" s="18">
        <v>17</v>
      </c>
      <c r="S123" s="18" t="s">
        <v>360</v>
      </c>
      <c r="T123" s="18"/>
    </row>
    <row r="124" spans="1:20">
      <c r="A124" s="4">
        <v>120</v>
      </c>
      <c r="B124" s="17" t="s">
        <v>63</v>
      </c>
      <c r="C124" s="18" t="s">
        <v>522</v>
      </c>
      <c r="D124" s="18" t="s">
        <v>23</v>
      </c>
      <c r="E124" s="19">
        <v>18260107801</v>
      </c>
      <c r="F124" s="18" t="s">
        <v>158</v>
      </c>
      <c r="G124" s="19">
        <v>35</v>
      </c>
      <c r="H124" s="19">
        <v>25</v>
      </c>
      <c r="I124" s="61">
        <f t="shared" si="1"/>
        <v>60</v>
      </c>
      <c r="J124" s="18"/>
      <c r="K124" s="18" t="s">
        <v>73</v>
      </c>
      <c r="L124" s="18" t="s">
        <v>350</v>
      </c>
      <c r="M124" s="18">
        <v>8822807435</v>
      </c>
      <c r="N124" s="18" t="s">
        <v>569</v>
      </c>
      <c r="O124" s="18">
        <v>8255073964</v>
      </c>
      <c r="P124" s="24">
        <v>43610</v>
      </c>
      <c r="Q124" s="18" t="s">
        <v>240</v>
      </c>
      <c r="R124" s="18">
        <v>9</v>
      </c>
      <c r="S124" s="18" t="s">
        <v>360</v>
      </c>
      <c r="T124" s="18"/>
    </row>
    <row r="125" spans="1:20">
      <c r="A125" s="4">
        <v>121</v>
      </c>
      <c r="B125" s="17" t="s">
        <v>63</v>
      </c>
      <c r="C125" s="18" t="s">
        <v>523</v>
      </c>
      <c r="D125" s="18" t="s">
        <v>23</v>
      </c>
      <c r="E125" s="19">
        <v>18260108901</v>
      </c>
      <c r="F125" s="18" t="s">
        <v>158</v>
      </c>
      <c r="G125" s="19">
        <v>14</v>
      </c>
      <c r="H125" s="19">
        <v>19</v>
      </c>
      <c r="I125" s="61">
        <f t="shared" si="1"/>
        <v>33</v>
      </c>
      <c r="J125" s="18"/>
      <c r="K125" s="18" t="s">
        <v>469</v>
      </c>
      <c r="L125" s="18" t="s">
        <v>558</v>
      </c>
      <c r="M125" s="18">
        <v>9577791481</v>
      </c>
      <c r="N125" s="18" t="s">
        <v>570</v>
      </c>
      <c r="O125" s="18">
        <v>9678658410</v>
      </c>
      <c r="P125" s="24">
        <v>43610</v>
      </c>
      <c r="Q125" s="18" t="s">
        <v>240</v>
      </c>
      <c r="R125" s="18">
        <v>17</v>
      </c>
      <c r="S125" s="18" t="s">
        <v>360</v>
      </c>
      <c r="T125" s="18"/>
    </row>
    <row r="126" spans="1:20" ht="33">
      <c r="A126" s="4">
        <v>122</v>
      </c>
      <c r="B126" s="17" t="s">
        <v>63</v>
      </c>
      <c r="C126" s="18" t="s">
        <v>524</v>
      </c>
      <c r="D126" s="18" t="s">
        <v>23</v>
      </c>
      <c r="E126" s="19">
        <v>18260107701</v>
      </c>
      <c r="F126" s="18" t="s">
        <v>158</v>
      </c>
      <c r="G126" s="19">
        <v>20</v>
      </c>
      <c r="H126" s="19">
        <v>17</v>
      </c>
      <c r="I126" s="61">
        <f t="shared" si="1"/>
        <v>37</v>
      </c>
      <c r="J126" s="18"/>
      <c r="K126" s="18" t="s">
        <v>313</v>
      </c>
      <c r="L126" s="18" t="s">
        <v>353</v>
      </c>
      <c r="M126" s="18">
        <v>9577776448</v>
      </c>
      <c r="N126" s="18" t="s">
        <v>355</v>
      </c>
      <c r="O126" s="18">
        <v>9678283207</v>
      </c>
      <c r="P126" s="24">
        <v>43610</v>
      </c>
      <c r="Q126" s="18" t="s">
        <v>240</v>
      </c>
      <c r="R126" s="18">
        <v>20</v>
      </c>
      <c r="S126" s="18" t="s">
        <v>360</v>
      </c>
      <c r="T126" s="18"/>
    </row>
    <row r="127" spans="1:20" ht="16.5" customHeight="1">
      <c r="A127" s="4">
        <v>123</v>
      </c>
      <c r="B127" s="17" t="s">
        <v>63</v>
      </c>
      <c r="C127" s="18" t="s">
        <v>525</v>
      </c>
      <c r="D127" s="18" t="s">
        <v>25</v>
      </c>
      <c r="E127" s="19">
        <v>18617010214</v>
      </c>
      <c r="F127" s="18"/>
      <c r="G127" s="19">
        <v>5</v>
      </c>
      <c r="H127" s="19">
        <v>11</v>
      </c>
      <c r="I127" s="61">
        <f t="shared" si="1"/>
        <v>16</v>
      </c>
      <c r="J127" s="18">
        <v>9957557050</v>
      </c>
      <c r="K127" s="18" t="s">
        <v>253</v>
      </c>
      <c r="L127" s="18" t="s">
        <v>324</v>
      </c>
      <c r="M127" s="18">
        <v>8876890910</v>
      </c>
      <c r="N127" s="18" t="s">
        <v>571</v>
      </c>
      <c r="O127" s="18">
        <v>9854843155</v>
      </c>
      <c r="P127" s="24">
        <v>43612</v>
      </c>
      <c r="Q127" s="18" t="s">
        <v>235</v>
      </c>
      <c r="R127" s="18">
        <v>28</v>
      </c>
      <c r="S127" s="18" t="s">
        <v>360</v>
      </c>
      <c r="T127" s="18"/>
    </row>
    <row r="128" spans="1:20">
      <c r="A128" s="4">
        <v>124</v>
      </c>
      <c r="B128" s="17" t="s">
        <v>63</v>
      </c>
      <c r="C128" s="18" t="s">
        <v>457</v>
      </c>
      <c r="D128" s="18" t="s">
        <v>25</v>
      </c>
      <c r="E128" s="19">
        <v>18617010215</v>
      </c>
      <c r="F128" s="18"/>
      <c r="G128" s="19">
        <v>12</v>
      </c>
      <c r="H128" s="19">
        <v>23</v>
      </c>
      <c r="I128" s="61">
        <f t="shared" si="1"/>
        <v>35</v>
      </c>
      <c r="J128" s="18">
        <v>9678247623</v>
      </c>
      <c r="K128" s="18" t="s">
        <v>253</v>
      </c>
      <c r="L128" s="18" t="s">
        <v>324</v>
      </c>
      <c r="M128" s="18">
        <v>8876890910</v>
      </c>
      <c r="N128" s="18" t="s">
        <v>325</v>
      </c>
      <c r="O128" s="18">
        <v>9957660819</v>
      </c>
      <c r="P128" s="24">
        <v>43612</v>
      </c>
      <c r="Q128" s="18" t="s">
        <v>235</v>
      </c>
      <c r="R128" s="18">
        <v>27</v>
      </c>
      <c r="S128" s="18" t="s">
        <v>360</v>
      </c>
      <c r="T128" s="18"/>
    </row>
    <row r="129" spans="1:20">
      <c r="A129" s="4">
        <v>125</v>
      </c>
      <c r="B129" s="17" t="s">
        <v>63</v>
      </c>
      <c r="C129" s="18" t="s">
        <v>526</v>
      </c>
      <c r="D129" s="18" t="s">
        <v>25</v>
      </c>
      <c r="E129" s="19">
        <v>18617010216</v>
      </c>
      <c r="F129" s="18"/>
      <c r="G129" s="19">
        <v>11</v>
      </c>
      <c r="H129" s="19">
        <v>24</v>
      </c>
      <c r="I129" s="61">
        <f t="shared" si="1"/>
        <v>35</v>
      </c>
      <c r="J129" s="18">
        <v>8011412019</v>
      </c>
      <c r="K129" s="18" t="s">
        <v>311</v>
      </c>
      <c r="L129" s="18" t="s">
        <v>329</v>
      </c>
      <c r="M129" s="18">
        <v>9401006017</v>
      </c>
      <c r="N129" s="18" t="s">
        <v>461</v>
      </c>
      <c r="O129" s="18">
        <v>8011749099</v>
      </c>
      <c r="P129" s="24">
        <v>43612</v>
      </c>
      <c r="Q129" s="18" t="s">
        <v>235</v>
      </c>
      <c r="R129" s="18">
        <v>25</v>
      </c>
      <c r="S129" s="18" t="s">
        <v>360</v>
      </c>
      <c r="T129" s="18"/>
    </row>
    <row r="130" spans="1:20">
      <c r="A130" s="4">
        <v>126</v>
      </c>
      <c r="B130" s="17" t="s">
        <v>63</v>
      </c>
      <c r="C130" s="18" t="s">
        <v>527</v>
      </c>
      <c r="D130" s="18" t="s">
        <v>25</v>
      </c>
      <c r="E130" s="19">
        <v>18617010217</v>
      </c>
      <c r="F130" s="18"/>
      <c r="G130" s="19">
        <v>7</v>
      </c>
      <c r="H130" s="19">
        <v>10</v>
      </c>
      <c r="I130" s="61">
        <f t="shared" si="1"/>
        <v>17</v>
      </c>
      <c r="J130" s="18">
        <v>7086758608</v>
      </c>
      <c r="K130" s="18" t="s">
        <v>311</v>
      </c>
      <c r="L130" s="18" t="s">
        <v>329</v>
      </c>
      <c r="M130" s="18">
        <v>9401006017</v>
      </c>
      <c r="N130" s="18" t="s">
        <v>460</v>
      </c>
      <c r="O130" s="18">
        <v>8011191996</v>
      </c>
      <c r="P130" s="24">
        <v>43612</v>
      </c>
      <c r="Q130" s="18" t="s">
        <v>235</v>
      </c>
      <c r="R130" s="18">
        <v>27</v>
      </c>
      <c r="S130" s="18" t="s">
        <v>360</v>
      </c>
      <c r="T130" s="18"/>
    </row>
    <row r="131" spans="1:20">
      <c r="A131" s="4">
        <v>127</v>
      </c>
      <c r="B131" s="17" t="s">
        <v>63</v>
      </c>
      <c r="C131" s="18" t="s">
        <v>419</v>
      </c>
      <c r="D131" s="18" t="s">
        <v>23</v>
      </c>
      <c r="E131" s="19">
        <v>18260108513</v>
      </c>
      <c r="F131" s="18" t="s">
        <v>157</v>
      </c>
      <c r="G131" s="19">
        <v>82</v>
      </c>
      <c r="H131" s="19">
        <v>77</v>
      </c>
      <c r="I131" s="61">
        <f t="shared" si="1"/>
        <v>159</v>
      </c>
      <c r="J131" s="18"/>
      <c r="K131" s="18" t="s">
        <v>469</v>
      </c>
      <c r="L131" s="18" t="s">
        <v>558</v>
      </c>
      <c r="M131" s="18">
        <v>9577791481</v>
      </c>
      <c r="N131" s="18" t="s">
        <v>564</v>
      </c>
      <c r="O131" s="18">
        <v>9957561692</v>
      </c>
      <c r="P131" s="24">
        <v>43613</v>
      </c>
      <c r="Q131" s="18" t="s">
        <v>236</v>
      </c>
      <c r="R131" s="18">
        <v>15</v>
      </c>
      <c r="S131" s="18" t="s">
        <v>360</v>
      </c>
      <c r="T131" s="18"/>
    </row>
    <row r="132" spans="1:20" ht="16.5" customHeight="1">
      <c r="A132" s="4">
        <v>128</v>
      </c>
      <c r="B132" s="17" t="s">
        <v>63</v>
      </c>
      <c r="C132" s="18" t="s">
        <v>528</v>
      </c>
      <c r="D132" s="18" t="s">
        <v>25</v>
      </c>
      <c r="E132" s="19">
        <v>18617010218</v>
      </c>
      <c r="F132" s="18"/>
      <c r="G132" s="19">
        <v>24</v>
      </c>
      <c r="H132" s="19">
        <v>18</v>
      </c>
      <c r="I132" s="61">
        <f t="shared" si="1"/>
        <v>42</v>
      </c>
      <c r="J132" s="18">
        <v>8472834199</v>
      </c>
      <c r="K132" s="18" t="s">
        <v>244</v>
      </c>
      <c r="L132" s="18" t="s">
        <v>315</v>
      </c>
      <c r="M132" s="18">
        <v>8473851999</v>
      </c>
      <c r="N132" s="18" t="s">
        <v>316</v>
      </c>
      <c r="O132" s="18">
        <v>9864422606</v>
      </c>
      <c r="P132" s="24">
        <v>43614</v>
      </c>
      <c r="Q132" s="18" t="s">
        <v>237</v>
      </c>
      <c r="R132" s="18">
        <v>19</v>
      </c>
      <c r="S132" s="18" t="s">
        <v>360</v>
      </c>
      <c r="T132" s="18"/>
    </row>
    <row r="133" spans="1:20" ht="16.5" customHeight="1">
      <c r="A133" s="4">
        <v>129</v>
      </c>
      <c r="B133" s="17" t="s">
        <v>63</v>
      </c>
      <c r="C133" s="18" t="s">
        <v>529</v>
      </c>
      <c r="D133" s="18" t="s">
        <v>25</v>
      </c>
      <c r="E133" s="19">
        <v>18617010219</v>
      </c>
      <c r="F133" s="18"/>
      <c r="G133" s="19">
        <v>10</v>
      </c>
      <c r="H133" s="19">
        <v>8</v>
      </c>
      <c r="I133" s="61">
        <f t="shared" si="1"/>
        <v>18</v>
      </c>
      <c r="J133" s="18">
        <v>8474816530</v>
      </c>
      <c r="K133" s="18" t="s">
        <v>253</v>
      </c>
      <c r="L133" s="18" t="s">
        <v>324</v>
      </c>
      <c r="M133" s="18">
        <v>8876890910</v>
      </c>
      <c r="N133" s="18" t="s">
        <v>328</v>
      </c>
      <c r="O133" s="18">
        <v>9508997287</v>
      </c>
      <c r="P133" s="24">
        <v>43614</v>
      </c>
      <c r="Q133" s="18" t="s">
        <v>237</v>
      </c>
      <c r="R133" s="18">
        <v>27</v>
      </c>
      <c r="S133" s="18" t="s">
        <v>360</v>
      </c>
      <c r="T133" s="18"/>
    </row>
    <row r="134" spans="1:20" ht="16.5" customHeight="1">
      <c r="A134" s="4">
        <v>130</v>
      </c>
      <c r="B134" s="17" t="s">
        <v>63</v>
      </c>
      <c r="C134" s="18" t="s">
        <v>530</v>
      </c>
      <c r="D134" s="18" t="s">
        <v>25</v>
      </c>
      <c r="E134" s="19">
        <v>18617010220</v>
      </c>
      <c r="F134" s="18"/>
      <c r="G134" s="19">
        <v>9</v>
      </c>
      <c r="H134" s="19">
        <v>12</v>
      </c>
      <c r="I134" s="61">
        <f t="shared" ref="I134:I164" si="2">SUM(G134:H134)</f>
        <v>21</v>
      </c>
      <c r="J134" s="18">
        <v>9706716216</v>
      </c>
      <c r="K134" s="18" t="s">
        <v>176</v>
      </c>
      <c r="L134" s="18" t="s">
        <v>233</v>
      </c>
      <c r="M134" s="18">
        <v>9957848221</v>
      </c>
      <c r="N134" s="18" t="s">
        <v>317</v>
      </c>
      <c r="O134" s="18">
        <v>8822040135</v>
      </c>
      <c r="P134" s="24">
        <v>43614</v>
      </c>
      <c r="Q134" s="18" t="s">
        <v>237</v>
      </c>
      <c r="R134" s="18">
        <v>15</v>
      </c>
      <c r="S134" s="18" t="s">
        <v>360</v>
      </c>
      <c r="T134" s="18"/>
    </row>
    <row r="135" spans="1:20" ht="16.5" customHeight="1">
      <c r="A135" s="4">
        <v>131</v>
      </c>
      <c r="B135" s="17" t="s">
        <v>63</v>
      </c>
      <c r="C135" s="18" t="s">
        <v>531</v>
      </c>
      <c r="D135" s="18" t="s">
        <v>25</v>
      </c>
      <c r="E135" s="19">
        <v>18617010221</v>
      </c>
      <c r="F135" s="18"/>
      <c r="G135" s="19">
        <v>6</v>
      </c>
      <c r="H135" s="19">
        <v>13</v>
      </c>
      <c r="I135" s="61">
        <f t="shared" si="2"/>
        <v>19</v>
      </c>
      <c r="J135" s="18">
        <v>8471946787</v>
      </c>
      <c r="K135" s="18" t="s">
        <v>176</v>
      </c>
      <c r="L135" s="18" t="s">
        <v>233</v>
      </c>
      <c r="M135" s="18">
        <v>9957848221</v>
      </c>
      <c r="N135" s="18" t="s">
        <v>322</v>
      </c>
      <c r="O135" s="18">
        <v>9957513724</v>
      </c>
      <c r="P135" s="24">
        <v>43614</v>
      </c>
      <c r="Q135" s="18" t="s">
        <v>237</v>
      </c>
      <c r="R135" s="18">
        <v>15</v>
      </c>
      <c r="S135" s="18" t="s">
        <v>360</v>
      </c>
      <c r="T135" s="18"/>
    </row>
    <row r="136" spans="1:20">
      <c r="A136" s="4">
        <v>132</v>
      </c>
      <c r="B136" s="17" t="s">
        <v>63</v>
      </c>
      <c r="C136" s="18" t="s">
        <v>532</v>
      </c>
      <c r="D136" s="18" t="s">
        <v>23</v>
      </c>
      <c r="E136" s="19">
        <v>18260107201</v>
      </c>
      <c r="F136" s="18" t="s">
        <v>158</v>
      </c>
      <c r="G136" s="19">
        <v>11</v>
      </c>
      <c r="H136" s="19">
        <v>18</v>
      </c>
      <c r="I136" s="61">
        <f t="shared" si="2"/>
        <v>29</v>
      </c>
      <c r="J136" s="18"/>
      <c r="K136" s="18" t="s">
        <v>171</v>
      </c>
      <c r="L136" s="18" t="s">
        <v>196</v>
      </c>
      <c r="M136" s="18">
        <v>9859801991</v>
      </c>
      <c r="N136" s="18" t="s">
        <v>221</v>
      </c>
      <c r="O136" s="18">
        <v>8486347936</v>
      </c>
      <c r="P136" s="24">
        <v>43615</v>
      </c>
      <c r="Q136" s="18" t="s">
        <v>238</v>
      </c>
      <c r="R136" s="18">
        <v>9</v>
      </c>
      <c r="S136" s="18" t="s">
        <v>360</v>
      </c>
      <c r="T136" s="18"/>
    </row>
    <row r="137" spans="1:20">
      <c r="A137" s="4">
        <v>133</v>
      </c>
      <c r="B137" s="17" t="s">
        <v>63</v>
      </c>
      <c r="C137" s="18" t="s">
        <v>533</v>
      </c>
      <c r="D137" s="18" t="s">
        <v>23</v>
      </c>
      <c r="E137" s="19">
        <v>18260107001</v>
      </c>
      <c r="F137" s="18" t="s">
        <v>158</v>
      </c>
      <c r="G137" s="19">
        <v>11</v>
      </c>
      <c r="H137" s="19">
        <v>10</v>
      </c>
      <c r="I137" s="61">
        <f t="shared" si="2"/>
        <v>21</v>
      </c>
      <c r="J137" s="18"/>
      <c r="K137" s="18" t="s">
        <v>171</v>
      </c>
      <c r="L137" s="18" t="s">
        <v>196</v>
      </c>
      <c r="M137" s="18">
        <v>9859801991</v>
      </c>
      <c r="N137" s="18" t="s">
        <v>209</v>
      </c>
      <c r="O137" s="18">
        <v>9613712772</v>
      </c>
      <c r="P137" s="24">
        <v>43615</v>
      </c>
      <c r="Q137" s="18" t="s">
        <v>238</v>
      </c>
      <c r="R137" s="18">
        <v>11</v>
      </c>
      <c r="S137" s="18" t="s">
        <v>360</v>
      </c>
      <c r="T137" s="18"/>
    </row>
    <row r="138" spans="1:20">
      <c r="A138" s="4">
        <v>134</v>
      </c>
      <c r="B138" s="17" t="s">
        <v>63</v>
      </c>
      <c r="C138" s="18" t="s">
        <v>534</v>
      </c>
      <c r="D138" s="18" t="s">
        <v>23</v>
      </c>
      <c r="E138" s="19">
        <v>18260110702</v>
      </c>
      <c r="F138" s="18" t="s">
        <v>158</v>
      </c>
      <c r="G138" s="19">
        <v>26</v>
      </c>
      <c r="H138" s="19">
        <v>23</v>
      </c>
      <c r="I138" s="61">
        <f t="shared" si="2"/>
        <v>49</v>
      </c>
      <c r="J138" s="18"/>
      <c r="K138" s="18" t="s">
        <v>171</v>
      </c>
      <c r="L138" s="18" t="s">
        <v>196</v>
      </c>
      <c r="M138" s="18">
        <v>9859801991</v>
      </c>
      <c r="N138" s="18" t="s">
        <v>213</v>
      </c>
      <c r="O138" s="18">
        <v>9613117928</v>
      </c>
      <c r="P138" s="24">
        <v>43615</v>
      </c>
      <c r="Q138" s="18" t="s">
        <v>238</v>
      </c>
      <c r="R138" s="18">
        <v>12</v>
      </c>
      <c r="S138" s="18" t="s">
        <v>360</v>
      </c>
      <c r="T138" s="18"/>
    </row>
    <row r="139" spans="1:20">
      <c r="A139" s="4">
        <v>135</v>
      </c>
      <c r="B139" s="17" t="s">
        <v>63</v>
      </c>
      <c r="C139" s="18" t="s">
        <v>535</v>
      </c>
      <c r="D139" s="18" t="s">
        <v>23</v>
      </c>
      <c r="E139" s="19">
        <v>18260110701</v>
      </c>
      <c r="F139" s="18" t="s">
        <v>158</v>
      </c>
      <c r="G139" s="19">
        <v>10</v>
      </c>
      <c r="H139" s="19">
        <v>10</v>
      </c>
      <c r="I139" s="61">
        <f t="shared" si="2"/>
        <v>20</v>
      </c>
      <c r="J139" s="18"/>
      <c r="K139" s="18" t="s">
        <v>171</v>
      </c>
      <c r="L139" s="18" t="s">
        <v>196</v>
      </c>
      <c r="M139" s="18">
        <v>9859801991</v>
      </c>
      <c r="N139" s="18" t="s">
        <v>213</v>
      </c>
      <c r="O139" s="18">
        <v>9613117928</v>
      </c>
      <c r="P139" s="24">
        <v>43615</v>
      </c>
      <c r="Q139" s="18" t="s">
        <v>238</v>
      </c>
      <c r="R139" s="18">
        <v>14</v>
      </c>
      <c r="S139" s="18" t="s">
        <v>360</v>
      </c>
      <c r="T139" s="18"/>
    </row>
    <row r="140" spans="1:20">
      <c r="A140" s="4">
        <v>136</v>
      </c>
      <c r="B140" s="17" t="s">
        <v>63</v>
      </c>
      <c r="C140" s="18" t="s">
        <v>536</v>
      </c>
      <c r="D140" s="18" t="s">
        <v>25</v>
      </c>
      <c r="E140" s="19">
        <v>18617010204</v>
      </c>
      <c r="F140" s="18"/>
      <c r="G140" s="19">
        <v>20</v>
      </c>
      <c r="H140" s="19">
        <v>22</v>
      </c>
      <c r="I140" s="61">
        <f t="shared" si="2"/>
        <v>42</v>
      </c>
      <c r="J140" s="18">
        <v>9365112690</v>
      </c>
      <c r="K140" s="18" t="s">
        <v>311</v>
      </c>
      <c r="L140" s="18" t="s">
        <v>329</v>
      </c>
      <c r="M140" s="18">
        <v>9401006017</v>
      </c>
      <c r="N140" s="18" t="s">
        <v>331</v>
      </c>
      <c r="O140" s="18">
        <v>9957109717</v>
      </c>
      <c r="P140" s="24">
        <v>43616</v>
      </c>
      <c r="Q140" s="18" t="s">
        <v>239</v>
      </c>
      <c r="R140" s="18">
        <v>28</v>
      </c>
      <c r="S140" s="18" t="s">
        <v>360</v>
      </c>
      <c r="T140" s="18"/>
    </row>
    <row r="141" spans="1:20">
      <c r="A141" s="4">
        <v>137</v>
      </c>
      <c r="B141" s="17" t="s">
        <v>63</v>
      </c>
      <c r="C141" s="18" t="s">
        <v>537</v>
      </c>
      <c r="D141" s="18" t="s">
        <v>25</v>
      </c>
      <c r="E141" s="19">
        <v>18617010205</v>
      </c>
      <c r="F141" s="18"/>
      <c r="G141" s="19">
        <v>12</v>
      </c>
      <c r="H141" s="19">
        <v>9</v>
      </c>
      <c r="I141" s="61">
        <f t="shared" si="2"/>
        <v>21</v>
      </c>
      <c r="J141" s="18">
        <v>8135953291</v>
      </c>
      <c r="K141" s="18" t="s">
        <v>311</v>
      </c>
      <c r="L141" s="18" t="s">
        <v>329</v>
      </c>
      <c r="M141" s="18">
        <v>9401006017</v>
      </c>
      <c r="N141" s="18" t="s">
        <v>551</v>
      </c>
      <c r="O141" s="18">
        <v>9613652207</v>
      </c>
      <c r="P141" s="24">
        <v>43616</v>
      </c>
      <c r="Q141" s="18" t="s">
        <v>239</v>
      </c>
      <c r="R141" s="18">
        <v>27</v>
      </c>
      <c r="S141" s="18" t="s">
        <v>360</v>
      </c>
      <c r="T141" s="18"/>
    </row>
    <row r="142" spans="1:20">
      <c r="A142" s="4">
        <v>138</v>
      </c>
      <c r="B142" s="17" t="s">
        <v>63</v>
      </c>
      <c r="C142" s="18" t="s">
        <v>538</v>
      </c>
      <c r="D142" s="18" t="s">
        <v>25</v>
      </c>
      <c r="E142" s="19">
        <v>18617010228</v>
      </c>
      <c r="F142" s="18"/>
      <c r="G142" s="19">
        <v>15</v>
      </c>
      <c r="H142" s="19">
        <v>15</v>
      </c>
      <c r="I142" s="61">
        <f t="shared" si="2"/>
        <v>30</v>
      </c>
      <c r="J142" s="18">
        <v>9678958308</v>
      </c>
      <c r="K142" s="18" t="s">
        <v>311</v>
      </c>
      <c r="L142" s="18" t="s">
        <v>329</v>
      </c>
      <c r="M142" s="18">
        <v>9401006017</v>
      </c>
      <c r="N142" s="18" t="s">
        <v>461</v>
      </c>
      <c r="O142" s="18">
        <v>8011749099</v>
      </c>
      <c r="P142" s="24">
        <v>43616</v>
      </c>
      <c r="Q142" s="18" t="s">
        <v>239</v>
      </c>
      <c r="R142" s="18">
        <v>26</v>
      </c>
      <c r="S142" s="18" t="s">
        <v>360</v>
      </c>
      <c r="T142" s="18"/>
    </row>
    <row r="143" spans="1:20">
      <c r="A143" s="4">
        <v>139</v>
      </c>
      <c r="B143" s="17" t="s">
        <v>63</v>
      </c>
      <c r="C143" s="18" t="s">
        <v>539</v>
      </c>
      <c r="D143" s="18" t="s">
        <v>25</v>
      </c>
      <c r="E143" s="19">
        <v>18617010236</v>
      </c>
      <c r="F143" s="18"/>
      <c r="G143" s="19">
        <v>11</v>
      </c>
      <c r="H143" s="19">
        <v>14</v>
      </c>
      <c r="I143" s="61">
        <f t="shared" si="2"/>
        <v>25</v>
      </c>
      <c r="J143" s="18">
        <v>7086546269</v>
      </c>
      <c r="K143" s="18" t="s">
        <v>311</v>
      </c>
      <c r="L143" s="18" t="s">
        <v>329</v>
      </c>
      <c r="M143" s="18">
        <v>9401006017</v>
      </c>
      <c r="N143" s="18" t="s">
        <v>551</v>
      </c>
      <c r="O143" s="18">
        <v>9613652207</v>
      </c>
      <c r="P143" s="24">
        <v>43616</v>
      </c>
      <c r="Q143" s="18" t="s">
        <v>239</v>
      </c>
      <c r="R143" s="18">
        <v>25</v>
      </c>
      <c r="S143" s="18" t="s">
        <v>360</v>
      </c>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139</v>
      </c>
      <c r="D165" s="21"/>
      <c r="E165" s="13"/>
      <c r="F165" s="21"/>
      <c r="G165" s="62">
        <f>SUM(G5:G164)</f>
        <v>2916</v>
      </c>
      <c r="H165" s="62">
        <f>SUM(H5:H164)</f>
        <v>3041</v>
      </c>
      <c r="I165" s="62">
        <f>SUM(I5:I164)</f>
        <v>5957</v>
      </c>
      <c r="J165" s="21"/>
      <c r="K165" s="21"/>
      <c r="L165" s="21"/>
      <c r="M165" s="21"/>
      <c r="N165" s="21"/>
      <c r="O165" s="21"/>
      <c r="P165" s="14"/>
      <c r="Q165" s="21"/>
      <c r="R165" s="21"/>
      <c r="S165" s="21"/>
      <c r="T165" s="12"/>
    </row>
    <row r="166" spans="1:20">
      <c r="A166" s="44" t="s">
        <v>62</v>
      </c>
      <c r="B166" s="10">
        <f>COUNTIF(B$5:B$164,"Team 1")</f>
        <v>68</v>
      </c>
      <c r="C166" s="44" t="s">
        <v>25</v>
      </c>
      <c r="D166" s="10">
        <f>COUNTIF(D5:D164,"Anganwadi")</f>
        <v>81</v>
      </c>
    </row>
    <row r="167" spans="1:20">
      <c r="A167" s="44" t="s">
        <v>63</v>
      </c>
      <c r="B167" s="10">
        <f>COUNTIF(B$6:B$164,"Team 2")</f>
        <v>71</v>
      </c>
      <c r="C167" s="44" t="s">
        <v>23</v>
      </c>
      <c r="D167" s="10">
        <f>COUNTIF(D5:D164,"School")</f>
        <v>58</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S138" sqref="S138"/>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26" t="s">
        <v>70</v>
      </c>
      <c r="B1" s="126"/>
      <c r="C1" s="126"/>
      <c r="D1" s="57"/>
      <c r="E1" s="57"/>
      <c r="F1" s="57"/>
      <c r="G1" s="57"/>
      <c r="H1" s="57"/>
      <c r="I1" s="57"/>
      <c r="J1" s="57"/>
      <c r="K1" s="57"/>
      <c r="L1" s="57"/>
      <c r="M1" s="127"/>
      <c r="N1" s="127"/>
      <c r="O1" s="127"/>
      <c r="P1" s="127"/>
      <c r="Q1" s="127"/>
      <c r="R1" s="127"/>
      <c r="S1" s="127"/>
      <c r="T1" s="127"/>
    </row>
    <row r="2" spans="1:20">
      <c r="A2" s="120" t="s">
        <v>59</v>
      </c>
      <c r="B2" s="121"/>
      <c r="C2" s="121"/>
      <c r="D2" s="25">
        <v>43617</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23" t="s">
        <v>9</v>
      </c>
      <c r="H4" s="23" t="s">
        <v>10</v>
      </c>
      <c r="I4" s="23" t="s">
        <v>11</v>
      </c>
      <c r="J4" s="123"/>
      <c r="K4" s="119"/>
      <c r="L4" s="119"/>
      <c r="M4" s="119"/>
      <c r="N4" s="119"/>
      <c r="O4" s="119"/>
      <c r="P4" s="122"/>
      <c r="Q4" s="122"/>
      <c r="R4" s="123"/>
      <c r="S4" s="123"/>
      <c r="T4" s="123"/>
    </row>
    <row r="5" spans="1:20">
      <c r="A5" s="4">
        <v>1</v>
      </c>
      <c r="B5" s="17" t="s">
        <v>62</v>
      </c>
      <c r="C5" s="48" t="s">
        <v>572</v>
      </c>
      <c r="D5" s="48" t="s">
        <v>25</v>
      </c>
      <c r="E5" s="19">
        <v>4</v>
      </c>
      <c r="F5" s="48"/>
      <c r="G5" s="19">
        <v>22</v>
      </c>
      <c r="H5" s="19">
        <v>28</v>
      </c>
      <c r="I5" s="61">
        <f>SUM(G5:H5)</f>
        <v>50</v>
      </c>
      <c r="J5" s="48"/>
      <c r="K5" s="48" t="s">
        <v>449</v>
      </c>
      <c r="L5" s="48" t="s">
        <v>638</v>
      </c>
      <c r="M5" s="48">
        <v>9613842355</v>
      </c>
      <c r="N5" s="48" t="s">
        <v>639</v>
      </c>
      <c r="O5" s="48">
        <v>9677332337</v>
      </c>
      <c r="P5" s="24">
        <v>43617</v>
      </c>
      <c r="Q5" s="18" t="s">
        <v>240</v>
      </c>
      <c r="R5" s="48">
        <v>43</v>
      </c>
      <c r="S5" s="18" t="s">
        <v>360</v>
      </c>
      <c r="T5" s="18"/>
    </row>
    <row r="6" spans="1:20">
      <c r="A6" s="4">
        <v>2</v>
      </c>
      <c r="B6" s="17" t="s">
        <v>62</v>
      </c>
      <c r="C6" s="59" t="s">
        <v>573</v>
      </c>
      <c r="D6" s="59" t="s">
        <v>25</v>
      </c>
      <c r="E6" s="17">
        <v>16</v>
      </c>
      <c r="F6" s="59"/>
      <c r="G6" s="17">
        <v>21</v>
      </c>
      <c r="H6" s="17">
        <v>13</v>
      </c>
      <c r="I6" s="61">
        <f t="shared" ref="I6:I69" si="0">SUM(G6:H6)</f>
        <v>34</v>
      </c>
      <c r="J6" s="59"/>
      <c r="K6" s="59" t="s">
        <v>421</v>
      </c>
      <c r="L6" s="59" t="s">
        <v>470</v>
      </c>
      <c r="M6" s="59">
        <v>9859964353</v>
      </c>
      <c r="N6" s="59" t="s">
        <v>640</v>
      </c>
      <c r="O6" s="59">
        <v>9613338864</v>
      </c>
      <c r="P6" s="24">
        <v>43617</v>
      </c>
      <c r="Q6" s="18" t="s">
        <v>240</v>
      </c>
      <c r="R6" s="48">
        <v>38</v>
      </c>
      <c r="S6" s="18" t="s">
        <v>360</v>
      </c>
      <c r="T6" s="18"/>
    </row>
    <row r="7" spans="1:20">
      <c r="A7" s="4">
        <v>3</v>
      </c>
      <c r="B7" s="17" t="s">
        <v>62</v>
      </c>
      <c r="C7" s="48" t="s">
        <v>574</v>
      </c>
      <c r="D7" s="48" t="s">
        <v>25</v>
      </c>
      <c r="E7" s="19">
        <v>18</v>
      </c>
      <c r="F7" s="48"/>
      <c r="G7" s="19">
        <v>22</v>
      </c>
      <c r="H7" s="19">
        <v>8</v>
      </c>
      <c r="I7" s="61">
        <f t="shared" si="0"/>
        <v>30</v>
      </c>
      <c r="J7" s="48">
        <v>7577878587</v>
      </c>
      <c r="K7" s="48" t="s">
        <v>421</v>
      </c>
      <c r="L7" s="48" t="s">
        <v>470</v>
      </c>
      <c r="M7" s="48">
        <v>9859964353</v>
      </c>
      <c r="N7" s="48" t="s">
        <v>641</v>
      </c>
      <c r="O7" s="48">
        <v>7399307045</v>
      </c>
      <c r="P7" s="24">
        <v>43617</v>
      </c>
      <c r="Q7" s="18" t="s">
        <v>240</v>
      </c>
      <c r="R7" s="48">
        <v>37</v>
      </c>
      <c r="S7" s="18" t="s">
        <v>360</v>
      </c>
      <c r="T7" s="18"/>
    </row>
    <row r="8" spans="1:20" ht="33">
      <c r="A8" s="4">
        <v>4</v>
      </c>
      <c r="B8" s="17" t="s">
        <v>62</v>
      </c>
      <c r="C8" s="48" t="s">
        <v>575</v>
      </c>
      <c r="D8" s="48" t="s">
        <v>23</v>
      </c>
      <c r="E8" s="19">
        <v>18260121702</v>
      </c>
      <c r="F8" s="48" t="s">
        <v>158</v>
      </c>
      <c r="G8" s="19">
        <v>67</v>
      </c>
      <c r="H8" s="19">
        <v>61</v>
      </c>
      <c r="I8" s="61">
        <f t="shared" si="0"/>
        <v>128</v>
      </c>
      <c r="J8" s="48"/>
      <c r="K8" s="48" t="s">
        <v>166</v>
      </c>
      <c r="L8" s="48" t="s">
        <v>179</v>
      </c>
      <c r="M8" s="48">
        <v>9854752168</v>
      </c>
      <c r="N8" s="48" t="s">
        <v>642</v>
      </c>
      <c r="O8" s="48">
        <v>7896345194</v>
      </c>
      <c r="P8" s="24">
        <v>43619</v>
      </c>
      <c r="Q8" s="18" t="s">
        <v>235</v>
      </c>
      <c r="R8" s="48">
        <v>25</v>
      </c>
      <c r="S8" s="18" t="s">
        <v>360</v>
      </c>
      <c r="T8" s="18"/>
    </row>
    <row r="9" spans="1:20">
      <c r="A9" s="4">
        <v>5</v>
      </c>
      <c r="B9" s="17" t="s">
        <v>62</v>
      </c>
      <c r="C9" s="48" t="s">
        <v>576</v>
      </c>
      <c r="D9" s="48" t="s">
        <v>25</v>
      </c>
      <c r="E9" s="19">
        <v>6</v>
      </c>
      <c r="F9" s="48"/>
      <c r="G9" s="19">
        <v>26</v>
      </c>
      <c r="H9" s="19">
        <v>24</v>
      </c>
      <c r="I9" s="61">
        <f t="shared" si="0"/>
        <v>50</v>
      </c>
      <c r="J9" s="48">
        <v>8473043614</v>
      </c>
      <c r="K9" s="48" t="s">
        <v>449</v>
      </c>
      <c r="L9" s="48" t="s">
        <v>450</v>
      </c>
      <c r="M9" s="48">
        <v>9859735195</v>
      </c>
      <c r="N9" s="48" t="s">
        <v>451</v>
      </c>
      <c r="O9" s="48">
        <v>9859822639</v>
      </c>
      <c r="P9" s="24">
        <v>43620</v>
      </c>
      <c r="Q9" s="18" t="s">
        <v>236</v>
      </c>
      <c r="R9" s="48">
        <v>40</v>
      </c>
      <c r="S9" s="18" t="s">
        <v>360</v>
      </c>
      <c r="T9" s="18"/>
    </row>
    <row r="10" spans="1:20" ht="16.5" customHeight="1">
      <c r="A10" s="4">
        <v>6</v>
      </c>
      <c r="B10" s="17" t="s">
        <v>62</v>
      </c>
      <c r="C10" s="48" t="s">
        <v>577</v>
      </c>
      <c r="D10" s="48" t="s">
        <v>25</v>
      </c>
      <c r="E10" s="19">
        <v>9</v>
      </c>
      <c r="F10" s="48"/>
      <c r="G10" s="19">
        <v>34</v>
      </c>
      <c r="H10" s="19">
        <v>36</v>
      </c>
      <c r="I10" s="61">
        <f t="shared" si="0"/>
        <v>70</v>
      </c>
      <c r="J10" s="48" t="s">
        <v>631</v>
      </c>
      <c r="K10" s="48" t="s">
        <v>449</v>
      </c>
      <c r="L10" s="48" t="s">
        <v>450</v>
      </c>
      <c r="M10" s="48">
        <v>9859735195</v>
      </c>
      <c r="N10" s="48" t="s">
        <v>643</v>
      </c>
      <c r="O10" s="48">
        <v>8752800754</v>
      </c>
      <c r="P10" s="24">
        <v>43620</v>
      </c>
      <c r="Q10" s="18" t="s">
        <v>236</v>
      </c>
      <c r="R10" s="48">
        <v>41</v>
      </c>
      <c r="S10" s="18" t="s">
        <v>360</v>
      </c>
      <c r="T10" s="18"/>
    </row>
    <row r="11" spans="1:20">
      <c r="A11" s="4">
        <v>7</v>
      </c>
      <c r="B11" s="17" t="s">
        <v>62</v>
      </c>
      <c r="C11" s="48" t="s">
        <v>578</v>
      </c>
      <c r="D11" s="48" t="s">
        <v>23</v>
      </c>
      <c r="E11" s="19">
        <v>18260105902</v>
      </c>
      <c r="F11" s="48" t="s">
        <v>159</v>
      </c>
      <c r="G11" s="19">
        <v>54</v>
      </c>
      <c r="H11" s="19">
        <v>77</v>
      </c>
      <c r="I11" s="61">
        <f t="shared" si="0"/>
        <v>131</v>
      </c>
      <c r="J11" s="48"/>
      <c r="K11" s="48" t="s">
        <v>73</v>
      </c>
      <c r="L11" s="48" t="s">
        <v>350</v>
      </c>
      <c r="M11" s="48">
        <v>8822807435</v>
      </c>
      <c r="N11" s="48" t="s">
        <v>190</v>
      </c>
      <c r="O11" s="48">
        <v>9864336211</v>
      </c>
      <c r="P11" s="24">
        <v>43622</v>
      </c>
      <c r="Q11" s="18" t="s">
        <v>238</v>
      </c>
      <c r="R11" s="48">
        <v>3</v>
      </c>
      <c r="S11" s="18" t="s">
        <v>360</v>
      </c>
      <c r="T11" s="18"/>
    </row>
    <row r="12" spans="1:20">
      <c r="A12" s="4">
        <v>8</v>
      </c>
      <c r="B12" s="17" t="s">
        <v>62</v>
      </c>
      <c r="C12" s="48" t="s">
        <v>89</v>
      </c>
      <c r="D12" s="48" t="s">
        <v>25</v>
      </c>
      <c r="E12" s="19">
        <v>614</v>
      </c>
      <c r="F12" s="48"/>
      <c r="G12" s="19">
        <v>18</v>
      </c>
      <c r="H12" s="19">
        <v>16</v>
      </c>
      <c r="I12" s="61">
        <f t="shared" si="0"/>
        <v>34</v>
      </c>
      <c r="J12" s="48">
        <v>8822273795</v>
      </c>
      <c r="K12" s="48" t="s">
        <v>73</v>
      </c>
      <c r="L12" s="48" t="s">
        <v>350</v>
      </c>
      <c r="M12" s="48">
        <v>8822807435</v>
      </c>
      <c r="N12" s="48" t="s">
        <v>569</v>
      </c>
      <c r="O12" s="48">
        <v>8255073964</v>
      </c>
      <c r="P12" s="24">
        <v>43623</v>
      </c>
      <c r="Q12" s="18" t="s">
        <v>239</v>
      </c>
      <c r="R12" s="48">
        <v>2</v>
      </c>
      <c r="S12" s="18" t="s">
        <v>360</v>
      </c>
      <c r="T12" s="18"/>
    </row>
    <row r="13" spans="1:20">
      <c r="A13" s="4">
        <v>9</v>
      </c>
      <c r="B13" s="17" t="s">
        <v>62</v>
      </c>
      <c r="C13" s="59" t="s">
        <v>579</v>
      </c>
      <c r="D13" s="59" t="s">
        <v>25</v>
      </c>
      <c r="E13" s="17">
        <v>214</v>
      </c>
      <c r="F13" s="59"/>
      <c r="G13" s="17">
        <v>8</v>
      </c>
      <c r="H13" s="17">
        <v>7</v>
      </c>
      <c r="I13" s="61">
        <f t="shared" si="0"/>
        <v>15</v>
      </c>
      <c r="J13" s="59">
        <v>9864708821</v>
      </c>
      <c r="K13" s="59" t="s">
        <v>73</v>
      </c>
      <c r="L13" s="59" t="s">
        <v>350</v>
      </c>
      <c r="M13" s="59">
        <v>8822807435</v>
      </c>
      <c r="N13" s="59" t="s">
        <v>193</v>
      </c>
      <c r="O13" s="59">
        <v>9864849956</v>
      </c>
      <c r="P13" s="24">
        <v>43623</v>
      </c>
      <c r="Q13" s="18" t="s">
        <v>239</v>
      </c>
      <c r="R13" s="48">
        <v>1</v>
      </c>
      <c r="S13" s="18" t="s">
        <v>360</v>
      </c>
      <c r="T13" s="18"/>
    </row>
    <row r="14" spans="1:20">
      <c r="A14" s="4">
        <v>10</v>
      </c>
      <c r="B14" s="17" t="s">
        <v>62</v>
      </c>
      <c r="C14" s="48" t="s">
        <v>580</v>
      </c>
      <c r="D14" s="48" t="s">
        <v>25</v>
      </c>
      <c r="E14" s="19">
        <v>25</v>
      </c>
      <c r="F14" s="48"/>
      <c r="G14" s="19">
        <v>12</v>
      </c>
      <c r="H14" s="19">
        <v>23</v>
      </c>
      <c r="I14" s="61">
        <f t="shared" si="0"/>
        <v>35</v>
      </c>
      <c r="J14" s="48"/>
      <c r="K14" s="48" t="s">
        <v>644</v>
      </c>
      <c r="L14" s="48" t="s">
        <v>645</v>
      </c>
      <c r="M14" s="48">
        <v>9957561422</v>
      </c>
      <c r="N14" s="48" t="s">
        <v>646</v>
      </c>
      <c r="O14" s="48">
        <v>9707894882</v>
      </c>
      <c r="P14" s="24">
        <v>43623</v>
      </c>
      <c r="Q14" s="18" t="s">
        <v>239</v>
      </c>
      <c r="R14" s="48">
        <v>7</v>
      </c>
      <c r="S14" s="18" t="s">
        <v>360</v>
      </c>
      <c r="T14" s="18"/>
    </row>
    <row r="15" spans="1:20">
      <c r="A15" s="4">
        <v>11</v>
      </c>
      <c r="B15" s="17" t="s">
        <v>62</v>
      </c>
      <c r="C15" s="48" t="s">
        <v>581</v>
      </c>
      <c r="D15" s="48" t="s">
        <v>25</v>
      </c>
      <c r="E15" s="19">
        <v>420</v>
      </c>
      <c r="F15" s="48"/>
      <c r="G15" s="19">
        <v>9</v>
      </c>
      <c r="H15" s="19">
        <v>10</v>
      </c>
      <c r="I15" s="61">
        <f t="shared" si="0"/>
        <v>19</v>
      </c>
      <c r="J15" s="48">
        <v>8011749298</v>
      </c>
      <c r="K15" s="48" t="s">
        <v>644</v>
      </c>
      <c r="L15" s="48" t="s">
        <v>645</v>
      </c>
      <c r="M15" s="48">
        <v>9957561422</v>
      </c>
      <c r="N15" s="48" t="s">
        <v>647</v>
      </c>
      <c r="O15" s="48">
        <v>9678340417</v>
      </c>
      <c r="P15" s="24">
        <v>43623</v>
      </c>
      <c r="Q15" s="18" t="s">
        <v>239</v>
      </c>
      <c r="R15" s="48">
        <v>11</v>
      </c>
      <c r="S15" s="18" t="s">
        <v>360</v>
      </c>
      <c r="T15" s="18"/>
    </row>
    <row r="16" spans="1:20">
      <c r="A16" s="4">
        <v>12</v>
      </c>
      <c r="B16" s="17" t="s">
        <v>62</v>
      </c>
      <c r="C16" s="48" t="s">
        <v>582</v>
      </c>
      <c r="D16" s="48" t="s">
        <v>23</v>
      </c>
      <c r="E16" s="19">
        <v>18260117601</v>
      </c>
      <c r="F16" s="48" t="s">
        <v>158</v>
      </c>
      <c r="G16" s="19">
        <v>14</v>
      </c>
      <c r="H16" s="19">
        <v>11</v>
      </c>
      <c r="I16" s="61">
        <f t="shared" si="0"/>
        <v>25</v>
      </c>
      <c r="J16" s="48"/>
      <c r="K16" s="48" t="s">
        <v>166</v>
      </c>
      <c r="L16" s="48" t="s">
        <v>437</v>
      </c>
      <c r="M16" s="48">
        <v>8133098405</v>
      </c>
      <c r="N16" s="48" t="s">
        <v>556</v>
      </c>
      <c r="O16" s="48">
        <v>9577019656</v>
      </c>
      <c r="P16" s="24">
        <v>43624</v>
      </c>
      <c r="Q16" s="18" t="s">
        <v>240</v>
      </c>
      <c r="R16" s="48">
        <v>28</v>
      </c>
      <c r="S16" s="18" t="s">
        <v>360</v>
      </c>
      <c r="T16" s="18"/>
    </row>
    <row r="17" spans="1:20">
      <c r="A17" s="4">
        <v>13</v>
      </c>
      <c r="B17" s="17" t="s">
        <v>62</v>
      </c>
      <c r="C17" s="48" t="s">
        <v>583</v>
      </c>
      <c r="D17" s="48" t="s">
        <v>23</v>
      </c>
      <c r="E17" s="19">
        <v>18260117602</v>
      </c>
      <c r="F17" s="48" t="s">
        <v>158</v>
      </c>
      <c r="G17" s="19">
        <v>13</v>
      </c>
      <c r="H17" s="19">
        <v>20</v>
      </c>
      <c r="I17" s="61">
        <f t="shared" si="0"/>
        <v>33</v>
      </c>
      <c r="J17" s="48"/>
      <c r="K17" s="48" t="s">
        <v>166</v>
      </c>
      <c r="L17" s="48" t="s">
        <v>437</v>
      </c>
      <c r="M17" s="48">
        <v>8133098405</v>
      </c>
      <c r="N17" s="48" t="s">
        <v>556</v>
      </c>
      <c r="O17" s="48">
        <v>9577019656</v>
      </c>
      <c r="P17" s="24">
        <v>43624</v>
      </c>
      <c r="Q17" s="18" t="s">
        <v>240</v>
      </c>
      <c r="R17" s="48">
        <v>28</v>
      </c>
      <c r="S17" s="18" t="s">
        <v>360</v>
      </c>
      <c r="T17" s="18"/>
    </row>
    <row r="18" spans="1:20">
      <c r="A18" s="4">
        <v>14</v>
      </c>
      <c r="B18" s="17" t="s">
        <v>62</v>
      </c>
      <c r="C18" s="48" t="s">
        <v>584</v>
      </c>
      <c r="D18" s="48" t="s">
        <v>23</v>
      </c>
      <c r="E18" s="19">
        <v>18260118301</v>
      </c>
      <c r="F18" s="48" t="s">
        <v>158</v>
      </c>
      <c r="G18" s="19">
        <v>19</v>
      </c>
      <c r="H18" s="19">
        <v>15</v>
      </c>
      <c r="I18" s="61">
        <f t="shared" si="0"/>
        <v>34</v>
      </c>
      <c r="J18" s="48"/>
      <c r="K18" s="48" t="s">
        <v>166</v>
      </c>
      <c r="L18" s="48" t="s">
        <v>437</v>
      </c>
      <c r="M18" s="48">
        <v>8133098405</v>
      </c>
      <c r="N18" s="48" t="s">
        <v>326</v>
      </c>
      <c r="O18" s="48">
        <v>8811908605</v>
      </c>
      <c r="P18" s="24">
        <v>43624</v>
      </c>
      <c r="Q18" s="18" t="s">
        <v>240</v>
      </c>
      <c r="R18" s="48">
        <v>30</v>
      </c>
      <c r="S18" s="18" t="s">
        <v>360</v>
      </c>
      <c r="T18" s="18"/>
    </row>
    <row r="19" spans="1:20">
      <c r="A19" s="4">
        <v>15</v>
      </c>
      <c r="B19" s="17" t="s">
        <v>62</v>
      </c>
      <c r="C19" s="48" t="s">
        <v>585</v>
      </c>
      <c r="D19" s="48" t="s">
        <v>23</v>
      </c>
      <c r="E19" s="19">
        <v>18260118302</v>
      </c>
      <c r="F19" s="48" t="s">
        <v>158</v>
      </c>
      <c r="G19" s="19">
        <v>16</v>
      </c>
      <c r="H19" s="19">
        <v>20</v>
      </c>
      <c r="I19" s="61">
        <f t="shared" si="0"/>
        <v>36</v>
      </c>
      <c r="J19" s="48"/>
      <c r="K19" s="48" t="s">
        <v>166</v>
      </c>
      <c r="L19" s="48" t="s">
        <v>437</v>
      </c>
      <c r="M19" s="48">
        <v>8133098405</v>
      </c>
      <c r="N19" s="48" t="s">
        <v>326</v>
      </c>
      <c r="O19" s="48">
        <v>8811908605</v>
      </c>
      <c r="P19" s="24">
        <v>43624</v>
      </c>
      <c r="Q19" s="18" t="s">
        <v>240</v>
      </c>
      <c r="R19" s="48">
        <v>30</v>
      </c>
      <c r="S19" s="18" t="s">
        <v>360</v>
      </c>
      <c r="T19" s="18"/>
    </row>
    <row r="20" spans="1:20">
      <c r="A20" s="4">
        <v>16</v>
      </c>
      <c r="B20" s="17" t="s">
        <v>62</v>
      </c>
      <c r="C20" s="48" t="s">
        <v>586</v>
      </c>
      <c r="D20" s="48" t="s">
        <v>25</v>
      </c>
      <c r="E20" s="19">
        <v>13</v>
      </c>
      <c r="F20" s="48"/>
      <c r="G20" s="19">
        <v>41</v>
      </c>
      <c r="H20" s="19">
        <v>34</v>
      </c>
      <c r="I20" s="61">
        <f t="shared" si="0"/>
        <v>75</v>
      </c>
      <c r="J20" s="48">
        <v>8404089934</v>
      </c>
      <c r="K20" s="48" t="s">
        <v>648</v>
      </c>
      <c r="L20" s="48" t="s">
        <v>649</v>
      </c>
      <c r="M20" s="48">
        <v>9859636153</v>
      </c>
      <c r="N20" s="48" t="s">
        <v>640</v>
      </c>
      <c r="O20" s="48">
        <v>9859255861</v>
      </c>
      <c r="P20" s="24">
        <v>43626</v>
      </c>
      <c r="Q20" s="18" t="s">
        <v>235</v>
      </c>
      <c r="R20" s="48">
        <v>34</v>
      </c>
      <c r="S20" s="18" t="s">
        <v>360</v>
      </c>
      <c r="T20" s="18"/>
    </row>
    <row r="21" spans="1:20" ht="33">
      <c r="A21" s="4">
        <v>17</v>
      </c>
      <c r="B21" s="17" t="s">
        <v>62</v>
      </c>
      <c r="C21" s="48" t="s">
        <v>587</v>
      </c>
      <c r="D21" s="48" t="s">
        <v>25</v>
      </c>
      <c r="E21" s="19">
        <v>18617010538</v>
      </c>
      <c r="F21" s="48"/>
      <c r="G21" s="19">
        <v>20</v>
      </c>
      <c r="H21" s="19">
        <v>21</v>
      </c>
      <c r="I21" s="61">
        <f t="shared" si="0"/>
        <v>41</v>
      </c>
      <c r="J21" s="48">
        <v>9365816291</v>
      </c>
      <c r="K21" s="48" t="s">
        <v>648</v>
      </c>
      <c r="L21" s="48" t="s">
        <v>649</v>
      </c>
      <c r="M21" s="48">
        <v>9859636153</v>
      </c>
      <c r="N21" s="48" t="s">
        <v>650</v>
      </c>
      <c r="O21" s="48">
        <v>9859793297</v>
      </c>
      <c r="P21" s="24">
        <v>43626</v>
      </c>
      <c r="Q21" s="18" t="s">
        <v>235</v>
      </c>
      <c r="R21" s="48">
        <v>33</v>
      </c>
      <c r="S21" s="18" t="s">
        <v>360</v>
      </c>
      <c r="T21" s="18"/>
    </row>
    <row r="22" spans="1:20">
      <c r="A22" s="4">
        <v>18</v>
      </c>
      <c r="B22" s="17" t="s">
        <v>62</v>
      </c>
      <c r="C22" s="48" t="s">
        <v>588</v>
      </c>
      <c r="D22" s="48" t="s">
        <v>23</v>
      </c>
      <c r="E22" s="19">
        <v>18260117402</v>
      </c>
      <c r="F22" s="48" t="s">
        <v>158</v>
      </c>
      <c r="G22" s="19">
        <v>14</v>
      </c>
      <c r="H22" s="19">
        <v>19</v>
      </c>
      <c r="I22" s="61">
        <f t="shared" si="0"/>
        <v>33</v>
      </c>
      <c r="J22" s="48"/>
      <c r="K22" s="48" t="s">
        <v>552</v>
      </c>
      <c r="L22" s="48" t="s">
        <v>227</v>
      </c>
      <c r="M22" s="48">
        <v>9859015695</v>
      </c>
      <c r="N22" s="48" t="s">
        <v>553</v>
      </c>
      <c r="O22" s="48">
        <v>7896903449</v>
      </c>
      <c r="P22" s="24">
        <v>43627</v>
      </c>
      <c r="Q22" s="18" t="s">
        <v>236</v>
      </c>
      <c r="R22" s="48">
        <v>28</v>
      </c>
      <c r="S22" s="18" t="s">
        <v>360</v>
      </c>
      <c r="T22" s="18"/>
    </row>
    <row r="23" spans="1:20">
      <c r="A23" s="4">
        <v>19</v>
      </c>
      <c r="B23" s="17" t="s">
        <v>62</v>
      </c>
      <c r="C23" s="48" t="s">
        <v>589</v>
      </c>
      <c r="D23" s="48" t="s">
        <v>23</v>
      </c>
      <c r="E23" s="19">
        <v>18260117401</v>
      </c>
      <c r="F23" s="48" t="s">
        <v>158</v>
      </c>
      <c r="G23" s="19">
        <v>16</v>
      </c>
      <c r="H23" s="19">
        <v>17</v>
      </c>
      <c r="I23" s="61">
        <f t="shared" si="0"/>
        <v>33</v>
      </c>
      <c r="J23" s="48"/>
      <c r="K23" s="48" t="s">
        <v>552</v>
      </c>
      <c r="L23" s="48" t="s">
        <v>227</v>
      </c>
      <c r="M23" s="48">
        <v>9859015695</v>
      </c>
      <c r="N23" s="48" t="s">
        <v>553</v>
      </c>
      <c r="O23" s="48">
        <v>7896903449</v>
      </c>
      <c r="P23" s="24">
        <v>43627</v>
      </c>
      <c r="Q23" s="18" t="s">
        <v>236</v>
      </c>
      <c r="R23" s="48">
        <v>28</v>
      </c>
      <c r="S23" s="18" t="s">
        <v>360</v>
      </c>
      <c r="T23" s="18"/>
    </row>
    <row r="24" spans="1:20">
      <c r="A24" s="4">
        <v>20</v>
      </c>
      <c r="B24" s="17" t="s">
        <v>62</v>
      </c>
      <c r="C24" s="48" t="s">
        <v>590</v>
      </c>
      <c r="D24" s="48" t="s">
        <v>23</v>
      </c>
      <c r="E24" s="19">
        <v>18260117301</v>
      </c>
      <c r="F24" s="48" t="s">
        <v>158</v>
      </c>
      <c r="G24" s="19">
        <v>20</v>
      </c>
      <c r="H24" s="19">
        <v>16</v>
      </c>
      <c r="I24" s="61">
        <f t="shared" si="0"/>
        <v>36</v>
      </c>
      <c r="J24" s="48"/>
      <c r="K24" s="48" t="s">
        <v>552</v>
      </c>
      <c r="L24" s="48" t="s">
        <v>227</v>
      </c>
      <c r="M24" s="48">
        <v>9859015695</v>
      </c>
      <c r="N24" s="48" t="s">
        <v>554</v>
      </c>
      <c r="O24" s="48">
        <v>9957802862</v>
      </c>
      <c r="P24" s="24">
        <v>43627</v>
      </c>
      <c r="Q24" s="18" t="s">
        <v>236</v>
      </c>
      <c r="R24" s="48">
        <v>29</v>
      </c>
      <c r="S24" s="18" t="s">
        <v>360</v>
      </c>
      <c r="T24" s="18"/>
    </row>
    <row r="25" spans="1:20">
      <c r="A25" s="4">
        <v>21</v>
      </c>
      <c r="B25" s="17" t="s">
        <v>62</v>
      </c>
      <c r="C25" s="48" t="s">
        <v>591</v>
      </c>
      <c r="D25" s="48" t="s">
        <v>23</v>
      </c>
      <c r="E25" s="19">
        <v>18260117302</v>
      </c>
      <c r="F25" s="48" t="s">
        <v>158</v>
      </c>
      <c r="G25" s="19">
        <v>38</v>
      </c>
      <c r="H25" s="19">
        <v>30</v>
      </c>
      <c r="I25" s="61">
        <f t="shared" si="0"/>
        <v>68</v>
      </c>
      <c r="J25" s="48"/>
      <c r="K25" s="48" t="s">
        <v>166</v>
      </c>
      <c r="L25" s="48" t="s">
        <v>179</v>
      </c>
      <c r="M25" s="48">
        <v>9854752168</v>
      </c>
      <c r="N25" s="48" t="s">
        <v>557</v>
      </c>
      <c r="O25" s="48">
        <v>9854737925</v>
      </c>
      <c r="P25" s="24">
        <v>43627</v>
      </c>
      <c r="Q25" s="18" t="s">
        <v>236</v>
      </c>
      <c r="R25" s="48">
        <v>27</v>
      </c>
      <c r="S25" s="18" t="s">
        <v>360</v>
      </c>
      <c r="T25" s="18"/>
    </row>
    <row r="26" spans="1:20" ht="16.5" customHeight="1">
      <c r="A26" s="4">
        <v>22</v>
      </c>
      <c r="B26" s="17" t="s">
        <v>62</v>
      </c>
      <c r="C26" s="48" t="s">
        <v>592</v>
      </c>
      <c r="D26" s="48" t="s">
        <v>25</v>
      </c>
      <c r="E26" s="19">
        <v>18617010521</v>
      </c>
      <c r="F26" s="48"/>
      <c r="G26" s="19">
        <v>35</v>
      </c>
      <c r="H26" s="19">
        <v>27</v>
      </c>
      <c r="I26" s="61">
        <f t="shared" si="0"/>
        <v>62</v>
      </c>
      <c r="J26" s="48" t="s">
        <v>632</v>
      </c>
      <c r="K26" s="48" t="s">
        <v>648</v>
      </c>
      <c r="L26" s="48" t="s">
        <v>649</v>
      </c>
      <c r="M26" s="48">
        <v>9859636153</v>
      </c>
      <c r="N26" s="48" t="s">
        <v>651</v>
      </c>
      <c r="O26" s="48">
        <v>9957772735</v>
      </c>
      <c r="P26" s="24">
        <v>43628</v>
      </c>
      <c r="Q26" s="18" t="s">
        <v>237</v>
      </c>
      <c r="R26" s="48">
        <v>31</v>
      </c>
      <c r="S26" s="18" t="s">
        <v>360</v>
      </c>
      <c r="T26" s="18"/>
    </row>
    <row r="27" spans="1:20" ht="16.5" customHeight="1">
      <c r="A27" s="4">
        <v>23</v>
      </c>
      <c r="B27" s="17" t="s">
        <v>62</v>
      </c>
      <c r="C27" s="48" t="s">
        <v>593</v>
      </c>
      <c r="D27" s="48" t="s">
        <v>25</v>
      </c>
      <c r="E27" s="19">
        <v>18617010522</v>
      </c>
      <c r="F27" s="48"/>
      <c r="G27" s="19">
        <v>44</v>
      </c>
      <c r="H27" s="19">
        <v>46</v>
      </c>
      <c r="I27" s="61">
        <f t="shared" si="0"/>
        <v>90</v>
      </c>
      <c r="J27" s="48">
        <v>7002900509</v>
      </c>
      <c r="K27" s="48" t="s">
        <v>648</v>
      </c>
      <c r="L27" s="48" t="s">
        <v>649</v>
      </c>
      <c r="M27" s="48">
        <v>9859636153</v>
      </c>
      <c r="N27" s="48" t="s">
        <v>651</v>
      </c>
      <c r="O27" s="48">
        <v>9957772735</v>
      </c>
      <c r="P27" s="24">
        <v>43628</v>
      </c>
      <c r="Q27" s="18" t="s">
        <v>237</v>
      </c>
      <c r="R27" s="48">
        <v>31</v>
      </c>
      <c r="S27" s="18" t="s">
        <v>360</v>
      </c>
      <c r="T27" s="18"/>
    </row>
    <row r="28" spans="1:20">
      <c r="A28" s="4">
        <v>24</v>
      </c>
      <c r="B28" s="17" t="s">
        <v>62</v>
      </c>
      <c r="C28" s="18" t="s">
        <v>594</v>
      </c>
      <c r="D28" s="18" t="s">
        <v>23</v>
      </c>
      <c r="E28" s="19">
        <v>18260107503</v>
      </c>
      <c r="F28" s="18" t="s">
        <v>159</v>
      </c>
      <c r="G28" s="19">
        <v>89</v>
      </c>
      <c r="H28" s="19">
        <v>109</v>
      </c>
      <c r="I28" s="61">
        <f t="shared" si="0"/>
        <v>198</v>
      </c>
      <c r="J28" s="18"/>
      <c r="K28" s="18" t="s">
        <v>73</v>
      </c>
      <c r="L28" s="18" t="s">
        <v>192</v>
      </c>
      <c r="M28" s="18">
        <v>8011591274</v>
      </c>
      <c r="N28" s="18" t="s">
        <v>349</v>
      </c>
      <c r="O28" s="18">
        <v>9508137346</v>
      </c>
      <c r="P28" s="24">
        <v>43629</v>
      </c>
      <c r="Q28" s="18" t="s">
        <v>238</v>
      </c>
      <c r="R28" s="48"/>
      <c r="S28" s="18" t="s">
        <v>360</v>
      </c>
      <c r="T28" s="18"/>
    </row>
    <row r="29" spans="1:20">
      <c r="A29" s="4">
        <v>25</v>
      </c>
      <c r="B29" s="17" t="s">
        <v>62</v>
      </c>
      <c r="C29" s="48" t="s">
        <v>595</v>
      </c>
      <c r="D29" s="48" t="s">
        <v>25</v>
      </c>
      <c r="E29" s="19">
        <v>612</v>
      </c>
      <c r="F29" s="48"/>
      <c r="G29" s="19">
        <v>14</v>
      </c>
      <c r="H29" s="19">
        <v>10</v>
      </c>
      <c r="I29" s="61">
        <f t="shared" si="0"/>
        <v>24</v>
      </c>
      <c r="J29" s="48">
        <v>8474859790</v>
      </c>
      <c r="K29" s="48" t="s">
        <v>469</v>
      </c>
      <c r="L29" s="48" t="s">
        <v>558</v>
      </c>
      <c r="M29" s="48">
        <v>9577791481</v>
      </c>
      <c r="N29" s="48" t="s">
        <v>560</v>
      </c>
      <c r="O29" s="48">
        <v>9859560877</v>
      </c>
      <c r="P29" s="24">
        <v>43630</v>
      </c>
      <c r="Q29" s="18" t="s">
        <v>239</v>
      </c>
      <c r="R29" s="48">
        <v>12</v>
      </c>
      <c r="S29" s="18" t="s">
        <v>360</v>
      </c>
      <c r="T29" s="18"/>
    </row>
    <row r="30" spans="1:20">
      <c r="A30" s="4">
        <v>26</v>
      </c>
      <c r="B30" s="17" t="s">
        <v>62</v>
      </c>
      <c r="C30" s="18" t="s">
        <v>596</v>
      </c>
      <c r="D30" s="18" t="s">
        <v>25</v>
      </c>
      <c r="E30" s="19">
        <v>7</v>
      </c>
      <c r="F30" s="18"/>
      <c r="G30" s="19">
        <v>13</v>
      </c>
      <c r="H30" s="19">
        <v>8</v>
      </c>
      <c r="I30" s="61">
        <f t="shared" si="0"/>
        <v>21</v>
      </c>
      <c r="J30" s="18">
        <v>7896709980</v>
      </c>
      <c r="K30" s="18" t="s">
        <v>469</v>
      </c>
      <c r="L30" s="18" t="s">
        <v>558</v>
      </c>
      <c r="M30" s="18">
        <v>9577791481</v>
      </c>
      <c r="N30" s="18" t="s">
        <v>559</v>
      </c>
      <c r="O30" s="18">
        <v>8477971534</v>
      </c>
      <c r="P30" s="24">
        <v>43630</v>
      </c>
      <c r="Q30" s="18" t="s">
        <v>239</v>
      </c>
      <c r="R30" s="48">
        <v>13</v>
      </c>
      <c r="S30" s="18" t="s">
        <v>360</v>
      </c>
      <c r="T30" s="18"/>
    </row>
    <row r="31" spans="1:20">
      <c r="A31" s="4">
        <v>27</v>
      </c>
      <c r="B31" s="17" t="s">
        <v>62</v>
      </c>
      <c r="C31" s="18" t="s">
        <v>597</v>
      </c>
      <c r="D31" s="18" t="s">
        <v>25</v>
      </c>
      <c r="E31" s="19">
        <v>23</v>
      </c>
      <c r="F31" s="18"/>
      <c r="G31" s="19">
        <v>15</v>
      </c>
      <c r="H31" s="19">
        <v>23</v>
      </c>
      <c r="I31" s="61">
        <f t="shared" si="0"/>
        <v>38</v>
      </c>
      <c r="J31" s="18">
        <v>8471972953</v>
      </c>
      <c r="K31" s="18" t="s">
        <v>469</v>
      </c>
      <c r="L31" s="18" t="s">
        <v>558</v>
      </c>
      <c r="M31" s="18">
        <v>9577791481</v>
      </c>
      <c r="N31" s="18" t="s">
        <v>566</v>
      </c>
      <c r="O31" s="18">
        <v>9954580472</v>
      </c>
      <c r="P31" s="24">
        <v>43630</v>
      </c>
      <c r="Q31" s="18" t="s">
        <v>239</v>
      </c>
      <c r="R31" s="48">
        <v>15</v>
      </c>
      <c r="S31" s="18" t="s">
        <v>360</v>
      </c>
      <c r="T31" s="18"/>
    </row>
    <row r="32" spans="1:20">
      <c r="A32" s="4">
        <v>28</v>
      </c>
      <c r="B32" s="17" t="s">
        <v>62</v>
      </c>
      <c r="C32" s="18" t="s">
        <v>598</v>
      </c>
      <c r="D32" s="18" t="s">
        <v>23</v>
      </c>
      <c r="E32" s="19">
        <v>18260107502</v>
      </c>
      <c r="F32" s="18" t="s">
        <v>158</v>
      </c>
      <c r="G32" s="19">
        <v>58</v>
      </c>
      <c r="H32" s="19">
        <v>53</v>
      </c>
      <c r="I32" s="61">
        <f t="shared" si="0"/>
        <v>111</v>
      </c>
      <c r="J32" s="18"/>
      <c r="K32" s="18" t="s">
        <v>73</v>
      </c>
      <c r="L32" s="18" t="s">
        <v>192</v>
      </c>
      <c r="M32" s="18">
        <v>8011591274</v>
      </c>
      <c r="N32" s="18" t="s">
        <v>349</v>
      </c>
      <c r="O32" s="18">
        <v>9508137346</v>
      </c>
      <c r="P32" s="24">
        <v>43631</v>
      </c>
      <c r="Q32" s="18" t="s">
        <v>240</v>
      </c>
      <c r="R32" s="48">
        <v>2</v>
      </c>
      <c r="S32" s="18" t="s">
        <v>360</v>
      </c>
      <c r="T32" s="18"/>
    </row>
    <row r="33" spans="1:20">
      <c r="A33" s="4">
        <v>29</v>
      </c>
      <c r="B33" s="17" t="s">
        <v>62</v>
      </c>
      <c r="C33" s="18" t="s">
        <v>599</v>
      </c>
      <c r="D33" s="18" t="s">
        <v>23</v>
      </c>
      <c r="E33" s="19">
        <v>18260107501</v>
      </c>
      <c r="F33" s="18" t="s">
        <v>158</v>
      </c>
      <c r="G33" s="19">
        <v>19</v>
      </c>
      <c r="H33" s="19">
        <v>14</v>
      </c>
      <c r="I33" s="61">
        <f t="shared" si="0"/>
        <v>33</v>
      </c>
      <c r="J33" s="18"/>
      <c r="K33" s="18" t="s">
        <v>73</v>
      </c>
      <c r="L33" s="18" t="s">
        <v>347</v>
      </c>
      <c r="M33" s="18">
        <v>9678258244</v>
      </c>
      <c r="N33" s="18" t="s">
        <v>652</v>
      </c>
      <c r="O33" s="18">
        <v>9707758062</v>
      </c>
      <c r="P33" s="24">
        <v>43631</v>
      </c>
      <c r="Q33" s="18" t="s">
        <v>240</v>
      </c>
      <c r="R33" s="48">
        <v>3</v>
      </c>
      <c r="S33" s="18" t="s">
        <v>360</v>
      </c>
      <c r="T33" s="18"/>
    </row>
    <row r="34" spans="1:20">
      <c r="A34" s="4">
        <v>30</v>
      </c>
      <c r="B34" s="17" t="s">
        <v>62</v>
      </c>
      <c r="C34" s="18" t="s">
        <v>600</v>
      </c>
      <c r="D34" s="18" t="s">
        <v>25</v>
      </c>
      <c r="E34" s="19">
        <v>18617010331</v>
      </c>
      <c r="F34" s="18"/>
      <c r="G34" s="19">
        <v>17</v>
      </c>
      <c r="H34" s="19">
        <v>21</v>
      </c>
      <c r="I34" s="61">
        <f t="shared" si="0"/>
        <v>38</v>
      </c>
      <c r="J34" s="18">
        <v>7896229530</v>
      </c>
      <c r="K34" s="18" t="s">
        <v>463</v>
      </c>
      <c r="L34" s="18" t="s">
        <v>653</v>
      </c>
      <c r="M34" s="18">
        <v>7399638821</v>
      </c>
      <c r="N34" s="18" t="s">
        <v>467</v>
      </c>
      <c r="O34" s="18">
        <v>8473038733</v>
      </c>
      <c r="P34" s="24">
        <v>43633</v>
      </c>
      <c r="Q34" s="18" t="s">
        <v>235</v>
      </c>
      <c r="R34" s="18">
        <v>41</v>
      </c>
      <c r="S34" s="18" t="s">
        <v>360</v>
      </c>
      <c r="T34" s="18"/>
    </row>
    <row r="35" spans="1:20">
      <c r="A35" s="4">
        <v>31</v>
      </c>
      <c r="B35" s="17" t="s">
        <v>62</v>
      </c>
      <c r="C35" s="18" t="s">
        <v>411</v>
      </c>
      <c r="D35" s="18" t="s">
        <v>25</v>
      </c>
      <c r="E35" s="19">
        <v>18617010335</v>
      </c>
      <c r="F35" s="18"/>
      <c r="G35" s="19">
        <v>21</v>
      </c>
      <c r="H35" s="19">
        <v>24</v>
      </c>
      <c r="I35" s="61">
        <f t="shared" si="0"/>
        <v>45</v>
      </c>
      <c r="J35" s="18">
        <v>9365236891</v>
      </c>
      <c r="K35" s="18" t="s">
        <v>463</v>
      </c>
      <c r="L35" s="18" t="s">
        <v>653</v>
      </c>
      <c r="M35" s="18">
        <v>7399638821</v>
      </c>
      <c r="N35" s="18" t="s">
        <v>465</v>
      </c>
      <c r="O35" s="18">
        <v>9401031945</v>
      </c>
      <c r="P35" s="24">
        <v>43633</v>
      </c>
      <c r="Q35" s="18" t="s">
        <v>235</v>
      </c>
      <c r="R35" s="18">
        <v>40</v>
      </c>
      <c r="S35" s="18" t="s">
        <v>360</v>
      </c>
      <c r="T35" s="18"/>
    </row>
    <row r="36" spans="1:20">
      <c r="A36" s="4">
        <v>32</v>
      </c>
      <c r="B36" s="17" t="s">
        <v>62</v>
      </c>
      <c r="C36" s="59" t="s">
        <v>601</v>
      </c>
      <c r="D36" s="59" t="s">
        <v>25</v>
      </c>
      <c r="E36" s="17">
        <v>18617010508</v>
      </c>
      <c r="F36" s="59"/>
      <c r="G36" s="17">
        <v>12</v>
      </c>
      <c r="H36" s="17">
        <v>9</v>
      </c>
      <c r="I36" s="61">
        <f t="shared" si="0"/>
        <v>21</v>
      </c>
      <c r="J36" s="59">
        <v>7399152259</v>
      </c>
      <c r="K36" s="59" t="s">
        <v>463</v>
      </c>
      <c r="L36" s="59" t="s">
        <v>653</v>
      </c>
      <c r="M36" s="59">
        <v>7399638821</v>
      </c>
      <c r="N36" s="59" t="s">
        <v>654</v>
      </c>
      <c r="O36" s="59">
        <v>9854167425</v>
      </c>
      <c r="P36" s="24">
        <v>43633</v>
      </c>
      <c r="Q36" s="18" t="s">
        <v>235</v>
      </c>
      <c r="R36" s="18">
        <v>41</v>
      </c>
      <c r="S36" s="18" t="s">
        <v>360</v>
      </c>
      <c r="T36" s="18"/>
    </row>
    <row r="37" spans="1:20">
      <c r="A37" s="4">
        <v>33</v>
      </c>
      <c r="B37" s="17" t="s">
        <v>62</v>
      </c>
      <c r="C37" s="18" t="s">
        <v>602</v>
      </c>
      <c r="D37" s="18" t="s">
        <v>25</v>
      </c>
      <c r="E37" s="19">
        <v>18617010509</v>
      </c>
      <c r="F37" s="18"/>
      <c r="G37" s="19">
        <v>35</v>
      </c>
      <c r="H37" s="19">
        <v>36</v>
      </c>
      <c r="I37" s="61">
        <f t="shared" si="0"/>
        <v>71</v>
      </c>
      <c r="J37" s="18">
        <v>9957901601</v>
      </c>
      <c r="K37" s="18" t="s">
        <v>463</v>
      </c>
      <c r="L37" s="18" t="s">
        <v>653</v>
      </c>
      <c r="M37" s="18">
        <v>7399638821</v>
      </c>
      <c r="N37" s="18" t="s">
        <v>654</v>
      </c>
      <c r="O37" s="18">
        <v>9854167425</v>
      </c>
      <c r="P37" s="24">
        <v>43633</v>
      </c>
      <c r="Q37" s="18" t="s">
        <v>235</v>
      </c>
      <c r="R37" s="18">
        <v>41</v>
      </c>
      <c r="S37" s="18" t="s">
        <v>360</v>
      </c>
      <c r="T37" s="18"/>
    </row>
    <row r="38" spans="1:20">
      <c r="A38" s="4">
        <v>34</v>
      </c>
      <c r="B38" s="17" t="s">
        <v>62</v>
      </c>
      <c r="C38" s="18" t="s">
        <v>603</v>
      </c>
      <c r="D38" s="18" t="s">
        <v>23</v>
      </c>
      <c r="E38" s="19">
        <v>18260106703</v>
      </c>
      <c r="F38" s="18" t="s">
        <v>158</v>
      </c>
      <c r="G38" s="19">
        <v>9</v>
      </c>
      <c r="H38" s="19">
        <v>11</v>
      </c>
      <c r="I38" s="61">
        <f t="shared" si="0"/>
        <v>20</v>
      </c>
      <c r="J38" s="18"/>
      <c r="K38" s="18" t="s">
        <v>73</v>
      </c>
      <c r="L38" s="18" t="s">
        <v>347</v>
      </c>
      <c r="M38" s="18">
        <v>9678258244</v>
      </c>
      <c r="N38" s="18" t="s">
        <v>352</v>
      </c>
      <c r="O38" s="18">
        <v>9577023517</v>
      </c>
      <c r="P38" s="24">
        <v>43634</v>
      </c>
      <c r="Q38" s="18" t="s">
        <v>236</v>
      </c>
      <c r="R38" s="18">
        <v>3</v>
      </c>
      <c r="S38" s="18" t="s">
        <v>360</v>
      </c>
      <c r="T38" s="18"/>
    </row>
    <row r="39" spans="1:20" ht="33">
      <c r="A39" s="4">
        <v>35</v>
      </c>
      <c r="B39" s="17" t="s">
        <v>62</v>
      </c>
      <c r="C39" s="18" t="s">
        <v>604</v>
      </c>
      <c r="D39" s="18" t="s">
        <v>23</v>
      </c>
      <c r="E39" s="19">
        <v>18260106702</v>
      </c>
      <c r="F39" s="18" t="s">
        <v>159</v>
      </c>
      <c r="G39" s="19">
        <v>56</v>
      </c>
      <c r="H39" s="19">
        <v>63</v>
      </c>
      <c r="I39" s="61">
        <f t="shared" si="0"/>
        <v>119</v>
      </c>
      <c r="J39" s="18"/>
      <c r="K39" s="18" t="s">
        <v>73</v>
      </c>
      <c r="L39" s="18" t="s">
        <v>190</v>
      </c>
      <c r="M39" s="18">
        <v>9864336211</v>
      </c>
      <c r="N39" s="18" t="s">
        <v>193</v>
      </c>
      <c r="O39" s="18">
        <v>9864849956</v>
      </c>
      <c r="P39" s="24">
        <v>43634</v>
      </c>
      <c r="Q39" s="18" t="s">
        <v>236</v>
      </c>
      <c r="R39" s="18">
        <v>3</v>
      </c>
      <c r="S39" s="18" t="s">
        <v>360</v>
      </c>
      <c r="T39" s="18"/>
    </row>
    <row r="40" spans="1:20" ht="33">
      <c r="A40" s="4">
        <v>36</v>
      </c>
      <c r="B40" s="17" t="s">
        <v>62</v>
      </c>
      <c r="C40" s="18" t="s">
        <v>605</v>
      </c>
      <c r="D40" s="18" t="s">
        <v>25</v>
      </c>
      <c r="E40" s="19">
        <v>18617010501</v>
      </c>
      <c r="F40" s="18"/>
      <c r="G40" s="19">
        <v>20</v>
      </c>
      <c r="H40" s="19">
        <v>10</v>
      </c>
      <c r="I40" s="61">
        <f t="shared" si="0"/>
        <v>30</v>
      </c>
      <c r="J40" s="18">
        <v>9577826066</v>
      </c>
      <c r="K40" s="18" t="s">
        <v>421</v>
      </c>
      <c r="L40" s="18" t="s">
        <v>470</v>
      </c>
      <c r="M40" s="18">
        <v>9859964353</v>
      </c>
      <c r="N40" s="18" t="s">
        <v>655</v>
      </c>
      <c r="O40" s="18">
        <v>9577024518</v>
      </c>
      <c r="P40" s="24">
        <v>43635</v>
      </c>
      <c r="Q40" s="18" t="s">
        <v>237</v>
      </c>
      <c r="R40" s="18">
        <v>40</v>
      </c>
      <c r="S40" s="18" t="s">
        <v>360</v>
      </c>
      <c r="T40" s="18"/>
    </row>
    <row r="41" spans="1:20" ht="16.5" customHeight="1">
      <c r="A41" s="4">
        <v>37</v>
      </c>
      <c r="B41" s="17" t="s">
        <v>62</v>
      </c>
      <c r="C41" s="18" t="s">
        <v>606</v>
      </c>
      <c r="D41" s="18" t="s">
        <v>25</v>
      </c>
      <c r="E41" s="19">
        <v>18617010502</v>
      </c>
      <c r="F41" s="18"/>
      <c r="G41" s="19">
        <v>9</v>
      </c>
      <c r="H41" s="19">
        <v>11</v>
      </c>
      <c r="I41" s="61">
        <f t="shared" si="0"/>
        <v>20</v>
      </c>
      <c r="J41" s="18">
        <v>9678178062</v>
      </c>
      <c r="K41" s="18" t="s">
        <v>421</v>
      </c>
      <c r="L41" s="18" t="s">
        <v>470</v>
      </c>
      <c r="M41" s="18">
        <v>9859964353</v>
      </c>
      <c r="N41" s="18" t="s">
        <v>471</v>
      </c>
      <c r="O41" s="18">
        <v>9531021099</v>
      </c>
      <c r="P41" s="24">
        <v>43635</v>
      </c>
      <c r="Q41" s="18" t="s">
        <v>237</v>
      </c>
      <c r="R41" s="18">
        <v>40</v>
      </c>
      <c r="S41" s="18" t="s">
        <v>360</v>
      </c>
      <c r="T41" s="18"/>
    </row>
    <row r="42" spans="1:20" ht="16.5" customHeight="1">
      <c r="A42" s="4">
        <v>38</v>
      </c>
      <c r="B42" s="17" t="s">
        <v>62</v>
      </c>
      <c r="C42" s="18" t="s">
        <v>573</v>
      </c>
      <c r="D42" s="18" t="s">
        <v>25</v>
      </c>
      <c r="E42" s="19">
        <v>18617010503</v>
      </c>
      <c r="F42" s="18"/>
      <c r="G42" s="19">
        <v>21</v>
      </c>
      <c r="H42" s="19">
        <v>21</v>
      </c>
      <c r="I42" s="61">
        <f t="shared" si="0"/>
        <v>42</v>
      </c>
      <c r="J42" s="18" t="s">
        <v>633</v>
      </c>
      <c r="K42" s="18" t="s">
        <v>421</v>
      </c>
      <c r="L42" s="18" t="s">
        <v>470</v>
      </c>
      <c r="M42" s="18">
        <v>9859964353</v>
      </c>
      <c r="N42" s="18" t="s">
        <v>640</v>
      </c>
      <c r="O42" s="18">
        <v>9613338864</v>
      </c>
      <c r="P42" s="24">
        <v>43635</v>
      </c>
      <c r="Q42" s="18" t="s">
        <v>237</v>
      </c>
      <c r="R42" s="18">
        <v>38</v>
      </c>
      <c r="S42" s="18" t="s">
        <v>360</v>
      </c>
      <c r="T42" s="18"/>
    </row>
    <row r="43" spans="1:20" ht="16.5" customHeight="1">
      <c r="A43" s="4">
        <v>39</v>
      </c>
      <c r="B43" s="17" t="s">
        <v>62</v>
      </c>
      <c r="C43" s="59" t="s">
        <v>607</v>
      </c>
      <c r="D43" s="59" t="s">
        <v>25</v>
      </c>
      <c r="E43" s="17">
        <v>18617010539</v>
      </c>
      <c r="F43" s="59"/>
      <c r="G43" s="17">
        <v>22</v>
      </c>
      <c r="H43" s="17">
        <v>12</v>
      </c>
      <c r="I43" s="61">
        <f t="shared" si="0"/>
        <v>34</v>
      </c>
      <c r="J43" s="59"/>
      <c r="K43" s="59" t="s">
        <v>421</v>
      </c>
      <c r="L43" s="59" t="s">
        <v>470</v>
      </c>
      <c r="M43" s="59">
        <v>9859964353</v>
      </c>
      <c r="N43" s="59" t="s">
        <v>471</v>
      </c>
      <c r="O43" s="59">
        <v>9531021099</v>
      </c>
      <c r="P43" s="24">
        <v>43635</v>
      </c>
      <c r="Q43" s="18" t="s">
        <v>237</v>
      </c>
      <c r="R43" s="18">
        <v>39</v>
      </c>
      <c r="S43" s="18" t="s">
        <v>360</v>
      </c>
      <c r="T43" s="18"/>
    </row>
    <row r="44" spans="1:20">
      <c r="A44" s="4">
        <v>40</v>
      </c>
      <c r="B44" s="17" t="s">
        <v>62</v>
      </c>
      <c r="C44" s="18" t="s">
        <v>608</v>
      </c>
      <c r="D44" s="18" t="s">
        <v>23</v>
      </c>
      <c r="E44" s="19">
        <v>18260107009</v>
      </c>
      <c r="F44" s="18" t="s">
        <v>157</v>
      </c>
      <c r="G44" s="19">
        <v>101</v>
      </c>
      <c r="H44" s="19">
        <v>92</v>
      </c>
      <c r="I44" s="61">
        <f t="shared" si="0"/>
        <v>193</v>
      </c>
      <c r="J44" s="18"/>
      <c r="K44" s="18" t="s">
        <v>171</v>
      </c>
      <c r="L44" s="18" t="s">
        <v>196</v>
      </c>
      <c r="M44" s="18">
        <v>9859801991</v>
      </c>
      <c r="N44" s="18" t="s">
        <v>209</v>
      </c>
      <c r="O44" s="18">
        <v>9613712772</v>
      </c>
      <c r="P44" s="24">
        <v>43636</v>
      </c>
      <c r="Q44" s="18" t="s">
        <v>238</v>
      </c>
      <c r="R44" s="18">
        <v>12</v>
      </c>
      <c r="S44" s="18" t="s">
        <v>360</v>
      </c>
      <c r="T44" s="18"/>
    </row>
    <row r="45" spans="1:20" ht="16.5" customHeight="1">
      <c r="A45" s="4">
        <v>41</v>
      </c>
      <c r="B45" s="17" t="s">
        <v>62</v>
      </c>
      <c r="C45" s="18" t="s">
        <v>609</v>
      </c>
      <c r="D45" s="18" t="s">
        <v>25</v>
      </c>
      <c r="E45" s="19">
        <v>18617010511</v>
      </c>
      <c r="F45" s="18"/>
      <c r="G45" s="19">
        <v>31</v>
      </c>
      <c r="H45" s="19">
        <v>25</v>
      </c>
      <c r="I45" s="61">
        <f t="shared" si="0"/>
        <v>56</v>
      </c>
      <c r="J45" s="18" t="s">
        <v>634</v>
      </c>
      <c r="K45" s="18" t="s">
        <v>656</v>
      </c>
      <c r="L45" s="18" t="s">
        <v>657</v>
      </c>
      <c r="M45" s="18">
        <v>9859064741</v>
      </c>
      <c r="N45" s="18" t="s">
        <v>658</v>
      </c>
      <c r="O45" s="18">
        <v>8134915158</v>
      </c>
      <c r="P45" s="24">
        <v>43637</v>
      </c>
      <c r="Q45" s="18" t="s">
        <v>239</v>
      </c>
      <c r="R45" s="18">
        <v>41</v>
      </c>
      <c r="S45" s="18" t="s">
        <v>360</v>
      </c>
      <c r="T45" s="18"/>
    </row>
    <row r="46" spans="1:20" ht="16.5" customHeight="1">
      <c r="A46" s="4">
        <v>42</v>
      </c>
      <c r="B46" s="17" t="s">
        <v>62</v>
      </c>
      <c r="C46" s="18" t="s">
        <v>610</v>
      </c>
      <c r="D46" s="18" t="s">
        <v>25</v>
      </c>
      <c r="E46" s="19">
        <v>18617010512</v>
      </c>
      <c r="F46" s="18"/>
      <c r="G46" s="19">
        <v>25</v>
      </c>
      <c r="H46" s="19">
        <v>29</v>
      </c>
      <c r="I46" s="61">
        <f t="shared" si="0"/>
        <v>54</v>
      </c>
      <c r="J46" s="18" t="s">
        <v>635</v>
      </c>
      <c r="K46" s="18" t="s">
        <v>656</v>
      </c>
      <c r="L46" s="18" t="s">
        <v>657</v>
      </c>
      <c r="M46" s="18">
        <v>9859064741</v>
      </c>
      <c r="N46" s="18" t="s">
        <v>659</v>
      </c>
      <c r="O46" s="18">
        <v>7896129540</v>
      </c>
      <c r="P46" s="24">
        <v>43637</v>
      </c>
      <c r="Q46" s="18" t="s">
        <v>239</v>
      </c>
      <c r="R46" s="18">
        <v>42</v>
      </c>
      <c r="S46" s="18" t="s">
        <v>360</v>
      </c>
      <c r="T46" s="18"/>
    </row>
    <row r="47" spans="1:20">
      <c r="A47" s="4">
        <v>43</v>
      </c>
      <c r="B47" s="17" t="s">
        <v>62</v>
      </c>
      <c r="C47" s="18" t="s">
        <v>611</v>
      </c>
      <c r="D47" s="18" t="s">
        <v>25</v>
      </c>
      <c r="E47" s="19">
        <v>18617010513</v>
      </c>
      <c r="F47" s="18"/>
      <c r="G47" s="19">
        <v>26</v>
      </c>
      <c r="H47" s="19">
        <v>27</v>
      </c>
      <c r="I47" s="61">
        <f t="shared" si="0"/>
        <v>53</v>
      </c>
      <c r="J47" s="18">
        <v>7638861798</v>
      </c>
      <c r="K47" s="18" t="s">
        <v>656</v>
      </c>
      <c r="L47" s="18" t="s">
        <v>657</v>
      </c>
      <c r="M47" s="18">
        <v>9859064741</v>
      </c>
      <c r="N47" s="18" t="s">
        <v>660</v>
      </c>
      <c r="O47" s="18">
        <v>9954269441</v>
      </c>
      <c r="P47" s="24">
        <v>43637</v>
      </c>
      <c r="Q47" s="18" t="s">
        <v>239</v>
      </c>
      <c r="R47" s="18">
        <v>44</v>
      </c>
      <c r="S47" s="18" t="s">
        <v>360</v>
      </c>
      <c r="T47" s="18"/>
    </row>
    <row r="48" spans="1:20" ht="33">
      <c r="A48" s="4">
        <v>44</v>
      </c>
      <c r="B48" s="17" t="s">
        <v>62</v>
      </c>
      <c r="C48" s="18" t="s">
        <v>612</v>
      </c>
      <c r="D48" s="18" t="s">
        <v>23</v>
      </c>
      <c r="E48" s="19">
        <v>18260105403</v>
      </c>
      <c r="F48" s="18" t="s">
        <v>157</v>
      </c>
      <c r="G48" s="19">
        <v>0</v>
      </c>
      <c r="H48" s="19">
        <v>103</v>
      </c>
      <c r="I48" s="61">
        <f t="shared" si="0"/>
        <v>103</v>
      </c>
      <c r="J48" s="18"/>
      <c r="K48" s="18" t="s">
        <v>73</v>
      </c>
      <c r="L48" s="18" t="s">
        <v>350</v>
      </c>
      <c r="M48" s="18">
        <v>8822807435</v>
      </c>
      <c r="N48" s="18" t="s">
        <v>193</v>
      </c>
      <c r="O48" s="18">
        <v>9864849956</v>
      </c>
      <c r="P48" s="24">
        <v>43638</v>
      </c>
      <c r="Q48" s="18" t="s">
        <v>240</v>
      </c>
      <c r="R48" s="18">
        <v>1</v>
      </c>
      <c r="S48" s="18" t="s">
        <v>360</v>
      </c>
      <c r="T48" s="18"/>
    </row>
    <row r="49" spans="1:20" ht="33">
      <c r="A49" s="4">
        <v>45</v>
      </c>
      <c r="B49" s="17" t="s">
        <v>62</v>
      </c>
      <c r="C49" s="18" t="s">
        <v>613</v>
      </c>
      <c r="D49" s="18" t="s">
        <v>23</v>
      </c>
      <c r="E49" s="19">
        <v>18260105401</v>
      </c>
      <c r="F49" s="18" t="s">
        <v>158</v>
      </c>
      <c r="G49" s="19">
        <v>32</v>
      </c>
      <c r="H49" s="19">
        <v>26</v>
      </c>
      <c r="I49" s="61">
        <f t="shared" si="0"/>
        <v>58</v>
      </c>
      <c r="J49" s="18"/>
      <c r="K49" s="18" t="s">
        <v>73</v>
      </c>
      <c r="L49" s="18" t="s">
        <v>350</v>
      </c>
      <c r="M49" s="18">
        <v>8822807435</v>
      </c>
      <c r="N49" s="18" t="s">
        <v>193</v>
      </c>
      <c r="O49" s="18">
        <v>9864849956</v>
      </c>
      <c r="P49" s="24">
        <v>43638</v>
      </c>
      <c r="Q49" s="18" t="s">
        <v>240</v>
      </c>
      <c r="R49" s="18">
        <v>1</v>
      </c>
      <c r="S49" s="18" t="s">
        <v>360</v>
      </c>
      <c r="T49" s="18"/>
    </row>
    <row r="50" spans="1:20">
      <c r="A50" s="4">
        <v>46</v>
      </c>
      <c r="B50" s="17" t="s">
        <v>62</v>
      </c>
      <c r="C50" s="59" t="s">
        <v>614</v>
      </c>
      <c r="D50" s="59" t="s">
        <v>25</v>
      </c>
      <c r="E50" s="17">
        <v>18</v>
      </c>
      <c r="F50" s="59"/>
      <c r="G50" s="17">
        <v>20</v>
      </c>
      <c r="H50" s="17">
        <v>16</v>
      </c>
      <c r="I50" s="61">
        <f t="shared" si="0"/>
        <v>36</v>
      </c>
      <c r="J50" s="59">
        <v>7637087225</v>
      </c>
      <c r="K50" s="59" t="s">
        <v>614</v>
      </c>
      <c r="L50" s="59" t="s">
        <v>661</v>
      </c>
      <c r="M50" s="59">
        <v>9854574405</v>
      </c>
      <c r="N50" s="59" t="s">
        <v>662</v>
      </c>
      <c r="O50" s="59">
        <v>9401625438</v>
      </c>
      <c r="P50" s="24">
        <v>43640</v>
      </c>
      <c r="Q50" s="18" t="s">
        <v>235</v>
      </c>
      <c r="R50" s="18">
        <v>31</v>
      </c>
      <c r="S50" s="18" t="s">
        <v>360</v>
      </c>
      <c r="T50" s="18"/>
    </row>
    <row r="51" spans="1:20">
      <c r="A51" s="4">
        <v>47</v>
      </c>
      <c r="B51" s="17" t="s">
        <v>62</v>
      </c>
      <c r="C51" s="18" t="s">
        <v>615</v>
      </c>
      <c r="D51" s="18" t="s">
        <v>25</v>
      </c>
      <c r="E51" s="19">
        <v>18617010517</v>
      </c>
      <c r="F51" s="18"/>
      <c r="G51" s="19">
        <v>20</v>
      </c>
      <c r="H51" s="19">
        <v>13</v>
      </c>
      <c r="I51" s="61">
        <f t="shared" si="0"/>
        <v>33</v>
      </c>
      <c r="J51" s="18">
        <v>9577341194</v>
      </c>
      <c r="K51" s="18" t="s">
        <v>614</v>
      </c>
      <c r="L51" s="18" t="s">
        <v>661</v>
      </c>
      <c r="M51" s="18">
        <v>9854574405</v>
      </c>
      <c r="N51" s="18" t="s">
        <v>663</v>
      </c>
      <c r="O51" s="18">
        <v>9957299392</v>
      </c>
      <c r="P51" s="24">
        <v>43640</v>
      </c>
      <c r="Q51" s="18" t="s">
        <v>235</v>
      </c>
      <c r="R51" s="18">
        <v>33</v>
      </c>
      <c r="S51" s="18" t="s">
        <v>360</v>
      </c>
      <c r="T51" s="18"/>
    </row>
    <row r="52" spans="1:20">
      <c r="A52" s="4">
        <v>48</v>
      </c>
      <c r="B52" s="17" t="s">
        <v>62</v>
      </c>
      <c r="C52" s="18" t="s">
        <v>616</v>
      </c>
      <c r="D52" s="18" t="s">
        <v>25</v>
      </c>
      <c r="E52" s="19">
        <v>18617010518</v>
      </c>
      <c r="F52" s="18"/>
      <c r="G52" s="19">
        <v>14</v>
      </c>
      <c r="H52" s="19">
        <v>15</v>
      </c>
      <c r="I52" s="61">
        <f t="shared" si="0"/>
        <v>29</v>
      </c>
      <c r="J52" s="18">
        <v>9365633582</v>
      </c>
      <c r="K52" s="18" t="s">
        <v>614</v>
      </c>
      <c r="L52" s="18" t="s">
        <v>661</v>
      </c>
      <c r="M52" s="18">
        <v>9854574405</v>
      </c>
      <c r="N52" s="18" t="s">
        <v>663</v>
      </c>
      <c r="O52" s="18">
        <v>9957299392</v>
      </c>
      <c r="P52" s="24">
        <v>43640</v>
      </c>
      <c r="Q52" s="18" t="s">
        <v>235</v>
      </c>
      <c r="R52" s="18">
        <v>33</v>
      </c>
      <c r="S52" s="18" t="s">
        <v>360</v>
      </c>
      <c r="T52" s="18"/>
    </row>
    <row r="53" spans="1:20">
      <c r="A53" s="4">
        <v>49</v>
      </c>
      <c r="B53" s="17" t="s">
        <v>62</v>
      </c>
      <c r="C53" s="18" t="s">
        <v>617</v>
      </c>
      <c r="D53" s="18" t="s">
        <v>23</v>
      </c>
      <c r="E53" s="19">
        <v>18260105801</v>
      </c>
      <c r="F53" s="18" t="s">
        <v>158</v>
      </c>
      <c r="G53" s="19">
        <v>25</v>
      </c>
      <c r="H53" s="19">
        <v>18</v>
      </c>
      <c r="I53" s="61">
        <f t="shared" si="0"/>
        <v>43</v>
      </c>
      <c r="J53" s="18"/>
      <c r="K53" s="18" t="s">
        <v>548</v>
      </c>
      <c r="L53" s="18" t="s">
        <v>549</v>
      </c>
      <c r="M53" s="18">
        <v>9613452418</v>
      </c>
      <c r="N53" s="18" t="s">
        <v>664</v>
      </c>
      <c r="O53" s="18"/>
      <c r="P53" s="24">
        <v>43641</v>
      </c>
      <c r="Q53" s="18" t="s">
        <v>236</v>
      </c>
      <c r="R53" s="18">
        <v>21</v>
      </c>
      <c r="S53" s="18" t="s">
        <v>360</v>
      </c>
      <c r="T53" s="18"/>
    </row>
    <row r="54" spans="1:20" ht="33">
      <c r="A54" s="4">
        <v>50</v>
      </c>
      <c r="B54" s="17" t="s">
        <v>62</v>
      </c>
      <c r="C54" s="18" t="s">
        <v>618</v>
      </c>
      <c r="D54" s="18" t="s">
        <v>23</v>
      </c>
      <c r="E54" s="19">
        <v>18260105703</v>
      </c>
      <c r="F54" s="18" t="s">
        <v>158</v>
      </c>
      <c r="G54" s="19">
        <v>33</v>
      </c>
      <c r="H54" s="19">
        <v>26</v>
      </c>
      <c r="I54" s="61">
        <f t="shared" si="0"/>
        <v>59</v>
      </c>
      <c r="J54" s="18"/>
      <c r="K54" s="18" t="s">
        <v>548</v>
      </c>
      <c r="L54" s="18" t="s">
        <v>549</v>
      </c>
      <c r="M54" s="18">
        <v>9613452418</v>
      </c>
      <c r="N54" s="18" t="s">
        <v>665</v>
      </c>
      <c r="O54" s="18">
        <v>9859565124</v>
      </c>
      <c r="P54" s="24">
        <v>43641</v>
      </c>
      <c r="Q54" s="18" t="s">
        <v>236</v>
      </c>
      <c r="R54" s="18">
        <v>19</v>
      </c>
      <c r="S54" s="18" t="s">
        <v>360</v>
      </c>
      <c r="T54" s="18"/>
    </row>
    <row r="55" spans="1:20">
      <c r="A55" s="4">
        <v>51</v>
      </c>
      <c r="B55" s="17" t="s">
        <v>62</v>
      </c>
      <c r="C55" s="18" t="s">
        <v>619</v>
      </c>
      <c r="D55" s="18" t="s">
        <v>23</v>
      </c>
      <c r="E55" s="19">
        <v>18260105601</v>
      </c>
      <c r="F55" s="18" t="s">
        <v>158</v>
      </c>
      <c r="G55" s="19">
        <v>23</v>
      </c>
      <c r="H55" s="19">
        <v>32</v>
      </c>
      <c r="I55" s="61">
        <f t="shared" si="0"/>
        <v>55</v>
      </c>
      <c r="J55" s="18"/>
      <c r="K55" s="18" t="s">
        <v>73</v>
      </c>
      <c r="L55" s="18" t="s">
        <v>190</v>
      </c>
      <c r="M55" s="18">
        <v>9864336211</v>
      </c>
      <c r="N55" s="18" t="s">
        <v>358</v>
      </c>
      <c r="O55" s="18">
        <v>9864678386</v>
      </c>
      <c r="P55" s="24">
        <v>43641</v>
      </c>
      <c r="Q55" s="18" t="s">
        <v>236</v>
      </c>
      <c r="R55" s="18">
        <v>3</v>
      </c>
      <c r="S55" s="18" t="s">
        <v>360</v>
      </c>
      <c r="T55" s="18"/>
    </row>
    <row r="56" spans="1:20" ht="16.5" customHeight="1">
      <c r="A56" s="4">
        <v>52</v>
      </c>
      <c r="B56" s="17" t="s">
        <v>62</v>
      </c>
      <c r="C56" s="18" t="s">
        <v>620</v>
      </c>
      <c r="D56" s="18" t="s">
        <v>25</v>
      </c>
      <c r="E56" s="19">
        <v>18617010528</v>
      </c>
      <c r="F56" s="18"/>
      <c r="G56" s="19">
        <v>32</v>
      </c>
      <c r="H56" s="19">
        <v>33</v>
      </c>
      <c r="I56" s="61">
        <f t="shared" si="0"/>
        <v>65</v>
      </c>
      <c r="J56" s="18">
        <v>9365849163</v>
      </c>
      <c r="K56" s="18" t="s">
        <v>452</v>
      </c>
      <c r="L56" s="18" t="s">
        <v>453</v>
      </c>
      <c r="M56" s="18">
        <v>9957670267</v>
      </c>
      <c r="N56" s="18" t="s">
        <v>454</v>
      </c>
      <c r="O56" s="18">
        <v>8011118134</v>
      </c>
      <c r="P56" s="24">
        <v>43642</v>
      </c>
      <c r="Q56" s="18" t="s">
        <v>237</v>
      </c>
      <c r="R56" s="18">
        <v>37</v>
      </c>
      <c r="S56" s="18" t="s">
        <v>360</v>
      </c>
      <c r="T56" s="18"/>
    </row>
    <row r="57" spans="1:20" ht="16.5" customHeight="1">
      <c r="A57" s="4">
        <v>53</v>
      </c>
      <c r="B57" s="17" t="s">
        <v>62</v>
      </c>
      <c r="C57" s="59" t="s">
        <v>621</v>
      </c>
      <c r="D57" s="59" t="s">
        <v>25</v>
      </c>
      <c r="E57" s="17">
        <v>18617010529</v>
      </c>
      <c r="F57" s="59"/>
      <c r="G57" s="17">
        <v>20</v>
      </c>
      <c r="H57" s="17">
        <v>16</v>
      </c>
      <c r="I57" s="61">
        <f t="shared" si="0"/>
        <v>36</v>
      </c>
      <c r="J57" s="150" t="s">
        <v>636</v>
      </c>
      <c r="K57" s="59" t="s">
        <v>452</v>
      </c>
      <c r="L57" s="59" t="s">
        <v>453</v>
      </c>
      <c r="M57" s="59">
        <v>9957670267</v>
      </c>
      <c r="N57" s="59" t="s">
        <v>454</v>
      </c>
      <c r="O57" s="59">
        <v>8011118134</v>
      </c>
      <c r="P57" s="24">
        <v>43642</v>
      </c>
      <c r="Q57" s="18" t="s">
        <v>237</v>
      </c>
      <c r="R57" s="18">
        <v>37</v>
      </c>
      <c r="S57" s="18" t="s">
        <v>360</v>
      </c>
      <c r="T57" s="18"/>
    </row>
    <row r="58" spans="1:20" ht="16.5" customHeight="1">
      <c r="A58" s="4">
        <v>54</v>
      </c>
      <c r="B58" s="17" t="s">
        <v>62</v>
      </c>
      <c r="C58" s="18" t="s">
        <v>622</v>
      </c>
      <c r="D58" s="18" t="s">
        <v>25</v>
      </c>
      <c r="E58" s="19">
        <v>18617010531</v>
      </c>
      <c r="F58" s="18"/>
      <c r="G58" s="19">
        <v>21</v>
      </c>
      <c r="H58" s="19">
        <v>22</v>
      </c>
      <c r="I58" s="61">
        <f t="shared" si="0"/>
        <v>43</v>
      </c>
      <c r="J58" s="18">
        <v>9954517727</v>
      </c>
      <c r="K58" s="18" t="s">
        <v>452</v>
      </c>
      <c r="L58" s="18" t="s">
        <v>453</v>
      </c>
      <c r="M58" s="18">
        <v>9957670267</v>
      </c>
      <c r="N58" s="18" t="s">
        <v>455</v>
      </c>
      <c r="O58" s="18">
        <v>8473858615</v>
      </c>
      <c r="P58" s="24">
        <v>43642</v>
      </c>
      <c r="Q58" s="18" t="s">
        <v>237</v>
      </c>
      <c r="R58" s="18">
        <v>37</v>
      </c>
      <c r="S58" s="18" t="s">
        <v>360</v>
      </c>
      <c r="T58" s="18"/>
    </row>
    <row r="59" spans="1:20">
      <c r="A59" s="4">
        <v>55</v>
      </c>
      <c r="B59" s="17" t="s">
        <v>62</v>
      </c>
      <c r="C59" s="18" t="s">
        <v>623</v>
      </c>
      <c r="D59" s="18" t="s">
        <v>23</v>
      </c>
      <c r="E59" s="19">
        <v>18260105501</v>
      </c>
      <c r="F59" s="18" t="s">
        <v>158</v>
      </c>
      <c r="G59" s="19">
        <v>25</v>
      </c>
      <c r="H59" s="19">
        <v>34</v>
      </c>
      <c r="I59" s="61">
        <f t="shared" si="0"/>
        <v>59</v>
      </c>
      <c r="J59" s="18"/>
      <c r="K59" s="18" t="s">
        <v>73</v>
      </c>
      <c r="L59" s="18" t="s">
        <v>190</v>
      </c>
      <c r="M59" s="18">
        <v>9864336211</v>
      </c>
      <c r="N59" s="18" t="s">
        <v>666</v>
      </c>
      <c r="O59" s="18">
        <v>9854886898</v>
      </c>
      <c r="P59" s="24">
        <v>43643</v>
      </c>
      <c r="Q59" s="18" t="s">
        <v>238</v>
      </c>
      <c r="R59" s="18">
        <v>4</v>
      </c>
      <c r="S59" s="18" t="s">
        <v>360</v>
      </c>
      <c r="T59" s="18"/>
    </row>
    <row r="60" spans="1:20" ht="33">
      <c r="A60" s="4">
        <v>56</v>
      </c>
      <c r="B60" s="17" t="s">
        <v>62</v>
      </c>
      <c r="C60" s="18" t="s">
        <v>624</v>
      </c>
      <c r="D60" s="18" t="s">
        <v>23</v>
      </c>
      <c r="E60" s="19">
        <v>18260105701</v>
      </c>
      <c r="F60" s="18" t="s">
        <v>158</v>
      </c>
      <c r="G60" s="19">
        <v>7</v>
      </c>
      <c r="H60" s="19">
        <v>11</v>
      </c>
      <c r="I60" s="61">
        <f t="shared" si="0"/>
        <v>18</v>
      </c>
      <c r="J60" s="18"/>
      <c r="K60" s="18" t="s">
        <v>73</v>
      </c>
      <c r="L60" s="18" t="s">
        <v>190</v>
      </c>
      <c r="M60" s="18">
        <v>9864336211</v>
      </c>
      <c r="N60" s="18" t="s">
        <v>666</v>
      </c>
      <c r="O60" s="18">
        <v>9854886898</v>
      </c>
      <c r="P60" s="24">
        <v>43643</v>
      </c>
      <c r="Q60" s="18" t="s">
        <v>238</v>
      </c>
      <c r="R60" s="18">
        <v>3</v>
      </c>
      <c r="S60" s="18" t="s">
        <v>360</v>
      </c>
      <c r="T60" s="18"/>
    </row>
    <row r="61" spans="1:20">
      <c r="A61" s="4">
        <v>57</v>
      </c>
      <c r="B61" s="17" t="s">
        <v>62</v>
      </c>
      <c r="C61" s="18" t="s">
        <v>625</v>
      </c>
      <c r="D61" s="18" t="s">
        <v>23</v>
      </c>
      <c r="E61" s="19">
        <v>18260105409</v>
      </c>
      <c r="F61" s="18" t="s">
        <v>158</v>
      </c>
      <c r="G61" s="19">
        <v>4</v>
      </c>
      <c r="H61" s="19">
        <v>4</v>
      </c>
      <c r="I61" s="61">
        <f t="shared" si="0"/>
        <v>8</v>
      </c>
      <c r="J61" s="18"/>
      <c r="K61" s="18" t="s">
        <v>73</v>
      </c>
      <c r="L61" s="18" t="s">
        <v>190</v>
      </c>
      <c r="M61" s="18">
        <v>9864336211</v>
      </c>
      <c r="N61" s="18" t="s">
        <v>667</v>
      </c>
      <c r="O61" s="18">
        <v>9678606189</v>
      </c>
      <c r="P61" s="24">
        <v>43643</v>
      </c>
      <c r="Q61" s="18" t="s">
        <v>238</v>
      </c>
      <c r="R61" s="18">
        <v>3</v>
      </c>
      <c r="S61" s="18" t="s">
        <v>360</v>
      </c>
      <c r="T61" s="18"/>
    </row>
    <row r="62" spans="1:20">
      <c r="A62" s="4">
        <v>58</v>
      </c>
      <c r="B62" s="17" t="s">
        <v>62</v>
      </c>
      <c r="C62" s="18" t="s">
        <v>626</v>
      </c>
      <c r="D62" s="18" t="s">
        <v>25</v>
      </c>
      <c r="E62" s="19">
        <v>19</v>
      </c>
      <c r="F62" s="18"/>
      <c r="G62" s="19">
        <v>17</v>
      </c>
      <c r="H62" s="19">
        <v>15</v>
      </c>
      <c r="I62" s="61">
        <f t="shared" si="0"/>
        <v>32</v>
      </c>
      <c r="J62" s="18">
        <v>9127168358</v>
      </c>
      <c r="K62" s="18" t="s">
        <v>452</v>
      </c>
      <c r="L62" s="18" t="s">
        <v>453</v>
      </c>
      <c r="M62" s="18">
        <v>9957670267</v>
      </c>
      <c r="N62" s="18" t="s">
        <v>668</v>
      </c>
      <c r="O62" s="18">
        <v>7896084260</v>
      </c>
      <c r="P62" s="24">
        <v>43644</v>
      </c>
      <c r="Q62" s="18" t="s">
        <v>239</v>
      </c>
      <c r="R62" s="18">
        <v>32</v>
      </c>
      <c r="S62" s="18" t="s">
        <v>360</v>
      </c>
      <c r="T62" s="18"/>
    </row>
    <row r="63" spans="1:20" ht="16.5" customHeight="1">
      <c r="A63" s="4">
        <v>59</v>
      </c>
      <c r="B63" s="17" t="s">
        <v>62</v>
      </c>
      <c r="C63" s="18" t="s">
        <v>627</v>
      </c>
      <c r="D63" s="18" t="s">
        <v>25</v>
      </c>
      <c r="E63" s="19">
        <v>18617010515</v>
      </c>
      <c r="F63" s="18"/>
      <c r="G63" s="19">
        <v>37</v>
      </c>
      <c r="H63" s="19">
        <v>31</v>
      </c>
      <c r="I63" s="61">
        <f t="shared" si="0"/>
        <v>68</v>
      </c>
      <c r="J63" s="18" t="s">
        <v>637</v>
      </c>
      <c r="K63" s="18" t="s">
        <v>452</v>
      </c>
      <c r="L63" s="18" t="s">
        <v>453</v>
      </c>
      <c r="M63" s="18">
        <v>9957670267</v>
      </c>
      <c r="N63" s="18" t="s">
        <v>668</v>
      </c>
      <c r="O63" s="18">
        <v>7896084260</v>
      </c>
      <c r="P63" s="24">
        <v>43644</v>
      </c>
      <c r="Q63" s="18" t="s">
        <v>239</v>
      </c>
      <c r="R63" s="18">
        <v>32</v>
      </c>
      <c r="S63" s="18" t="s">
        <v>360</v>
      </c>
      <c r="T63" s="18"/>
    </row>
    <row r="64" spans="1:20">
      <c r="A64" s="4">
        <v>60</v>
      </c>
      <c r="B64" s="17" t="s">
        <v>62</v>
      </c>
      <c r="C64" s="18" t="s">
        <v>628</v>
      </c>
      <c r="D64" s="18" t="s">
        <v>25</v>
      </c>
      <c r="E64" s="19">
        <v>18617010516</v>
      </c>
      <c r="F64" s="18"/>
      <c r="G64" s="19">
        <v>18</v>
      </c>
      <c r="H64" s="19">
        <v>16</v>
      </c>
      <c r="I64" s="61">
        <f t="shared" si="0"/>
        <v>34</v>
      </c>
      <c r="J64" s="18"/>
      <c r="K64" s="18" t="s">
        <v>452</v>
      </c>
      <c r="L64" s="18" t="s">
        <v>453</v>
      </c>
      <c r="M64" s="18">
        <v>9957670267</v>
      </c>
      <c r="N64" s="18" t="s">
        <v>668</v>
      </c>
      <c r="O64" s="18">
        <v>7896084260</v>
      </c>
      <c r="P64" s="24">
        <v>43644</v>
      </c>
      <c r="Q64" s="18" t="s">
        <v>239</v>
      </c>
      <c r="R64" s="18">
        <v>32</v>
      </c>
      <c r="S64" s="18" t="s">
        <v>360</v>
      </c>
      <c r="T64" s="18"/>
    </row>
    <row r="65" spans="1:20" ht="33">
      <c r="A65" s="4">
        <v>61</v>
      </c>
      <c r="B65" s="17" t="s">
        <v>62</v>
      </c>
      <c r="C65" s="18" t="s">
        <v>629</v>
      </c>
      <c r="D65" s="18" t="s">
        <v>23</v>
      </c>
      <c r="E65" s="19">
        <v>18260105903</v>
      </c>
      <c r="F65" s="18" t="s">
        <v>158</v>
      </c>
      <c r="G65" s="19">
        <v>30</v>
      </c>
      <c r="H65" s="19">
        <v>26</v>
      </c>
      <c r="I65" s="61">
        <f t="shared" si="0"/>
        <v>56</v>
      </c>
      <c r="J65" s="18"/>
      <c r="K65" s="18" t="s">
        <v>73</v>
      </c>
      <c r="L65" s="18" t="s">
        <v>190</v>
      </c>
      <c r="M65" s="18">
        <v>9864336211</v>
      </c>
      <c r="N65" s="18" t="s">
        <v>667</v>
      </c>
      <c r="O65" s="18">
        <v>9678606189</v>
      </c>
      <c r="P65" s="24">
        <v>43645</v>
      </c>
      <c r="Q65" s="18" t="s">
        <v>240</v>
      </c>
      <c r="R65" s="18">
        <v>3</v>
      </c>
      <c r="S65" s="18" t="s">
        <v>360</v>
      </c>
      <c r="T65" s="18"/>
    </row>
    <row r="66" spans="1:20">
      <c r="A66" s="4">
        <v>62</v>
      </c>
      <c r="B66" s="17" t="s">
        <v>62</v>
      </c>
      <c r="C66" s="18" t="s">
        <v>630</v>
      </c>
      <c r="D66" s="18" t="s">
        <v>23</v>
      </c>
      <c r="E66" s="19">
        <v>18260106101</v>
      </c>
      <c r="F66" s="18" t="s">
        <v>158</v>
      </c>
      <c r="G66" s="19">
        <v>25</v>
      </c>
      <c r="H66" s="19">
        <v>22</v>
      </c>
      <c r="I66" s="61">
        <f t="shared" si="0"/>
        <v>47</v>
      </c>
      <c r="J66" s="18"/>
      <c r="K66" s="18" t="s">
        <v>313</v>
      </c>
      <c r="L66" s="18" t="s">
        <v>353</v>
      </c>
      <c r="M66" s="18">
        <v>9577776448</v>
      </c>
      <c r="N66" s="18" t="s">
        <v>354</v>
      </c>
      <c r="O66" s="18">
        <v>9707780786</v>
      </c>
      <c r="P66" s="24">
        <v>43645</v>
      </c>
      <c r="Q66" s="18" t="s">
        <v>240</v>
      </c>
      <c r="R66" s="18">
        <v>21</v>
      </c>
      <c r="S66" s="18" t="s">
        <v>360</v>
      </c>
      <c r="T66" s="18"/>
    </row>
    <row r="67" spans="1:20">
      <c r="A67" s="4">
        <v>63</v>
      </c>
      <c r="B67" s="17" t="s">
        <v>63</v>
      </c>
      <c r="C67" s="18" t="s">
        <v>309</v>
      </c>
      <c r="D67" s="18" t="s">
        <v>25</v>
      </c>
      <c r="E67" s="19">
        <v>412</v>
      </c>
      <c r="F67" s="18"/>
      <c r="G67" s="19">
        <v>25</v>
      </c>
      <c r="H67" s="19">
        <v>20</v>
      </c>
      <c r="I67" s="61">
        <f t="shared" si="0"/>
        <v>45</v>
      </c>
      <c r="J67" s="18">
        <v>9954215474</v>
      </c>
      <c r="K67" s="18" t="s">
        <v>309</v>
      </c>
      <c r="L67" s="18" t="s">
        <v>177</v>
      </c>
      <c r="M67" s="18">
        <v>7086534279</v>
      </c>
      <c r="N67" s="18" t="s">
        <v>314</v>
      </c>
      <c r="O67" s="18">
        <v>9707805310</v>
      </c>
      <c r="P67" s="24">
        <v>43617</v>
      </c>
      <c r="Q67" s="18" t="s">
        <v>240</v>
      </c>
      <c r="R67" s="18">
        <v>20</v>
      </c>
      <c r="S67" s="18" t="s">
        <v>360</v>
      </c>
      <c r="T67" s="18"/>
    </row>
    <row r="68" spans="1:20">
      <c r="A68" s="4">
        <v>64</v>
      </c>
      <c r="B68" s="17" t="s">
        <v>63</v>
      </c>
      <c r="C68" s="18" t="s">
        <v>669</v>
      </c>
      <c r="D68" s="18" t="s">
        <v>25</v>
      </c>
      <c r="E68" s="19">
        <v>18617010206</v>
      </c>
      <c r="F68" s="18"/>
      <c r="G68" s="19">
        <v>19</v>
      </c>
      <c r="H68" s="19">
        <v>15</v>
      </c>
      <c r="I68" s="61">
        <f t="shared" si="0"/>
        <v>34</v>
      </c>
      <c r="J68" s="18">
        <v>9954222568</v>
      </c>
      <c r="K68" s="18" t="s">
        <v>309</v>
      </c>
      <c r="L68" s="18" t="s">
        <v>177</v>
      </c>
      <c r="M68" s="18">
        <v>7086534279</v>
      </c>
      <c r="N68" s="18" t="s">
        <v>333</v>
      </c>
      <c r="O68" s="18">
        <v>9577247424</v>
      </c>
      <c r="P68" s="24">
        <v>43617</v>
      </c>
      <c r="Q68" s="18" t="s">
        <v>240</v>
      </c>
      <c r="R68" s="18">
        <v>21</v>
      </c>
      <c r="S68" s="18" t="s">
        <v>360</v>
      </c>
      <c r="T68" s="18"/>
    </row>
    <row r="69" spans="1:20">
      <c r="A69" s="4">
        <v>65</v>
      </c>
      <c r="B69" s="17" t="s">
        <v>63</v>
      </c>
      <c r="C69" s="18" t="s">
        <v>670</v>
      </c>
      <c r="D69" s="18" t="s">
        <v>25</v>
      </c>
      <c r="E69" s="19">
        <v>18617010207</v>
      </c>
      <c r="F69" s="18"/>
      <c r="G69" s="19">
        <v>15</v>
      </c>
      <c r="H69" s="19">
        <v>12</v>
      </c>
      <c r="I69" s="61">
        <f t="shared" si="0"/>
        <v>27</v>
      </c>
      <c r="J69" s="18">
        <v>7635842898</v>
      </c>
      <c r="K69" s="18" t="s">
        <v>309</v>
      </c>
      <c r="L69" s="18" t="s">
        <v>177</v>
      </c>
      <c r="M69" s="18">
        <v>7086534279</v>
      </c>
      <c r="N69" s="18" t="s">
        <v>334</v>
      </c>
      <c r="O69" s="18">
        <v>9859709337</v>
      </c>
      <c r="P69" s="24">
        <v>43617</v>
      </c>
      <c r="Q69" s="18" t="s">
        <v>240</v>
      </c>
      <c r="R69" s="18">
        <v>21</v>
      </c>
      <c r="S69" s="18" t="s">
        <v>360</v>
      </c>
      <c r="T69" s="18"/>
    </row>
    <row r="70" spans="1:20">
      <c r="A70" s="4">
        <v>66</v>
      </c>
      <c r="B70" s="17" t="s">
        <v>63</v>
      </c>
      <c r="C70" s="18" t="s">
        <v>671</v>
      </c>
      <c r="D70" s="18" t="s">
        <v>25</v>
      </c>
      <c r="E70" s="19">
        <v>18617010232</v>
      </c>
      <c r="F70" s="18"/>
      <c r="G70" s="19">
        <v>11</v>
      </c>
      <c r="H70" s="19">
        <v>14</v>
      </c>
      <c r="I70" s="61">
        <f t="shared" ref="I70:I133" si="1">SUM(G70:H70)</f>
        <v>25</v>
      </c>
      <c r="J70" s="18">
        <v>9678130216</v>
      </c>
      <c r="K70" s="18" t="s">
        <v>309</v>
      </c>
      <c r="L70" s="18" t="s">
        <v>177</v>
      </c>
      <c r="M70" s="18">
        <v>7086534279</v>
      </c>
      <c r="N70" s="18" t="s">
        <v>178</v>
      </c>
      <c r="O70" s="18">
        <v>7896037052</v>
      </c>
      <c r="P70" s="24">
        <v>43617</v>
      </c>
      <c r="Q70" s="18" t="s">
        <v>240</v>
      </c>
      <c r="R70" s="18">
        <v>20</v>
      </c>
      <c r="S70" s="18" t="s">
        <v>360</v>
      </c>
      <c r="T70" s="18"/>
    </row>
    <row r="71" spans="1:20">
      <c r="A71" s="4">
        <v>67</v>
      </c>
      <c r="B71" s="17" t="s">
        <v>63</v>
      </c>
      <c r="C71" s="18" t="s">
        <v>672</v>
      </c>
      <c r="D71" s="18" t="s">
        <v>23</v>
      </c>
      <c r="E71" s="19">
        <v>18260109001</v>
      </c>
      <c r="F71" s="18" t="s">
        <v>158</v>
      </c>
      <c r="G71" s="19">
        <v>27</v>
      </c>
      <c r="H71" s="19">
        <v>17</v>
      </c>
      <c r="I71" s="61">
        <f t="shared" si="1"/>
        <v>44</v>
      </c>
      <c r="J71" s="18"/>
      <c r="K71" s="18" t="s">
        <v>172</v>
      </c>
      <c r="L71" s="18" t="s">
        <v>201</v>
      </c>
      <c r="M71" s="18">
        <v>8473043983</v>
      </c>
      <c r="N71" s="18" t="s">
        <v>341</v>
      </c>
      <c r="O71" s="18">
        <v>9707555405</v>
      </c>
      <c r="P71" s="24">
        <v>43619</v>
      </c>
      <c r="Q71" s="18" t="s">
        <v>235</v>
      </c>
      <c r="R71" s="18">
        <v>20</v>
      </c>
      <c r="S71" s="18" t="s">
        <v>360</v>
      </c>
      <c r="T71" s="18"/>
    </row>
    <row r="72" spans="1:20">
      <c r="A72" s="4">
        <v>68</v>
      </c>
      <c r="B72" s="17" t="s">
        <v>63</v>
      </c>
      <c r="C72" s="18" t="s">
        <v>673</v>
      </c>
      <c r="D72" s="18" t="s">
        <v>23</v>
      </c>
      <c r="E72" s="19">
        <v>18260109003</v>
      </c>
      <c r="F72" s="18" t="s">
        <v>157</v>
      </c>
      <c r="G72" s="19">
        <v>45</v>
      </c>
      <c r="H72" s="19">
        <v>33</v>
      </c>
      <c r="I72" s="61">
        <f t="shared" si="1"/>
        <v>78</v>
      </c>
      <c r="J72" s="18"/>
      <c r="K72" s="18" t="s">
        <v>172</v>
      </c>
      <c r="L72" s="18" t="s">
        <v>201</v>
      </c>
      <c r="M72" s="18">
        <v>8473043983</v>
      </c>
      <c r="N72" s="18" t="s">
        <v>341</v>
      </c>
      <c r="O72" s="18">
        <v>9707555405</v>
      </c>
      <c r="P72" s="24">
        <v>43619</v>
      </c>
      <c r="Q72" s="18" t="s">
        <v>235</v>
      </c>
      <c r="R72" s="18">
        <v>21</v>
      </c>
      <c r="S72" s="18" t="s">
        <v>360</v>
      </c>
      <c r="T72" s="18"/>
    </row>
    <row r="73" spans="1:20" ht="16.5" customHeight="1">
      <c r="A73" s="4">
        <v>69</v>
      </c>
      <c r="B73" s="17" t="s">
        <v>63</v>
      </c>
      <c r="C73" s="18" t="s">
        <v>674</v>
      </c>
      <c r="D73" s="18" t="s">
        <v>25</v>
      </c>
      <c r="E73" s="19">
        <v>18617010233</v>
      </c>
      <c r="F73" s="18"/>
      <c r="G73" s="19">
        <v>6</v>
      </c>
      <c r="H73" s="19">
        <v>13</v>
      </c>
      <c r="I73" s="61">
        <f t="shared" si="1"/>
        <v>19</v>
      </c>
      <c r="J73" s="18">
        <v>8471985117</v>
      </c>
      <c r="K73" s="18" t="s">
        <v>253</v>
      </c>
      <c r="L73" s="18" t="s">
        <v>324</v>
      </c>
      <c r="M73" s="18">
        <v>8876890910</v>
      </c>
      <c r="N73" s="18" t="s">
        <v>571</v>
      </c>
      <c r="O73" s="18">
        <v>9854843155</v>
      </c>
      <c r="P73" s="24">
        <v>43620</v>
      </c>
      <c r="Q73" s="18" t="s">
        <v>236</v>
      </c>
      <c r="R73" s="18">
        <v>23</v>
      </c>
      <c r="S73" s="18" t="s">
        <v>360</v>
      </c>
      <c r="T73" s="18"/>
    </row>
    <row r="74" spans="1:20" ht="33">
      <c r="A74" s="4">
        <v>70</v>
      </c>
      <c r="B74" s="17" t="s">
        <v>63</v>
      </c>
      <c r="C74" s="18" t="s">
        <v>675</v>
      </c>
      <c r="D74" s="18" t="s">
        <v>25</v>
      </c>
      <c r="E74" s="19">
        <v>18617010234</v>
      </c>
      <c r="F74" s="18"/>
      <c r="G74" s="19">
        <v>5</v>
      </c>
      <c r="H74" s="19">
        <v>12</v>
      </c>
      <c r="I74" s="61">
        <f t="shared" si="1"/>
        <v>17</v>
      </c>
      <c r="J74" s="18" t="s">
        <v>740</v>
      </c>
      <c r="K74" s="18" t="s">
        <v>253</v>
      </c>
      <c r="L74" s="18" t="s">
        <v>324</v>
      </c>
      <c r="M74" s="18">
        <v>8876890910</v>
      </c>
      <c r="N74" s="18" t="s">
        <v>328</v>
      </c>
      <c r="O74" s="18">
        <v>9508997287</v>
      </c>
      <c r="P74" s="24">
        <v>43620</v>
      </c>
      <c r="Q74" s="18" t="s">
        <v>236</v>
      </c>
      <c r="R74" s="18">
        <v>22</v>
      </c>
      <c r="S74" s="18" t="s">
        <v>360</v>
      </c>
      <c r="T74" s="18"/>
    </row>
    <row r="75" spans="1:20" ht="16.5" customHeight="1">
      <c r="A75" s="4">
        <v>71</v>
      </c>
      <c r="B75" s="17" t="s">
        <v>63</v>
      </c>
      <c r="C75" s="18" t="s">
        <v>676</v>
      </c>
      <c r="D75" s="18" t="s">
        <v>25</v>
      </c>
      <c r="E75" s="19">
        <v>18617010235</v>
      </c>
      <c r="F75" s="18"/>
      <c r="G75" s="19">
        <v>12</v>
      </c>
      <c r="H75" s="19">
        <v>14</v>
      </c>
      <c r="I75" s="61">
        <f t="shared" si="1"/>
        <v>26</v>
      </c>
      <c r="J75" s="18" t="s">
        <v>741</v>
      </c>
      <c r="K75" s="18" t="s">
        <v>253</v>
      </c>
      <c r="L75" s="18" t="s">
        <v>324</v>
      </c>
      <c r="M75" s="18">
        <v>8876890910</v>
      </c>
      <c r="N75" s="18" t="s">
        <v>565</v>
      </c>
      <c r="O75" s="18">
        <v>8822273323</v>
      </c>
      <c r="P75" s="24">
        <v>43620</v>
      </c>
      <c r="Q75" s="18" t="s">
        <v>236</v>
      </c>
      <c r="R75" s="18">
        <v>24</v>
      </c>
      <c r="S75" s="18" t="s">
        <v>360</v>
      </c>
      <c r="T75" s="18"/>
    </row>
    <row r="76" spans="1:20">
      <c r="A76" s="4">
        <v>72</v>
      </c>
      <c r="B76" s="17" t="s">
        <v>63</v>
      </c>
      <c r="C76" s="18" t="s">
        <v>578</v>
      </c>
      <c r="D76" s="18" t="s">
        <v>23</v>
      </c>
      <c r="E76" s="19">
        <v>18260105902</v>
      </c>
      <c r="F76" s="18" t="s">
        <v>159</v>
      </c>
      <c r="G76" s="19">
        <v>58</v>
      </c>
      <c r="H76" s="19">
        <v>74</v>
      </c>
      <c r="I76" s="61">
        <f t="shared" si="1"/>
        <v>132</v>
      </c>
      <c r="J76" s="18"/>
      <c r="K76" s="18" t="s">
        <v>73</v>
      </c>
      <c r="L76" s="18" t="s">
        <v>350</v>
      </c>
      <c r="M76" s="18">
        <v>8822807435</v>
      </c>
      <c r="N76" s="18" t="s">
        <v>351</v>
      </c>
      <c r="O76" s="18">
        <v>8822932675</v>
      </c>
      <c r="P76" s="24">
        <v>43622</v>
      </c>
      <c r="Q76" s="18" t="s">
        <v>238</v>
      </c>
      <c r="R76" s="18">
        <v>3</v>
      </c>
      <c r="S76" s="18" t="s">
        <v>360</v>
      </c>
      <c r="T76" s="18"/>
    </row>
    <row r="77" spans="1:20">
      <c r="A77" s="4">
        <v>73</v>
      </c>
      <c r="B77" s="17" t="s">
        <v>63</v>
      </c>
      <c r="C77" s="18" t="s">
        <v>677</v>
      </c>
      <c r="D77" s="18" t="s">
        <v>25</v>
      </c>
      <c r="E77" s="19">
        <v>1</v>
      </c>
      <c r="F77" s="18"/>
      <c r="G77" s="19">
        <v>14</v>
      </c>
      <c r="H77" s="19">
        <v>12</v>
      </c>
      <c r="I77" s="61">
        <f t="shared" si="1"/>
        <v>26</v>
      </c>
      <c r="J77" s="18">
        <v>8255073702</v>
      </c>
      <c r="K77" s="18" t="s">
        <v>73</v>
      </c>
      <c r="L77" s="18" t="s">
        <v>190</v>
      </c>
      <c r="M77" s="18">
        <v>9864336211</v>
      </c>
      <c r="N77" s="18" t="s">
        <v>358</v>
      </c>
      <c r="O77" s="18">
        <v>9864678386</v>
      </c>
      <c r="P77" s="24">
        <v>43623</v>
      </c>
      <c r="Q77" s="18" t="s">
        <v>239</v>
      </c>
      <c r="R77" s="18">
        <v>3</v>
      </c>
      <c r="S77" s="18" t="s">
        <v>360</v>
      </c>
      <c r="T77" s="18"/>
    </row>
    <row r="78" spans="1:20">
      <c r="A78" s="4">
        <v>74</v>
      </c>
      <c r="B78" s="17" t="s">
        <v>63</v>
      </c>
      <c r="C78" s="18" t="s">
        <v>678</v>
      </c>
      <c r="D78" s="18" t="s">
        <v>25</v>
      </c>
      <c r="E78" s="19">
        <v>2</v>
      </c>
      <c r="F78" s="18"/>
      <c r="G78" s="19">
        <v>12</v>
      </c>
      <c r="H78" s="19">
        <v>10</v>
      </c>
      <c r="I78" s="61">
        <f t="shared" si="1"/>
        <v>22</v>
      </c>
      <c r="J78" s="18">
        <v>8876252825</v>
      </c>
      <c r="K78" s="18" t="s">
        <v>73</v>
      </c>
      <c r="L78" s="18" t="s">
        <v>190</v>
      </c>
      <c r="M78" s="18">
        <v>9864336211</v>
      </c>
      <c r="N78" s="18" t="s">
        <v>352</v>
      </c>
      <c r="O78" s="18">
        <v>9577023517</v>
      </c>
      <c r="P78" s="24">
        <v>43623</v>
      </c>
      <c r="Q78" s="18" t="s">
        <v>239</v>
      </c>
      <c r="R78" s="18">
        <v>4</v>
      </c>
      <c r="S78" s="18" t="s">
        <v>360</v>
      </c>
      <c r="T78" s="18"/>
    </row>
    <row r="79" spans="1:20">
      <c r="A79" s="4">
        <v>75</v>
      </c>
      <c r="B79" s="17" t="s">
        <v>63</v>
      </c>
      <c r="C79" s="18" t="s">
        <v>679</v>
      </c>
      <c r="D79" s="18" t="s">
        <v>25</v>
      </c>
      <c r="E79" s="19">
        <v>3</v>
      </c>
      <c r="F79" s="18"/>
      <c r="G79" s="19">
        <v>11</v>
      </c>
      <c r="H79" s="19">
        <v>16</v>
      </c>
      <c r="I79" s="61">
        <f t="shared" si="1"/>
        <v>27</v>
      </c>
      <c r="J79" s="18">
        <v>7578909199</v>
      </c>
      <c r="K79" s="18" t="s">
        <v>73</v>
      </c>
      <c r="L79" s="18" t="s">
        <v>190</v>
      </c>
      <c r="M79" s="18">
        <v>9864336211</v>
      </c>
      <c r="N79" s="18" t="s">
        <v>352</v>
      </c>
      <c r="O79" s="18">
        <v>9577023517</v>
      </c>
      <c r="P79" s="24">
        <v>43623</v>
      </c>
      <c r="Q79" s="18" t="s">
        <v>239</v>
      </c>
      <c r="R79" s="18">
        <v>4</v>
      </c>
      <c r="S79" s="18" t="s">
        <v>360</v>
      </c>
      <c r="T79" s="18"/>
    </row>
    <row r="80" spans="1:20">
      <c r="A80" s="4">
        <v>76</v>
      </c>
      <c r="B80" s="17" t="s">
        <v>63</v>
      </c>
      <c r="C80" s="18" t="s">
        <v>680</v>
      </c>
      <c r="D80" s="18" t="s">
        <v>25</v>
      </c>
      <c r="E80" s="19">
        <v>4</v>
      </c>
      <c r="F80" s="18"/>
      <c r="G80" s="19">
        <v>17</v>
      </c>
      <c r="H80" s="19">
        <v>23</v>
      </c>
      <c r="I80" s="61">
        <f t="shared" si="1"/>
        <v>40</v>
      </c>
      <c r="J80" s="18"/>
      <c r="K80" s="18" t="s">
        <v>73</v>
      </c>
      <c r="L80" s="18" t="s">
        <v>190</v>
      </c>
      <c r="M80" s="18">
        <v>9864336211</v>
      </c>
      <c r="N80" s="18" t="s">
        <v>666</v>
      </c>
      <c r="O80" s="18">
        <v>9854886898</v>
      </c>
      <c r="P80" s="24">
        <v>43623</v>
      </c>
      <c r="Q80" s="18" t="s">
        <v>239</v>
      </c>
      <c r="R80" s="18">
        <v>3</v>
      </c>
      <c r="S80" s="18" t="s">
        <v>360</v>
      </c>
      <c r="T80" s="18"/>
    </row>
    <row r="81" spans="1:20">
      <c r="A81" s="4">
        <v>77</v>
      </c>
      <c r="B81" s="17" t="s">
        <v>63</v>
      </c>
      <c r="C81" s="18" t="s">
        <v>681</v>
      </c>
      <c r="D81" s="18" t="s">
        <v>23</v>
      </c>
      <c r="E81" s="19">
        <v>18260108301</v>
      </c>
      <c r="F81" s="18" t="s">
        <v>158</v>
      </c>
      <c r="G81" s="19">
        <v>9</v>
      </c>
      <c r="H81" s="19">
        <v>6</v>
      </c>
      <c r="I81" s="61">
        <f t="shared" si="1"/>
        <v>15</v>
      </c>
      <c r="J81" s="18"/>
      <c r="K81" s="18" t="s">
        <v>121</v>
      </c>
      <c r="L81" s="18" t="s">
        <v>210</v>
      </c>
      <c r="M81" s="18">
        <v>9707058388</v>
      </c>
      <c r="N81" s="18" t="s">
        <v>211</v>
      </c>
      <c r="O81" s="18">
        <v>9508736400</v>
      </c>
      <c r="P81" s="24">
        <v>43624</v>
      </c>
      <c r="Q81" s="18" t="s">
        <v>240</v>
      </c>
      <c r="R81" s="18">
        <v>17</v>
      </c>
      <c r="S81" s="18" t="s">
        <v>360</v>
      </c>
      <c r="T81" s="18"/>
    </row>
    <row r="82" spans="1:20">
      <c r="A82" s="4">
        <v>78</v>
      </c>
      <c r="B82" s="17" t="s">
        <v>63</v>
      </c>
      <c r="C82" s="18" t="s">
        <v>682</v>
      </c>
      <c r="D82" s="18" t="s">
        <v>23</v>
      </c>
      <c r="E82" s="19">
        <v>18260109201</v>
      </c>
      <c r="F82" s="18" t="s">
        <v>158</v>
      </c>
      <c r="G82" s="19">
        <v>16</v>
      </c>
      <c r="H82" s="19">
        <v>12</v>
      </c>
      <c r="I82" s="61">
        <f t="shared" si="1"/>
        <v>28</v>
      </c>
      <c r="J82" s="18"/>
      <c r="K82" s="18" t="s">
        <v>144</v>
      </c>
      <c r="L82" s="18" t="s">
        <v>207</v>
      </c>
      <c r="M82" s="18">
        <v>9854262531</v>
      </c>
      <c r="N82" s="18" t="s">
        <v>742</v>
      </c>
      <c r="O82" s="18">
        <v>8822792758</v>
      </c>
      <c r="P82" s="24">
        <v>43624</v>
      </c>
      <c r="Q82" s="18" t="s">
        <v>240</v>
      </c>
      <c r="R82" s="18">
        <v>18</v>
      </c>
      <c r="S82" s="18" t="s">
        <v>360</v>
      </c>
      <c r="T82" s="18"/>
    </row>
    <row r="83" spans="1:20">
      <c r="A83" s="4">
        <v>79</v>
      </c>
      <c r="B83" s="17" t="s">
        <v>63</v>
      </c>
      <c r="C83" s="18" t="s">
        <v>683</v>
      </c>
      <c r="D83" s="18" t="s">
        <v>23</v>
      </c>
      <c r="E83" s="19">
        <v>18260109202</v>
      </c>
      <c r="F83" s="18" t="s">
        <v>158</v>
      </c>
      <c r="G83" s="19">
        <v>12</v>
      </c>
      <c r="H83" s="19">
        <v>11</v>
      </c>
      <c r="I83" s="61">
        <f t="shared" si="1"/>
        <v>23</v>
      </c>
      <c r="J83" s="18"/>
      <c r="K83" s="18" t="s">
        <v>144</v>
      </c>
      <c r="L83" s="18" t="s">
        <v>207</v>
      </c>
      <c r="M83" s="18">
        <v>9854262531</v>
      </c>
      <c r="N83" s="18" t="s">
        <v>742</v>
      </c>
      <c r="O83" s="18">
        <v>8822792758</v>
      </c>
      <c r="P83" s="24">
        <v>43624</v>
      </c>
      <c r="Q83" s="18" t="s">
        <v>240</v>
      </c>
      <c r="R83" s="18">
        <v>18</v>
      </c>
      <c r="S83" s="18" t="s">
        <v>360</v>
      </c>
      <c r="T83" s="18"/>
    </row>
    <row r="84" spans="1:20">
      <c r="A84" s="4">
        <v>80</v>
      </c>
      <c r="B84" s="17" t="s">
        <v>63</v>
      </c>
      <c r="C84" s="18" t="s">
        <v>684</v>
      </c>
      <c r="D84" s="18" t="s">
        <v>23</v>
      </c>
      <c r="E84" s="19">
        <v>18260117201</v>
      </c>
      <c r="F84" s="18" t="s">
        <v>158</v>
      </c>
      <c r="G84" s="19">
        <v>19</v>
      </c>
      <c r="H84" s="19">
        <v>16</v>
      </c>
      <c r="I84" s="61">
        <f t="shared" si="1"/>
        <v>35</v>
      </c>
      <c r="J84" s="18"/>
      <c r="K84" s="18" t="s">
        <v>121</v>
      </c>
      <c r="L84" s="18" t="s">
        <v>210</v>
      </c>
      <c r="M84" s="18">
        <v>9707058388</v>
      </c>
      <c r="N84" s="18" t="s">
        <v>211</v>
      </c>
      <c r="O84" s="18">
        <v>9508736400</v>
      </c>
      <c r="P84" s="24">
        <v>43624</v>
      </c>
      <c r="Q84" s="18" t="s">
        <v>240</v>
      </c>
      <c r="R84" s="18">
        <v>18</v>
      </c>
      <c r="S84" s="18" t="s">
        <v>360</v>
      </c>
      <c r="T84" s="18"/>
    </row>
    <row r="85" spans="1:20">
      <c r="A85" s="4">
        <v>81</v>
      </c>
      <c r="B85" s="17" t="s">
        <v>63</v>
      </c>
      <c r="C85" s="18" t="s">
        <v>685</v>
      </c>
      <c r="D85" s="18" t="s">
        <v>25</v>
      </c>
      <c r="E85" s="19">
        <v>5</v>
      </c>
      <c r="F85" s="18"/>
      <c r="G85" s="19">
        <v>13</v>
      </c>
      <c r="H85" s="19">
        <v>18</v>
      </c>
      <c r="I85" s="61">
        <f t="shared" si="1"/>
        <v>31</v>
      </c>
      <c r="J85" s="18">
        <v>8254892177</v>
      </c>
      <c r="K85" s="18" t="s">
        <v>73</v>
      </c>
      <c r="L85" s="18" t="s">
        <v>347</v>
      </c>
      <c r="M85" s="18">
        <v>9678258244</v>
      </c>
      <c r="N85" s="18" t="s">
        <v>652</v>
      </c>
      <c r="O85" s="18">
        <v>9707758062</v>
      </c>
      <c r="P85" s="24">
        <v>43626</v>
      </c>
      <c r="Q85" s="18" t="s">
        <v>235</v>
      </c>
      <c r="R85" s="18">
        <v>3</v>
      </c>
      <c r="S85" s="18" t="s">
        <v>360</v>
      </c>
      <c r="T85" s="18"/>
    </row>
    <row r="86" spans="1:20" ht="16.5" customHeight="1">
      <c r="A86" s="4">
        <v>82</v>
      </c>
      <c r="B86" s="17" t="s">
        <v>63</v>
      </c>
      <c r="C86" s="18" t="s">
        <v>686</v>
      </c>
      <c r="D86" s="18" t="s">
        <v>25</v>
      </c>
      <c r="E86" s="19">
        <v>13</v>
      </c>
      <c r="F86" s="18"/>
      <c r="G86" s="19">
        <v>18</v>
      </c>
      <c r="H86" s="19">
        <v>19</v>
      </c>
      <c r="I86" s="61">
        <f t="shared" si="1"/>
        <v>37</v>
      </c>
      <c r="J86" s="18"/>
      <c r="K86" s="18" t="s">
        <v>73</v>
      </c>
      <c r="L86" s="18" t="s">
        <v>350</v>
      </c>
      <c r="M86" s="18">
        <v>8822807435</v>
      </c>
      <c r="N86" s="18" t="s">
        <v>348</v>
      </c>
      <c r="O86" s="18">
        <v>9707937156</v>
      </c>
      <c r="P86" s="24">
        <v>43626</v>
      </c>
      <c r="Q86" s="18" t="s">
        <v>235</v>
      </c>
      <c r="R86" s="18">
        <v>3</v>
      </c>
      <c r="S86" s="18" t="s">
        <v>360</v>
      </c>
      <c r="T86" s="18"/>
    </row>
    <row r="87" spans="1:20">
      <c r="A87" s="4">
        <v>83</v>
      </c>
      <c r="B87" s="17" t="s">
        <v>63</v>
      </c>
      <c r="C87" s="18" t="s">
        <v>687</v>
      </c>
      <c r="D87" s="18" t="s">
        <v>25</v>
      </c>
      <c r="E87" s="19">
        <v>209</v>
      </c>
      <c r="F87" s="18"/>
      <c r="G87" s="19">
        <v>7</v>
      </c>
      <c r="H87" s="19">
        <v>9</v>
      </c>
      <c r="I87" s="61">
        <f t="shared" si="1"/>
        <v>16</v>
      </c>
      <c r="J87" s="18">
        <v>8399961012</v>
      </c>
      <c r="K87" s="18" t="s">
        <v>73</v>
      </c>
      <c r="L87" s="18" t="s">
        <v>347</v>
      </c>
      <c r="M87" s="18">
        <v>9678258244</v>
      </c>
      <c r="N87" s="18" t="s">
        <v>743</v>
      </c>
      <c r="O87" s="18">
        <v>8253924699</v>
      </c>
      <c r="P87" s="24">
        <v>43626</v>
      </c>
      <c r="Q87" s="18" t="s">
        <v>235</v>
      </c>
      <c r="R87" s="18">
        <v>5</v>
      </c>
      <c r="S87" s="18" t="s">
        <v>360</v>
      </c>
      <c r="T87" s="18"/>
    </row>
    <row r="88" spans="1:20" ht="33">
      <c r="A88" s="4">
        <v>84</v>
      </c>
      <c r="B88" s="17" t="s">
        <v>63</v>
      </c>
      <c r="C88" s="18" t="s">
        <v>688</v>
      </c>
      <c r="D88" s="18" t="s">
        <v>23</v>
      </c>
      <c r="E88" s="19">
        <v>18260106204</v>
      </c>
      <c r="F88" s="18" t="s">
        <v>158</v>
      </c>
      <c r="G88" s="19">
        <v>3</v>
      </c>
      <c r="H88" s="19">
        <v>4</v>
      </c>
      <c r="I88" s="61">
        <f t="shared" si="1"/>
        <v>7</v>
      </c>
      <c r="J88" s="18"/>
      <c r="K88" s="18" t="s">
        <v>172</v>
      </c>
      <c r="L88" s="18" t="s">
        <v>201</v>
      </c>
      <c r="M88" s="18">
        <v>8473043983</v>
      </c>
      <c r="N88" s="18" t="s">
        <v>744</v>
      </c>
      <c r="O88" s="18">
        <v>9707805253</v>
      </c>
      <c r="P88" s="24">
        <v>43627</v>
      </c>
      <c r="Q88" s="18" t="s">
        <v>236</v>
      </c>
      <c r="R88" s="18">
        <v>18</v>
      </c>
      <c r="S88" s="18" t="s">
        <v>360</v>
      </c>
      <c r="T88" s="18"/>
    </row>
    <row r="89" spans="1:20">
      <c r="A89" s="4">
        <v>85</v>
      </c>
      <c r="B89" s="17" t="s">
        <v>63</v>
      </c>
      <c r="C89" s="18" t="s">
        <v>689</v>
      </c>
      <c r="D89" s="18" t="s">
        <v>23</v>
      </c>
      <c r="E89" s="19">
        <v>18260108402</v>
      </c>
      <c r="F89" s="18" t="s">
        <v>159</v>
      </c>
      <c r="G89" s="19">
        <v>20</v>
      </c>
      <c r="H89" s="19">
        <v>25</v>
      </c>
      <c r="I89" s="61">
        <f t="shared" si="1"/>
        <v>45</v>
      </c>
      <c r="J89" s="18"/>
      <c r="K89" s="18" t="s">
        <v>172</v>
      </c>
      <c r="L89" s="18" t="s">
        <v>201</v>
      </c>
      <c r="M89" s="18">
        <v>8473043983</v>
      </c>
      <c r="N89" s="18" t="s">
        <v>744</v>
      </c>
      <c r="O89" s="18">
        <v>9707805253</v>
      </c>
      <c r="P89" s="24">
        <v>43627</v>
      </c>
      <c r="Q89" s="18" t="s">
        <v>236</v>
      </c>
      <c r="R89" s="18">
        <v>19</v>
      </c>
      <c r="S89" s="18" t="s">
        <v>360</v>
      </c>
      <c r="T89" s="18"/>
    </row>
    <row r="90" spans="1:20">
      <c r="A90" s="4">
        <v>86</v>
      </c>
      <c r="B90" s="17" t="s">
        <v>63</v>
      </c>
      <c r="C90" s="18" t="s">
        <v>690</v>
      </c>
      <c r="D90" s="18" t="s">
        <v>23</v>
      </c>
      <c r="E90" s="19">
        <v>18260109101</v>
      </c>
      <c r="F90" s="18" t="s">
        <v>158</v>
      </c>
      <c r="G90" s="19">
        <v>11</v>
      </c>
      <c r="H90" s="19">
        <v>11</v>
      </c>
      <c r="I90" s="61">
        <f t="shared" si="1"/>
        <v>22</v>
      </c>
      <c r="J90" s="18"/>
      <c r="K90" s="18" t="s">
        <v>172</v>
      </c>
      <c r="L90" s="18" t="s">
        <v>201</v>
      </c>
      <c r="M90" s="18">
        <v>8473043983</v>
      </c>
      <c r="N90" s="18" t="s">
        <v>745</v>
      </c>
      <c r="O90" s="18">
        <v>9864969070</v>
      </c>
      <c r="P90" s="24">
        <v>43627</v>
      </c>
      <c r="Q90" s="18" t="s">
        <v>236</v>
      </c>
      <c r="R90" s="18">
        <v>20</v>
      </c>
      <c r="S90" s="18" t="s">
        <v>360</v>
      </c>
      <c r="T90" s="18"/>
    </row>
    <row r="91" spans="1:20" ht="16.5" customHeight="1">
      <c r="A91" s="4">
        <v>87</v>
      </c>
      <c r="B91" s="17" t="s">
        <v>63</v>
      </c>
      <c r="C91" s="18" t="s">
        <v>691</v>
      </c>
      <c r="D91" s="18" t="s">
        <v>25</v>
      </c>
      <c r="E91" s="19">
        <v>18617010109</v>
      </c>
      <c r="F91" s="18"/>
      <c r="G91" s="19">
        <v>17</v>
      </c>
      <c r="H91" s="19">
        <v>13</v>
      </c>
      <c r="I91" s="61">
        <f t="shared" si="1"/>
        <v>30</v>
      </c>
      <c r="J91" s="18">
        <v>9365125413</v>
      </c>
      <c r="K91" s="18" t="s">
        <v>176</v>
      </c>
      <c r="L91" s="18" t="s">
        <v>233</v>
      </c>
      <c r="M91" s="18">
        <v>9957848221</v>
      </c>
      <c r="N91" s="18" t="s">
        <v>746</v>
      </c>
      <c r="O91" s="18">
        <v>9613403491</v>
      </c>
      <c r="P91" s="24">
        <v>43628</v>
      </c>
      <c r="Q91" s="18" t="s">
        <v>237</v>
      </c>
      <c r="R91" s="18">
        <v>21</v>
      </c>
      <c r="S91" s="18" t="s">
        <v>360</v>
      </c>
      <c r="T91" s="18"/>
    </row>
    <row r="92" spans="1:20" ht="16.5" customHeight="1">
      <c r="A92" s="4">
        <v>88</v>
      </c>
      <c r="B92" s="17" t="s">
        <v>63</v>
      </c>
      <c r="C92" s="18" t="s">
        <v>692</v>
      </c>
      <c r="D92" s="18" t="s">
        <v>25</v>
      </c>
      <c r="E92" s="19">
        <v>18617010110</v>
      </c>
      <c r="F92" s="18"/>
      <c r="G92" s="19">
        <v>13</v>
      </c>
      <c r="H92" s="19">
        <v>8</v>
      </c>
      <c r="I92" s="61">
        <f t="shared" si="1"/>
        <v>21</v>
      </c>
      <c r="J92" s="18">
        <v>8638058742</v>
      </c>
      <c r="K92" s="18" t="s">
        <v>176</v>
      </c>
      <c r="L92" s="18" t="s">
        <v>233</v>
      </c>
      <c r="M92" s="18">
        <v>9957848221</v>
      </c>
      <c r="N92" s="18" t="s">
        <v>234</v>
      </c>
      <c r="O92" s="18">
        <v>9959996109</v>
      </c>
      <c r="P92" s="24">
        <v>43628</v>
      </c>
      <c r="Q92" s="18" t="s">
        <v>237</v>
      </c>
      <c r="R92" s="18">
        <v>17</v>
      </c>
      <c r="S92" s="18" t="s">
        <v>360</v>
      </c>
      <c r="T92" s="18"/>
    </row>
    <row r="93" spans="1:20" ht="33">
      <c r="A93" s="4">
        <v>89</v>
      </c>
      <c r="B93" s="17" t="s">
        <v>63</v>
      </c>
      <c r="C93" s="18" t="s">
        <v>693</v>
      </c>
      <c r="D93" s="18" t="s">
        <v>25</v>
      </c>
      <c r="E93" s="19">
        <v>18617010434</v>
      </c>
      <c r="F93" s="18"/>
      <c r="G93" s="19">
        <v>21</v>
      </c>
      <c r="H93" s="19">
        <v>17</v>
      </c>
      <c r="I93" s="61">
        <f t="shared" si="1"/>
        <v>38</v>
      </c>
      <c r="J93" s="18">
        <v>9957979790</v>
      </c>
      <c r="K93" s="18" t="s">
        <v>176</v>
      </c>
      <c r="L93" s="18" t="s">
        <v>233</v>
      </c>
      <c r="M93" s="18">
        <v>9957848221</v>
      </c>
      <c r="N93" s="18" t="s">
        <v>747</v>
      </c>
      <c r="O93" s="18">
        <v>9577257769</v>
      </c>
      <c r="P93" s="24">
        <v>43628</v>
      </c>
      <c r="Q93" s="18" t="s">
        <v>237</v>
      </c>
      <c r="R93" s="18">
        <v>20</v>
      </c>
      <c r="S93" s="18" t="s">
        <v>360</v>
      </c>
      <c r="T93" s="18"/>
    </row>
    <row r="94" spans="1:20" ht="16.5" customHeight="1">
      <c r="A94" s="4">
        <v>90</v>
      </c>
      <c r="B94" s="17" t="s">
        <v>63</v>
      </c>
      <c r="C94" s="18" t="s">
        <v>694</v>
      </c>
      <c r="D94" s="18" t="s">
        <v>25</v>
      </c>
      <c r="E94" s="19">
        <v>18617010242</v>
      </c>
      <c r="F94" s="18"/>
      <c r="G94" s="19">
        <v>9</v>
      </c>
      <c r="H94" s="19">
        <v>9</v>
      </c>
      <c r="I94" s="61">
        <f t="shared" si="1"/>
        <v>18</v>
      </c>
      <c r="J94" s="18">
        <v>8811418485</v>
      </c>
      <c r="K94" s="18" t="s">
        <v>176</v>
      </c>
      <c r="L94" s="18" t="s">
        <v>233</v>
      </c>
      <c r="M94" s="18">
        <v>9957848221</v>
      </c>
      <c r="N94" s="18" t="s">
        <v>747</v>
      </c>
      <c r="O94" s="18">
        <v>9577257769</v>
      </c>
      <c r="P94" s="24">
        <v>43628</v>
      </c>
      <c r="Q94" s="18" t="s">
        <v>237</v>
      </c>
      <c r="R94" s="18">
        <v>18</v>
      </c>
      <c r="S94" s="18" t="s">
        <v>360</v>
      </c>
      <c r="T94" s="18"/>
    </row>
    <row r="95" spans="1:20">
      <c r="A95" s="4">
        <v>91</v>
      </c>
      <c r="B95" s="17" t="s">
        <v>63</v>
      </c>
      <c r="C95" s="18" t="s">
        <v>695</v>
      </c>
      <c r="D95" s="18" t="s">
        <v>23</v>
      </c>
      <c r="E95" s="19">
        <v>18260107006</v>
      </c>
      <c r="F95" s="18" t="s">
        <v>159</v>
      </c>
      <c r="G95" s="19">
        <v>31</v>
      </c>
      <c r="H95" s="19">
        <v>37</v>
      </c>
      <c r="I95" s="61">
        <f t="shared" si="1"/>
        <v>68</v>
      </c>
      <c r="J95" s="18"/>
      <c r="K95" s="18" t="s">
        <v>73</v>
      </c>
      <c r="L95" s="18" t="s">
        <v>347</v>
      </c>
      <c r="M95" s="18">
        <v>9678258244</v>
      </c>
      <c r="N95" s="18" t="s">
        <v>743</v>
      </c>
      <c r="O95" s="18">
        <v>8253924699</v>
      </c>
      <c r="P95" s="24">
        <v>43629</v>
      </c>
      <c r="Q95" s="18" t="s">
        <v>238</v>
      </c>
      <c r="R95" s="18">
        <v>9</v>
      </c>
      <c r="S95" s="18" t="s">
        <v>360</v>
      </c>
      <c r="T95" s="18"/>
    </row>
    <row r="96" spans="1:20">
      <c r="A96" s="4">
        <v>92</v>
      </c>
      <c r="B96" s="17" t="s">
        <v>63</v>
      </c>
      <c r="C96" s="18" t="s">
        <v>696</v>
      </c>
      <c r="D96" s="18" t="s">
        <v>23</v>
      </c>
      <c r="E96" s="19">
        <v>18260107003</v>
      </c>
      <c r="F96" s="18" t="s">
        <v>158</v>
      </c>
      <c r="G96" s="19">
        <v>13</v>
      </c>
      <c r="H96" s="19">
        <v>20</v>
      </c>
      <c r="I96" s="61">
        <f t="shared" si="1"/>
        <v>33</v>
      </c>
      <c r="J96" s="18"/>
      <c r="K96" s="18" t="s">
        <v>171</v>
      </c>
      <c r="L96" s="18" t="s">
        <v>196</v>
      </c>
      <c r="M96" s="18">
        <v>9859801991</v>
      </c>
      <c r="N96" s="18" t="s">
        <v>209</v>
      </c>
      <c r="O96" s="18">
        <v>9613712772</v>
      </c>
      <c r="P96" s="24">
        <v>43629</v>
      </c>
      <c r="Q96" s="18" t="s">
        <v>238</v>
      </c>
      <c r="R96" s="18">
        <v>15</v>
      </c>
      <c r="S96" s="18" t="s">
        <v>360</v>
      </c>
      <c r="T96" s="18"/>
    </row>
    <row r="97" spans="1:20">
      <c r="A97" s="4">
        <v>93</v>
      </c>
      <c r="B97" s="17" t="s">
        <v>63</v>
      </c>
      <c r="C97" s="18" t="s">
        <v>697</v>
      </c>
      <c r="D97" s="18" t="s">
        <v>25</v>
      </c>
      <c r="E97" s="19">
        <v>22</v>
      </c>
      <c r="F97" s="18"/>
      <c r="G97" s="19">
        <v>22</v>
      </c>
      <c r="H97" s="19">
        <v>20</v>
      </c>
      <c r="I97" s="61">
        <f t="shared" si="1"/>
        <v>42</v>
      </c>
      <c r="J97" s="18">
        <v>9101424141</v>
      </c>
      <c r="K97" s="18" t="s">
        <v>171</v>
      </c>
      <c r="L97" s="18" t="s">
        <v>196</v>
      </c>
      <c r="M97" s="18">
        <v>9859801991</v>
      </c>
      <c r="N97" s="18" t="s">
        <v>221</v>
      </c>
      <c r="O97" s="18">
        <v>8486347936</v>
      </c>
      <c r="P97" s="24">
        <v>43630</v>
      </c>
      <c r="Q97" s="18" t="s">
        <v>239</v>
      </c>
      <c r="R97" s="18">
        <v>23</v>
      </c>
      <c r="S97" s="18" t="s">
        <v>360</v>
      </c>
      <c r="T97" s="18"/>
    </row>
    <row r="98" spans="1:20" ht="33">
      <c r="A98" s="4">
        <v>94</v>
      </c>
      <c r="B98" s="17" t="s">
        <v>63</v>
      </c>
      <c r="C98" s="18" t="s">
        <v>698</v>
      </c>
      <c r="D98" s="18" t="s">
        <v>25</v>
      </c>
      <c r="E98" s="19">
        <v>23</v>
      </c>
      <c r="F98" s="18"/>
      <c r="G98" s="19">
        <v>16</v>
      </c>
      <c r="H98" s="19">
        <v>17</v>
      </c>
      <c r="I98" s="61">
        <f t="shared" si="1"/>
        <v>33</v>
      </c>
      <c r="J98" s="18"/>
      <c r="K98" s="18" t="s">
        <v>171</v>
      </c>
      <c r="L98" s="18" t="s">
        <v>196</v>
      </c>
      <c r="M98" s="18">
        <v>9859801991</v>
      </c>
      <c r="N98" s="18" t="s">
        <v>197</v>
      </c>
      <c r="O98" s="18">
        <v>9508509690</v>
      </c>
      <c r="P98" s="24">
        <v>43630</v>
      </c>
      <c r="Q98" s="18" t="s">
        <v>239</v>
      </c>
      <c r="R98" s="18">
        <v>21</v>
      </c>
      <c r="S98" s="18" t="s">
        <v>360</v>
      </c>
      <c r="T98" s="18"/>
    </row>
    <row r="99" spans="1:20">
      <c r="A99" s="4">
        <v>95</v>
      </c>
      <c r="B99" s="17" t="s">
        <v>63</v>
      </c>
      <c r="C99" s="18" t="s">
        <v>699</v>
      </c>
      <c r="D99" s="18" t="s">
        <v>25</v>
      </c>
      <c r="E99" s="19">
        <v>924</v>
      </c>
      <c r="F99" s="18"/>
      <c r="G99" s="19">
        <v>15</v>
      </c>
      <c r="H99" s="19">
        <v>18</v>
      </c>
      <c r="I99" s="61">
        <f t="shared" si="1"/>
        <v>33</v>
      </c>
      <c r="J99" s="18">
        <v>8486079619</v>
      </c>
      <c r="K99" s="18" t="s">
        <v>171</v>
      </c>
      <c r="L99" s="18" t="s">
        <v>196</v>
      </c>
      <c r="M99" s="18">
        <v>9859801991</v>
      </c>
      <c r="N99" s="18" t="s">
        <v>197</v>
      </c>
      <c r="O99" s="18">
        <v>9508509690</v>
      </c>
      <c r="P99" s="24">
        <v>43630</v>
      </c>
      <c r="Q99" s="18" t="s">
        <v>239</v>
      </c>
      <c r="R99" s="18">
        <v>21</v>
      </c>
      <c r="S99" s="18" t="s">
        <v>360</v>
      </c>
      <c r="T99" s="18"/>
    </row>
    <row r="100" spans="1:20">
      <c r="A100" s="4">
        <v>96</v>
      </c>
      <c r="B100" s="17" t="s">
        <v>63</v>
      </c>
      <c r="C100" s="18" t="s">
        <v>700</v>
      </c>
      <c r="D100" s="18" t="s">
        <v>23</v>
      </c>
      <c r="E100" s="19">
        <v>18260107005</v>
      </c>
      <c r="F100" s="18" t="s">
        <v>159</v>
      </c>
      <c r="G100" s="19">
        <v>0</v>
      </c>
      <c r="H100" s="19">
        <v>71</v>
      </c>
      <c r="I100" s="61">
        <f t="shared" si="1"/>
        <v>71</v>
      </c>
      <c r="J100" s="18"/>
      <c r="K100" s="18" t="s">
        <v>171</v>
      </c>
      <c r="L100" s="18" t="s">
        <v>196</v>
      </c>
      <c r="M100" s="18">
        <v>9859801991</v>
      </c>
      <c r="N100" s="18" t="s">
        <v>198</v>
      </c>
      <c r="O100" s="18">
        <v>9508481258</v>
      </c>
      <c r="P100" s="24">
        <v>43631</v>
      </c>
      <c r="Q100" s="18" t="s">
        <v>240</v>
      </c>
      <c r="R100" s="18">
        <v>13</v>
      </c>
      <c r="S100" s="18" t="s">
        <v>360</v>
      </c>
      <c r="T100" s="18"/>
    </row>
    <row r="101" spans="1:20">
      <c r="A101" s="4">
        <v>97</v>
      </c>
      <c r="B101" s="17" t="s">
        <v>63</v>
      </c>
      <c r="C101" s="18" t="s">
        <v>701</v>
      </c>
      <c r="D101" s="18" t="s">
        <v>23</v>
      </c>
      <c r="E101" s="19">
        <v>18260107601</v>
      </c>
      <c r="F101" s="18" t="s">
        <v>158</v>
      </c>
      <c r="G101" s="19">
        <v>5</v>
      </c>
      <c r="H101" s="19">
        <v>7</v>
      </c>
      <c r="I101" s="61">
        <f t="shared" si="1"/>
        <v>12</v>
      </c>
      <c r="J101" s="18"/>
      <c r="K101" s="18" t="s">
        <v>171</v>
      </c>
      <c r="L101" s="18" t="s">
        <v>196</v>
      </c>
      <c r="M101" s="18">
        <v>9859801991</v>
      </c>
      <c r="N101" s="18" t="s">
        <v>209</v>
      </c>
      <c r="O101" s="18">
        <v>9613712772</v>
      </c>
      <c r="P101" s="24">
        <v>43631</v>
      </c>
      <c r="Q101" s="18" t="s">
        <v>240</v>
      </c>
      <c r="R101" s="18">
        <v>16</v>
      </c>
      <c r="S101" s="18" t="s">
        <v>360</v>
      </c>
      <c r="T101" s="18"/>
    </row>
    <row r="102" spans="1:20">
      <c r="A102" s="4">
        <v>98</v>
      </c>
      <c r="B102" s="17" t="s">
        <v>63</v>
      </c>
      <c r="C102" s="18" t="s">
        <v>702</v>
      </c>
      <c r="D102" s="18" t="s">
        <v>25</v>
      </c>
      <c r="E102" s="19">
        <v>18617010441</v>
      </c>
      <c r="F102" s="18"/>
      <c r="G102" s="19">
        <v>12</v>
      </c>
      <c r="H102" s="19">
        <v>9</v>
      </c>
      <c r="I102" s="61">
        <f t="shared" si="1"/>
        <v>21</v>
      </c>
      <c r="J102" s="18">
        <v>6900916115</v>
      </c>
      <c r="K102" s="18" t="s">
        <v>167</v>
      </c>
      <c r="L102" s="18" t="s">
        <v>184</v>
      </c>
      <c r="M102" s="18">
        <v>9859444623</v>
      </c>
      <c r="N102" s="18" t="s">
        <v>182</v>
      </c>
      <c r="O102" s="18">
        <v>9957847626</v>
      </c>
      <c r="P102" s="24">
        <v>43633</v>
      </c>
      <c r="Q102" s="18" t="s">
        <v>235</v>
      </c>
      <c r="R102" s="18">
        <v>18</v>
      </c>
      <c r="S102" s="18" t="s">
        <v>360</v>
      </c>
      <c r="T102" s="18"/>
    </row>
    <row r="103" spans="1:20">
      <c r="A103" s="4">
        <v>99</v>
      </c>
      <c r="B103" s="17" t="s">
        <v>63</v>
      </c>
      <c r="C103" s="18" t="s">
        <v>703</v>
      </c>
      <c r="D103" s="18" t="s">
        <v>25</v>
      </c>
      <c r="E103" s="19">
        <v>18617010430</v>
      </c>
      <c r="F103" s="18"/>
      <c r="G103" s="19">
        <v>3</v>
      </c>
      <c r="H103" s="19">
        <v>12</v>
      </c>
      <c r="I103" s="61">
        <f t="shared" si="1"/>
        <v>15</v>
      </c>
      <c r="J103" s="18">
        <v>9678552462</v>
      </c>
      <c r="K103" s="18" t="s">
        <v>167</v>
      </c>
      <c r="L103" s="18" t="s">
        <v>184</v>
      </c>
      <c r="M103" s="18">
        <v>9859444623</v>
      </c>
      <c r="N103" s="18" t="s">
        <v>442</v>
      </c>
      <c r="O103" s="18">
        <v>9678355034</v>
      </c>
      <c r="P103" s="24">
        <v>43633</v>
      </c>
      <c r="Q103" s="18" t="s">
        <v>235</v>
      </c>
      <c r="R103" s="18">
        <v>15</v>
      </c>
      <c r="S103" s="18" t="s">
        <v>360</v>
      </c>
      <c r="T103" s="18"/>
    </row>
    <row r="104" spans="1:20">
      <c r="A104" s="4">
        <v>100</v>
      </c>
      <c r="B104" s="17" t="s">
        <v>63</v>
      </c>
      <c r="C104" s="18" t="s">
        <v>704</v>
      </c>
      <c r="D104" s="18" t="s">
        <v>25</v>
      </c>
      <c r="E104" s="19">
        <v>18617010422</v>
      </c>
      <c r="F104" s="18"/>
      <c r="G104" s="19">
        <v>10</v>
      </c>
      <c r="H104" s="19">
        <v>9</v>
      </c>
      <c r="I104" s="61">
        <f t="shared" si="1"/>
        <v>19</v>
      </c>
      <c r="J104" s="18">
        <v>8471913636</v>
      </c>
      <c r="K104" s="18" t="s">
        <v>167</v>
      </c>
      <c r="L104" s="18" t="s">
        <v>184</v>
      </c>
      <c r="M104" s="18">
        <v>9859444623</v>
      </c>
      <c r="N104" s="18" t="s">
        <v>748</v>
      </c>
      <c r="O104" s="18">
        <v>9707805472</v>
      </c>
      <c r="P104" s="24">
        <v>43633</v>
      </c>
      <c r="Q104" s="18" t="s">
        <v>235</v>
      </c>
      <c r="R104" s="18">
        <v>17</v>
      </c>
      <c r="S104" s="18" t="s">
        <v>360</v>
      </c>
      <c r="T104" s="18"/>
    </row>
    <row r="105" spans="1:20">
      <c r="A105" s="4">
        <v>101</v>
      </c>
      <c r="B105" s="17" t="s">
        <v>63</v>
      </c>
      <c r="C105" s="18" t="s">
        <v>705</v>
      </c>
      <c r="D105" s="18" t="s">
        <v>25</v>
      </c>
      <c r="E105" s="19">
        <v>18617010117</v>
      </c>
      <c r="F105" s="18"/>
      <c r="G105" s="19">
        <v>6</v>
      </c>
      <c r="H105" s="19">
        <v>15</v>
      </c>
      <c r="I105" s="61">
        <f t="shared" si="1"/>
        <v>21</v>
      </c>
      <c r="J105" s="18">
        <v>7637086386</v>
      </c>
      <c r="K105" s="18" t="s">
        <v>167</v>
      </c>
      <c r="L105" s="18" t="s">
        <v>184</v>
      </c>
      <c r="M105" s="18">
        <v>9859444623</v>
      </c>
      <c r="N105" s="18" t="s">
        <v>546</v>
      </c>
      <c r="O105" s="18">
        <v>9859532096</v>
      </c>
      <c r="P105" s="24">
        <v>43633</v>
      </c>
      <c r="Q105" s="18" t="s">
        <v>235</v>
      </c>
      <c r="R105" s="18">
        <v>17</v>
      </c>
      <c r="S105" s="18" t="s">
        <v>360</v>
      </c>
      <c r="T105" s="18"/>
    </row>
    <row r="106" spans="1:20">
      <c r="A106" s="4">
        <v>102</v>
      </c>
      <c r="B106" s="17" t="s">
        <v>63</v>
      </c>
      <c r="C106" s="18" t="s">
        <v>706</v>
      </c>
      <c r="D106" s="18" t="s">
        <v>23</v>
      </c>
      <c r="E106" s="19">
        <v>18260107202</v>
      </c>
      <c r="F106" s="18" t="s">
        <v>159</v>
      </c>
      <c r="G106" s="19">
        <v>43</v>
      </c>
      <c r="H106" s="19">
        <v>55</v>
      </c>
      <c r="I106" s="61">
        <f t="shared" si="1"/>
        <v>98</v>
      </c>
      <c r="J106" s="18"/>
      <c r="K106" s="18" t="s">
        <v>644</v>
      </c>
      <c r="L106" s="18" t="s">
        <v>645</v>
      </c>
      <c r="M106" s="18">
        <v>9957561422</v>
      </c>
      <c r="N106" s="18" t="s">
        <v>646</v>
      </c>
      <c r="O106" s="18">
        <v>9707894882</v>
      </c>
      <c r="P106" s="24">
        <v>43634</v>
      </c>
      <c r="Q106" s="18" t="s">
        <v>236</v>
      </c>
      <c r="R106" s="18">
        <v>9</v>
      </c>
      <c r="S106" s="18" t="s">
        <v>360</v>
      </c>
      <c r="T106" s="18"/>
    </row>
    <row r="107" spans="1:20">
      <c r="A107" s="4">
        <v>103</v>
      </c>
      <c r="B107" s="17" t="s">
        <v>63</v>
      </c>
      <c r="C107" s="18" t="s">
        <v>707</v>
      </c>
      <c r="D107" s="18" t="s">
        <v>23</v>
      </c>
      <c r="E107" s="19">
        <v>18260107102</v>
      </c>
      <c r="F107" s="18" t="s">
        <v>158</v>
      </c>
      <c r="G107" s="19">
        <v>15</v>
      </c>
      <c r="H107" s="19">
        <v>9</v>
      </c>
      <c r="I107" s="61">
        <f t="shared" si="1"/>
        <v>24</v>
      </c>
      <c r="J107" s="18"/>
      <c r="K107" s="18" t="s">
        <v>644</v>
      </c>
      <c r="L107" s="18" t="s">
        <v>645</v>
      </c>
      <c r="M107" s="18">
        <v>9957561422</v>
      </c>
      <c r="N107" s="18" t="s">
        <v>646</v>
      </c>
      <c r="O107" s="18">
        <v>9707894882</v>
      </c>
      <c r="P107" s="24">
        <v>43634</v>
      </c>
      <c r="Q107" s="18" t="s">
        <v>236</v>
      </c>
      <c r="R107" s="18">
        <v>7</v>
      </c>
      <c r="S107" s="18" t="s">
        <v>360</v>
      </c>
      <c r="T107" s="18"/>
    </row>
    <row r="108" spans="1:20" ht="16.5" customHeight="1">
      <c r="A108" s="4">
        <v>104</v>
      </c>
      <c r="B108" s="17" t="s">
        <v>63</v>
      </c>
      <c r="C108" s="18" t="s">
        <v>708</v>
      </c>
      <c r="D108" s="18" t="s">
        <v>25</v>
      </c>
      <c r="E108" s="19">
        <v>18617010237</v>
      </c>
      <c r="F108" s="18"/>
      <c r="G108" s="19">
        <v>16</v>
      </c>
      <c r="H108" s="19">
        <v>13</v>
      </c>
      <c r="I108" s="61">
        <f t="shared" si="1"/>
        <v>29</v>
      </c>
      <c r="J108" s="18">
        <v>9678628793</v>
      </c>
      <c r="K108" s="18" t="s">
        <v>244</v>
      </c>
      <c r="L108" s="18" t="s">
        <v>315</v>
      </c>
      <c r="M108" s="18">
        <v>8473851999</v>
      </c>
      <c r="N108" s="18" t="s">
        <v>319</v>
      </c>
      <c r="O108" s="18">
        <v>9707671819</v>
      </c>
      <c r="P108" s="24">
        <v>43635</v>
      </c>
      <c r="Q108" s="18" t="s">
        <v>237</v>
      </c>
      <c r="R108" s="18">
        <v>20</v>
      </c>
      <c r="S108" s="18" t="s">
        <v>360</v>
      </c>
      <c r="T108" s="18"/>
    </row>
    <row r="109" spans="1:20" ht="16.5" customHeight="1">
      <c r="A109" s="4">
        <v>105</v>
      </c>
      <c r="B109" s="17" t="s">
        <v>63</v>
      </c>
      <c r="C109" s="18" t="s">
        <v>709</v>
      </c>
      <c r="D109" s="18" t="s">
        <v>25</v>
      </c>
      <c r="E109" s="19">
        <v>18617010238</v>
      </c>
      <c r="F109" s="18"/>
      <c r="G109" s="19">
        <v>6</v>
      </c>
      <c r="H109" s="19">
        <v>8</v>
      </c>
      <c r="I109" s="61">
        <f t="shared" si="1"/>
        <v>14</v>
      </c>
      <c r="J109" s="18">
        <v>8876685883</v>
      </c>
      <c r="K109" s="18" t="s">
        <v>244</v>
      </c>
      <c r="L109" s="18" t="s">
        <v>315</v>
      </c>
      <c r="M109" s="18">
        <v>8473851999</v>
      </c>
      <c r="N109" s="18" t="s">
        <v>323</v>
      </c>
      <c r="O109" s="18">
        <v>7896147707</v>
      </c>
      <c r="P109" s="24">
        <v>43635</v>
      </c>
      <c r="Q109" s="18" t="s">
        <v>237</v>
      </c>
      <c r="R109" s="18">
        <v>21</v>
      </c>
      <c r="S109" s="18" t="s">
        <v>360</v>
      </c>
      <c r="T109" s="18"/>
    </row>
    <row r="110" spans="1:20" ht="16.5" customHeight="1">
      <c r="A110" s="4">
        <v>106</v>
      </c>
      <c r="B110" s="17" t="s">
        <v>63</v>
      </c>
      <c r="C110" s="18" t="s">
        <v>710</v>
      </c>
      <c r="D110" s="18" t="s">
        <v>25</v>
      </c>
      <c r="E110" s="19">
        <v>18617010239</v>
      </c>
      <c r="F110" s="18"/>
      <c r="G110" s="19">
        <v>11</v>
      </c>
      <c r="H110" s="19">
        <v>10</v>
      </c>
      <c r="I110" s="61">
        <f t="shared" si="1"/>
        <v>21</v>
      </c>
      <c r="J110" s="18"/>
      <c r="K110" s="18" t="s">
        <v>265</v>
      </c>
      <c r="L110" s="18" t="s">
        <v>320</v>
      </c>
      <c r="M110" s="18">
        <v>7399310195</v>
      </c>
      <c r="N110" s="18" t="s">
        <v>339</v>
      </c>
      <c r="O110" s="18">
        <v>8822101467</v>
      </c>
      <c r="P110" s="24">
        <v>43635</v>
      </c>
      <c r="Q110" s="18" t="s">
        <v>237</v>
      </c>
      <c r="R110" s="18">
        <v>18</v>
      </c>
      <c r="S110" s="18" t="s">
        <v>360</v>
      </c>
      <c r="T110" s="18"/>
    </row>
    <row r="111" spans="1:20" ht="16.5" customHeight="1">
      <c r="A111" s="4">
        <v>107</v>
      </c>
      <c r="B111" s="17" t="s">
        <v>63</v>
      </c>
      <c r="C111" s="18" t="s">
        <v>711</v>
      </c>
      <c r="D111" s="18" t="s">
        <v>25</v>
      </c>
      <c r="E111" s="19">
        <v>18617010240</v>
      </c>
      <c r="F111" s="18"/>
      <c r="G111" s="19">
        <v>4</v>
      </c>
      <c r="H111" s="19">
        <v>11</v>
      </c>
      <c r="I111" s="61">
        <f t="shared" si="1"/>
        <v>15</v>
      </c>
      <c r="J111" s="18">
        <v>8472875844</v>
      </c>
      <c r="K111" s="18" t="s">
        <v>265</v>
      </c>
      <c r="L111" s="18" t="s">
        <v>320</v>
      </c>
      <c r="M111" s="18">
        <v>7399310195</v>
      </c>
      <c r="N111" s="18" t="s">
        <v>340</v>
      </c>
      <c r="O111" s="18">
        <v>9613252664</v>
      </c>
      <c r="P111" s="24">
        <v>43635</v>
      </c>
      <c r="Q111" s="18" t="s">
        <v>237</v>
      </c>
      <c r="R111" s="18">
        <v>18</v>
      </c>
      <c r="S111" s="18" t="s">
        <v>360</v>
      </c>
      <c r="T111" s="18"/>
    </row>
    <row r="112" spans="1:20">
      <c r="A112" s="4">
        <v>108</v>
      </c>
      <c r="B112" s="17" t="s">
        <v>63</v>
      </c>
      <c r="C112" s="18" t="s">
        <v>608</v>
      </c>
      <c r="D112" s="18" t="s">
        <v>23</v>
      </c>
      <c r="E112" s="19">
        <v>18260107009</v>
      </c>
      <c r="F112" s="18" t="s">
        <v>157</v>
      </c>
      <c r="G112" s="19">
        <v>112</v>
      </c>
      <c r="H112" s="19">
        <v>82</v>
      </c>
      <c r="I112" s="61">
        <f t="shared" si="1"/>
        <v>194</v>
      </c>
      <c r="J112" s="18"/>
      <c r="K112" s="18" t="s">
        <v>171</v>
      </c>
      <c r="L112" s="18" t="s">
        <v>196</v>
      </c>
      <c r="M112" s="18">
        <v>9859801991</v>
      </c>
      <c r="N112" s="18" t="s">
        <v>209</v>
      </c>
      <c r="O112" s="18">
        <v>9613712772</v>
      </c>
      <c r="P112" s="24">
        <v>43636</v>
      </c>
      <c r="Q112" s="18" t="s">
        <v>238</v>
      </c>
      <c r="R112" s="18">
        <v>13</v>
      </c>
      <c r="S112" s="18" t="s">
        <v>360</v>
      </c>
      <c r="T112" s="18"/>
    </row>
    <row r="113" spans="1:20">
      <c r="A113" s="4">
        <v>109</v>
      </c>
      <c r="B113" s="17" t="s">
        <v>63</v>
      </c>
      <c r="C113" s="18" t="s">
        <v>712</v>
      </c>
      <c r="D113" s="18" t="s">
        <v>25</v>
      </c>
      <c r="E113" s="19">
        <v>18617010126</v>
      </c>
      <c r="F113" s="18"/>
      <c r="G113" s="19">
        <v>13</v>
      </c>
      <c r="H113" s="19">
        <v>11</v>
      </c>
      <c r="I113" s="61">
        <f t="shared" si="1"/>
        <v>24</v>
      </c>
      <c r="J113" s="18">
        <v>8011955991</v>
      </c>
      <c r="K113" s="18" t="s">
        <v>172</v>
      </c>
      <c r="L113" s="18" t="s">
        <v>201</v>
      </c>
      <c r="M113" s="18">
        <v>8473043983</v>
      </c>
      <c r="N113" s="18" t="s">
        <v>223</v>
      </c>
      <c r="O113" s="18">
        <v>8473060585</v>
      </c>
      <c r="P113" s="24">
        <v>43637</v>
      </c>
      <c r="Q113" s="18" t="s">
        <v>239</v>
      </c>
      <c r="R113" s="18">
        <v>22</v>
      </c>
      <c r="S113" s="18" t="s">
        <v>360</v>
      </c>
      <c r="T113" s="18"/>
    </row>
    <row r="114" spans="1:20">
      <c r="A114" s="4">
        <v>110</v>
      </c>
      <c r="B114" s="17" t="s">
        <v>63</v>
      </c>
      <c r="C114" s="18" t="s">
        <v>713</v>
      </c>
      <c r="D114" s="18" t="s">
        <v>25</v>
      </c>
      <c r="E114" s="19">
        <v>18617010131</v>
      </c>
      <c r="F114" s="18"/>
      <c r="G114" s="19">
        <v>18</v>
      </c>
      <c r="H114" s="19">
        <v>17</v>
      </c>
      <c r="I114" s="61">
        <f t="shared" si="1"/>
        <v>35</v>
      </c>
      <c r="J114" s="18">
        <v>8876192063</v>
      </c>
      <c r="K114" s="18" t="s">
        <v>172</v>
      </c>
      <c r="L114" s="18" t="s">
        <v>201</v>
      </c>
      <c r="M114" s="18">
        <v>8473043983</v>
      </c>
      <c r="N114" s="18" t="s">
        <v>749</v>
      </c>
      <c r="O114" s="18">
        <v>9864878365</v>
      </c>
      <c r="P114" s="24">
        <v>43637</v>
      </c>
      <c r="Q114" s="18" t="s">
        <v>239</v>
      </c>
      <c r="R114" s="18">
        <v>23</v>
      </c>
      <c r="S114" s="18" t="s">
        <v>360</v>
      </c>
      <c r="T114" s="18"/>
    </row>
    <row r="115" spans="1:20">
      <c r="A115" s="4">
        <v>111</v>
      </c>
      <c r="B115" s="17" t="s">
        <v>63</v>
      </c>
      <c r="C115" s="18" t="s">
        <v>714</v>
      </c>
      <c r="D115" s="18" t="s">
        <v>25</v>
      </c>
      <c r="E115" s="19">
        <v>18325020132</v>
      </c>
      <c r="F115" s="18"/>
      <c r="G115" s="19">
        <v>11</v>
      </c>
      <c r="H115" s="19">
        <v>19</v>
      </c>
      <c r="I115" s="61">
        <f t="shared" si="1"/>
        <v>30</v>
      </c>
      <c r="J115" s="18">
        <v>8471903682</v>
      </c>
      <c r="K115" s="18" t="s">
        <v>172</v>
      </c>
      <c r="L115" s="18" t="s">
        <v>201</v>
      </c>
      <c r="M115" s="18">
        <v>8473043983</v>
      </c>
      <c r="N115" s="18" t="s">
        <v>750</v>
      </c>
      <c r="O115" s="18">
        <v>9957907893</v>
      </c>
      <c r="P115" s="24">
        <v>43637</v>
      </c>
      <c r="Q115" s="18" t="s">
        <v>239</v>
      </c>
      <c r="R115" s="18">
        <v>22</v>
      </c>
      <c r="S115" s="18" t="s">
        <v>360</v>
      </c>
      <c r="T115" s="18"/>
    </row>
    <row r="116" spans="1:20">
      <c r="A116" s="4">
        <v>112</v>
      </c>
      <c r="B116" s="17" t="s">
        <v>63</v>
      </c>
      <c r="C116" s="18" t="s">
        <v>715</v>
      </c>
      <c r="D116" s="18" t="s">
        <v>25</v>
      </c>
      <c r="E116" s="19">
        <v>18617010133</v>
      </c>
      <c r="F116" s="18"/>
      <c r="G116" s="19">
        <v>16</v>
      </c>
      <c r="H116" s="19">
        <v>16</v>
      </c>
      <c r="I116" s="61">
        <f t="shared" si="1"/>
        <v>32</v>
      </c>
      <c r="J116" s="18"/>
      <c r="K116" s="18" t="s">
        <v>172</v>
      </c>
      <c r="L116" s="18" t="s">
        <v>201</v>
      </c>
      <c r="M116" s="18">
        <v>8473043983</v>
      </c>
      <c r="N116" s="18" t="s">
        <v>750</v>
      </c>
      <c r="O116" s="18">
        <v>9957907893</v>
      </c>
      <c r="P116" s="24">
        <v>43637</v>
      </c>
      <c r="Q116" s="18" t="s">
        <v>239</v>
      </c>
      <c r="R116" s="18">
        <v>22</v>
      </c>
      <c r="S116" s="18" t="s">
        <v>360</v>
      </c>
      <c r="T116" s="18"/>
    </row>
    <row r="117" spans="1:20">
      <c r="A117" s="4">
        <v>113</v>
      </c>
      <c r="B117" s="17" t="s">
        <v>63</v>
      </c>
      <c r="C117" s="18" t="s">
        <v>716</v>
      </c>
      <c r="D117" s="18" t="s">
        <v>23</v>
      </c>
      <c r="E117" s="19">
        <v>18260107302</v>
      </c>
      <c r="F117" s="18" t="s">
        <v>159</v>
      </c>
      <c r="G117" s="19">
        <v>68</v>
      </c>
      <c r="H117" s="19">
        <v>60</v>
      </c>
      <c r="I117" s="61">
        <f t="shared" si="1"/>
        <v>128</v>
      </c>
      <c r="J117" s="18"/>
      <c r="K117" s="18" t="s">
        <v>751</v>
      </c>
      <c r="L117" s="18" t="s">
        <v>752</v>
      </c>
      <c r="M117" s="18">
        <v>9864343591</v>
      </c>
      <c r="N117" s="18" t="s">
        <v>753</v>
      </c>
      <c r="O117" s="18">
        <v>7896725174</v>
      </c>
      <c r="P117" s="24">
        <v>43638</v>
      </c>
      <c r="Q117" s="18" t="s">
        <v>240</v>
      </c>
      <c r="R117" s="18">
        <v>15</v>
      </c>
      <c r="S117" s="18" t="s">
        <v>360</v>
      </c>
      <c r="T117" s="18"/>
    </row>
    <row r="118" spans="1:20">
      <c r="A118" s="4">
        <v>114</v>
      </c>
      <c r="B118" s="17" t="s">
        <v>63</v>
      </c>
      <c r="C118" s="18" t="s">
        <v>717</v>
      </c>
      <c r="D118" s="18" t="s">
        <v>23</v>
      </c>
      <c r="E118" s="19">
        <v>18260107303</v>
      </c>
      <c r="F118" s="18" t="s">
        <v>158</v>
      </c>
      <c r="G118" s="19">
        <v>27</v>
      </c>
      <c r="H118" s="19">
        <v>35</v>
      </c>
      <c r="I118" s="61">
        <f t="shared" si="1"/>
        <v>62</v>
      </c>
      <c r="J118" s="18"/>
      <c r="K118" s="18" t="s">
        <v>751</v>
      </c>
      <c r="L118" s="18" t="s">
        <v>752</v>
      </c>
      <c r="M118" s="18">
        <v>9864343591</v>
      </c>
      <c r="N118" s="18" t="s">
        <v>753</v>
      </c>
      <c r="O118" s="18">
        <v>7896725174</v>
      </c>
      <c r="P118" s="24">
        <v>43638</v>
      </c>
      <c r="Q118" s="18" t="s">
        <v>240</v>
      </c>
      <c r="R118" s="18">
        <v>15</v>
      </c>
      <c r="S118" s="18" t="s">
        <v>360</v>
      </c>
      <c r="T118" s="18"/>
    </row>
    <row r="119" spans="1:20">
      <c r="A119" s="4">
        <v>115</v>
      </c>
      <c r="B119" s="17" t="s">
        <v>63</v>
      </c>
      <c r="C119" s="18" t="s">
        <v>718</v>
      </c>
      <c r="D119" s="18" t="s">
        <v>25</v>
      </c>
      <c r="E119" s="19">
        <v>18617010134</v>
      </c>
      <c r="F119" s="18"/>
      <c r="G119" s="19">
        <v>9</v>
      </c>
      <c r="H119" s="19">
        <v>20</v>
      </c>
      <c r="I119" s="61">
        <f t="shared" si="1"/>
        <v>29</v>
      </c>
      <c r="J119" s="18">
        <v>8486439072</v>
      </c>
      <c r="K119" s="18" t="s">
        <v>754</v>
      </c>
      <c r="L119" s="18" t="s">
        <v>755</v>
      </c>
      <c r="M119" s="18">
        <v>9957371236</v>
      </c>
      <c r="N119" s="18" t="s">
        <v>756</v>
      </c>
      <c r="O119" s="18">
        <v>8811892639</v>
      </c>
      <c r="P119" s="24">
        <v>43640</v>
      </c>
      <c r="Q119" s="18" t="s">
        <v>235</v>
      </c>
      <c r="R119" s="18">
        <v>20</v>
      </c>
      <c r="S119" s="18" t="s">
        <v>360</v>
      </c>
      <c r="T119" s="18"/>
    </row>
    <row r="120" spans="1:20">
      <c r="A120" s="4">
        <v>116</v>
      </c>
      <c r="B120" s="17" t="s">
        <v>63</v>
      </c>
      <c r="C120" s="18" t="s">
        <v>719</v>
      </c>
      <c r="D120" s="18" t="s">
        <v>25</v>
      </c>
      <c r="E120" s="19">
        <v>18617010135</v>
      </c>
      <c r="F120" s="18"/>
      <c r="G120" s="19">
        <v>20</v>
      </c>
      <c r="H120" s="19">
        <v>13</v>
      </c>
      <c r="I120" s="61">
        <f t="shared" si="1"/>
        <v>33</v>
      </c>
      <c r="J120" s="18">
        <v>8876841246</v>
      </c>
      <c r="K120" s="18" t="s">
        <v>754</v>
      </c>
      <c r="L120" s="18" t="s">
        <v>755</v>
      </c>
      <c r="M120" s="18">
        <v>9957371236</v>
      </c>
      <c r="N120" s="18" t="s">
        <v>756</v>
      </c>
      <c r="O120" s="18">
        <v>8811892639</v>
      </c>
      <c r="P120" s="24">
        <v>43640</v>
      </c>
      <c r="Q120" s="18" t="s">
        <v>235</v>
      </c>
      <c r="R120" s="18">
        <v>20</v>
      </c>
      <c r="S120" s="18" t="s">
        <v>360</v>
      </c>
      <c r="T120" s="18"/>
    </row>
    <row r="121" spans="1:20">
      <c r="A121" s="4">
        <v>117</v>
      </c>
      <c r="B121" s="17" t="s">
        <v>63</v>
      </c>
      <c r="C121" s="18" t="s">
        <v>720</v>
      </c>
      <c r="D121" s="18" t="s">
        <v>25</v>
      </c>
      <c r="E121" s="19">
        <v>18617010136</v>
      </c>
      <c r="F121" s="18"/>
      <c r="G121" s="19">
        <v>21</v>
      </c>
      <c r="H121" s="19">
        <v>19</v>
      </c>
      <c r="I121" s="61">
        <f t="shared" si="1"/>
        <v>40</v>
      </c>
      <c r="J121" s="18">
        <v>8876841247</v>
      </c>
      <c r="K121" s="18" t="s">
        <v>754</v>
      </c>
      <c r="L121" s="18" t="s">
        <v>755</v>
      </c>
      <c r="M121" s="18">
        <v>9957371236</v>
      </c>
      <c r="N121" s="18" t="s">
        <v>756</v>
      </c>
      <c r="O121" s="18">
        <v>8811892639</v>
      </c>
      <c r="P121" s="24">
        <v>43640</v>
      </c>
      <c r="Q121" s="18" t="s">
        <v>235</v>
      </c>
      <c r="R121" s="18">
        <v>20</v>
      </c>
      <c r="S121" s="18" t="s">
        <v>360</v>
      </c>
      <c r="T121" s="18"/>
    </row>
    <row r="122" spans="1:20">
      <c r="A122" s="4">
        <v>118</v>
      </c>
      <c r="B122" s="17" t="s">
        <v>63</v>
      </c>
      <c r="C122" s="18" t="s">
        <v>721</v>
      </c>
      <c r="D122" s="18" t="s">
        <v>25</v>
      </c>
      <c r="E122" s="19">
        <v>18617010139</v>
      </c>
      <c r="F122" s="18"/>
      <c r="G122" s="19">
        <v>17</v>
      </c>
      <c r="H122" s="19">
        <v>17</v>
      </c>
      <c r="I122" s="61">
        <f t="shared" si="1"/>
        <v>34</v>
      </c>
      <c r="J122" s="18">
        <v>8011883033</v>
      </c>
      <c r="K122" s="18" t="s">
        <v>754</v>
      </c>
      <c r="L122" s="18" t="s">
        <v>755</v>
      </c>
      <c r="M122" s="18">
        <v>9957371236</v>
      </c>
      <c r="N122" s="18" t="s">
        <v>756</v>
      </c>
      <c r="O122" s="18">
        <v>8811892639</v>
      </c>
      <c r="P122" s="24">
        <v>43640</v>
      </c>
      <c r="Q122" s="18" t="s">
        <v>235</v>
      </c>
      <c r="R122" s="18">
        <v>19</v>
      </c>
      <c r="S122" s="18" t="s">
        <v>360</v>
      </c>
      <c r="T122" s="18"/>
    </row>
    <row r="123" spans="1:20">
      <c r="A123" s="4">
        <v>119</v>
      </c>
      <c r="B123" s="17" t="s">
        <v>63</v>
      </c>
      <c r="C123" s="18" t="s">
        <v>722</v>
      </c>
      <c r="D123" s="18" t="s">
        <v>23</v>
      </c>
      <c r="E123" s="19">
        <v>18260107101</v>
      </c>
      <c r="F123" s="18" t="s">
        <v>158</v>
      </c>
      <c r="G123" s="19">
        <v>9</v>
      </c>
      <c r="H123" s="19">
        <v>11</v>
      </c>
      <c r="I123" s="61">
        <f t="shared" si="1"/>
        <v>20</v>
      </c>
      <c r="J123" s="18"/>
      <c r="K123" s="18" t="s">
        <v>644</v>
      </c>
      <c r="L123" s="18" t="s">
        <v>645</v>
      </c>
      <c r="M123" s="18">
        <v>9957561422</v>
      </c>
      <c r="N123" s="18" t="s">
        <v>757</v>
      </c>
      <c r="O123" s="18">
        <v>7035809295</v>
      </c>
      <c r="P123" s="24">
        <v>43641</v>
      </c>
      <c r="Q123" s="18" t="s">
        <v>236</v>
      </c>
      <c r="R123" s="18">
        <v>10</v>
      </c>
      <c r="S123" s="18" t="s">
        <v>360</v>
      </c>
      <c r="T123" s="18"/>
    </row>
    <row r="124" spans="1:20">
      <c r="A124" s="4">
        <v>120</v>
      </c>
      <c r="B124" s="17" t="s">
        <v>63</v>
      </c>
      <c r="C124" s="18" t="s">
        <v>723</v>
      </c>
      <c r="D124" s="18" t="s">
        <v>23</v>
      </c>
      <c r="E124" s="19">
        <v>18260106401</v>
      </c>
      <c r="F124" s="18" t="s">
        <v>158</v>
      </c>
      <c r="G124" s="19">
        <v>32</v>
      </c>
      <c r="H124" s="19">
        <v>39</v>
      </c>
      <c r="I124" s="61">
        <f t="shared" si="1"/>
        <v>71</v>
      </c>
      <c r="J124" s="18"/>
      <c r="K124" s="18" t="s">
        <v>644</v>
      </c>
      <c r="L124" s="18" t="s">
        <v>645</v>
      </c>
      <c r="M124" s="18">
        <v>9957561422</v>
      </c>
      <c r="N124" s="18" t="s">
        <v>647</v>
      </c>
      <c r="O124" s="18">
        <v>9678340417</v>
      </c>
      <c r="P124" s="24">
        <v>43641</v>
      </c>
      <c r="Q124" s="18" t="s">
        <v>236</v>
      </c>
      <c r="R124" s="18">
        <v>10</v>
      </c>
      <c r="S124" s="18" t="s">
        <v>360</v>
      </c>
      <c r="T124" s="18"/>
    </row>
    <row r="125" spans="1:20">
      <c r="A125" s="4">
        <v>121</v>
      </c>
      <c r="B125" s="17" t="s">
        <v>63</v>
      </c>
      <c r="C125" s="18" t="s">
        <v>724</v>
      </c>
      <c r="D125" s="18" t="s">
        <v>23</v>
      </c>
      <c r="E125" s="19">
        <v>18260106301</v>
      </c>
      <c r="F125" s="18" t="s">
        <v>158</v>
      </c>
      <c r="G125" s="19">
        <v>27</v>
      </c>
      <c r="H125" s="19">
        <v>16</v>
      </c>
      <c r="I125" s="61">
        <f t="shared" si="1"/>
        <v>43</v>
      </c>
      <c r="J125" s="18"/>
      <c r="K125" s="18" t="s">
        <v>644</v>
      </c>
      <c r="L125" s="18" t="s">
        <v>645</v>
      </c>
      <c r="M125" s="18">
        <v>9957561422</v>
      </c>
      <c r="N125" s="18" t="s">
        <v>758</v>
      </c>
      <c r="O125" s="18">
        <v>8133994334</v>
      </c>
      <c r="P125" s="24">
        <v>43641</v>
      </c>
      <c r="Q125" s="18" t="s">
        <v>236</v>
      </c>
      <c r="R125" s="18">
        <v>11</v>
      </c>
      <c r="S125" s="18" t="s">
        <v>360</v>
      </c>
      <c r="T125" s="18"/>
    </row>
    <row r="126" spans="1:20" ht="16.5" customHeight="1">
      <c r="A126" s="4">
        <v>122</v>
      </c>
      <c r="B126" s="17" t="s">
        <v>63</v>
      </c>
      <c r="C126" s="18" t="s">
        <v>725</v>
      </c>
      <c r="D126" s="18" t="s">
        <v>25</v>
      </c>
      <c r="E126" s="19">
        <v>18617010137</v>
      </c>
      <c r="F126" s="18"/>
      <c r="G126" s="19">
        <v>14</v>
      </c>
      <c r="H126" s="19">
        <v>25</v>
      </c>
      <c r="I126" s="61">
        <f t="shared" si="1"/>
        <v>39</v>
      </c>
      <c r="J126" s="18">
        <v>6900916408</v>
      </c>
      <c r="K126" s="18" t="s">
        <v>754</v>
      </c>
      <c r="L126" s="18" t="s">
        <v>755</v>
      </c>
      <c r="M126" s="18">
        <v>9957371236</v>
      </c>
      <c r="N126" s="18" t="s">
        <v>756</v>
      </c>
      <c r="O126" s="18">
        <v>8811892639</v>
      </c>
      <c r="P126" s="24">
        <v>43642</v>
      </c>
      <c r="Q126" s="18" t="s">
        <v>237</v>
      </c>
      <c r="R126" s="18">
        <v>17</v>
      </c>
      <c r="S126" s="18" t="s">
        <v>360</v>
      </c>
      <c r="T126" s="18"/>
    </row>
    <row r="127" spans="1:20" ht="16.5" customHeight="1">
      <c r="A127" s="4">
        <v>123</v>
      </c>
      <c r="B127" s="17" t="s">
        <v>63</v>
      </c>
      <c r="C127" s="18" t="s">
        <v>726</v>
      </c>
      <c r="D127" s="18" t="s">
        <v>25</v>
      </c>
      <c r="E127" s="19">
        <v>18617010138</v>
      </c>
      <c r="F127" s="18"/>
      <c r="G127" s="19">
        <v>20</v>
      </c>
      <c r="H127" s="19">
        <v>17</v>
      </c>
      <c r="I127" s="61">
        <f t="shared" si="1"/>
        <v>37</v>
      </c>
      <c r="J127" s="18">
        <v>8011286436</v>
      </c>
      <c r="K127" s="18" t="s">
        <v>754</v>
      </c>
      <c r="L127" s="18" t="s">
        <v>755</v>
      </c>
      <c r="M127" s="18">
        <v>9957371236</v>
      </c>
      <c r="N127" s="18" t="s">
        <v>756</v>
      </c>
      <c r="O127" s="18">
        <v>8811892639</v>
      </c>
      <c r="P127" s="24">
        <v>43642</v>
      </c>
      <c r="Q127" s="18" t="s">
        <v>237</v>
      </c>
      <c r="R127" s="18">
        <v>19</v>
      </c>
      <c r="S127" s="18" t="s">
        <v>360</v>
      </c>
      <c r="T127" s="18"/>
    </row>
    <row r="128" spans="1:20" ht="16.5" customHeight="1">
      <c r="A128" s="4">
        <v>124</v>
      </c>
      <c r="B128" s="17" t="s">
        <v>63</v>
      </c>
      <c r="C128" s="18" t="s">
        <v>727</v>
      </c>
      <c r="D128" s="18" t="s">
        <v>25</v>
      </c>
      <c r="E128" s="19">
        <v>18617010140</v>
      </c>
      <c r="F128" s="18"/>
      <c r="G128" s="19">
        <v>18</v>
      </c>
      <c r="H128" s="19">
        <v>10</v>
      </c>
      <c r="I128" s="61">
        <f t="shared" si="1"/>
        <v>28</v>
      </c>
      <c r="J128" s="18">
        <v>8876577026</v>
      </c>
      <c r="K128" s="18" t="s">
        <v>754</v>
      </c>
      <c r="L128" s="18" t="s">
        <v>755</v>
      </c>
      <c r="M128" s="18">
        <v>9957371236</v>
      </c>
      <c r="N128" s="18" t="s">
        <v>759</v>
      </c>
      <c r="O128" s="18">
        <v>8011497830</v>
      </c>
      <c r="P128" s="24">
        <v>43642</v>
      </c>
      <c r="Q128" s="18" t="s">
        <v>237</v>
      </c>
      <c r="R128" s="18">
        <v>19</v>
      </c>
      <c r="S128" s="18" t="s">
        <v>360</v>
      </c>
      <c r="T128" s="18"/>
    </row>
    <row r="129" spans="1:20" ht="16.5" customHeight="1">
      <c r="A129" s="4">
        <v>125</v>
      </c>
      <c r="B129" s="17" t="s">
        <v>63</v>
      </c>
      <c r="C129" s="18" t="s">
        <v>728</v>
      </c>
      <c r="D129" s="18" t="s">
        <v>25</v>
      </c>
      <c r="E129" s="19">
        <v>18617010141</v>
      </c>
      <c r="F129" s="18"/>
      <c r="G129" s="19">
        <v>14</v>
      </c>
      <c r="H129" s="19">
        <v>13</v>
      </c>
      <c r="I129" s="61">
        <f t="shared" si="1"/>
        <v>27</v>
      </c>
      <c r="J129" s="18">
        <v>9706093723</v>
      </c>
      <c r="K129" s="18" t="s">
        <v>754</v>
      </c>
      <c r="L129" s="18" t="s">
        <v>755</v>
      </c>
      <c r="M129" s="18">
        <v>9957371236</v>
      </c>
      <c r="N129" s="18" t="s">
        <v>759</v>
      </c>
      <c r="O129" s="18">
        <v>8011497830</v>
      </c>
      <c r="P129" s="24">
        <v>43642</v>
      </c>
      <c r="Q129" s="18" t="s">
        <v>237</v>
      </c>
      <c r="R129" s="18">
        <v>18</v>
      </c>
      <c r="S129" s="18" t="s">
        <v>360</v>
      </c>
      <c r="T129" s="18"/>
    </row>
    <row r="130" spans="1:20">
      <c r="A130" s="4">
        <v>126</v>
      </c>
      <c r="B130" s="17" t="s">
        <v>63</v>
      </c>
      <c r="C130" s="18" t="s">
        <v>729</v>
      </c>
      <c r="D130" s="18" t="s">
        <v>23</v>
      </c>
      <c r="E130" s="19">
        <v>18260108003</v>
      </c>
      <c r="F130" s="18" t="s">
        <v>158</v>
      </c>
      <c r="G130" s="19">
        <v>10</v>
      </c>
      <c r="H130" s="19">
        <v>8</v>
      </c>
      <c r="I130" s="61">
        <f t="shared" si="1"/>
        <v>18</v>
      </c>
      <c r="J130" s="18"/>
      <c r="K130" s="18" t="s">
        <v>751</v>
      </c>
      <c r="L130" s="18" t="s">
        <v>752</v>
      </c>
      <c r="M130" s="18">
        <v>9864343591</v>
      </c>
      <c r="N130" s="18" t="s">
        <v>760</v>
      </c>
      <c r="O130" s="18">
        <v>9678421737</v>
      </c>
      <c r="P130" s="24">
        <v>43643</v>
      </c>
      <c r="Q130" s="18" t="s">
        <v>238</v>
      </c>
      <c r="R130" s="18">
        <v>17</v>
      </c>
      <c r="S130" s="18" t="s">
        <v>360</v>
      </c>
      <c r="T130" s="18"/>
    </row>
    <row r="131" spans="1:20">
      <c r="A131" s="4">
        <v>127</v>
      </c>
      <c r="B131" s="17" t="s">
        <v>63</v>
      </c>
      <c r="C131" s="18" t="s">
        <v>730</v>
      </c>
      <c r="D131" s="18" t="s">
        <v>23</v>
      </c>
      <c r="E131" s="19">
        <v>18260108001</v>
      </c>
      <c r="F131" s="18" t="s">
        <v>158</v>
      </c>
      <c r="G131" s="19">
        <v>29</v>
      </c>
      <c r="H131" s="19">
        <v>33</v>
      </c>
      <c r="I131" s="61">
        <f t="shared" si="1"/>
        <v>62</v>
      </c>
      <c r="J131" s="18"/>
      <c r="K131" s="18" t="s">
        <v>751</v>
      </c>
      <c r="L131" s="18" t="s">
        <v>752</v>
      </c>
      <c r="M131" s="18">
        <v>9864343591</v>
      </c>
      <c r="N131" s="18" t="s">
        <v>760</v>
      </c>
      <c r="O131" s="18">
        <v>9678421737</v>
      </c>
      <c r="P131" s="24">
        <v>43643</v>
      </c>
      <c r="Q131" s="18" t="s">
        <v>238</v>
      </c>
      <c r="R131" s="18">
        <v>17</v>
      </c>
      <c r="S131" s="18" t="s">
        <v>360</v>
      </c>
      <c r="T131" s="18"/>
    </row>
    <row r="132" spans="1:20">
      <c r="A132" s="4">
        <v>128</v>
      </c>
      <c r="B132" s="17" t="s">
        <v>63</v>
      </c>
      <c r="C132" s="18" t="s">
        <v>731</v>
      </c>
      <c r="D132" s="18" t="s">
        <v>23</v>
      </c>
      <c r="E132" s="19">
        <v>18260107603</v>
      </c>
      <c r="F132" s="18" t="s">
        <v>158</v>
      </c>
      <c r="G132" s="19">
        <v>8</v>
      </c>
      <c r="H132" s="19">
        <v>7</v>
      </c>
      <c r="I132" s="61">
        <f t="shared" si="1"/>
        <v>15</v>
      </c>
      <c r="J132" s="18"/>
      <c r="K132" s="18" t="s">
        <v>751</v>
      </c>
      <c r="L132" s="18" t="s">
        <v>752</v>
      </c>
      <c r="M132" s="18">
        <v>9864343591</v>
      </c>
      <c r="N132" s="18" t="s">
        <v>761</v>
      </c>
      <c r="O132" s="18">
        <v>9864931152</v>
      </c>
      <c r="P132" s="24">
        <v>43643</v>
      </c>
      <c r="Q132" s="18" t="s">
        <v>238</v>
      </c>
      <c r="R132" s="18">
        <v>14</v>
      </c>
      <c r="S132" s="18" t="s">
        <v>360</v>
      </c>
      <c r="T132" s="18"/>
    </row>
    <row r="133" spans="1:20">
      <c r="A133" s="4">
        <v>129</v>
      </c>
      <c r="B133" s="17" t="s">
        <v>63</v>
      </c>
      <c r="C133" s="18" t="s">
        <v>732</v>
      </c>
      <c r="D133" s="18" t="s">
        <v>25</v>
      </c>
      <c r="E133" s="19">
        <v>18617010142</v>
      </c>
      <c r="F133" s="18"/>
      <c r="G133" s="19">
        <v>16</v>
      </c>
      <c r="H133" s="19">
        <v>18</v>
      </c>
      <c r="I133" s="61">
        <f t="shared" si="1"/>
        <v>34</v>
      </c>
      <c r="J133" s="18">
        <v>6900916253</v>
      </c>
      <c r="K133" s="18" t="s">
        <v>754</v>
      </c>
      <c r="L133" s="18" t="s">
        <v>755</v>
      </c>
      <c r="M133" s="18">
        <v>9957371236</v>
      </c>
      <c r="N133" s="18" t="s">
        <v>759</v>
      </c>
      <c r="O133" s="18">
        <v>8011497830</v>
      </c>
      <c r="P133" s="24">
        <v>43644</v>
      </c>
      <c r="Q133" s="18" t="s">
        <v>239</v>
      </c>
      <c r="R133" s="18">
        <v>20</v>
      </c>
      <c r="S133" s="18" t="s">
        <v>360</v>
      </c>
      <c r="T133" s="18"/>
    </row>
    <row r="134" spans="1:20">
      <c r="A134" s="4">
        <v>130</v>
      </c>
      <c r="B134" s="17" t="s">
        <v>63</v>
      </c>
      <c r="C134" s="18" t="s">
        <v>733</v>
      </c>
      <c r="D134" s="18" t="s">
        <v>25</v>
      </c>
      <c r="E134" s="19">
        <v>18617010143</v>
      </c>
      <c r="F134" s="18"/>
      <c r="G134" s="19">
        <v>23</v>
      </c>
      <c r="H134" s="19">
        <v>26</v>
      </c>
      <c r="I134" s="61">
        <f t="shared" ref="I134:I164" si="2">SUM(G134:H134)</f>
        <v>49</v>
      </c>
      <c r="J134" s="18">
        <v>9365353114</v>
      </c>
      <c r="K134" s="18" t="s">
        <v>754</v>
      </c>
      <c r="L134" s="18" t="s">
        <v>755</v>
      </c>
      <c r="M134" s="18">
        <v>9957371236</v>
      </c>
      <c r="N134" s="18" t="s">
        <v>759</v>
      </c>
      <c r="O134" s="18">
        <v>8011497830</v>
      </c>
      <c r="P134" s="24">
        <v>43644</v>
      </c>
      <c r="Q134" s="18" t="s">
        <v>239</v>
      </c>
      <c r="R134" s="18">
        <v>21</v>
      </c>
      <c r="S134" s="18" t="s">
        <v>360</v>
      </c>
      <c r="T134" s="18"/>
    </row>
    <row r="135" spans="1:20">
      <c r="A135" s="4">
        <v>131</v>
      </c>
      <c r="B135" s="17" t="s">
        <v>63</v>
      </c>
      <c r="C135" s="18" t="s">
        <v>734</v>
      </c>
      <c r="D135" s="18" t="s">
        <v>25</v>
      </c>
      <c r="E135" s="19">
        <v>18617010144</v>
      </c>
      <c r="F135" s="18"/>
      <c r="G135" s="19">
        <v>19</v>
      </c>
      <c r="H135" s="19">
        <v>17</v>
      </c>
      <c r="I135" s="61">
        <f t="shared" si="2"/>
        <v>36</v>
      </c>
      <c r="J135" s="18">
        <v>7896873088</v>
      </c>
      <c r="K135" s="18" t="s">
        <v>754</v>
      </c>
      <c r="L135" s="18" t="s">
        <v>755</v>
      </c>
      <c r="M135" s="18">
        <v>9957371236</v>
      </c>
      <c r="N135" s="18" t="s">
        <v>756</v>
      </c>
      <c r="O135" s="18">
        <v>8811892639</v>
      </c>
      <c r="P135" s="24">
        <v>43644</v>
      </c>
      <c r="Q135" s="18" t="s">
        <v>239</v>
      </c>
      <c r="R135" s="18">
        <v>19</v>
      </c>
      <c r="S135" s="18" t="s">
        <v>360</v>
      </c>
      <c r="T135" s="18"/>
    </row>
    <row r="136" spans="1:20">
      <c r="A136" s="4">
        <v>132</v>
      </c>
      <c r="B136" s="17" t="s">
        <v>63</v>
      </c>
      <c r="C136" s="18" t="s">
        <v>735</v>
      </c>
      <c r="D136" s="18" t="s">
        <v>25</v>
      </c>
      <c r="E136" s="19">
        <v>18617010145</v>
      </c>
      <c r="F136" s="18"/>
      <c r="G136" s="19">
        <v>19</v>
      </c>
      <c r="H136" s="19">
        <v>17</v>
      </c>
      <c r="I136" s="61">
        <f t="shared" si="2"/>
        <v>36</v>
      </c>
      <c r="J136" s="18">
        <v>7896190032</v>
      </c>
      <c r="K136" s="18" t="s">
        <v>754</v>
      </c>
      <c r="L136" s="18" t="s">
        <v>755</v>
      </c>
      <c r="M136" s="18">
        <v>9957371236</v>
      </c>
      <c r="N136" s="18" t="s">
        <v>326</v>
      </c>
      <c r="O136" s="18">
        <v>9707851562</v>
      </c>
      <c r="P136" s="24">
        <v>43644</v>
      </c>
      <c r="Q136" s="18" t="s">
        <v>239</v>
      </c>
      <c r="R136" s="18">
        <v>17</v>
      </c>
      <c r="S136" s="18" t="s">
        <v>360</v>
      </c>
      <c r="T136" s="18"/>
    </row>
    <row r="137" spans="1:20">
      <c r="A137" s="4">
        <v>133</v>
      </c>
      <c r="B137" s="17" t="s">
        <v>63</v>
      </c>
      <c r="C137" s="18" t="s">
        <v>736</v>
      </c>
      <c r="D137" s="18" t="s">
        <v>23</v>
      </c>
      <c r="E137" s="19">
        <v>18260106201</v>
      </c>
      <c r="F137" s="18" t="s">
        <v>158</v>
      </c>
      <c r="G137" s="19">
        <v>13</v>
      </c>
      <c r="H137" s="19">
        <v>10</v>
      </c>
      <c r="I137" s="61">
        <f t="shared" si="2"/>
        <v>23</v>
      </c>
      <c r="J137" s="18"/>
      <c r="K137" s="18" t="s">
        <v>172</v>
      </c>
      <c r="L137" s="18" t="s">
        <v>201</v>
      </c>
      <c r="M137" s="18">
        <v>8473043983</v>
      </c>
      <c r="N137" s="18" t="s">
        <v>762</v>
      </c>
      <c r="O137" s="18">
        <v>8822065046</v>
      </c>
      <c r="P137" s="24">
        <v>43645</v>
      </c>
      <c r="Q137" s="18" t="s">
        <v>240</v>
      </c>
      <c r="R137" s="18">
        <v>17</v>
      </c>
      <c r="S137" s="18" t="s">
        <v>360</v>
      </c>
      <c r="T137" s="18"/>
    </row>
    <row r="138" spans="1:20" ht="16.5" customHeight="1">
      <c r="A138" s="4">
        <v>134</v>
      </c>
      <c r="B138" s="17" t="s">
        <v>63</v>
      </c>
      <c r="C138" s="18" t="s">
        <v>737</v>
      </c>
      <c r="D138" s="18" t="s">
        <v>23</v>
      </c>
      <c r="E138" s="19">
        <v>18260106001</v>
      </c>
      <c r="F138" s="18" t="s">
        <v>158</v>
      </c>
      <c r="G138" s="19">
        <v>11</v>
      </c>
      <c r="H138" s="19">
        <v>11</v>
      </c>
      <c r="I138" s="61">
        <f t="shared" si="2"/>
        <v>22</v>
      </c>
      <c r="J138" s="18"/>
      <c r="K138" s="18" t="s">
        <v>172</v>
      </c>
      <c r="L138" s="18" t="s">
        <v>201</v>
      </c>
      <c r="M138" s="18">
        <v>8473043983</v>
      </c>
      <c r="N138" s="18" t="s">
        <v>348</v>
      </c>
      <c r="O138" s="18">
        <v>9707937156</v>
      </c>
      <c r="P138" s="24">
        <v>43645</v>
      </c>
      <c r="Q138" s="18" t="s">
        <v>240</v>
      </c>
      <c r="R138" s="18">
        <v>17</v>
      </c>
      <c r="S138" s="18" t="s">
        <v>360</v>
      </c>
      <c r="T138" s="18"/>
    </row>
    <row r="139" spans="1:20">
      <c r="A139" s="4">
        <v>135</v>
      </c>
      <c r="B139" s="17" t="s">
        <v>63</v>
      </c>
      <c r="C139" s="18" t="s">
        <v>738</v>
      </c>
      <c r="D139" s="18" t="s">
        <v>23</v>
      </c>
      <c r="E139" s="19">
        <v>18260106801</v>
      </c>
      <c r="F139" s="18" t="s">
        <v>158</v>
      </c>
      <c r="G139" s="19">
        <v>23</v>
      </c>
      <c r="H139" s="19">
        <v>20</v>
      </c>
      <c r="I139" s="61">
        <f t="shared" si="2"/>
        <v>43</v>
      </c>
      <c r="J139" s="18"/>
      <c r="K139" s="18" t="s">
        <v>313</v>
      </c>
      <c r="L139" s="18" t="s">
        <v>353</v>
      </c>
      <c r="M139" s="18">
        <v>9577776448</v>
      </c>
      <c r="N139" s="18" t="s">
        <v>356</v>
      </c>
      <c r="O139" s="18">
        <v>9678247618</v>
      </c>
      <c r="P139" s="24">
        <v>43645</v>
      </c>
      <c r="Q139" s="18" t="s">
        <v>240</v>
      </c>
      <c r="R139" s="18">
        <v>21</v>
      </c>
      <c r="S139" s="18" t="s">
        <v>360</v>
      </c>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135</v>
      </c>
      <c r="D165" s="21"/>
      <c r="E165" s="13"/>
      <c r="F165" s="21"/>
      <c r="G165" s="62">
        <f>SUM(G5:G164)</f>
        <v>2929</v>
      </c>
      <c r="H165" s="62">
        <f>SUM(H5:H164)</f>
        <v>3077</v>
      </c>
      <c r="I165" s="62">
        <f>SUM(I5:I164)</f>
        <v>6006</v>
      </c>
      <c r="J165" s="21"/>
      <c r="K165" s="21"/>
      <c r="L165" s="21"/>
      <c r="M165" s="21"/>
      <c r="N165" s="21"/>
      <c r="O165" s="21"/>
      <c r="P165" s="14"/>
      <c r="Q165" s="21"/>
      <c r="R165" s="21"/>
      <c r="S165" s="21"/>
      <c r="T165" s="12"/>
    </row>
    <row r="166" spans="1:20">
      <c r="A166" s="44" t="s">
        <v>62</v>
      </c>
      <c r="B166" s="10">
        <f>COUNTIF(B$5:B$164,"Team 1")</f>
        <v>62</v>
      </c>
      <c r="C166" s="44" t="s">
        <v>25</v>
      </c>
      <c r="D166" s="10">
        <f>COUNTIF(D5:D164,"Anganwadi")</f>
        <v>81</v>
      </c>
    </row>
    <row r="167" spans="1:20">
      <c r="A167" s="44" t="s">
        <v>63</v>
      </c>
      <c r="B167" s="10">
        <f>COUNTIF(B$6:B$164,"Team 2")</f>
        <v>73</v>
      </c>
      <c r="C167" s="44" t="s">
        <v>23</v>
      </c>
      <c r="D167" s="10">
        <f>COUNTIF(D5:D164,"School")</f>
        <v>54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R162" sqref="R162"/>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26" t="s">
        <v>70</v>
      </c>
      <c r="B1" s="126"/>
      <c r="C1" s="126"/>
      <c r="D1" s="57"/>
      <c r="E1" s="57"/>
      <c r="F1" s="57"/>
      <c r="G1" s="57"/>
      <c r="H1" s="57"/>
      <c r="I1" s="57"/>
      <c r="J1" s="57"/>
      <c r="K1" s="57"/>
      <c r="L1" s="57"/>
      <c r="M1" s="128"/>
      <c r="N1" s="128"/>
      <c r="O1" s="128"/>
      <c r="P1" s="128"/>
      <c r="Q1" s="128"/>
      <c r="R1" s="128"/>
      <c r="S1" s="128"/>
      <c r="T1" s="128"/>
    </row>
    <row r="2" spans="1:20">
      <c r="A2" s="120" t="s">
        <v>59</v>
      </c>
      <c r="B2" s="121"/>
      <c r="C2" s="121"/>
      <c r="D2" s="25">
        <v>43647</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23" t="s">
        <v>9</v>
      </c>
      <c r="H4" s="23" t="s">
        <v>10</v>
      </c>
      <c r="I4" s="23" t="s">
        <v>11</v>
      </c>
      <c r="J4" s="123"/>
      <c r="K4" s="119"/>
      <c r="L4" s="119"/>
      <c r="M4" s="119"/>
      <c r="N4" s="119"/>
      <c r="O4" s="119"/>
      <c r="P4" s="122"/>
      <c r="Q4" s="122"/>
      <c r="R4" s="123"/>
      <c r="S4" s="123"/>
      <c r="T4" s="123"/>
    </row>
    <row r="5" spans="1:20">
      <c r="A5" s="4">
        <v>1</v>
      </c>
      <c r="B5" s="17" t="s">
        <v>62</v>
      </c>
      <c r="C5" s="48" t="s">
        <v>763</v>
      </c>
      <c r="D5" s="48" t="s">
        <v>25</v>
      </c>
      <c r="E5" s="19">
        <v>18617010527</v>
      </c>
      <c r="F5" s="48"/>
      <c r="G5" s="19">
        <v>16</v>
      </c>
      <c r="H5" s="19">
        <v>18</v>
      </c>
      <c r="I5" s="61">
        <f>SUM(G5:H5)</f>
        <v>34</v>
      </c>
      <c r="J5" s="48">
        <v>9678726459</v>
      </c>
      <c r="K5" s="48" t="s">
        <v>452</v>
      </c>
      <c r="L5" s="48" t="s">
        <v>453</v>
      </c>
      <c r="M5" s="48">
        <v>9957670267</v>
      </c>
      <c r="N5" s="48" t="s">
        <v>454</v>
      </c>
      <c r="O5" s="48">
        <v>8011118134</v>
      </c>
      <c r="P5" s="49">
        <v>43647</v>
      </c>
      <c r="Q5" s="48" t="s">
        <v>235</v>
      </c>
      <c r="R5" s="48">
        <v>30</v>
      </c>
      <c r="S5" s="18" t="s">
        <v>360</v>
      </c>
      <c r="T5" s="18"/>
    </row>
    <row r="6" spans="1:20" ht="16.5" customHeight="1">
      <c r="A6" s="4">
        <v>2</v>
      </c>
      <c r="B6" s="17" t="s">
        <v>62</v>
      </c>
      <c r="C6" s="48" t="s">
        <v>764</v>
      </c>
      <c r="D6" s="48" t="s">
        <v>25</v>
      </c>
      <c r="E6" s="19">
        <v>18617010534</v>
      </c>
      <c r="F6" s="48"/>
      <c r="G6" s="19">
        <v>32</v>
      </c>
      <c r="H6" s="19">
        <v>30</v>
      </c>
      <c r="I6" s="61">
        <f t="shared" ref="I6:I69" si="0">SUM(G6:H6)</f>
        <v>62</v>
      </c>
      <c r="J6" s="48" t="s">
        <v>841</v>
      </c>
      <c r="K6" s="48" t="s">
        <v>452</v>
      </c>
      <c r="L6" s="48" t="s">
        <v>453</v>
      </c>
      <c r="M6" s="48">
        <v>9957670267</v>
      </c>
      <c r="N6" s="48" t="s">
        <v>455</v>
      </c>
      <c r="O6" s="48">
        <v>8473858615</v>
      </c>
      <c r="P6" s="49">
        <v>43647</v>
      </c>
      <c r="Q6" s="48" t="s">
        <v>235</v>
      </c>
      <c r="R6" s="48">
        <v>33</v>
      </c>
      <c r="S6" s="18" t="s">
        <v>360</v>
      </c>
      <c r="T6" s="18"/>
    </row>
    <row r="7" spans="1:20" ht="16.5" customHeight="1">
      <c r="A7" s="4">
        <v>3</v>
      </c>
      <c r="B7" s="17" t="s">
        <v>62</v>
      </c>
      <c r="C7" s="48" t="s">
        <v>765</v>
      </c>
      <c r="D7" s="48" t="s">
        <v>25</v>
      </c>
      <c r="E7" s="19">
        <v>18617010535</v>
      </c>
      <c r="F7" s="48"/>
      <c r="G7" s="19">
        <v>13</v>
      </c>
      <c r="H7" s="19">
        <v>14</v>
      </c>
      <c r="I7" s="61">
        <f t="shared" si="0"/>
        <v>27</v>
      </c>
      <c r="J7" s="48" t="s">
        <v>842</v>
      </c>
      <c r="K7" s="48" t="s">
        <v>452</v>
      </c>
      <c r="L7" s="48" t="s">
        <v>453</v>
      </c>
      <c r="M7" s="48">
        <v>9957670267</v>
      </c>
      <c r="N7" s="48" t="s">
        <v>455</v>
      </c>
      <c r="O7" s="48">
        <v>8473858615</v>
      </c>
      <c r="P7" s="49">
        <v>43647</v>
      </c>
      <c r="Q7" s="48" t="s">
        <v>235</v>
      </c>
      <c r="R7" s="48">
        <v>33</v>
      </c>
      <c r="S7" s="18" t="s">
        <v>360</v>
      </c>
      <c r="T7" s="18"/>
    </row>
    <row r="8" spans="1:20" ht="16.5" customHeight="1">
      <c r="A8" s="4">
        <v>4</v>
      </c>
      <c r="B8" s="17" t="s">
        <v>62</v>
      </c>
      <c r="C8" s="48" t="s">
        <v>766</v>
      </c>
      <c r="D8" s="48" t="s">
        <v>25</v>
      </c>
      <c r="E8" s="19">
        <v>18617010514</v>
      </c>
      <c r="F8" s="48"/>
      <c r="G8" s="19">
        <v>24</v>
      </c>
      <c r="H8" s="19">
        <v>21</v>
      </c>
      <c r="I8" s="61">
        <f t="shared" si="0"/>
        <v>45</v>
      </c>
      <c r="J8" s="48" t="s">
        <v>843</v>
      </c>
      <c r="K8" s="48" t="s">
        <v>452</v>
      </c>
      <c r="L8" s="48" t="s">
        <v>453</v>
      </c>
      <c r="M8" s="48">
        <v>9957670267</v>
      </c>
      <c r="N8" s="48" t="s">
        <v>668</v>
      </c>
      <c r="O8" s="48">
        <v>7896084260</v>
      </c>
      <c r="P8" s="49">
        <v>43648</v>
      </c>
      <c r="Q8" s="48" t="s">
        <v>236</v>
      </c>
      <c r="R8" s="48">
        <v>30</v>
      </c>
      <c r="S8" s="18" t="s">
        <v>360</v>
      </c>
      <c r="T8" s="18"/>
    </row>
    <row r="9" spans="1:20" ht="16.5" customHeight="1">
      <c r="A9" s="4">
        <v>5</v>
      </c>
      <c r="B9" s="17" t="s">
        <v>62</v>
      </c>
      <c r="C9" s="48" t="s">
        <v>767</v>
      </c>
      <c r="D9" s="48" t="s">
        <v>25</v>
      </c>
      <c r="E9" s="19">
        <v>18617010530</v>
      </c>
      <c r="F9" s="48"/>
      <c r="G9" s="19">
        <v>22</v>
      </c>
      <c r="H9" s="19">
        <v>14</v>
      </c>
      <c r="I9" s="61">
        <f t="shared" si="0"/>
        <v>36</v>
      </c>
      <c r="J9" s="48" t="s">
        <v>844</v>
      </c>
      <c r="K9" s="48" t="s">
        <v>452</v>
      </c>
      <c r="L9" s="48" t="s">
        <v>453</v>
      </c>
      <c r="M9" s="48">
        <v>9957670267</v>
      </c>
      <c r="N9" s="48" t="s">
        <v>668</v>
      </c>
      <c r="O9" s="48">
        <v>7896084260</v>
      </c>
      <c r="P9" s="49">
        <v>43648</v>
      </c>
      <c r="Q9" s="48" t="s">
        <v>236</v>
      </c>
      <c r="R9" s="48">
        <v>31</v>
      </c>
      <c r="S9" s="18" t="s">
        <v>360</v>
      </c>
      <c r="T9" s="18"/>
    </row>
    <row r="10" spans="1:20" ht="16.5" customHeight="1">
      <c r="A10" s="4">
        <v>6</v>
      </c>
      <c r="B10" s="17" t="s">
        <v>62</v>
      </c>
      <c r="C10" s="48" t="s">
        <v>768</v>
      </c>
      <c r="D10" s="48" t="s">
        <v>25</v>
      </c>
      <c r="E10" s="19">
        <v>18617010532</v>
      </c>
      <c r="F10" s="48"/>
      <c r="G10" s="19">
        <v>23</v>
      </c>
      <c r="H10" s="19">
        <v>26</v>
      </c>
      <c r="I10" s="61">
        <f t="shared" si="0"/>
        <v>49</v>
      </c>
      <c r="J10" s="48" t="s">
        <v>845</v>
      </c>
      <c r="K10" s="48" t="s">
        <v>452</v>
      </c>
      <c r="L10" s="48" t="s">
        <v>453</v>
      </c>
      <c r="M10" s="48">
        <v>9957670267</v>
      </c>
      <c r="N10" s="48" t="s">
        <v>454</v>
      </c>
      <c r="O10" s="48">
        <v>8011118134</v>
      </c>
      <c r="P10" s="49">
        <v>43648</v>
      </c>
      <c r="Q10" s="48" t="s">
        <v>236</v>
      </c>
      <c r="R10" s="48">
        <v>33</v>
      </c>
      <c r="S10" s="18" t="s">
        <v>360</v>
      </c>
      <c r="T10" s="18"/>
    </row>
    <row r="11" spans="1:20">
      <c r="A11" s="4">
        <v>7</v>
      </c>
      <c r="B11" s="17" t="s">
        <v>62</v>
      </c>
      <c r="C11" s="59" t="s">
        <v>769</v>
      </c>
      <c r="D11" s="59" t="s">
        <v>25</v>
      </c>
      <c r="E11" s="17">
        <v>18617010533</v>
      </c>
      <c r="F11" s="59"/>
      <c r="G11" s="17">
        <v>28</v>
      </c>
      <c r="H11" s="17">
        <v>28</v>
      </c>
      <c r="I11" s="61">
        <f t="shared" si="0"/>
        <v>56</v>
      </c>
      <c r="J11" s="59">
        <v>7896605884</v>
      </c>
      <c r="K11" s="59" t="s">
        <v>452</v>
      </c>
      <c r="L11" s="59" t="s">
        <v>453</v>
      </c>
      <c r="M11" s="59">
        <v>9957670267</v>
      </c>
      <c r="N11" s="59" t="s">
        <v>454</v>
      </c>
      <c r="O11" s="59">
        <v>8011118134</v>
      </c>
      <c r="P11" s="49">
        <v>43648</v>
      </c>
      <c r="Q11" s="48" t="s">
        <v>236</v>
      </c>
      <c r="R11" s="48">
        <v>33</v>
      </c>
      <c r="S11" s="18" t="s">
        <v>360</v>
      </c>
      <c r="T11" s="18"/>
    </row>
    <row r="12" spans="1:20" ht="16.5" customHeight="1">
      <c r="A12" s="4">
        <v>8</v>
      </c>
      <c r="B12" s="17" t="s">
        <v>62</v>
      </c>
      <c r="C12" s="48" t="s">
        <v>770</v>
      </c>
      <c r="D12" s="48" t="s">
        <v>25</v>
      </c>
      <c r="E12" s="19">
        <v>14</v>
      </c>
      <c r="F12" s="48"/>
      <c r="G12" s="19">
        <v>28</v>
      </c>
      <c r="H12" s="19">
        <v>15</v>
      </c>
      <c r="I12" s="61">
        <f t="shared" si="0"/>
        <v>43</v>
      </c>
      <c r="J12" s="48">
        <v>7086384181</v>
      </c>
      <c r="K12" s="48" t="s">
        <v>614</v>
      </c>
      <c r="L12" s="48" t="s">
        <v>853</v>
      </c>
      <c r="M12" s="48">
        <v>9954989326</v>
      </c>
      <c r="N12" s="48" t="s">
        <v>854</v>
      </c>
      <c r="O12" s="48">
        <v>7399879612</v>
      </c>
      <c r="P12" s="49">
        <v>43649</v>
      </c>
      <c r="Q12" s="48" t="s">
        <v>237</v>
      </c>
      <c r="R12" s="48">
        <v>31</v>
      </c>
      <c r="S12" s="18" t="s">
        <v>360</v>
      </c>
      <c r="T12" s="18"/>
    </row>
    <row r="13" spans="1:20" ht="16.5" customHeight="1">
      <c r="A13" s="4">
        <v>9</v>
      </c>
      <c r="B13" s="17" t="s">
        <v>62</v>
      </c>
      <c r="C13" s="48" t="s">
        <v>771</v>
      </c>
      <c r="D13" s="48" t="s">
        <v>25</v>
      </c>
      <c r="E13" s="19">
        <v>18617010525</v>
      </c>
      <c r="F13" s="48"/>
      <c r="G13" s="19">
        <v>19</v>
      </c>
      <c r="H13" s="19">
        <v>30</v>
      </c>
      <c r="I13" s="61">
        <f t="shared" si="0"/>
        <v>49</v>
      </c>
      <c r="J13" s="48" t="s">
        <v>846</v>
      </c>
      <c r="K13" s="48" t="s">
        <v>614</v>
      </c>
      <c r="L13" s="48" t="s">
        <v>853</v>
      </c>
      <c r="M13" s="48">
        <v>9954989326</v>
      </c>
      <c r="N13" s="48" t="s">
        <v>854</v>
      </c>
      <c r="O13" s="48">
        <v>7399879612</v>
      </c>
      <c r="P13" s="49">
        <v>43649</v>
      </c>
      <c r="Q13" s="48" t="s">
        <v>237</v>
      </c>
      <c r="R13" s="48">
        <v>31</v>
      </c>
      <c r="S13" s="18" t="s">
        <v>360</v>
      </c>
      <c r="T13" s="18"/>
    </row>
    <row r="14" spans="1:20" ht="16.5" customHeight="1">
      <c r="A14" s="4">
        <v>10</v>
      </c>
      <c r="B14" s="17" t="s">
        <v>62</v>
      </c>
      <c r="C14" s="48" t="s">
        <v>772</v>
      </c>
      <c r="D14" s="48" t="s">
        <v>25</v>
      </c>
      <c r="E14" s="19">
        <v>18617010550</v>
      </c>
      <c r="F14" s="48"/>
      <c r="G14" s="19">
        <v>28</v>
      </c>
      <c r="H14" s="19">
        <v>28</v>
      </c>
      <c r="I14" s="61">
        <f t="shared" si="0"/>
        <v>56</v>
      </c>
      <c r="J14" s="48">
        <v>7002603014</v>
      </c>
      <c r="K14" s="48" t="s">
        <v>614</v>
      </c>
      <c r="L14" s="48" t="s">
        <v>853</v>
      </c>
      <c r="M14" s="48">
        <v>9954989326</v>
      </c>
      <c r="N14" s="48" t="s">
        <v>662</v>
      </c>
      <c r="O14" s="48">
        <v>9401625438</v>
      </c>
      <c r="P14" s="49">
        <v>43649</v>
      </c>
      <c r="Q14" s="48" t="s">
        <v>237</v>
      </c>
      <c r="R14" s="48">
        <v>33</v>
      </c>
      <c r="S14" s="18" t="s">
        <v>360</v>
      </c>
      <c r="T14" s="18"/>
    </row>
    <row r="15" spans="1:20">
      <c r="A15" s="4">
        <v>11</v>
      </c>
      <c r="B15" s="17" t="s">
        <v>62</v>
      </c>
      <c r="C15" s="48" t="s">
        <v>773</v>
      </c>
      <c r="D15" s="48" t="s">
        <v>25</v>
      </c>
      <c r="E15" s="19">
        <v>18617010523</v>
      </c>
      <c r="F15" s="48"/>
      <c r="G15" s="19">
        <v>22</v>
      </c>
      <c r="H15" s="19">
        <v>24</v>
      </c>
      <c r="I15" s="61">
        <f t="shared" si="0"/>
        <v>46</v>
      </c>
      <c r="J15" s="48">
        <v>9101804265</v>
      </c>
      <c r="K15" s="48" t="s">
        <v>648</v>
      </c>
      <c r="L15" s="48" t="s">
        <v>855</v>
      </c>
      <c r="M15" s="48">
        <v>9854349328</v>
      </c>
      <c r="N15" s="48" t="s">
        <v>650</v>
      </c>
      <c r="O15" s="48">
        <v>9859793297</v>
      </c>
      <c r="P15" s="49">
        <v>43650</v>
      </c>
      <c r="Q15" s="48" t="s">
        <v>238</v>
      </c>
      <c r="R15" s="48">
        <v>37</v>
      </c>
      <c r="S15" s="18" t="s">
        <v>360</v>
      </c>
      <c r="T15" s="18"/>
    </row>
    <row r="16" spans="1:20">
      <c r="A16" s="4">
        <v>12</v>
      </c>
      <c r="B16" s="17" t="s">
        <v>62</v>
      </c>
      <c r="C16" s="48" t="s">
        <v>774</v>
      </c>
      <c r="D16" s="48" t="s">
        <v>25</v>
      </c>
      <c r="E16" s="19">
        <v>18617010524</v>
      </c>
      <c r="F16" s="48"/>
      <c r="G16" s="19">
        <v>20</v>
      </c>
      <c r="H16" s="19">
        <v>27</v>
      </c>
      <c r="I16" s="61">
        <f t="shared" si="0"/>
        <v>47</v>
      </c>
      <c r="J16" s="48">
        <v>7002784402</v>
      </c>
      <c r="K16" s="48" t="s">
        <v>648</v>
      </c>
      <c r="L16" s="48" t="s">
        <v>855</v>
      </c>
      <c r="M16" s="48">
        <v>9854349328</v>
      </c>
      <c r="N16" s="48" t="s">
        <v>640</v>
      </c>
      <c r="O16" s="48">
        <v>9859255861</v>
      </c>
      <c r="P16" s="49">
        <v>43650</v>
      </c>
      <c r="Q16" s="48" t="s">
        <v>238</v>
      </c>
      <c r="R16" s="48">
        <v>38</v>
      </c>
      <c r="S16" s="18" t="s">
        <v>360</v>
      </c>
      <c r="T16" s="18"/>
    </row>
    <row r="17" spans="1:20" ht="16.5" customHeight="1">
      <c r="A17" s="4">
        <v>13</v>
      </c>
      <c r="B17" s="17" t="s">
        <v>62</v>
      </c>
      <c r="C17" s="48" t="s">
        <v>775</v>
      </c>
      <c r="D17" s="48" t="s">
        <v>25</v>
      </c>
      <c r="E17" s="19">
        <v>18617010532</v>
      </c>
      <c r="F17" s="48"/>
      <c r="G17" s="19">
        <v>25</v>
      </c>
      <c r="H17" s="19">
        <v>15</v>
      </c>
      <c r="I17" s="61">
        <f t="shared" si="0"/>
        <v>40</v>
      </c>
      <c r="J17" s="48" t="s">
        <v>847</v>
      </c>
      <c r="K17" s="48" t="s">
        <v>614</v>
      </c>
      <c r="L17" s="48" t="s">
        <v>853</v>
      </c>
      <c r="M17" s="48">
        <v>9954989326</v>
      </c>
      <c r="N17" s="48" t="s">
        <v>662</v>
      </c>
      <c r="O17" s="48">
        <v>9401625438</v>
      </c>
      <c r="P17" s="49">
        <v>43650</v>
      </c>
      <c r="Q17" s="48" t="s">
        <v>238</v>
      </c>
      <c r="R17" s="48">
        <v>33</v>
      </c>
      <c r="S17" s="18" t="s">
        <v>360</v>
      </c>
      <c r="T17" s="18"/>
    </row>
    <row r="18" spans="1:20">
      <c r="A18" s="4">
        <v>14</v>
      </c>
      <c r="B18" s="17" t="s">
        <v>62</v>
      </c>
      <c r="C18" s="59" t="s">
        <v>776</v>
      </c>
      <c r="D18" s="59" t="s">
        <v>25</v>
      </c>
      <c r="E18" s="17">
        <v>18617010542</v>
      </c>
      <c r="F18" s="59"/>
      <c r="G18" s="17">
        <v>12</v>
      </c>
      <c r="H18" s="17">
        <v>20</v>
      </c>
      <c r="I18" s="61">
        <f t="shared" si="0"/>
        <v>32</v>
      </c>
      <c r="J18" s="59">
        <v>7637877129</v>
      </c>
      <c r="K18" s="59" t="s">
        <v>614</v>
      </c>
      <c r="L18" s="59" t="s">
        <v>853</v>
      </c>
      <c r="M18" s="59">
        <v>9954989326</v>
      </c>
      <c r="N18" s="59" t="s">
        <v>662</v>
      </c>
      <c r="O18" s="59">
        <v>9401625438</v>
      </c>
      <c r="P18" s="49">
        <v>43650</v>
      </c>
      <c r="Q18" s="48" t="s">
        <v>238</v>
      </c>
      <c r="R18" s="48">
        <v>33</v>
      </c>
      <c r="S18" s="18" t="s">
        <v>360</v>
      </c>
      <c r="T18" s="18"/>
    </row>
    <row r="19" spans="1:20">
      <c r="A19" s="4">
        <v>15</v>
      </c>
      <c r="B19" s="17" t="s">
        <v>62</v>
      </c>
      <c r="C19" s="48" t="s">
        <v>777</v>
      </c>
      <c r="D19" s="48" t="s">
        <v>25</v>
      </c>
      <c r="E19" s="19">
        <v>18617010519</v>
      </c>
      <c r="F19" s="48"/>
      <c r="G19" s="19">
        <v>20</v>
      </c>
      <c r="H19" s="19">
        <v>13</v>
      </c>
      <c r="I19" s="61">
        <f t="shared" si="0"/>
        <v>33</v>
      </c>
      <c r="J19" s="48">
        <v>9401958661</v>
      </c>
      <c r="K19" s="48" t="s">
        <v>614</v>
      </c>
      <c r="L19" s="48" t="s">
        <v>853</v>
      </c>
      <c r="M19" s="48">
        <v>9954989326</v>
      </c>
      <c r="N19" s="48" t="s">
        <v>856</v>
      </c>
      <c r="O19" s="48">
        <v>7399158826</v>
      </c>
      <c r="P19" s="49">
        <v>43651</v>
      </c>
      <c r="Q19" s="48" t="s">
        <v>239</v>
      </c>
      <c r="R19" s="48">
        <v>28</v>
      </c>
      <c r="S19" s="18" t="s">
        <v>360</v>
      </c>
      <c r="T19" s="18"/>
    </row>
    <row r="20" spans="1:20">
      <c r="A20" s="4">
        <v>16</v>
      </c>
      <c r="B20" s="17" t="s">
        <v>62</v>
      </c>
      <c r="C20" s="48" t="s">
        <v>778</v>
      </c>
      <c r="D20" s="48" t="s">
        <v>25</v>
      </c>
      <c r="E20" s="19">
        <v>18617010537</v>
      </c>
      <c r="F20" s="48"/>
      <c r="G20" s="19">
        <v>24</v>
      </c>
      <c r="H20" s="19">
        <v>13</v>
      </c>
      <c r="I20" s="61">
        <f t="shared" si="0"/>
        <v>37</v>
      </c>
      <c r="J20" s="48">
        <v>8133923851</v>
      </c>
      <c r="K20" s="48" t="s">
        <v>614</v>
      </c>
      <c r="L20" s="48" t="s">
        <v>853</v>
      </c>
      <c r="M20" s="48">
        <v>9954989326</v>
      </c>
      <c r="N20" s="48" t="s">
        <v>662</v>
      </c>
      <c r="O20" s="48">
        <v>9401625438</v>
      </c>
      <c r="P20" s="49">
        <v>43651</v>
      </c>
      <c r="Q20" s="48" t="s">
        <v>239</v>
      </c>
      <c r="R20" s="48">
        <v>30</v>
      </c>
      <c r="S20" s="18" t="s">
        <v>360</v>
      </c>
      <c r="T20" s="18"/>
    </row>
    <row r="21" spans="1:20">
      <c r="A21" s="4">
        <v>17</v>
      </c>
      <c r="B21" s="17" t="s">
        <v>62</v>
      </c>
      <c r="C21" s="48" t="s">
        <v>779</v>
      </c>
      <c r="D21" s="48" t="s">
        <v>25</v>
      </c>
      <c r="E21" s="19">
        <v>18617010540</v>
      </c>
      <c r="F21" s="48"/>
      <c r="G21" s="19">
        <v>13</v>
      </c>
      <c r="H21" s="19">
        <v>16</v>
      </c>
      <c r="I21" s="61">
        <f t="shared" si="0"/>
        <v>29</v>
      </c>
      <c r="J21" s="48">
        <v>9365273280</v>
      </c>
      <c r="K21" s="48" t="s">
        <v>614</v>
      </c>
      <c r="L21" s="48" t="s">
        <v>853</v>
      </c>
      <c r="M21" s="48">
        <v>9954989326</v>
      </c>
      <c r="N21" s="48" t="s">
        <v>856</v>
      </c>
      <c r="O21" s="48">
        <v>7399158826</v>
      </c>
      <c r="P21" s="49">
        <v>43651</v>
      </c>
      <c r="Q21" s="48" t="s">
        <v>239</v>
      </c>
      <c r="R21" s="48">
        <v>30</v>
      </c>
      <c r="S21" s="18" t="s">
        <v>360</v>
      </c>
      <c r="T21" s="18"/>
    </row>
    <row r="22" spans="1:20">
      <c r="A22" s="4">
        <v>18</v>
      </c>
      <c r="B22" s="17" t="s">
        <v>62</v>
      </c>
      <c r="C22" s="48" t="s">
        <v>780</v>
      </c>
      <c r="D22" s="48" t="s">
        <v>25</v>
      </c>
      <c r="E22" s="19">
        <v>18617010520</v>
      </c>
      <c r="F22" s="48"/>
      <c r="G22" s="19">
        <v>27</v>
      </c>
      <c r="H22" s="19">
        <v>8</v>
      </c>
      <c r="I22" s="61">
        <f t="shared" si="0"/>
        <v>35</v>
      </c>
      <c r="J22" s="48">
        <v>6000769945</v>
      </c>
      <c r="K22" s="48" t="s">
        <v>614</v>
      </c>
      <c r="L22" s="48" t="s">
        <v>853</v>
      </c>
      <c r="M22" s="48">
        <v>9954989326</v>
      </c>
      <c r="N22" s="48" t="s">
        <v>856</v>
      </c>
      <c r="O22" s="48">
        <v>7399158826</v>
      </c>
      <c r="P22" s="49">
        <v>43652</v>
      </c>
      <c r="Q22" s="48" t="s">
        <v>240</v>
      </c>
      <c r="R22" s="48">
        <v>28</v>
      </c>
      <c r="S22" s="18" t="s">
        <v>360</v>
      </c>
      <c r="T22" s="18"/>
    </row>
    <row r="23" spans="1:20">
      <c r="A23" s="4">
        <v>19</v>
      </c>
      <c r="B23" s="17" t="s">
        <v>62</v>
      </c>
      <c r="C23" s="48" t="s">
        <v>781</v>
      </c>
      <c r="D23" s="48" t="s">
        <v>25</v>
      </c>
      <c r="E23" s="19">
        <v>18617010546</v>
      </c>
      <c r="F23" s="48"/>
      <c r="G23" s="19">
        <v>11</v>
      </c>
      <c r="H23" s="19">
        <v>6</v>
      </c>
      <c r="I23" s="61">
        <f t="shared" si="0"/>
        <v>17</v>
      </c>
      <c r="J23" s="48">
        <v>9365031069</v>
      </c>
      <c r="K23" s="48" t="s">
        <v>614</v>
      </c>
      <c r="L23" s="48" t="s">
        <v>853</v>
      </c>
      <c r="M23" s="48">
        <v>9954989326</v>
      </c>
      <c r="N23" s="48" t="s">
        <v>856</v>
      </c>
      <c r="O23" s="48">
        <v>7399158826</v>
      </c>
      <c r="P23" s="49">
        <v>43652</v>
      </c>
      <c r="Q23" s="48" t="s">
        <v>240</v>
      </c>
      <c r="R23" s="48">
        <v>31</v>
      </c>
      <c r="S23" s="18" t="s">
        <v>360</v>
      </c>
      <c r="T23" s="18"/>
    </row>
    <row r="24" spans="1:20">
      <c r="A24" s="4">
        <v>20</v>
      </c>
      <c r="B24" s="17" t="s">
        <v>62</v>
      </c>
      <c r="C24" s="48" t="s">
        <v>782</v>
      </c>
      <c r="D24" s="48" t="s">
        <v>25</v>
      </c>
      <c r="E24" s="19">
        <v>18617010549</v>
      </c>
      <c r="F24" s="48"/>
      <c r="G24" s="19">
        <v>6</v>
      </c>
      <c r="H24" s="19">
        <v>8</v>
      </c>
      <c r="I24" s="61">
        <f t="shared" si="0"/>
        <v>14</v>
      </c>
      <c r="J24" s="48">
        <v>6000065673</v>
      </c>
      <c r="K24" s="48" t="s">
        <v>614</v>
      </c>
      <c r="L24" s="48" t="s">
        <v>853</v>
      </c>
      <c r="M24" s="48">
        <v>9954989326</v>
      </c>
      <c r="N24" s="48" t="s">
        <v>854</v>
      </c>
      <c r="O24" s="48">
        <v>7399879612</v>
      </c>
      <c r="P24" s="49">
        <v>43652</v>
      </c>
      <c r="Q24" s="48" t="s">
        <v>240</v>
      </c>
      <c r="R24" s="48">
        <v>31</v>
      </c>
      <c r="S24" s="18" t="s">
        <v>360</v>
      </c>
      <c r="T24" s="18"/>
    </row>
    <row r="25" spans="1:20">
      <c r="A25" s="4">
        <v>21</v>
      </c>
      <c r="B25" s="17" t="s">
        <v>62</v>
      </c>
      <c r="C25" s="59" t="s">
        <v>783</v>
      </c>
      <c r="D25" s="59" t="s">
        <v>25</v>
      </c>
      <c r="E25" s="17">
        <v>18617010541</v>
      </c>
      <c r="F25" s="59"/>
      <c r="G25" s="17">
        <v>14</v>
      </c>
      <c r="H25" s="17">
        <v>4</v>
      </c>
      <c r="I25" s="61">
        <f t="shared" si="0"/>
        <v>18</v>
      </c>
      <c r="J25" s="59">
        <v>7086545837</v>
      </c>
      <c r="K25" s="59" t="s">
        <v>614</v>
      </c>
      <c r="L25" s="59" t="s">
        <v>853</v>
      </c>
      <c r="M25" s="59">
        <v>9954989326</v>
      </c>
      <c r="N25" s="59" t="s">
        <v>856</v>
      </c>
      <c r="O25" s="59">
        <v>7399158826</v>
      </c>
      <c r="P25" s="49">
        <v>43652</v>
      </c>
      <c r="Q25" s="48" t="s">
        <v>240</v>
      </c>
      <c r="R25" s="48">
        <v>31</v>
      </c>
      <c r="S25" s="18" t="s">
        <v>360</v>
      </c>
      <c r="T25" s="18"/>
    </row>
    <row r="26" spans="1:20">
      <c r="A26" s="4">
        <v>22</v>
      </c>
      <c r="B26" s="17" t="s">
        <v>62</v>
      </c>
      <c r="C26" s="48" t="s">
        <v>784</v>
      </c>
      <c r="D26" s="48" t="s">
        <v>25</v>
      </c>
      <c r="E26" s="19">
        <v>5</v>
      </c>
      <c r="F26" s="48"/>
      <c r="G26" s="19">
        <v>10</v>
      </c>
      <c r="H26" s="19">
        <v>10</v>
      </c>
      <c r="I26" s="61">
        <f t="shared" si="0"/>
        <v>20</v>
      </c>
      <c r="J26" s="48">
        <v>9577529772</v>
      </c>
      <c r="K26" s="48" t="s">
        <v>614</v>
      </c>
      <c r="L26" s="48" t="s">
        <v>853</v>
      </c>
      <c r="M26" s="48">
        <v>9954989326</v>
      </c>
      <c r="N26" s="48" t="s">
        <v>856</v>
      </c>
      <c r="O26" s="48">
        <v>7399158826</v>
      </c>
      <c r="P26" s="49">
        <v>43654</v>
      </c>
      <c r="Q26" s="48" t="s">
        <v>235</v>
      </c>
      <c r="R26" s="48">
        <v>28</v>
      </c>
      <c r="S26" s="18" t="s">
        <v>360</v>
      </c>
      <c r="T26" s="18"/>
    </row>
    <row r="27" spans="1:20">
      <c r="A27" s="4">
        <v>23</v>
      </c>
      <c r="B27" s="17" t="s">
        <v>62</v>
      </c>
      <c r="C27" s="48" t="s">
        <v>785</v>
      </c>
      <c r="D27" s="48" t="s">
        <v>25</v>
      </c>
      <c r="E27" s="19">
        <v>18617010545</v>
      </c>
      <c r="F27" s="48"/>
      <c r="G27" s="19">
        <v>11</v>
      </c>
      <c r="H27" s="19">
        <v>13</v>
      </c>
      <c r="I27" s="61">
        <f t="shared" si="0"/>
        <v>24</v>
      </c>
      <c r="J27" s="48">
        <v>9957999577</v>
      </c>
      <c r="K27" s="48" t="s">
        <v>614</v>
      </c>
      <c r="L27" s="48" t="s">
        <v>853</v>
      </c>
      <c r="M27" s="48">
        <v>9954989326</v>
      </c>
      <c r="N27" s="48" t="s">
        <v>856</v>
      </c>
      <c r="O27" s="48">
        <v>7399158826</v>
      </c>
      <c r="P27" s="49">
        <v>43654</v>
      </c>
      <c r="Q27" s="48" t="s">
        <v>235</v>
      </c>
      <c r="R27" s="48">
        <v>29</v>
      </c>
      <c r="S27" s="18" t="s">
        <v>360</v>
      </c>
      <c r="T27" s="18"/>
    </row>
    <row r="28" spans="1:20" ht="16.5" customHeight="1">
      <c r="A28" s="4">
        <v>24</v>
      </c>
      <c r="B28" s="17" t="s">
        <v>62</v>
      </c>
      <c r="C28" s="48" t="s">
        <v>786</v>
      </c>
      <c r="D28" s="48" t="s">
        <v>25</v>
      </c>
      <c r="E28" s="19">
        <v>18617010547</v>
      </c>
      <c r="F28" s="48"/>
      <c r="G28" s="19">
        <v>7</v>
      </c>
      <c r="H28" s="19">
        <v>15</v>
      </c>
      <c r="I28" s="61">
        <f t="shared" si="0"/>
        <v>22</v>
      </c>
      <c r="J28" s="48" t="s">
        <v>848</v>
      </c>
      <c r="K28" s="48" t="s">
        <v>614</v>
      </c>
      <c r="L28" s="48" t="s">
        <v>853</v>
      </c>
      <c r="M28" s="48">
        <v>9954989326</v>
      </c>
      <c r="N28" s="48" t="s">
        <v>857</v>
      </c>
      <c r="O28" s="48">
        <v>8751886265</v>
      </c>
      <c r="P28" s="49">
        <v>43654</v>
      </c>
      <c r="Q28" s="48" t="s">
        <v>235</v>
      </c>
      <c r="R28" s="48">
        <v>28</v>
      </c>
      <c r="S28" s="18" t="s">
        <v>360</v>
      </c>
      <c r="T28" s="18"/>
    </row>
    <row r="29" spans="1:20" ht="16.5" customHeight="1">
      <c r="A29" s="4">
        <v>25</v>
      </c>
      <c r="B29" s="17" t="s">
        <v>62</v>
      </c>
      <c r="C29" s="48" t="s">
        <v>787</v>
      </c>
      <c r="D29" s="48" t="s">
        <v>25</v>
      </c>
      <c r="E29" s="19">
        <v>18617010548</v>
      </c>
      <c r="F29" s="48"/>
      <c r="G29" s="19">
        <v>8</v>
      </c>
      <c r="H29" s="19">
        <v>7</v>
      </c>
      <c r="I29" s="61">
        <f t="shared" si="0"/>
        <v>15</v>
      </c>
      <c r="J29" s="48" t="s">
        <v>849</v>
      </c>
      <c r="K29" s="48" t="s">
        <v>614</v>
      </c>
      <c r="L29" s="48" t="s">
        <v>853</v>
      </c>
      <c r="M29" s="48">
        <v>9954989326</v>
      </c>
      <c r="N29" s="48" t="s">
        <v>857</v>
      </c>
      <c r="O29" s="48">
        <v>8751886265</v>
      </c>
      <c r="P29" s="49">
        <v>43654</v>
      </c>
      <c r="Q29" s="48" t="s">
        <v>235</v>
      </c>
      <c r="R29" s="48">
        <v>28</v>
      </c>
      <c r="S29" s="18" t="s">
        <v>360</v>
      </c>
      <c r="T29" s="18"/>
    </row>
    <row r="30" spans="1:20" ht="16.5" customHeight="1">
      <c r="A30" s="4">
        <v>26</v>
      </c>
      <c r="B30" s="17" t="s">
        <v>62</v>
      </c>
      <c r="C30" s="48" t="s">
        <v>788</v>
      </c>
      <c r="D30" s="48" t="s">
        <v>25</v>
      </c>
      <c r="E30" s="19">
        <v>18617010506</v>
      </c>
      <c r="F30" s="48"/>
      <c r="G30" s="19">
        <v>35</v>
      </c>
      <c r="H30" s="19">
        <v>25</v>
      </c>
      <c r="I30" s="61">
        <f t="shared" si="0"/>
        <v>60</v>
      </c>
      <c r="J30" s="48" t="s">
        <v>850</v>
      </c>
      <c r="K30" s="48" t="s">
        <v>858</v>
      </c>
      <c r="L30" s="48" t="s">
        <v>638</v>
      </c>
      <c r="M30" s="48">
        <v>9613842355</v>
      </c>
      <c r="N30" s="48" t="s">
        <v>859</v>
      </c>
      <c r="O30" s="48">
        <v>9577845537</v>
      </c>
      <c r="P30" s="49">
        <v>43655</v>
      </c>
      <c r="Q30" s="48" t="s">
        <v>236</v>
      </c>
      <c r="R30" s="48">
        <v>40</v>
      </c>
      <c r="S30" s="18" t="s">
        <v>360</v>
      </c>
      <c r="T30" s="18"/>
    </row>
    <row r="31" spans="1:20">
      <c r="A31" s="4">
        <v>27</v>
      </c>
      <c r="B31" s="17" t="s">
        <v>62</v>
      </c>
      <c r="C31" s="48" t="s">
        <v>789</v>
      </c>
      <c r="D31" s="48" t="s">
        <v>25</v>
      </c>
      <c r="E31" s="19">
        <v>18617010507</v>
      </c>
      <c r="F31" s="48"/>
      <c r="G31" s="19">
        <v>31</v>
      </c>
      <c r="H31" s="19">
        <v>42</v>
      </c>
      <c r="I31" s="61">
        <f t="shared" si="0"/>
        <v>73</v>
      </c>
      <c r="J31" s="48">
        <v>9401954078</v>
      </c>
      <c r="K31" s="48" t="s">
        <v>858</v>
      </c>
      <c r="L31" s="48" t="s">
        <v>638</v>
      </c>
      <c r="M31" s="48">
        <v>9613842355</v>
      </c>
      <c r="N31" s="48" t="s">
        <v>859</v>
      </c>
      <c r="O31" s="48">
        <v>9577845537</v>
      </c>
      <c r="P31" s="49">
        <v>43655</v>
      </c>
      <c r="Q31" s="48" t="s">
        <v>236</v>
      </c>
      <c r="R31" s="48">
        <v>40</v>
      </c>
      <c r="S31" s="18" t="s">
        <v>360</v>
      </c>
      <c r="T31" s="18"/>
    </row>
    <row r="32" spans="1:20" ht="16.5" customHeight="1">
      <c r="A32" s="4">
        <v>28</v>
      </c>
      <c r="B32" s="17" t="s">
        <v>62</v>
      </c>
      <c r="C32" s="59" t="s">
        <v>790</v>
      </c>
      <c r="D32" s="59" t="s">
        <v>25</v>
      </c>
      <c r="E32" s="17">
        <v>18617010504</v>
      </c>
      <c r="F32" s="59"/>
      <c r="G32" s="17">
        <v>23</v>
      </c>
      <c r="H32" s="17">
        <v>16</v>
      </c>
      <c r="I32" s="61">
        <f t="shared" si="0"/>
        <v>39</v>
      </c>
      <c r="J32" s="59">
        <v>8011870972</v>
      </c>
      <c r="K32" s="59" t="s">
        <v>421</v>
      </c>
      <c r="L32" s="59" t="s">
        <v>470</v>
      </c>
      <c r="M32" s="59">
        <v>9859964353</v>
      </c>
      <c r="N32" s="59" t="s">
        <v>472</v>
      </c>
      <c r="O32" s="59">
        <v>7086176449</v>
      </c>
      <c r="P32" s="49">
        <v>43656</v>
      </c>
      <c r="Q32" s="48" t="s">
        <v>237</v>
      </c>
      <c r="R32" s="48">
        <v>41</v>
      </c>
      <c r="S32" s="18" t="s">
        <v>360</v>
      </c>
      <c r="T32" s="18"/>
    </row>
    <row r="33" spans="1:20" ht="16.5" customHeight="1">
      <c r="A33" s="4">
        <v>29</v>
      </c>
      <c r="B33" s="17" t="s">
        <v>62</v>
      </c>
      <c r="C33" s="48" t="s">
        <v>791</v>
      </c>
      <c r="D33" s="48" t="s">
        <v>25</v>
      </c>
      <c r="E33" s="19">
        <v>18617010505</v>
      </c>
      <c r="F33" s="48"/>
      <c r="G33" s="19">
        <v>21</v>
      </c>
      <c r="H33" s="19">
        <v>31</v>
      </c>
      <c r="I33" s="61">
        <f t="shared" si="0"/>
        <v>52</v>
      </c>
      <c r="J33" s="48">
        <v>9957443347</v>
      </c>
      <c r="K33" s="48" t="s">
        <v>421</v>
      </c>
      <c r="L33" s="48" t="s">
        <v>470</v>
      </c>
      <c r="M33" s="48">
        <v>9859964353</v>
      </c>
      <c r="N33" s="48" t="s">
        <v>472</v>
      </c>
      <c r="O33" s="48">
        <v>7086176449</v>
      </c>
      <c r="P33" s="49">
        <v>43656</v>
      </c>
      <c r="Q33" s="48" t="s">
        <v>237</v>
      </c>
      <c r="R33" s="48">
        <v>41</v>
      </c>
      <c r="S33" s="18" t="s">
        <v>360</v>
      </c>
      <c r="T33" s="18"/>
    </row>
    <row r="34" spans="1:20" ht="16.5" customHeight="1">
      <c r="A34" s="4">
        <v>30</v>
      </c>
      <c r="B34" s="17" t="s">
        <v>62</v>
      </c>
      <c r="C34" s="48" t="s">
        <v>792</v>
      </c>
      <c r="D34" s="48" t="s">
        <v>25</v>
      </c>
      <c r="E34" s="19">
        <v>18617010510</v>
      </c>
      <c r="F34" s="48"/>
      <c r="G34" s="19">
        <v>23</v>
      </c>
      <c r="H34" s="19">
        <v>21</v>
      </c>
      <c r="I34" s="61">
        <f t="shared" si="0"/>
        <v>44</v>
      </c>
      <c r="J34" s="48" t="s">
        <v>851</v>
      </c>
      <c r="K34" s="48" t="s">
        <v>421</v>
      </c>
      <c r="L34" s="48" t="s">
        <v>470</v>
      </c>
      <c r="M34" s="48">
        <v>9859964353</v>
      </c>
      <c r="N34" s="48" t="s">
        <v>860</v>
      </c>
      <c r="O34" s="48">
        <v>9613338864</v>
      </c>
      <c r="P34" s="49">
        <v>43656</v>
      </c>
      <c r="Q34" s="48" t="s">
        <v>237</v>
      </c>
      <c r="R34" s="48">
        <v>43</v>
      </c>
      <c r="S34" s="18" t="s">
        <v>360</v>
      </c>
      <c r="T34" s="18"/>
    </row>
    <row r="35" spans="1:20">
      <c r="A35" s="4">
        <v>31</v>
      </c>
      <c r="B35" s="17" t="s">
        <v>62</v>
      </c>
      <c r="C35" s="48" t="s">
        <v>793</v>
      </c>
      <c r="D35" s="48" t="s">
        <v>25</v>
      </c>
      <c r="E35" s="19">
        <v>18617010526</v>
      </c>
      <c r="F35" s="48"/>
      <c r="G35" s="19">
        <v>34</v>
      </c>
      <c r="H35" s="19">
        <v>37</v>
      </c>
      <c r="I35" s="61">
        <f t="shared" si="0"/>
        <v>71</v>
      </c>
      <c r="J35" s="48">
        <v>8876863197</v>
      </c>
      <c r="K35" s="48" t="s">
        <v>858</v>
      </c>
      <c r="L35" s="48" t="s">
        <v>638</v>
      </c>
      <c r="M35" s="48">
        <v>9613842355</v>
      </c>
      <c r="N35" s="48" t="s">
        <v>861</v>
      </c>
      <c r="O35" s="48">
        <v>8749877429</v>
      </c>
      <c r="P35" s="49">
        <v>43657</v>
      </c>
      <c r="Q35" s="48" t="s">
        <v>238</v>
      </c>
      <c r="R35" s="48">
        <v>41</v>
      </c>
      <c r="S35" s="18" t="s">
        <v>360</v>
      </c>
      <c r="T35" s="18"/>
    </row>
    <row r="36" spans="1:20">
      <c r="A36" s="4">
        <v>32</v>
      </c>
      <c r="B36" s="17" t="s">
        <v>62</v>
      </c>
      <c r="C36" s="48" t="s">
        <v>794</v>
      </c>
      <c r="D36" s="48" t="s">
        <v>25</v>
      </c>
      <c r="E36" s="19">
        <v>18617010543</v>
      </c>
      <c r="F36" s="48"/>
      <c r="G36" s="19">
        <v>18</v>
      </c>
      <c r="H36" s="19">
        <v>22</v>
      </c>
      <c r="I36" s="61">
        <f t="shared" si="0"/>
        <v>40</v>
      </c>
      <c r="J36" s="48">
        <v>9577200304</v>
      </c>
      <c r="K36" s="48" t="s">
        <v>421</v>
      </c>
      <c r="L36" s="48" t="s">
        <v>470</v>
      </c>
      <c r="M36" s="48">
        <v>9859964353</v>
      </c>
      <c r="N36" s="48" t="s">
        <v>471</v>
      </c>
      <c r="O36" s="48">
        <v>9531021099</v>
      </c>
      <c r="P36" s="49">
        <v>43657</v>
      </c>
      <c r="Q36" s="48" t="s">
        <v>238</v>
      </c>
      <c r="R36" s="48">
        <v>42</v>
      </c>
      <c r="S36" s="18" t="s">
        <v>360</v>
      </c>
      <c r="T36" s="18"/>
    </row>
    <row r="37" spans="1:20">
      <c r="A37" s="4">
        <v>33</v>
      </c>
      <c r="B37" s="17" t="s">
        <v>62</v>
      </c>
      <c r="C37" s="48" t="s">
        <v>795</v>
      </c>
      <c r="D37" s="48" t="s">
        <v>25</v>
      </c>
      <c r="E37" s="19">
        <v>18617010544</v>
      </c>
      <c r="F37" s="48"/>
      <c r="G37" s="19">
        <v>23</v>
      </c>
      <c r="H37" s="19">
        <v>12</v>
      </c>
      <c r="I37" s="61">
        <f t="shared" si="0"/>
        <v>35</v>
      </c>
      <c r="J37" s="48"/>
      <c r="K37" s="48" t="s">
        <v>421</v>
      </c>
      <c r="L37" s="48" t="s">
        <v>470</v>
      </c>
      <c r="M37" s="48">
        <v>9859964353</v>
      </c>
      <c r="N37" s="48" t="s">
        <v>471</v>
      </c>
      <c r="O37" s="48">
        <v>9531021099</v>
      </c>
      <c r="P37" s="49">
        <v>43657</v>
      </c>
      <c r="Q37" s="48" t="s">
        <v>238</v>
      </c>
      <c r="R37" s="48">
        <v>42</v>
      </c>
      <c r="S37" s="18" t="s">
        <v>360</v>
      </c>
      <c r="T37" s="18"/>
    </row>
    <row r="38" spans="1:20">
      <c r="A38" s="4">
        <v>34</v>
      </c>
      <c r="B38" s="17" t="s">
        <v>62</v>
      </c>
      <c r="C38" s="48" t="s">
        <v>796</v>
      </c>
      <c r="D38" s="48" t="s">
        <v>25</v>
      </c>
      <c r="E38" s="19">
        <v>601</v>
      </c>
      <c r="F38" s="48"/>
      <c r="G38" s="19">
        <v>11</v>
      </c>
      <c r="H38" s="19">
        <v>17</v>
      </c>
      <c r="I38" s="61">
        <f t="shared" si="0"/>
        <v>28</v>
      </c>
      <c r="J38" s="48">
        <v>8133933516</v>
      </c>
      <c r="K38" s="48" t="s">
        <v>73</v>
      </c>
      <c r="L38" s="48" t="s">
        <v>347</v>
      </c>
      <c r="M38" s="48">
        <v>9678258244</v>
      </c>
      <c r="N38" s="48" t="s">
        <v>349</v>
      </c>
      <c r="O38" s="48">
        <v>9508137346</v>
      </c>
      <c r="P38" s="49">
        <v>43658</v>
      </c>
      <c r="Q38" s="48" t="s">
        <v>239</v>
      </c>
      <c r="R38" s="48">
        <v>1</v>
      </c>
      <c r="S38" s="18" t="s">
        <v>360</v>
      </c>
      <c r="T38" s="18"/>
    </row>
    <row r="39" spans="1:20">
      <c r="A39" s="4">
        <v>35</v>
      </c>
      <c r="B39" s="17" t="s">
        <v>62</v>
      </c>
      <c r="C39" s="48" t="s">
        <v>797</v>
      </c>
      <c r="D39" s="48" t="s">
        <v>25</v>
      </c>
      <c r="E39" s="19">
        <v>618</v>
      </c>
      <c r="F39" s="48"/>
      <c r="G39" s="19">
        <v>12</v>
      </c>
      <c r="H39" s="19">
        <v>18</v>
      </c>
      <c r="I39" s="61">
        <f t="shared" si="0"/>
        <v>30</v>
      </c>
      <c r="J39" s="48">
        <v>9365054077</v>
      </c>
      <c r="K39" s="48" t="s">
        <v>169</v>
      </c>
      <c r="L39" s="48" t="s">
        <v>194</v>
      </c>
      <c r="M39" s="48">
        <v>8254935209</v>
      </c>
      <c r="N39" s="48" t="s">
        <v>215</v>
      </c>
      <c r="O39" s="48">
        <v>9707406086</v>
      </c>
      <c r="P39" s="49">
        <v>43658</v>
      </c>
      <c r="Q39" s="48" t="s">
        <v>239</v>
      </c>
      <c r="R39" s="48">
        <v>12</v>
      </c>
      <c r="S39" s="18" t="s">
        <v>360</v>
      </c>
      <c r="T39" s="18"/>
    </row>
    <row r="40" spans="1:20">
      <c r="A40" s="4">
        <v>36</v>
      </c>
      <c r="B40" s="17" t="s">
        <v>62</v>
      </c>
      <c r="C40" s="48" t="s">
        <v>798</v>
      </c>
      <c r="D40" s="48" t="s">
        <v>25</v>
      </c>
      <c r="E40" s="19">
        <v>619</v>
      </c>
      <c r="F40" s="48"/>
      <c r="G40" s="19">
        <v>16</v>
      </c>
      <c r="H40" s="19">
        <v>14</v>
      </c>
      <c r="I40" s="61">
        <f t="shared" si="0"/>
        <v>30</v>
      </c>
      <c r="J40" s="48">
        <v>6900916100</v>
      </c>
      <c r="K40" s="48" t="s">
        <v>171</v>
      </c>
      <c r="L40" s="48" t="s">
        <v>196</v>
      </c>
      <c r="M40" s="48">
        <v>9859801991</v>
      </c>
      <c r="N40" s="48" t="s">
        <v>209</v>
      </c>
      <c r="O40" s="48">
        <v>9613712772</v>
      </c>
      <c r="P40" s="49">
        <v>43658</v>
      </c>
      <c r="Q40" s="48" t="s">
        <v>239</v>
      </c>
      <c r="R40" s="48">
        <v>15</v>
      </c>
      <c r="S40" s="18" t="s">
        <v>360</v>
      </c>
      <c r="T40" s="18"/>
    </row>
    <row r="41" spans="1:20">
      <c r="A41" s="4">
        <v>37</v>
      </c>
      <c r="B41" s="17" t="s">
        <v>62</v>
      </c>
      <c r="C41" s="48" t="s">
        <v>799</v>
      </c>
      <c r="D41" s="48" t="s">
        <v>25</v>
      </c>
      <c r="E41" s="19">
        <v>609</v>
      </c>
      <c r="F41" s="48"/>
      <c r="G41" s="19">
        <v>11</v>
      </c>
      <c r="H41" s="19">
        <v>13</v>
      </c>
      <c r="I41" s="61">
        <f t="shared" si="0"/>
        <v>24</v>
      </c>
      <c r="J41" s="48">
        <v>9957434246</v>
      </c>
      <c r="K41" s="48" t="s">
        <v>121</v>
      </c>
      <c r="L41" s="48" t="s">
        <v>210</v>
      </c>
      <c r="M41" s="48">
        <v>9707058388</v>
      </c>
      <c r="N41" s="48" t="s">
        <v>762</v>
      </c>
      <c r="O41" s="48">
        <v>8822065046</v>
      </c>
      <c r="P41" s="49">
        <v>43659</v>
      </c>
      <c r="Q41" s="48" t="s">
        <v>240</v>
      </c>
      <c r="R41" s="48">
        <v>15</v>
      </c>
      <c r="S41" s="18" t="s">
        <v>360</v>
      </c>
      <c r="T41" s="18"/>
    </row>
    <row r="42" spans="1:20">
      <c r="A42" s="4">
        <v>38</v>
      </c>
      <c r="B42" s="17" t="s">
        <v>62</v>
      </c>
      <c r="C42" s="59" t="s">
        <v>800</v>
      </c>
      <c r="D42" s="59" t="s">
        <v>25</v>
      </c>
      <c r="E42" s="17">
        <v>610</v>
      </c>
      <c r="F42" s="59"/>
      <c r="G42" s="17">
        <v>17</v>
      </c>
      <c r="H42" s="17">
        <v>15</v>
      </c>
      <c r="I42" s="61">
        <f t="shared" si="0"/>
        <v>32</v>
      </c>
      <c r="J42" s="59">
        <v>7086941035</v>
      </c>
      <c r="K42" s="59" t="s">
        <v>313</v>
      </c>
      <c r="L42" s="59" t="s">
        <v>353</v>
      </c>
      <c r="M42" s="59">
        <v>9577776448</v>
      </c>
      <c r="N42" s="59" t="s">
        <v>356</v>
      </c>
      <c r="O42" s="59">
        <v>9678247618</v>
      </c>
      <c r="P42" s="49">
        <v>43659</v>
      </c>
      <c r="Q42" s="48" t="s">
        <v>240</v>
      </c>
      <c r="R42" s="48">
        <v>21</v>
      </c>
      <c r="S42" s="18" t="s">
        <v>360</v>
      </c>
      <c r="T42" s="18"/>
    </row>
    <row r="43" spans="1:20">
      <c r="A43" s="4">
        <v>39</v>
      </c>
      <c r="B43" s="17" t="s">
        <v>62</v>
      </c>
      <c r="C43" s="48" t="s">
        <v>313</v>
      </c>
      <c r="D43" s="48" t="s">
        <v>25</v>
      </c>
      <c r="E43" s="19">
        <v>611</v>
      </c>
      <c r="F43" s="48"/>
      <c r="G43" s="19">
        <v>7</v>
      </c>
      <c r="H43" s="19">
        <v>15</v>
      </c>
      <c r="I43" s="61">
        <f t="shared" si="0"/>
        <v>22</v>
      </c>
      <c r="J43" s="48">
        <v>9085063792</v>
      </c>
      <c r="K43" s="48" t="s">
        <v>313</v>
      </c>
      <c r="L43" s="48" t="s">
        <v>353</v>
      </c>
      <c r="M43" s="48">
        <v>9577776448</v>
      </c>
      <c r="N43" s="48" t="s">
        <v>355</v>
      </c>
      <c r="O43" s="48">
        <v>9678283207</v>
      </c>
      <c r="P43" s="49">
        <v>43659</v>
      </c>
      <c r="Q43" s="48" t="s">
        <v>240</v>
      </c>
      <c r="R43" s="48">
        <v>20</v>
      </c>
      <c r="S43" s="18" t="s">
        <v>360</v>
      </c>
      <c r="T43" s="18"/>
    </row>
    <row r="44" spans="1:20">
      <c r="A44" s="4">
        <v>40</v>
      </c>
      <c r="B44" s="17" t="s">
        <v>62</v>
      </c>
      <c r="C44" s="48" t="s">
        <v>282</v>
      </c>
      <c r="D44" s="48" t="s">
        <v>25</v>
      </c>
      <c r="E44" s="19">
        <v>25</v>
      </c>
      <c r="F44" s="48"/>
      <c r="G44" s="19">
        <v>18</v>
      </c>
      <c r="H44" s="19">
        <v>12</v>
      </c>
      <c r="I44" s="61">
        <f t="shared" si="0"/>
        <v>30</v>
      </c>
      <c r="J44" s="48">
        <v>9678364087</v>
      </c>
      <c r="K44" s="48" t="s">
        <v>121</v>
      </c>
      <c r="L44" s="48" t="s">
        <v>210</v>
      </c>
      <c r="M44" s="48">
        <v>9707058388</v>
      </c>
      <c r="N44" s="48" t="s">
        <v>342</v>
      </c>
      <c r="O44" s="48">
        <v>8011124959</v>
      </c>
      <c r="P44" s="49">
        <v>43659</v>
      </c>
      <c r="Q44" s="48" t="s">
        <v>240</v>
      </c>
      <c r="R44" s="48">
        <v>18</v>
      </c>
      <c r="S44" s="18" t="s">
        <v>360</v>
      </c>
      <c r="T44" s="18"/>
    </row>
    <row r="45" spans="1:20">
      <c r="A45" s="4">
        <v>41</v>
      </c>
      <c r="B45" s="17" t="s">
        <v>62</v>
      </c>
      <c r="C45" s="48" t="s">
        <v>801</v>
      </c>
      <c r="D45" s="48" t="s">
        <v>25</v>
      </c>
      <c r="E45" s="19">
        <v>5</v>
      </c>
      <c r="F45" s="48"/>
      <c r="G45" s="19">
        <v>14</v>
      </c>
      <c r="H45" s="19">
        <v>22</v>
      </c>
      <c r="I45" s="61">
        <f t="shared" si="0"/>
        <v>36</v>
      </c>
      <c r="J45" s="48">
        <v>9401806621</v>
      </c>
      <c r="K45" s="48" t="s">
        <v>801</v>
      </c>
      <c r="L45" s="48" t="s">
        <v>862</v>
      </c>
      <c r="M45" s="48">
        <v>8133924907</v>
      </c>
      <c r="N45" s="48" t="s">
        <v>863</v>
      </c>
      <c r="O45" s="48">
        <v>7399159450</v>
      </c>
      <c r="P45" s="49">
        <v>43661</v>
      </c>
      <c r="Q45" s="48" t="s">
        <v>235</v>
      </c>
      <c r="R45" s="48">
        <v>43</v>
      </c>
      <c r="S45" s="18" t="s">
        <v>360</v>
      </c>
      <c r="T45" s="18"/>
    </row>
    <row r="46" spans="1:20">
      <c r="A46" s="4">
        <v>42</v>
      </c>
      <c r="B46" s="17" t="s">
        <v>62</v>
      </c>
      <c r="C46" s="48" t="s">
        <v>802</v>
      </c>
      <c r="D46" s="48" t="s">
        <v>25</v>
      </c>
      <c r="E46" s="19">
        <v>7</v>
      </c>
      <c r="F46" s="48"/>
      <c r="G46" s="19">
        <v>58</v>
      </c>
      <c r="H46" s="19">
        <v>64</v>
      </c>
      <c r="I46" s="61">
        <f t="shared" si="0"/>
        <v>122</v>
      </c>
      <c r="J46" s="48">
        <v>8472812982</v>
      </c>
      <c r="K46" s="48" t="s">
        <v>864</v>
      </c>
      <c r="L46" s="48" t="s">
        <v>865</v>
      </c>
      <c r="M46" s="48">
        <v>9577055733</v>
      </c>
      <c r="N46" s="48" t="s">
        <v>866</v>
      </c>
      <c r="O46" s="48">
        <v>8472000850</v>
      </c>
      <c r="P46" s="24">
        <v>43661</v>
      </c>
      <c r="Q46" s="18" t="s">
        <v>235</v>
      </c>
      <c r="R46" s="18">
        <v>41</v>
      </c>
      <c r="S46" s="18" t="s">
        <v>360</v>
      </c>
      <c r="T46" s="18"/>
    </row>
    <row r="47" spans="1:20">
      <c r="A47" s="4">
        <v>43</v>
      </c>
      <c r="B47" s="17" t="s">
        <v>62</v>
      </c>
      <c r="C47" s="18" t="s">
        <v>803</v>
      </c>
      <c r="D47" s="18" t="s">
        <v>25</v>
      </c>
      <c r="E47" s="19">
        <v>18617010718</v>
      </c>
      <c r="F47" s="18"/>
      <c r="G47" s="19">
        <v>20</v>
      </c>
      <c r="H47" s="19">
        <v>23</v>
      </c>
      <c r="I47" s="61">
        <f t="shared" si="0"/>
        <v>43</v>
      </c>
      <c r="J47" s="18">
        <v>9707725467</v>
      </c>
      <c r="K47" s="18" t="s">
        <v>754</v>
      </c>
      <c r="L47" s="18" t="s">
        <v>867</v>
      </c>
      <c r="M47" s="18">
        <v>8403084960</v>
      </c>
      <c r="N47" s="18" t="s">
        <v>868</v>
      </c>
      <c r="O47" s="18">
        <v>8822156668</v>
      </c>
      <c r="P47" s="24">
        <v>43662</v>
      </c>
      <c r="Q47" s="18" t="s">
        <v>236</v>
      </c>
      <c r="R47" s="18">
        <v>20</v>
      </c>
      <c r="S47" s="18" t="s">
        <v>360</v>
      </c>
      <c r="T47" s="18"/>
    </row>
    <row r="48" spans="1:20">
      <c r="A48" s="4">
        <v>44</v>
      </c>
      <c r="B48" s="17" t="s">
        <v>62</v>
      </c>
      <c r="C48" s="18" t="s">
        <v>804</v>
      </c>
      <c r="D48" s="18" t="s">
        <v>25</v>
      </c>
      <c r="E48" s="19">
        <v>18617010719</v>
      </c>
      <c r="F48" s="18"/>
      <c r="G48" s="19">
        <v>20</v>
      </c>
      <c r="H48" s="19">
        <v>20</v>
      </c>
      <c r="I48" s="61">
        <f t="shared" si="0"/>
        <v>40</v>
      </c>
      <c r="J48" s="18">
        <v>9531292602</v>
      </c>
      <c r="K48" s="18" t="s">
        <v>754</v>
      </c>
      <c r="L48" s="18" t="s">
        <v>867</v>
      </c>
      <c r="M48" s="18">
        <v>8403084960</v>
      </c>
      <c r="N48" s="18" t="s">
        <v>868</v>
      </c>
      <c r="O48" s="18">
        <v>8822156668</v>
      </c>
      <c r="P48" s="24">
        <v>43662</v>
      </c>
      <c r="Q48" s="18" t="s">
        <v>236</v>
      </c>
      <c r="R48" s="18">
        <v>21</v>
      </c>
      <c r="S48" s="18" t="s">
        <v>360</v>
      </c>
      <c r="T48" s="18"/>
    </row>
    <row r="49" spans="1:20">
      <c r="A49" s="4">
        <v>45</v>
      </c>
      <c r="B49" s="17" t="s">
        <v>62</v>
      </c>
      <c r="C49" s="59" t="s">
        <v>805</v>
      </c>
      <c r="D49" s="59" t="s">
        <v>25</v>
      </c>
      <c r="E49" s="17">
        <v>18617010716</v>
      </c>
      <c r="F49" s="59"/>
      <c r="G49" s="17">
        <v>26</v>
      </c>
      <c r="H49" s="17">
        <v>15</v>
      </c>
      <c r="I49" s="61">
        <f t="shared" si="0"/>
        <v>41</v>
      </c>
      <c r="J49" s="59">
        <v>9957680087</v>
      </c>
      <c r="K49" s="59" t="s">
        <v>754</v>
      </c>
      <c r="L49" s="59" t="s">
        <v>867</v>
      </c>
      <c r="M49" s="59">
        <v>8403084960</v>
      </c>
      <c r="N49" s="59" t="s">
        <v>868</v>
      </c>
      <c r="O49" s="59">
        <v>8822156668</v>
      </c>
      <c r="P49" s="24">
        <v>43662</v>
      </c>
      <c r="Q49" s="18" t="s">
        <v>236</v>
      </c>
      <c r="R49" s="18">
        <v>18</v>
      </c>
      <c r="S49" s="18" t="s">
        <v>360</v>
      </c>
      <c r="T49" s="18"/>
    </row>
    <row r="50" spans="1:20" ht="16.5" customHeight="1">
      <c r="A50" s="4">
        <v>46</v>
      </c>
      <c r="B50" s="17" t="s">
        <v>62</v>
      </c>
      <c r="C50" s="18" t="s">
        <v>806</v>
      </c>
      <c r="D50" s="18" t="s">
        <v>25</v>
      </c>
      <c r="E50" s="19">
        <v>18617010724</v>
      </c>
      <c r="F50" s="18"/>
      <c r="G50" s="19">
        <v>10</v>
      </c>
      <c r="H50" s="19">
        <v>19</v>
      </c>
      <c r="I50" s="61">
        <f t="shared" si="0"/>
        <v>29</v>
      </c>
      <c r="J50" s="18" t="s">
        <v>852</v>
      </c>
      <c r="K50" s="18" t="s">
        <v>754</v>
      </c>
      <c r="L50" s="18" t="s">
        <v>867</v>
      </c>
      <c r="M50" s="18">
        <v>8403084960</v>
      </c>
      <c r="N50" s="18" t="s">
        <v>868</v>
      </c>
      <c r="O50" s="18">
        <v>8822156668</v>
      </c>
      <c r="P50" s="24">
        <v>43662</v>
      </c>
      <c r="Q50" s="18" t="s">
        <v>236</v>
      </c>
      <c r="R50" s="18">
        <v>18</v>
      </c>
      <c r="S50" s="18" t="s">
        <v>360</v>
      </c>
      <c r="T50" s="18"/>
    </row>
    <row r="51" spans="1:20" ht="16.5" customHeight="1">
      <c r="A51" s="4">
        <v>47</v>
      </c>
      <c r="B51" s="17" t="s">
        <v>62</v>
      </c>
      <c r="C51" s="48" t="s">
        <v>807</v>
      </c>
      <c r="D51" s="48" t="s">
        <v>25</v>
      </c>
      <c r="E51" s="19">
        <v>18617010701</v>
      </c>
      <c r="F51" s="48"/>
      <c r="G51" s="19">
        <v>8</v>
      </c>
      <c r="H51" s="19">
        <v>13</v>
      </c>
      <c r="I51" s="61">
        <f t="shared" si="0"/>
        <v>21</v>
      </c>
      <c r="J51" s="48">
        <v>9706211854</v>
      </c>
      <c r="K51" s="48" t="s">
        <v>754</v>
      </c>
      <c r="L51" s="48" t="s">
        <v>867</v>
      </c>
      <c r="M51" s="48">
        <v>8403084960</v>
      </c>
      <c r="N51" s="48" t="s">
        <v>868</v>
      </c>
      <c r="O51" s="48">
        <v>8822156668</v>
      </c>
      <c r="P51" s="24">
        <v>43663</v>
      </c>
      <c r="Q51" s="18" t="s">
        <v>237</v>
      </c>
      <c r="R51" s="18">
        <v>20</v>
      </c>
      <c r="S51" s="18" t="s">
        <v>360</v>
      </c>
      <c r="T51" s="18"/>
    </row>
    <row r="52" spans="1:20" ht="16.5" customHeight="1">
      <c r="A52" s="4">
        <v>48</v>
      </c>
      <c r="B52" s="17" t="s">
        <v>62</v>
      </c>
      <c r="C52" s="18" t="s">
        <v>808</v>
      </c>
      <c r="D52" s="18" t="s">
        <v>25</v>
      </c>
      <c r="E52" s="19">
        <v>18617010702</v>
      </c>
      <c r="F52" s="18"/>
      <c r="G52" s="19">
        <v>9</v>
      </c>
      <c r="H52" s="19">
        <v>9</v>
      </c>
      <c r="I52" s="61">
        <f t="shared" si="0"/>
        <v>18</v>
      </c>
      <c r="J52" s="18">
        <v>8472809621</v>
      </c>
      <c r="K52" s="18" t="s">
        <v>754</v>
      </c>
      <c r="L52" s="18" t="s">
        <v>867</v>
      </c>
      <c r="M52" s="18">
        <v>8403084960</v>
      </c>
      <c r="N52" s="18" t="s">
        <v>868</v>
      </c>
      <c r="O52" s="18">
        <v>8822156668</v>
      </c>
      <c r="P52" s="24">
        <v>43663</v>
      </c>
      <c r="Q52" s="18" t="s">
        <v>237</v>
      </c>
      <c r="R52" s="18">
        <v>21</v>
      </c>
      <c r="S52" s="18" t="s">
        <v>360</v>
      </c>
      <c r="T52" s="18"/>
    </row>
    <row r="53" spans="1:20" ht="16.5" customHeight="1">
      <c r="A53" s="4">
        <v>49</v>
      </c>
      <c r="B53" s="17" t="s">
        <v>62</v>
      </c>
      <c r="C53" s="18" t="s">
        <v>809</v>
      </c>
      <c r="D53" s="18" t="s">
        <v>25</v>
      </c>
      <c r="E53" s="19">
        <v>18617010705</v>
      </c>
      <c r="F53" s="18"/>
      <c r="G53" s="19">
        <v>9</v>
      </c>
      <c r="H53" s="19">
        <v>12</v>
      </c>
      <c r="I53" s="61">
        <f t="shared" si="0"/>
        <v>21</v>
      </c>
      <c r="J53" s="18">
        <v>9957709796</v>
      </c>
      <c r="K53" s="18" t="s">
        <v>754</v>
      </c>
      <c r="L53" s="18" t="s">
        <v>869</v>
      </c>
      <c r="M53" s="18">
        <v>9859669632</v>
      </c>
      <c r="N53" s="18" t="s">
        <v>202</v>
      </c>
      <c r="O53" s="18">
        <v>8822173263</v>
      </c>
      <c r="P53" s="24">
        <v>43663</v>
      </c>
      <c r="Q53" s="18" t="s">
        <v>237</v>
      </c>
      <c r="R53" s="18">
        <v>20</v>
      </c>
      <c r="S53" s="18" t="s">
        <v>360</v>
      </c>
      <c r="T53" s="18"/>
    </row>
    <row r="54" spans="1:20" ht="16.5" customHeight="1">
      <c r="A54" s="4">
        <v>50</v>
      </c>
      <c r="B54" s="17" t="s">
        <v>62</v>
      </c>
      <c r="C54" s="18" t="s">
        <v>810</v>
      </c>
      <c r="D54" s="18" t="s">
        <v>25</v>
      </c>
      <c r="E54" s="19">
        <v>18617010706</v>
      </c>
      <c r="F54" s="18"/>
      <c r="G54" s="19">
        <v>17</v>
      </c>
      <c r="H54" s="19">
        <v>13</v>
      </c>
      <c r="I54" s="61">
        <f t="shared" si="0"/>
        <v>30</v>
      </c>
      <c r="J54" s="18">
        <v>9954505517</v>
      </c>
      <c r="K54" s="18" t="s">
        <v>754</v>
      </c>
      <c r="L54" s="18" t="s">
        <v>869</v>
      </c>
      <c r="M54" s="18">
        <v>9859669632</v>
      </c>
      <c r="N54" s="18" t="s">
        <v>202</v>
      </c>
      <c r="O54" s="18">
        <v>8822173263</v>
      </c>
      <c r="P54" s="24">
        <v>43663</v>
      </c>
      <c r="Q54" s="18" t="s">
        <v>237</v>
      </c>
      <c r="R54" s="18">
        <v>18</v>
      </c>
      <c r="S54" s="18" t="s">
        <v>360</v>
      </c>
      <c r="T54" s="18"/>
    </row>
    <row r="55" spans="1:20" ht="16.5" customHeight="1">
      <c r="A55" s="4">
        <v>51</v>
      </c>
      <c r="B55" s="17" t="s">
        <v>62</v>
      </c>
      <c r="C55" s="18" t="s">
        <v>811</v>
      </c>
      <c r="D55" s="18" t="s">
        <v>25</v>
      </c>
      <c r="E55" s="19">
        <v>18617010707</v>
      </c>
      <c r="F55" s="18"/>
      <c r="G55" s="19">
        <v>11</v>
      </c>
      <c r="H55" s="19">
        <v>12</v>
      </c>
      <c r="I55" s="61">
        <f t="shared" si="0"/>
        <v>23</v>
      </c>
      <c r="J55" s="18">
        <v>6900626081</v>
      </c>
      <c r="K55" s="18" t="s">
        <v>754</v>
      </c>
      <c r="L55" s="18" t="s">
        <v>869</v>
      </c>
      <c r="M55" s="18">
        <v>9859669632</v>
      </c>
      <c r="N55" s="18" t="s">
        <v>202</v>
      </c>
      <c r="O55" s="18">
        <v>8822173263</v>
      </c>
      <c r="P55" s="24">
        <v>43663</v>
      </c>
      <c r="Q55" s="18" t="s">
        <v>237</v>
      </c>
      <c r="R55" s="18">
        <v>21</v>
      </c>
      <c r="S55" s="18" t="s">
        <v>360</v>
      </c>
      <c r="T55" s="18"/>
    </row>
    <row r="56" spans="1:20">
      <c r="A56" s="4">
        <v>52</v>
      </c>
      <c r="B56" s="17" t="s">
        <v>62</v>
      </c>
      <c r="C56" s="59" t="s">
        <v>812</v>
      </c>
      <c r="D56" s="59" t="s">
        <v>25</v>
      </c>
      <c r="E56" s="17">
        <v>18617010708</v>
      </c>
      <c r="F56" s="59"/>
      <c r="G56" s="17">
        <v>17</v>
      </c>
      <c r="H56" s="17">
        <v>14</v>
      </c>
      <c r="I56" s="61">
        <f t="shared" si="0"/>
        <v>31</v>
      </c>
      <c r="J56" s="59">
        <v>7575908820</v>
      </c>
      <c r="K56" s="59" t="s">
        <v>754</v>
      </c>
      <c r="L56" s="59" t="s">
        <v>870</v>
      </c>
      <c r="M56" s="59">
        <v>9854845938</v>
      </c>
      <c r="N56" s="59" t="s">
        <v>749</v>
      </c>
      <c r="O56" s="59">
        <v>9864878365</v>
      </c>
      <c r="P56" s="24">
        <v>43664</v>
      </c>
      <c r="Q56" s="18" t="s">
        <v>238</v>
      </c>
      <c r="R56" s="18">
        <v>18</v>
      </c>
      <c r="S56" s="18" t="s">
        <v>360</v>
      </c>
      <c r="T56" s="18"/>
    </row>
    <row r="57" spans="1:20">
      <c r="A57" s="4">
        <v>53</v>
      </c>
      <c r="B57" s="17" t="s">
        <v>62</v>
      </c>
      <c r="C57" s="18" t="s">
        <v>813</v>
      </c>
      <c r="D57" s="18" t="s">
        <v>25</v>
      </c>
      <c r="E57" s="19">
        <v>18617010712</v>
      </c>
      <c r="F57" s="18"/>
      <c r="G57" s="19">
        <v>11</v>
      </c>
      <c r="H57" s="19">
        <v>5</v>
      </c>
      <c r="I57" s="61">
        <f t="shared" si="0"/>
        <v>16</v>
      </c>
      <c r="J57" s="18">
        <v>8753960119</v>
      </c>
      <c r="K57" s="18" t="s">
        <v>754</v>
      </c>
      <c r="L57" s="18" t="s">
        <v>869</v>
      </c>
      <c r="M57" s="18">
        <v>9859669632</v>
      </c>
      <c r="N57" s="18" t="s">
        <v>202</v>
      </c>
      <c r="O57" s="18">
        <v>8822173263</v>
      </c>
      <c r="P57" s="24">
        <v>43664</v>
      </c>
      <c r="Q57" s="18" t="s">
        <v>238</v>
      </c>
      <c r="R57" s="18">
        <v>20</v>
      </c>
      <c r="S57" s="18" t="s">
        <v>360</v>
      </c>
      <c r="T57" s="18"/>
    </row>
    <row r="58" spans="1:20">
      <c r="A58" s="4">
        <v>54</v>
      </c>
      <c r="B58" s="17" t="s">
        <v>62</v>
      </c>
      <c r="C58" s="18" t="s">
        <v>814</v>
      </c>
      <c r="D58" s="18" t="s">
        <v>25</v>
      </c>
      <c r="E58" s="19">
        <v>18617010711</v>
      </c>
      <c r="F58" s="18"/>
      <c r="G58" s="19">
        <v>39</v>
      </c>
      <c r="H58" s="19">
        <v>19</v>
      </c>
      <c r="I58" s="61">
        <f t="shared" si="0"/>
        <v>58</v>
      </c>
      <c r="J58" s="18">
        <v>9706596453</v>
      </c>
      <c r="K58" s="18" t="s">
        <v>754</v>
      </c>
      <c r="L58" s="18" t="s">
        <v>870</v>
      </c>
      <c r="M58" s="18">
        <v>9854845938</v>
      </c>
      <c r="N58" s="18" t="s">
        <v>749</v>
      </c>
      <c r="O58" s="18">
        <v>9864878365</v>
      </c>
      <c r="P58" s="24">
        <v>43664</v>
      </c>
      <c r="Q58" s="18" t="s">
        <v>238</v>
      </c>
      <c r="R58" s="18">
        <v>20</v>
      </c>
      <c r="S58" s="18" t="s">
        <v>360</v>
      </c>
      <c r="T58" s="18"/>
    </row>
    <row r="59" spans="1:20">
      <c r="A59" s="4">
        <v>55</v>
      </c>
      <c r="B59" s="17" t="s">
        <v>62</v>
      </c>
      <c r="C59" s="18" t="s">
        <v>815</v>
      </c>
      <c r="D59" s="18" t="s">
        <v>25</v>
      </c>
      <c r="E59" s="19">
        <v>18617010710</v>
      </c>
      <c r="F59" s="18"/>
      <c r="G59" s="19">
        <v>15</v>
      </c>
      <c r="H59" s="19">
        <v>11</v>
      </c>
      <c r="I59" s="61">
        <f t="shared" si="0"/>
        <v>26</v>
      </c>
      <c r="J59" s="18">
        <v>8399804257</v>
      </c>
      <c r="K59" s="18" t="s">
        <v>754</v>
      </c>
      <c r="L59" s="18" t="s">
        <v>870</v>
      </c>
      <c r="M59" s="18">
        <v>9854845938</v>
      </c>
      <c r="N59" s="18" t="s">
        <v>749</v>
      </c>
      <c r="O59" s="18">
        <v>9864878365</v>
      </c>
      <c r="P59" s="24">
        <v>43664</v>
      </c>
      <c r="Q59" s="18" t="s">
        <v>238</v>
      </c>
      <c r="R59" s="18">
        <v>18</v>
      </c>
      <c r="S59" s="18" t="s">
        <v>360</v>
      </c>
      <c r="T59" s="18"/>
    </row>
    <row r="60" spans="1:20">
      <c r="A60" s="4">
        <v>56</v>
      </c>
      <c r="B60" s="17" t="s">
        <v>62</v>
      </c>
      <c r="C60" s="18" t="s">
        <v>816</v>
      </c>
      <c r="D60" s="18" t="s">
        <v>25</v>
      </c>
      <c r="E60" s="19">
        <v>18617010703</v>
      </c>
      <c r="F60" s="18"/>
      <c r="G60" s="19">
        <v>7</v>
      </c>
      <c r="H60" s="19">
        <v>14</v>
      </c>
      <c r="I60" s="61">
        <f t="shared" si="0"/>
        <v>21</v>
      </c>
      <c r="J60" s="18">
        <v>8876766865</v>
      </c>
      <c r="K60" s="18" t="s">
        <v>754</v>
      </c>
      <c r="L60" s="18" t="s">
        <v>869</v>
      </c>
      <c r="M60" s="18">
        <v>9859669632</v>
      </c>
      <c r="N60" s="18" t="s">
        <v>202</v>
      </c>
      <c r="O60" s="18">
        <v>8822173263</v>
      </c>
      <c r="P60" s="24">
        <v>43665</v>
      </c>
      <c r="Q60" s="18" t="s">
        <v>239</v>
      </c>
      <c r="R60" s="18">
        <v>19</v>
      </c>
      <c r="S60" s="18" t="s">
        <v>360</v>
      </c>
      <c r="T60" s="18"/>
    </row>
    <row r="61" spans="1:20">
      <c r="A61" s="4">
        <v>57</v>
      </c>
      <c r="B61" s="17" t="s">
        <v>62</v>
      </c>
      <c r="C61" s="18" t="s">
        <v>817</v>
      </c>
      <c r="D61" s="18" t="s">
        <v>25</v>
      </c>
      <c r="E61" s="19">
        <v>18617010704</v>
      </c>
      <c r="F61" s="18"/>
      <c r="G61" s="19">
        <v>12</v>
      </c>
      <c r="H61" s="19">
        <v>15</v>
      </c>
      <c r="I61" s="61">
        <f t="shared" si="0"/>
        <v>27</v>
      </c>
      <c r="J61" s="18">
        <v>8876952823</v>
      </c>
      <c r="K61" s="18" t="s">
        <v>754</v>
      </c>
      <c r="L61" s="18" t="s">
        <v>870</v>
      </c>
      <c r="M61" s="18">
        <v>9854845938</v>
      </c>
      <c r="N61" s="18" t="s">
        <v>749</v>
      </c>
      <c r="O61" s="18">
        <v>9864878365</v>
      </c>
      <c r="P61" s="24">
        <v>43665</v>
      </c>
      <c r="Q61" s="18" t="s">
        <v>239</v>
      </c>
      <c r="R61" s="18">
        <v>21</v>
      </c>
      <c r="S61" s="18" t="s">
        <v>360</v>
      </c>
      <c r="T61" s="18"/>
    </row>
    <row r="62" spans="1:20">
      <c r="A62" s="4">
        <v>58</v>
      </c>
      <c r="B62" s="17" t="s">
        <v>62</v>
      </c>
      <c r="C62" s="18" t="s">
        <v>818</v>
      </c>
      <c r="D62" s="18" t="s">
        <v>25</v>
      </c>
      <c r="E62" s="19">
        <v>18617010709</v>
      </c>
      <c r="F62" s="18"/>
      <c r="G62" s="19">
        <v>5</v>
      </c>
      <c r="H62" s="19">
        <v>13</v>
      </c>
      <c r="I62" s="61">
        <f t="shared" si="0"/>
        <v>18</v>
      </c>
      <c r="J62" s="18">
        <v>8403801133</v>
      </c>
      <c r="K62" s="18" t="s">
        <v>754</v>
      </c>
      <c r="L62" s="18" t="s">
        <v>869</v>
      </c>
      <c r="M62" s="18">
        <v>9859669632</v>
      </c>
      <c r="N62" s="18" t="s">
        <v>202</v>
      </c>
      <c r="O62" s="18">
        <v>8822173263</v>
      </c>
      <c r="P62" s="24">
        <v>43665</v>
      </c>
      <c r="Q62" s="18" t="s">
        <v>239</v>
      </c>
      <c r="R62" s="18">
        <v>21</v>
      </c>
      <c r="S62" s="18" t="s">
        <v>360</v>
      </c>
      <c r="T62" s="18"/>
    </row>
    <row r="63" spans="1:20" ht="33">
      <c r="A63" s="4">
        <v>59</v>
      </c>
      <c r="B63" s="17" t="s">
        <v>62</v>
      </c>
      <c r="C63" s="18" t="s">
        <v>819</v>
      </c>
      <c r="D63" s="18" t="s">
        <v>25</v>
      </c>
      <c r="E63" s="19">
        <v>18617010737</v>
      </c>
      <c r="F63" s="18"/>
      <c r="G63" s="19">
        <v>9</v>
      </c>
      <c r="H63" s="19">
        <v>8</v>
      </c>
      <c r="I63" s="61">
        <f t="shared" si="0"/>
        <v>17</v>
      </c>
      <c r="J63" s="18">
        <v>9101796064</v>
      </c>
      <c r="K63" s="18" t="s">
        <v>754</v>
      </c>
      <c r="L63" s="18" t="s">
        <v>869</v>
      </c>
      <c r="M63" s="18">
        <v>9859669632</v>
      </c>
      <c r="N63" s="18" t="s">
        <v>202</v>
      </c>
      <c r="O63" s="18">
        <v>8822173263</v>
      </c>
      <c r="P63" s="24">
        <v>43665</v>
      </c>
      <c r="Q63" s="18" t="s">
        <v>239</v>
      </c>
      <c r="R63" s="18">
        <v>17</v>
      </c>
      <c r="S63" s="18" t="s">
        <v>360</v>
      </c>
      <c r="T63" s="18"/>
    </row>
    <row r="64" spans="1:20">
      <c r="A64" s="4">
        <v>60</v>
      </c>
      <c r="B64" s="17" t="s">
        <v>62</v>
      </c>
      <c r="C64" s="18" t="s">
        <v>820</v>
      </c>
      <c r="D64" s="18" t="s">
        <v>25</v>
      </c>
      <c r="E64" s="19">
        <v>18617010728</v>
      </c>
      <c r="F64" s="18"/>
      <c r="G64" s="19">
        <v>8</v>
      </c>
      <c r="H64" s="19">
        <v>12</v>
      </c>
      <c r="I64" s="61">
        <f t="shared" si="0"/>
        <v>20</v>
      </c>
      <c r="J64" s="18">
        <v>8011367956</v>
      </c>
      <c r="K64" s="18" t="s">
        <v>754</v>
      </c>
      <c r="L64" s="18" t="s">
        <v>870</v>
      </c>
      <c r="M64" s="18">
        <v>9854845938</v>
      </c>
      <c r="N64" s="18" t="s">
        <v>749</v>
      </c>
      <c r="O64" s="18">
        <v>9864878365</v>
      </c>
      <c r="P64" s="24">
        <v>43666</v>
      </c>
      <c r="Q64" s="18" t="s">
        <v>240</v>
      </c>
      <c r="R64" s="18">
        <v>19</v>
      </c>
      <c r="S64" s="18" t="s">
        <v>360</v>
      </c>
      <c r="T64" s="18"/>
    </row>
    <row r="65" spans="1:20">
      <c r="A65" s="4">
        <v>61</v>
      </c>
      <c r="B65" s="17" t="s">
        <v>62</v>
      </c>
      <c r="C65" s="18" t="s">
        <v>821</v>
      </c>
      <c r="D65" s="18" t="s">
        <v>25</v>
      </c>
      <c r="E65" s="19">
        <v>18617010729</v>
      </c>
      <c r="F65" s="18"/>
      <c r="G65" s="19">
        <v>9</v>
      </c>
      <c r="H65" s="19">
        <v>8</v>
      </c>
      <c r="I65" s="61">
        <f t="shared" si="0"/>
        <v>17</v>
      </c>
      <c r="J65" s="18">
        <v>9613129082</v>
      </c>
      <c r="K65" s="18" t="s">
        <v>754</v>
      </c>
      <c r="L65" s="18" t="s">
        <v>870</v>
      </c>
      <c r="M65" s="18">
        <v>9854845938</v>
      </c>
      <c r="N65" s="18" t="s">
        <v>749</v>
      </c>
      <c r="O65" s="18">
        <v>9864878365</v>
      </c>
      <c r="P65" s="24">
        <v>43666</v>
      </c>
      <c r="Q65" s="18" t="s">
        <v>240</v>
      </c>
      <c r="R65" s="18">
        <v>20</v>
      </c>
      <c r="S65" s="18" t="s">
        <v>360</v>
      </c>
      <c r="T65" s="18"/>
    </row>
    <row r="66" spans="1:20">
      <c r="A66" s="4">
        <v>62</v>
      </c>
      <c r="B66" s="17" t="s">
        <v>62</v>
      </c>
      <c r="C66" s="18" t="s">
        <v>822</v>
      </c>
      <c r="D66" s="18" t="s">
        <v>25</v>
      </c>
      <c r="E66" s="19">
        <v>18617010730</v>
      </c>
      <c r="F66" s="18"/>
      <c r="G66" s="19">
        <v>10</v>
      </c>
      <c r="H66" s="19">
        <v>10</v>
      </c>
      <c r="I66" s="61">
        <f t="shared" si="0"/>
        <v>20</v>
      </c>
      <c r="J66" s="18">
        <v>7086671941</v>
      </c>
      <c r="K66" s="18" t="s">
        <v>754</v>
      </c>
      <c r="L66" s="18" t="s">
        <v>870</v>
      </c>
      <c r="M66" s="18">
        <v>9854845938</v>
      </c>
      <c r="N66" s="18" t="s">
        <v>749</v>
      </c>
      <c r="O66" s="18">
        <v>9864878365</v>
      </c>
      <c r="P66" s="24">
        <v>43666</v>
      </c>
      <c r="Q66" s="18" t="s">
        <v>240</v>
      </c>
      <c r="R66" s="18">
        <v>21</v>
      </c>
      <c r="S66" s="18" t="s">
        <v>360</v>
      </c>
      <c r="T66" s="18"/>
    </row>
    <row r="67" spans="1:20">
      <c r="A67" s="4">
        <v>63</v>
      </c>
      <c r="B67" s="17" t="s">
        <v>62</v>
      </c>
      <c r="C67" s="18" t="s">
        <v>823</v>
      </c>
      <c r="D67" s="18" t="s">
        <v>25</v>
      </c>
      <c r="E67" s="19">
        <v>18617010731</v>
      </c>
      <c r="F67" s="18"/>
      <c r="G67" s="19">
        <v>11</v>
      </c>
      <c r="H67" s="19">
        <v>7</v>
      </c>
      <c r="I67" s="61">
        <f t="shared" si="0"/>
        <v>18</v>
      </c>
      <c r="J67" s="18">
        <v>9707725758</v>
      </c>
      <c r="K67" s="18" t="s">
        <v>754</v>
      </c>
      <c r="L67" s="18" t="s">
        <v>870</v>
      </c>
      <c r="M67" s="18">
        <v>9854845938</v>
      </c>
      <c r="N67" s="18" t="s">
        <v>749</v>
      </c>
      <c r="O67" s="18">
        <v>9864878365</v>
      </c>
      <c r="P67" s="24">
        <v>43666</v>
      </c>
      <c r="Q67" s="18" t="s">
        <v>240</v>
      </c>
      <c r="R67" s="18">
        <v>20</v>
      </c>
      <c r="S67" s="18" t="s">
        <v>360</v>
      </c>
      <c r="T67" s="18"/>
    </row>
    <row r="68" spans="1:20">
      <c r="A68" s="4">
        <v>64</v>
      </c>
      <c r="B68" s="17" t="s">
        <v>62</v>
      </c>
      <c r="C68" s="18" t="s">
        <v>824</v>
      </c>
      <c r="D68" s="18" t="s">
        <v>25</v>
      </c>
      <c r="E68" s="19">
        <v>18617010713</v>
      </c>
      <c r="F68" s="18"/>
      <c r="G68" s="19">
        <v>23</v>
      </c>
      <c r="H68" s="19">
        <v>12</v>
      </c>
      <c r="I68" s="61">
        <f t="shared" si="0"/>
        <v>35</v>
      </c>
      <c r="J68" s="18">
        <v>7638874147</v>
      </c>
      <c r="K68" s="18" t="s">
        <v>754</v>
      </c>
      <c r="L68" s="18" t="s">
        <v>867</v>
      </c>
      <c r="M68" s="18">
        <v>8403084960</v>
      </c>
      <c r="N68" s="18" t="s">
        <v>868</v>
      </c>
      <c r="O68" s="18">
        <v>8822156668</v>
      </c>
      <c r="P68" s="24">
        <v>43668</v>
      </c>
      <c r="Q68" s="18" t="s">
        <v>235</v>
      </c>
      <c r="R68" s="18">
        <v>17</v>
      </c>
      <c r="S68" s="18" t="s">
        <v>360</v>
      </c>
      <c r="T68" s="18"/>
    </row>
    <row r="69" spans="1:20">
      <c r="A69" s="4">
        <v>65</v>
      </c>
      <c r="B69" s="17" t="s">
        <v>62</v>
      </c>
      <c r="C69" s="18" t="s">
        <v>825</v>
      </c>
      <c r="D69" s="18" t="s">
        <v>25</v>
      </c>
      <c r="E69" s="19">
        <v>18617010714</v>
      </c>
      <c r="F69" s="18"/>
      <c r="G69" s="19">
        <v>12</v>
      </c>
      <c r="H69" s="19">
        <v>20</v>
      </c>
      <c r="I69" s="61">
        <f t="shared" si="0"/>
        <v>32</v>
      </c>
      <c r="J69" s="18">
        <v>9706529802</v>
      </c>
      <c r="K69" s="18" t="s">
        <v>754</v>
      </c>
      <c r="L69" s="18" t="s">
        <v>870</v>
      </c>
      <c r="M69" s="18">
        <v>9854845938</v>
      </c>
      <c r="N69" s="18" t="s">
        <v>749</v>
      </c>
      <c r="O69" s="18">
        <v>9864878365</v>
      </c>
      <c r="P69" s="24">
        <v>43668</v>
      </c>
      <c r="Q69" s="18" t="s">
        <v>235</v>
      </c>
      <c r="R69" s="18">
        <v>17</v>
      </c>
      <c r="S69" s="18" t="s">
        <v>360</v>
      </c>
      <c r="T69" s="18"/>
    </row>
    <row r="70" spans="1:20">
      <c r="A70" s="4">
        <v>66</v>
      </c>
      <c r="B70" s="17" t="s">
        <v>62</v>
      </c>
      <c r="C70" s="18" t="s">
        <v>826</v>
      </c>
      <c r="D70" s="18" t="s">
        <v>25</v>
      </c>
      <c r="E70" s="19">
        <v>18617010715</v>
      </c>
      <c r="F70" s="18"/>
      <c r="G70" s="19">
        <v>12</v>
      </c>
      <c r="H70" s="19">
        <v>18</v>
      </c>
      <c r="I70" s="61">
        <f t="shared" ref="I70:I133" si="1">SUM(G70:H70)</f>
        <v>30</v>
      </c>
      <c r="J70" s="18">
        <v>8486528017</v>
      </c>
      <c r="K70" s="18" t="s">
        <v>754</v>
      </c>
      <c r="L70" s="18" t="s">
        <v>870</v>
      </c>
      <c r="M70" s="18">
        <v>9854845938</v>
      </c>
      <c r="N70" s="18" t="s">
        <v>749</v>
      </c>
      <c r="O70" s="18">
        <v>9864878365</v>
      </c>
      <c r="P70" s="24">
        <v>43668</v>
      </c>
      <c r="Q70" s="18" t="s">
        <v>235</v>
      </c>
      <c r="R70" s="18">
        <v>18</v>
      </c>
      <c r="S70" s="18" t="s">
        <v>360</v>
      </c>
      <c r="T70" s="18"/>
    </row>
    <row r="71" spans="1:20">
      <c r="A71" s="4">
        <v>67</v>
      </c>
      <c r="B71" s="17" t="s">
        <v>62</v>
      </c>
      <c r="C71" s="18" t="s">
        <v>827</v>
      </c>
      <c r="D71" s="18" t="s">
        <v>25</v>
      </c>
      <c r="E71" s="19">
        <v>18617010717</v>
      </c>
      <c r="F71" s="18"/>
      <c r="G71" s="19">
        <v>19</v>
      </c>
      <c r="H71" s="19">
        <v>17</v>
      </c>
      <c r="I71" s="61">
        <f t="shared" si="1"/>
        <v>36</v>
      </c>
      <c r="J71" s="18">
        <v>9365669343</v>
      </c>
      <c r="K71" s="18" t="s">
        <v>754</v>
      </c>
      <c r="L71" s="18" t="s">
        <v>870</v>
      </c>
      <c r="M71" s="18">
        <v>9854845938</v>
      </c>
      <c r="N71" s="18" t="s">
        <v>749</v>
      </c>
      <c r="O71" s="18">
        <v>9864878365</v>
      </c>
      <c r="P71" s="24">
        <v>43669</v>
      </c>
      <c r="Q71" s="18" t="s">
        <v>236</v>
      </c>
      <c r="R71" s="18">
        <v>19</v>
      </c>
      <c r="S71" s="18" t="s">
        <v>360</v>
      </c>
      <c r="T71" s="18"/>
    </row>
    <row r="72" spans="1:20">
      <c r="A72" s="4">
        <v>68</v>
      </c>
      <c r="B72" s="17" t="s">
        <v>62</v>
      </c>
      <c r="C72" s="18" t="s">
        <v>828</v>
      </c>
      <c r="D72" s="18" t="s">
        <v>25</v>
      </c>
      <c r="E72" s="19">
        <v>18617010720</v>
      </c>
      <c r="F72" s="18"/>
      <c r="G72" s="19">
        <v>13</v>
      </c>
      <c r="H72" s="19">
        <v>16</v>
      </c>
      <c r="I72" s="61">
        <f t="shared" si="1"/>
        <v>29</v>
      </c>
      <c r="J72" s="18">
        <v>9435510469</v>
      </c>
      <c r="K72" s="18" t="s">
        <v>754</v>
      </c>
      <c r="L72" s="18" t="s">
        <v>870</v>
      </c>
      <c r="M72" s="18">
        <v>9854845938</v>
      </c>
      <c r="N72" s="18" t="s">
        <v>749</v>
      </c>
      <c r="O72" s="18">
        <v>9864878365</v>
      </c>
      <c r="P72" s="24">
        <v>43669</v>
      </c>
      <c r="Q72" s="18" t="s">
        <v>236</v>
      </c>
      <c r="R72" s="18">
        <v>20</v>
      </c>
      <c r="S72" s="18" t="s">
        <v>360</v>
      </c>
      <c r="T72" s="18"/>
    </row>
    <row r="73" spans="1:20">
      <c r="A73" s="4">
        <v>69</v>
      </c>
      <c r="B73" s="17" t="s">
        <v>62</v>
      </c>
      <c r="C73" s="18" t="s">
        <v>829</v>
      </c>
      <c r="D73" s="18" t="s">
        <v>25</v>
      </c>
      <c r="E73" s="19">
        <v>18617010721</v>
      </c>
      <c r="F73" s="18"/>
      <c r="G73" s="19">
        <v>13</v>
      </c>
      <c r="H73" s="19">
        <v>18</v>
      </c>
      <c r="I73" s="61">
        <f t="shared" si="1"/>
        <v>31</v>
      </c>
      <c r="J73" s="18">
        <v>7575912193</v>
      </c>
      <c r="K73" s="18" t="s">
        <v>754</v>
      </c>
      <c r="L73" s="18" t="s">
        <v>870</v>
      </c>
      <c r="M73" s="18">
        <v>9854845938</v>
      </c>
      <c r="N73" s="18" t="s">
        <v>749</v>
      </c>
      <c r="O73" s="18">
        <v>9864878365</v>
      </c>
      <c r="P73" s="24">
        <v>43669</v>
      </c>
      <c r="Q73" s="18" t="s">
        <v>236</v>
      </c>
      <c r="R73" s="18">
        <v>20</v>
      </c>
      <c r="S73" s="18" t="s">
        <v>360</v>
      </c>
      <c r="T73" s="18"/>
    </row>
    <row r="74" spans="1:20" ht="16.5" customHeight="1">
      <c r="A74" s="4">
        <v>70</v>
      </c>
      <c r="B74" s="17" t="s">
        <v>62</v>
      </c>
      <c r="C74" s="18" t="s">
        <v>830</v>
      </c>
      <c r="D74" s="18" t="s">
        <v>25</v>
      </c>
      <c r="E74" s="19">
        <v>18617010722</v>
      </c>
      <c r="F74" s="18"/>
      <c r="G74" s="19">
        <v>16</v>
      </c>
      <c r="H74" s="19">
        <v>19</v>
      </c>
      <c r="I74" s="61">
        <f t="shared" si="1"/>
        <v>35</v>
      </c>
      <c r="J74" s="18">
        <v>7086745546</v>
      </c>
      <c r="K74" s="18" t="s">
        <v>754</v>
      </c>
      <c r="L74" s="18" t="s">
        <v>870</v>
      </c>
      <c r="M74" s="18">
        <v>9854845938</v>
      </c>
      <c r="N74" s="18" t="s">
        <v>749</v>
      </c>
      <c r="O74" s="18">
        <v>9864878365</v>
      </c>
      <c r="P74" s="24">
        <v>43670</v>
      </c>
      <c r="Q74" s="18" t="s">
        <v>237</v>
      </c>
      <c r="R74" s="18">
        <v>20</v>
      </c>
      <c r="S74" s="18" t="s">
        <v>360</v>
      </c>
      <c r="T74" s="18"/>
    </row>
    <row r="75" spans="1:20" ht="16.5" customHeight="1">
      <c r="A75" s="4">
        <v>71</v>
      </c>
      <c r="B75" s="17" t="s">
        <v>62</v>
      </c>
      <c r="C75" s="18" t="s">
        <v>831</v>
      </c>
      <c r="D75" s="18" t="s">
        <v>25</v>
      </c>
      <c r="E75" s="19">
        <v>18617010723</v>
      </c>
      <c r="F75" s="18"/>
      <c r="G75" s="19">
        <v>27</v>
      </c>
      <c r="H75" s="19">
        <v>30</v>
      </c>
      <c r="I75" s="61">
        <f t="shared" si="1"/>
        <v>57</v>
      </c>
      <c r="J75" s="18">
        <v>8402065377</v>
      </c>
      <c r="K75" s="18" t="s">
        <v>754</v>
      </c>
      <c r="L75" s="18" t="s">
        <v>870</v>
      </c>
      <c r="M75" s="18">
        <v>9854845938</v>
      </c>
      <c r="N75" s="18" t="s">
        <v>749</v>
      </c>
      <c r="O75" s="18">
        <v>9864878365</v>
      </c>
      <c r="P75" s="24">
        <v>43670</v>
      </c>
      <c r="Q75" s="18" t="s">
        <v>237</v>
      </c>
      <c r="R75" s="18">
        <v>21</v>
      </c>
      <c r="S75" s="18" t="s">
        <v>360</v>
      </c>
      <c r="T75" s="18"/>
    </row>
    <row r="76" spans="1:20" ht="16.5" customHeight="1">
      <c r="A76" s="4">
        <v>72</v>
      </c>
      <c r="B76" s="17" t="s">
        <v>62</v>
      </c>
      <c r="C76" s="18" t="s">
        <v>832</v>
      </c>
      <c r="D76" s="18" t="s">
        <v>25</v>
      </c>
      <c r="E76" s="19">
        <v>18617010725</v>
      </c>
      <c r="F76" s="18"/>
      <c r="G76" s="19">
        <v>10</v>
      </c>
      <c r="H76" s="19">
        <v>11</v>
      </c>
      <c r="I76" s="61">
        <f t="shared" si="1"/>
        <v>21</v>
      </c>
      <c r="J76" s="18">
        <v>8822405995</v>
      </c>
      <c r="K76" s="18" t="s">
        <v>754</v>
      </c>
      <c r="L76" s="18" t="s">
        <v>870</v>
      </c>
      <c r="M76" s="18">
        <v>9854845938</v>
      </c>
      <c r="N76" s="18" t="s">
        <v>749</v>
      </c>
      <c r="O76" s="18">
        <v>9864878365</v>
      </c>
      <c r="P76" s="24">
        <v>43670</v>
      </c>
      <c r="Q76" s="18" t="s">
        <v>237</v>
      </c>
      <c r="R76" s="18">
        <v>21</v>
      </c>
      <c r="S76" s="18" t="s">
        <v>360</v>
      </c>
      <c r="T76" s="18"/>
    </row>
    <row r="77" spans="1:20">
      <c r="A77" s="4">
        <v>73</v>
      </c>
      <c r="B77" s="17" t="s">
        <v>62</v>
      </c>
      <c r="C77" s="18" t="s">
        <v>833</v>
      </c>
      <c r="D77" s="18" t="s">
        <v>25</v>
      </c>
      <c r="E77" s="19">
        <v>18617010726</v>
      </c>
      <c r="F77" s="18"/>
      <c r="G77" s="19">
        <v>18</v>
      </c>
      <c r="H77" s="19">
        <v>15</v>
      </c>
      <c r="I77" s="61">
        <f t="shared" si="1"/>
        <v>33</v>
      </c>
      <c r="J77" s="18">
        <v>8876996847</v>
      </c>
      <c r="K77" s="18" t="s">
        <v>754</v>
      </c>
      <c r="L77" s="18" t="s">
        <v>870</v>
      </c>
      <c r="M77" s="18">
        <v>9854845938</v>
      </c>
      <c r="N77" s="18" t="s">
        <v>749</v>
      </c>
      <c r="O77" s="18">
        <v>9864878365</v>
      </c>
      <c r="P77" s="24">
        <v>43671</v>
      </c>
      <c r="Q77" s="18" t="s">
        <v>238</v>
      </c>
      <c r="R77" s="18">
        <v>20</v>
      </c>
      <c r="S77" s="18" t="s">
        <v>360</v>
      </c>
      <c r="T77" s="18"/>
    </row>
    <row r="78" spans="1:20">
      <c r="A78" s="4">
        <v>74</v>
      </c>
      <c r="B78" s="17" t="s">
        <v>62</v>
      </c>
      <c r="C78" s="18" t="s">
        <v>834</v>
      </c>
      <c r="D78" s="18" t="s">
        <v>25</v>
      </c>
      <c r="E78" s="19">
        <v>18617010727</v>
      </c>
      <c r="F78" s="18"/>
      <c r="G78" s="19">
        <v>9</v>
      </c>
      <c r="H78" s="19">
        <v>8</v>
      </c>
      <c r="I78" s="61">
        <f t="shared" si="1"/>
        <v>17</v>
      </c>
      <c r="J78" s="18">
        <v>9954994110</v>
      </c>
      <c r="K78" s="18" t="s">
        <v>754</v>
      </c>
      <c r="L78" s="18" t="s">
        <v>870</v>
      </c>
      <c r="M78" s="18">
        <v>9854845938</v>
      </c>
      <c r="N78" s="18" t="s">
        <v>749</v>
      </c>
      <c r="O78" s="18">
        <v>9864878365</v>
      </c>
      <c r="P78" s="24">
        <v>43671</v>
      </c>
      <c r="Q78" s="18" t="s">
        <v>238</v>
      </c>
      <c r="R78" s="18">
        <v>21</v>
      </c>
      <c r="S78" s="18" t="s">
        <v>360</v>
      </c>
      <c r="T78" s="18"/>
    </row>
    <row r="79" spans="1:20">
      <c r="A79" s="4">
        <v>75</v>
      </c>
      <c r="B79" s="17" t="s">
        <v>62</v>
      </c>
      <c r="C79" s="18" t="s">
        <v>835</v>
      </c>
      <c r="D79" s="18" t="s">
        <v>25</v>
      </c>
      <c r="E79" s="19">
        <v>18617010735</v>
      </c>
      <c r="F79" s="18"/>
      <c r="G79" s="19">
        <v>6</v>
      </c>
      <c r="H79" s="19">
        <v>12</v>
      </c>
      <c r="I79" s="61">
        <f t="shared" si="1"/>
        <v>18</v>
      </c>
      <c r="J79" s="18">
        <v>6900885243</v>
      </c>
      <c r="K79" s="18" t="s">
        <v>754</v>
      </c>
      <c r="L79" s="18" t="s">
        <v>870</v>
      </c>
      <c r="M79" s="18">
        <v>9854845938</v>
      </c>
      <c r="N79" s="18" t="s">
        <v>749</v>
      </c>
      <c r="O79" s="18">
        <v>9864878365</v>
      </c>
      <c r="P79" s="24">
        <v>43671</v>
      </c>
      <c r="Q79" s="18" t="s">
        <v>238</v>
      </c>
      <c r="R79" s="18">
        <v>21</v>
      </c>
      <c r="S79" s="18" t="s">
        <v>360</v>
      </c>
      <c r="T79" s="18"/>
    </row>
    <row r="80" spans="1:20">
      <c r="A80" s="4">
        <v>76</v>
      </c>
      <c r="B80" s="17" t="s">
        <v>62</v>
      </c>
      <c r="C80" s="18" t="s">
        <v>836</v>
      </c>
      <c r="D80" s="18" t="s">
        <v>25</v>
      </c>
      <c r="E80" s="19">
        <v>18167010732</v>
      </c>
      <c r="F80" s="18"/>
      <c r="G80" s="19">
        <v>14</v>
      </c>
      <c r="H80" s="19">
        <v>9</v>
      </c>
      <c r="I80" s="61">
        <f t="shared" si="1"/>
        <v>23</v>
      </c>
      <c r="J80" s="18">
        <v>9706751695</v>
      </c>
      <c r="K80" s="18" t="s">
        <v>754</v>
      </c>
      <c r="L80" s="18" t="s">
        <v>870</v>
      </c>
      <c r="M80" s="18">
        <v>9854845938</v>
      </c>
      <c r="N80" s="18" t="s">
        <v>749</v>
      </c>
      <c r="O80" s="18">
        <v>9864878365</v>
      </c>
      <c r="P80" s="24">
        <v>43672</v>
      </c>
      <c r="Q80" s="18" t="s">
        <v>239</v>
      </c>
      <c r="R80" s="18">
        <v>22</v>
      </c>
      <c r="S80" s="18" t="s">
        <v>360</v>
      </c>
      <c r="T80" s="18"/>
    </row>
    <row r="81" spans="1:20">
      <c r="A81" s="4">
        <v>77</v>
      </c>
      <c r="B81" s="17" t="s">
        <v>62</v>
      </c>
      <c r="C81" s="18" t="s">
        <v>837</v>
      </c>
      <c r="D81" s="18" t="s">
        <v>25</v>
      </c>
      <c r="E81" s="19">
        <v>18617010733</v>
      </c>
      <c r="F81" s="18"/>
      <c r="G81" s="19">
        <v>19</v>
      </c>
      <c r="H81" s="19">
        <v>14</v>
      </c>
      <c r="I81" s="61">
        <f t="shared" si="1"/>
        <v>33</v>
      </c>
      <c r="J81" s="18">
        <v>9864884306</v>
      </c>
      <c r="K81" s="18" t="s">
        <v>754</v>
      </c>
      <c r="L81" s="18" t="s">
        <v>870</v>
      </c>
      <c r="M81" s="18">
        <v>9854845938</v>
      </c>
      <c r="N81" s="18" t="s">
        <v>749</v>
      </c>
      <c r="O81" s="18">
        <v>9864878365</v>
      </c>
      <c r="P81" s="24">
        <v>43672</v>
      </c>
      <c r="Q81" s="18" t="s">
        <v>239</v>
      </c>
      <c r="R81" s="18">
        <v>20</v>
      </c>
      <c r="S81" s="18" t="s">
        <v>360</v>
      </c>
      <c r="T81" s="18"/>
    </row>
    <row r="82" spans="1:20">
      <c r="A82" s="4">
        <v>78</v>
      </c>
      <c r="B82" s="17" t="s">
        <v>62</v>
      </c>
      <c r="C82" s="18" t="s">
        <v>838</v>
      </c>
      <c r="D82" s="18" t="s">
        <v>25</v>
      </c>
      <c r="E82" s="19">
        <v>18617010734</v>
      </c>
      <c r="F82" s="18"/>
      <c r="G82" s="19">
        <v>8</v>
      </c>
      <c r="H82" s="19">
        <v>8</v>
      </c>
      <c r="I82" s="61">
        <f t="shared" si="1"/>
        <v>16</v>
      </c>
      <c r="J82" s="18">
        <v>887616255</v>
      </c>
      <c r="K82" s="18" t="s">
        <v>754</v>
      </c>
      <c r="L82" s="18" t="s">
        <v>870</v>
      </c>
      <c r="M82" s="18">
        <v>9854845938</v>
      </c>
      <c r="N82" s="18" t="s">
        <v>749</v>
      </c>
      <c r="O82" s="18">
        <v>9864878365</v>
      </c>
      <c r="P82" s="24">
        <v>43672</v>
      </c>
      <c r="Q82" s="18" t="s">
        <v>239</v>
      </c>
      <c r="R82" s="18">
        <v>21</v>
      </c>
      <c r="S82" s="18" t="s">
        <v>360</v>
      </c>
      <c r="T82" s="18"/>
    </row>
    <row r="83" spans="1:20">
      <c r="A83" s="4">
        <v>79</v>
      </c>
      <c r="B83" s="17" t="s">
        <v>62</v>
      </c>
      <c r="C83" s="18" t="s">
        <v>839</v>
      </c>
      <c r="D83" s="18" t="s">
        <v>25</v>
      </c>
      <c r="E83" s="19">
        <v>18617010736</v>
      </c>
      <c r="F83" s="18"/>
      <c r="G83" s="19">
        <v>8</v>
      </c>
      <c r="H83" s="19">
        <v>12</v>
      </c>
      <c r="I83" s="61">
        <f t="shared" si="1"/>
        <v>20</v>
      </c>
      <c r="J83" s="18">
        <v>8638563052</v>
      </c>
      <c r="K83" s="18" t="s">
        <v>754</v>
      </c>
      <c r="L83" s="18" t="s">
        <v>870</v>
      </c>
      <c r="M83" s="18">
        <v>9854845938</v>
      </c>
      <c r="N83" s="18" t="s">
        <v>749</v>
      </c>
      <c r="O83" s="18">
        <v>9864878365</v>
      </c>
      <c r="P83" s="24">
        <v>43672</v>
      </c>
      <c r="Q83" s="18" t="s">
        <v>239</v>
      </c>
      <c r="R83" s="18">
        <v>21</v>
      </c>
      <c r="S83" s="18" t="s">
        <v>360</v>
      </c>
      <c r="T83" s="18"/>
    </row>
    <row r="84" spans="1:20">
      <c r="A84" s="4">
        <v>80</v>
      </c>
      <c r="B84" s="17" t="s">
        <v>62</v>
      </c>
      <c r="C84" s="18" t="s">
        <v>840</v>
      </c>
      <c r="D84" s="18" t="s">
        <v>25</v>
      </c>
      <c r="E84" s="19">
        <v>17</v>
      </c>
      <c r="F84" s="18"/>
      <c r="G84" s="19">
        <v>10</v>
      </c>
      <c r="H84" s="19">
        <v>7</v>
      </c>
      <c r="I84" s="61">
        <f t="shared" si="1"/>
        <v>17</v>
      </c>
      <c r="J84" s="18">
        <v>7896350268</v>
      </c>
      <c r="K84" s="18" t="s">
        <v>176</v>
      </c>
      <c r="L84" s="18" t="s">
        <v>233</v>
      </c>
      <c r="M84" s="18">
        <v>9957848221</v>
      </c>
      <c r="N84" s="18" t="s">
        <v>338</v>
      </c>
      <c r="O84" s="18">
        <v>8473824010</v>
      </c>
      <c r="P84" s="24">
        <v>43673</v>
      </c>
      <c r="Q84" s="18" t="s">
        <v>240</v>
      </c>
      <c r="R84" s="18">
        <v>21</v>
      </c>
      <c r="S84" s="18" t="s">
        <v>360</v>
      </c>
      <c r="T84" s="18"/>
    </row>
    <row r="85" spans="1:20">
      <c r="A85" s="4">
        <v>81</v>
      </c>
      <c r="B85" s="17" t="s">
        <v>63</v>
      </c>
      <c r="C85" s="18" t="s">
        <v>871</v>
      </c>
      <c r="D85" s="18" t="s">
        <v>25</v>
      </c>
      <c r="E85" s="19">
        <v>18617010121</v>
      </c>
      <c r="F85" s="18"/>
      <c r="G85" s="19">
        <v>7</v>
      </c>
      <c r="H85" s="19">
        <v>10</v>
      </c>
      <c r="I85" s="61">
        <f t="shared" si="1"/>
        <v>17</v>
      </c>
      <c r="J85" s="18">
        <v>8876194722</v>
      </c>
      <c r="K85" s="18" t="s">
        <v>173</v>
      </c>
      <c r="L85" s="18" t="s">
        <v>216</v>
      </c>
      <c r="M85" s="18">
        <v>9577920688</v>
      </c>
      <c r="N85" s="18" t="s">
        <v>868</v>
      </c>
      <c r="O85" s="18">
        <v>8822156668</v>
      </c>
      <c r="P85" s="24">
        <v>43647</v>
      </c>
      <c r="Q85" s="18" t="s">
        <v>235</v>
      </c>
      <c r="R85" s="18">
        <v>20</v>
      </c>
      <c r="S85" s="18" t="s">
        <v>360</v>
      </c>
      <c r="T85" s="18"/>
    </row>
    <row r="86" spans="1:20">
      <c r="A86" s="4">
        <v>82</v>
      </c>
      <c r="B86" s="17" t="s">
        <v>63</v>
      </c>
      <c r="C86" s="18" t="s">
        <v>872</v>
      </c>
      <c r="D86" s="18" t="s">
        <v>25</v>
      </c>
      <c r="E86" s="19">
        <v>18617010127</v>
      </c>
      <c r="F86" s="18"/>
      <c r="G86" s="19">
        <v>12</v>
      </c>
      <c r="H86" s="19">
        <v>14</v>
      </c>
      <c r="I86" s="61">
        <f t="shared" si="1"/>
        <v>26</v>
      </c>
      <c r="J86" s="18">
        <v>7635866110</v>
      </c>
      <c r="K86" s="18" t="s">
        <v>173</v>
      </c>
      <c r="L86" s="18" t="s">
        <v>216</v>
      </c>
      <c r="M86" s="18">
        <v>9577920688</v>
      </c>
      <c r="N86" s="18" t="s">
        <v>954</v>
      </c>
      <c r="O86" s="18">
        <v>9854116838</v>
      </c>
      <c r="P86" s="24">
        <v>43647</v>
      </c>
      <c r="Q86" s="18" t="s">
        <v>235</v>
      </c>
      <c r="R86" s="18">
        <v>26</v>
      </c>
      <c r="S86" s="18" t="s">
        <v>360</v>
      </c>
      <c r="T86" s="18"/>
    </row>
    <row r="87" spans="1:20">
      <c r="A87" s="4">
        <v>83</v>
      </c>
      <c r="B87" s="17" t="s">
        <v>63</v>
      </c>
      <c r="C87" s="18" t="s">
        <v>873</v>
      </c>
      <c r="D87" s="18" t="s">
        <v>25</v>
      </c>
      <c r="E87" s="19">
        <v>18617010130</v>
      </c>
      <c r="F87" s="18"/>
      <c r="G87" s="19">
        <v>9</v>
      </c>
      <c r="H87" s="19">
        <v>10</v>
      </c>
      <c r="I87" s="61">
        <f t="shared" si="1"/>
        <v>19</v>
      </c>
      <c r="J87" s="18">
        <v>8136086713</v>
      </c>
      <c r="K87" s="18" t="s">
        <v>173</v>
      </c>
      <c r="L87" s="18" t="s">
        <v>216</v>
      </c>
      <c r="M87" s="18">
        <v>9577920688</v>
      </c>
      <c r="N87" s="18" t="s">
        <v>954</v>
      </c>
      <c r="O87" s="18">
        <v>9854116838</v>
      </c>
      <c r="P87" s="24">
        <v>43647</v>
      </c>
      <c r="Q87" s="18" t="s">
        <v>235</v>
      </c>
      <c r="R87" s="18">
        <v>25</v>
      </c>
      <c r="S87" s="18" t="s">
        <v>360</v>
      </c>
      <c r="T87" s="18"/>
    </row>
    <row r="88" spans="1:20">
      <c r="A88" s="4">
        <v>84</v>
      </c>
      <c r="B88" s="17" t="s">
        <v>63</v>
      </c>
      <c r="C88" s="18" t="s">
        <v>874</v>
      </c>
      <c r="D88" s="18" t="s">
        <v>25</v>
      </c>
      <c r="E88" s="19">
        <v>186170431</v>
      </c>
      <c r="F88" s="18"/>
      <c r="G88" s="19">
        <v>15</v>
      </c>
      <c r="H88" s="19">
        <v>6</v>
      </c>
      <c r="I88" s="61">
        <f t="shared" si="1"/>
        <v>21</v>
      </c>
      <c r="J88" s="18">
        <v>9957296647</v>
      </c>
      <c r="K88" s="18" t="s">
        <v>173</v>
      </c>
      <c r="L88" s="18" t="s">
        <v>216</v>
      </c>
      <c r="M88" s="18">
        <v>9577920688</v>
      </c>
      <c r="N88" s="18" t="s">
        <v>218</v>
      </c>
      <c r="O88" s="18">
        <v>8473036640</v>
      </c>
      <c r="P88" s="24">
        <v>43647</v>
      </c>
      <c r="Q88" s="18" t="s">
        <v>235</v>
      </c>
      <c r="R88" s="18">
        <v>23</v>
      </c>
      <c r="S88" s="18" t="s">
        <v>360</v>
      </c>
      <c r="T88" s="18"/>
    </row>
    <row r="89" spans="1:20" ht="16.5" customHeight="1">
      <c r="A89" s="4">
        <v>85</v>
      </c>
      <c r="B89" s="17" t="s">
        <v>63</v>
      </c>
      <c r="C89" s="18" t="s">
        <v>875</v>
      </c>
      <c r="D89" s="18" t="s">
        <v>25</v>
      </c>
      <c r="E89" s="19">
        <v>18617010429</v>
      </c>
      <c r="F89" s="18"/>
      <c r="G89" s="19">
        <v>13</v>
      </c>
      <c r="H89" s="19">
        <v>17</v>
      </c>
      <c r="I89" s="61">
        <f t="shared" si="1"/>
        <v>30</v>
      </c>
      <c r="J89" s="18" t="s">
        <v>949</v>
      </c>
      <c r="K89" s="18" t="s">
        <v>955</v>
      </c>
      <c r="L89" s="18" t="s">
        <v>956</v>
      </c>
      <c r="M89" s="18">
        <v>9613035349</v>
      </c>
      <c r="N89" s="18" t="s">
        <v>641</v>
      </c>
      <c r="O89" s="18">
        <v>7399307045</v>
      </c>
      <c r="P89" s="24">
        <v>43648</v>
      </c>
      <c r="Q89" s="18" t="s">
        <v>236</v>
      </c>
      <c r="R89" s="18">
        <v>37</v>
      </c>
      <c r="S89" s="18" t="s">
        <v>360</v>
      </c>
      <c r="T89" s="18"/>
    </row>
    <row r="90" spans="1:20">
      <c r="A90" s="4">
        <v>86</v>
      </c>
      <c r="B90" s="17" t="s">
        <v>63</v>
      </c>
      <c r="C90" s="18" t="s">
        <v>876</v>
      </c>
      <c r="D90" s="18" t="s">
        <v>25</v>
      </c>
      <c r="E90" s="19">
        <v>18617010435</v>
      </c>
      <c r="F90" s="18"/>
      <c r="G90" s="19">
        <v>16</v>
      </c>
      <c r="H90" s="19">
        <v>9</v>
      </c>
      <c r="I90" s="61">
        <f t="shared" si="1"/>
        <v>25</v>
      </c>
      <c r="J90" s="18">
        <v>9435426448</v>
      </c>
      <c r="K90" s="18" t="s">
        <v>175</v>
      </c>
      <c r="L90" s="18" t="s">
        <v>230</v>
      </c>
      <c r="M90" s="18">
        <v>8811808831</v>
      </c>
      <c r="N90" s="18" t="s">
        <v>547</v>
      </c>
      <c r="O90" s="18">
        <v>9613843895</v>
      </c>
      <c r="P90" s="24">
        <v>43648</v>
      </c>
      <c r="Q90" s="18" t="s">
        <v>236</v>
      </c>
      <c r="R90" s="18"/>
      <c r="S90" s="18" t="s">
        <v>360</v>
      </c>
      <c r="T90" s="18"/>
    </row>
    <row r="91" spans="1:20">
      <c r="A91" s="4">
        <v>87</v>
      </c>
      <c r="B91" s="17" t="s">
        <v>63</v>
      </c>
      <c r="C91" s="18" t="s">
        <v>877</v>
      </c>
      <c r="D91" s="18" t="s">
        <v>25</v>
      </c>
      <c r="E91" s="19">
        <v>18617010230</v>
      </c>
      <c r="F91" s="18"/>
      <c r="G91" s="19">
        <v>20</v>
      </c>
      <c r="H91" s="19">
        <v>20</v>
      </c>
      <c r="I91" s="61">
        <f t="shared" si="1"/>
        <v>40</v>
      </c>
      <c r="J91" s="18">
        <v>9401903572</v>
      </c>
      <c r="K91" s="18" t="s">
        <v>421</v>
      </c>
      <c r="L91" s="18" t="s">
        <v>470</v>
      </c>
      <c r="M91" s="18">
        <v>9859964353</v>
      </c>
      <c r="N91" s="18" t="s">
        <v>957</v>
      </c>
      <c r="O91" s="18">
        <v>7896978942</v>
      </c>
      <c r="P91" s="24">
        <v>43648</v>
      </c>
      <c r="Q91" s="18" t="s">
        <v>236</v>
      </c>
      <c r="R91" s="18">
        <v>36</v>
      </c>
      <c r="S91" s="18" t="s">
        <v>360</v>
      </c>
      <c r="T91" s="18"/>
    </row>
    <row r="92" spans="1:20" ht="33">
      <c r="A92" s="4">
        <v>88</v>
      </c>
      <c r="B92" s="17" t="s">
        <v>63</v>
      </c>
      <c r="C92" s="18" t="s">
        <v>878</v>
      </c>
      <c r="D92" s="18" t="s">
        <v>25</v>
      </c>
      <c r="E92" s="19">
        <v>18617010342</v>
      </c>
      <c r="F92" s="18"/>
      <c r="G92" s="19">
        <v>15</v>
      </c>
      <c r="H92" s="19">
        <v>21</v>
      </c>
      <c r="I92" s="61">
        <f t="shared" si="1"/>
        <v>36</v>
      </c>
      <c r="J92" s="18" t="s">
        <v>950</v>
      </c>
      <c r="K92" s="18" t="s">
        <v>449</v>
      </c>
      <c r="L92" s="18" t="s">
        <v>450</v>
      </c>
      <c r="M92" s="18">
        <v>9859735195</v>
      </c>
      <c r="N92" s="18" t="s">
        <v>473</v>
      </c>
      <c r="O92" s="18">
        <v>9854781927</v>
      </c>
      <c r="P92" s="24">
        <v>43648</v>
      </c>
      <c r="Q92" s="18" t="s">
        <v>236</v>
      </c>
      <c r="R92" s="18">
        <v>39</v>
      </c>
      <c r="S92" s="18" t="s">
        <v>360</v>
      </c>
      <c r="T92" s="18"/>
    </row>
    <row r="93" spans="1:20" ht="16.5" customHeight="1">
      <c r="A93" s="4">
        <v>89</v>
      </c>
      <c r="B93" s="17" t="s">
        <v>63</v>
      </c>
      <c r="C93" s="18" t="s">
        <v>879</v>
      </c>
      <c r="D93" s="18" t="s">
        <v>25</v>
      </c>
      <c r="E93" s="19">
        <v>14</v>
      </c>
      <c r="F93" s="18"/>
      <c r="G93" s="19">
        <v>12</v>
      </c>
      <c r="H93" s="19">
        <v>11</v>
      </c>
      <c r="I93" s="61">
        <f t="shared" si="1"/>
        <v>23</v>
      </c>
      <c r="J93" s="18"/>
      <c r="K93" s="18" t="s">
        <v>313</v>
      </c>
      <c r="L93" s="18" t="s">
        <v>353</v>
      </c>
      <c r="M93" s="18">
        <v>9577776448</v>
      </c>
      <c r="N93" s="18" t="s">
        <v>356</v>
      </c>
      <c r="O93" s="18">
        <v>9678247618</v>
      </c>
      <c r="P93" s="24">
        <v>43649</v>
      </c>
      <c r="Q93" s="18" t="s">
        <v>237</v>
      </c>
      <c r="R93" s="18">
        <v>21</v>
      </c>
      <c r="S93" s="18" t="s">
        <v>360</v>
      </c>
      <c r="T93" s="18"/>
    </row>
    <row r="94" spans="1:20" ht="16.5" customHeight="1">
      <c r="A94" s="4">
        <v>90</v>
      </c>
      <c r="B94" s="17" t="s">
        <v>63</v>
      </c>
      <c r="C94" s="18" t="s">
        <v>880</v>
      </c>
      <c r="D94" s="18" t="s">
        <v>25</v>
      </c>
      <c r="E94" s="19">
        <v>22</v>
      </c>
      <c r="F94" s="18"/>
      <c r="G94" s="19">
        <v>13</v>
      </c>
      <c r="H94" s="19">
        <v>9</v>
      </c>
      <c r="I94" s="61">
        <f t="shared" si="1"/>
        <v>22</v>
      </c>
      <c r="J94" s="18">
        <v>9365161472</v>
      </c>
      <c r="K94" s="18" t="s">
        <v>313</v>
      </c>
      <c r="L94" s="18" t="s">
        <v>353</v>
      </c>
      <c r="M94" s="18">
        <v>9577776448</v>
      </c>
      <c r="N94" s="18" t="s">
        <v>355</v>
      </c>
      <c r="O94" s="18">
        <v>9678283207</v>
      </c>
      <c r="P94" s="24">
        <v>43649</v>
      </c>
      <c r="Q94" s="18" t="s">
        <v>237</v>
      </c>
      <c r="R94" s="18">
        <v>21</v>
      </c>
      <c r="S94" s="18" t="s">
        <v>360</v>
      </c>
      <c r="T94" s="18"/>
    </row>
    <row r="95" spans="1:20" ht="16.5" customHeight="1">
      <c r="A95" s="4">
        <v>91</v>
      </c>
      <c r="B95" s="17" t="s">
        <v>63</v>
      </c>
      <c r="C95" s="18" t="s">
        <v>881</v>
      </c>
      <c r="D95" s="18" t="s">
        <v>25</v>
      </c>
      <c r="E95" s="19">
        <v>7</v>
      </c>
      <c r="F95" s="18"/>
      <c r="G95" s="19">
        <v>23</v>
      </c>
      <c r="H95" s="19">
        <v>9</v>
      </c>
      <c r="I95" s="61">
        <f t="shared" si="1"/>
        <v>32</v>
      </c>
      <c r="J95" s="18">
        <v>9957438506</v>
      </c>
      <c r="K95" s="18" t="s">
        <v>313</v>
      </c>
      <c r="L95" s="18" t="s">
        <v>353</v>
      </c>
      <c r="M95" s="18">
        <v>9577776448</v>
      </c>
      <c r="N95" s="18" t="s">
        <v>354</v>
      </c>
      <c r="O95" s="18">
        <v>9707780786</v>
      </c>
      <c r="P95" s="24">
        <v>43649</v>
      </c>
      <c r="Q95" s="18" t="s">
        <v>237</v>
      </c>
      <c r="R95" s="18">
        <v>18</v>
      </c>
      <c r="S95" s="18" t="s">
        <v>360</v>
      </c>
      <c r="T95" s="18"/>
    </row>
    <row r="96" spans="1:20" ht="16.5" customHeight="1">
      <c r="A96" s="4">
        <v>92</v>
      </c>
      <c r="B96" s="17" t="s">
        <v>63</v>
      </c>
      <c r="C96" s="18" t="s">
        <v>882</v>
      </c>
      <c r="D96" s="18" t="s">
        <v>25</v>
      </c>
      <c r="E96" s="19">
        <v>24</v>
      </c>
      <c r="F96" s="18"/>
      <c r="G96" s="19">
        <v>4</v>
      </c>
      <c r="H96" s="19">
        <v>9</v>
      </c>
      <c r="I96" s="61">
        <f t="shared" si="1"/>
        <v>13</v>
      </c>
      <c r="J96" s="18">
        <v>9401896515</v>
      </c>
      <c r="K96" s="18" t="s">
        <v>313</v>
      </c>
      <c r="L96" s="18" t="s">
        <v>353</v>
      </c>
      <c r="M96" s="18">
        <v>9577776448</v>
      </c>
      <c r="N96" s="18" t="s">
        <v>355</v>
      </c>
      <c r="O96" s="18">
        <v>9678283207</v>
      </c>
      <c r="P96" s="24">
        <v>43649</v>
      </c>
      <c r="Q96" s="18" t="s">
        <v>237</v>
      </c>
      <c r="R96" s="18">
        <v>21</v>
      </c>
      <c r="S96" s="18" t="s">
        <v>360</v>
      </c>
      <c r="T96" s="18"/>
    </row>
    <row r="97" spans="1:20">
      <c r="A97" s="4">
        <v>93</v>
      </c>
      <c r="B97" s="17" t="s">
        <v>63</v>
      </c>
      <c r="C97" s="18" t="s">
        <v>883</v>
      </c>
      <c r="D97" s="18" t="s">
        <v>25</v>
      </c>
      <c r="E97" s="19">
        <v>18617010420</v>
      </c>
      <c r="F97" s="18"/>
      <c r="G97" s="19">
        <v>13</v>
      </c>
      <c r="H97" s="19">
        <v>20</v>
      </c>
      <c r="I97" s="61">
        <f t="shared" si="1"/>
        <v>33</v>
      </c>
      <c r="J97" s="18">
        <v>7086397491</v>
      </c>
      <c r="K97" s="18" t="s">
        <v>958</v>
      </c>
      <c r="L97" s="18" t="s">
        <v>562</v>
      </c>
      <c r="M97" s="18">
        <v>8761836639</v>
      </c>
      <c r="N97" s="18" t="s">
        <v>642</v>
      </c>
      <c r="O97" s="18">
        <v>7896345194</v>
      </c>
      <c r="P97" s="24">
        <v>43650</v>
      </c>
      <c r="Q97" s="18" t="s">
        <v>238</v>
      </c>
      <c r="R97" s="18">
        <v>25</v>
      </c>
      <c r="S97" s="18" t="s">
        <v>360</v>
      </c>
      <c r="T97" s="18"/>
    </row>
    <row r="98" spans="1:20">
      <c r="A98" s="4">
        <v>94</v>
      </c>
      <c r="B98" s="17" t="s">
        <v>63</v>
      </c>
      <c r="C98" s="18" t="s">
        <v>884</v>
      </c>
      <c r="D98" s="18" t="s">
        <v>25</v>
      </c>
      <c r="E98" s="19">
        <v>18617010427</v>
      </c>
      <c r="F98" s="18"/>
      <c r="G98" s="19">
        <v>27</v>
      </c>
      <c r="H98" s="19">
        <v>18</v>
      </c>
      <c r="I98" s="61">
        <f t="shared" si="1"/>
        <v>45</v>
      </c>
      <c r="J98" s="18">
        <v>7635866361</v>
      </c>
      <c r="K98" s="18" t="s">
        <v>958</v>
      </c>
      <c r="L98" s="18" t="s">
        <v>562</v>
      </c>
      <c r="M98" s="18">
        <v>8761836639</v>
      </c>
      <c r="N98" s="18" t="s">
        <v>959</v>
      </c>
      <c r="O98" s="18">
        <v>9401348301</v>
      </c>
      <c r="P98" s="24">
        <v>43650</v>
      </c>
      <c r="Q98" s="18" t="s">
        <v>238</v>
      </c>
      <c r="R98" s="18">
        <v>26</v>
      </c>
      <c r="S98" s="18" t="s">
        <v>360</v>
      </c>
      <c r="T98" s="18"/>
    </row>
    <row r="99" spans="1:20" ht="16.5" customHeight="1">
      <c r="A99" s="4">
        <v>95</v>
      </c>
      <c r="B99" s="17" t="s">
        <v>63</v>
      </c>
      <c r="C99" s="18" t="s">
        <v>885</v>
      </c>
      <c r="D99" s="18" t="s">
        <v>25</v>
      </c>
      <c r="E99" s="19">
        <v>18617010428</v>
      </c>
      <c r="F99" s="18"/>
      <c r="G99" s="19">
        <v>35</v>
      </c>
      <c r="H99" s="19">
        <v>41</v>
      </c>
      <c r="I99" s="61">
        <f t="shared" si="1"/>
        <v>76</v>
      </c>
      <c r="J99" s="18" t="s">
        <v>951</v>
      </c>
      <c r="K99" s="18" t="s">
        <v>958</v>
      </c>
      <c r="L99" s="18" t="s">
        <v>562</v>
      </c>
      <c r="M99" s="18">
        <v>8761836639</v>
      </c>
      <c r="N99" s="18" t="s">
        <v>959</v>
      </c>
      <c r="O99" s="18">
        <v>9401348301</v>
      </c>
      <c r="P99" s="24">
        <v>43650</v>
      </c>
      <c r="Q99" s="18" t="s">
        <v>238</v>
      </c>
      <c r="R99" s="18">
        <v>26</v>
      </c>
      <c r="S99" s="18" t="s">
        <v>360</v>
      </c>
      <c r="T99" s="18"/>
    </row>
    <row r="100" spans="1:20">
      <c r="A100" s="4">
        <v>96</v>
      </c>
      <c r="B100" s="17" t="s">
        <v>63</v>
      </c>
      <c r="C100" s="18" t="s">
        <v>886</v>
      </c>
      <c r="D100" s="18" t="s">
        <v>25</v>
      </c>
      <c r="E100" s="19">
        <v>18617010118</v>
      </c>
      <c r="F100" s="18"/>
      <c r="G100" s="19">
        <v>9</v>
      </c>
      <c r="H100" s="19">
        <v>14</v>
      </c>
      <c r="I100" s="61">
        <f t="shared" si="1"/>
        <v>23</v>
      </c>
      <c r="J100" s="18">
        <v>7638875787</v>
      </c>
      <c r="K100" s="18" t="s">
        <v>144</v>
      </c>
      <c r="L100" s="18" t="s">
        <v>207</v>
      </c>
      <c r="M100" s="18">
        <v>9854262531</v>
      </c>
      <c r="N100" s="18" t="s">
        <v>441</v>
      </c>
      <c r="O100" s="18">
        <v>9613235504</v>
      </c>
      <c r="P100" s="24">
        <v>43651</v>
      </c>
      <c r="Q100" s="18" t="s">
        <v>239</v>
      </c>
      <c r="R100" s="18">
        <v>15</v>
      </c>
      <c r="S100" s="18" t="s">
        <v>360</v>
      </c>
      <c r="T100" s="18"/>
    </row>
    <row r="101" spans="1:20" ht="16.5" customHeight="1">
      <c r="A101" s="4">
        <v>97</v>
      </c>
      <c r="B101" s="17" t="s">
        <v>63</v>
      </c>
      <c r="C101" s="18" t="s">
        <v>887</v>
      </c>
      <c r="D101" s="18" t="s">
        <v>25</v>
      </c>
      <c r="E101" s="19">
        <v>18617010119</v>
      </c>
      <c r="F101" s="18"/>
      <c r="G101" s="19">
        <v>15</v>
      </c>
      <c r="H101" s="19">
        <v>13</v>
      </c>
      <c r="I101" s="61">
        <f t="shared" si="1"/>
        <v>28</v>
      </c>
      <c r="J101" s="18" t="s">
        <v>952</v>
      </c>
      <c r="K101" s="18" t="s">
        <v>144</v>
      </c>
      <c r="L101" s="18" t="s">
        <v>207</v>
      </c>
      <c r="M101" s="18">
        <v>9854262531</v>
      </c>
      <c r="N101" s="18" t="s">
        <v>441</v>
      </c>
      <c r="O101" s="18">
        <v>9613235504</v>
      </c>
      <c r="P101" s="24">
        <v>43651</v>
      </c>
      <c r="Q101" s="18" t="s">
        <v>239</v>
      </c>
      <c r="R101" s="18">
        <v>15</v>
      </c>
      <c r="S101" s="18" t="s">
        <v>360</v>
      </c>
      <c r="T101" s="18"/>
    </row>
    <row r="102" spans="1:20">
      <c r="A102" s="4">
        <v>98</v>
      </c>
      <c r="B102" s="17" t="s">
        <v>63</v>
      </c>
      <c r="C102" s="18" t="s">
        <v>888</v>
      </c>
      <c r="D102" s="18" t="s">
        <v>25</v>
      </c>
      <c r="E102" s="19">
        <v>18617010122</v>
      </c>
      <c r="F102" s="18"/>
      <c r="G102" s="19">
        <v>11</v>
      </c>
      <c r="H102" s="19">
        <v>15</v>
      </c>
      <c r="I102" s="61">
        <f t="shared" si="1"/>
        <v>26</v>
      </c>
      <c r="J102" s="18">
        <v>9707125099</v>
      </c>
      <c r="K102" s="18" t="s">
        <v>144</v>
      </c>
      <c r="L102" s="18" t="s">
        <v>207</v>
      </c>
      <c r="M102" s="18">
        <v>9854262531</v>
      </c>
      <c r="N102" s="18" t="s">
        <v>208</v>
      </c>
      <c r="O102" s="18">
        <v>9859358416</v>
      </c>
      <c r="P102" s="24">
        <v>43651</v>
      </c>
      <c r="Q102" s="18" t="s">
        <v>239</v>
      </c>
      <c r="R102" s="18">
        <v>17</v>
      </c>
      <c r="S102" s="18" t="s">
        <v>360</v>
      </c>
      <c r="T102" s="18"/>
    </row>
    <row r="103" spans="1:20">
      <c r="A103" s="4">
        <v>99</v>
      </c>
      <c r="B103" s="17" t="s">
        <v>63</v>
      </c>
      <c r="C103" s="18" t="s">
        <v>889</v>
      </c>
      <c r="D103" s="18" t="s">
        <v>25</v>
      </c>
      <c r="E103" s="19">
        <v>18617010124</v>
      </c>
      <c r="F103" s="18"/>
      <c r="G103" s="19">
        <v>11</v>
      </c>
      <c r="H103" s="19">
        <v>23</v>
      </c>
      <c r="I103" s="61">
        <f t="shared" si="1"/>
        <v>34</v>
      </c>
      <c r="J103" s="18">
        <v>9435812490</v>
      </c>
      <c r="K103" s="18" t="s">
        <v>144</v>
      </c>
      <c r="L103" s="18" t="s">
        <v>207</v>
      </c>
      <c r="M103" s="18">
        <v>9854262531</v>
      </c>
      <c r="N103" s="18" t="s">
        <v>226</v>
      </c>
      <c r="O103" s="18">
        <v>9707326242</v>
      </c>
      <c r="P103" s="24">
        <v>43651</v>
      </c>
      <c r="Q103" s="18" t="s">
        <v>239</v>
      </c>
      <c r="R103" s="18">
        <v>17</v>
      </c>
      <c r="S103" s="18" t="s">
        <v>360</v>
      </c>
      <c r="T103" s="18"/>
    </row>
    <row r="104" spans="1:20" ht="33">
      <c r="A104" s="4">
        <v>100</v>
      </c>
      <c r="B104" s="17" t="s">
        <v>63</v>
      </c>
      <c r="C104" s="18" t="s">
        <v>890</v>
      </c>
      <c r="D104" s="18" t="s">
        <v>25</v>
      </c>
      <c r="E104" s="19">
        <v>18617010222</v>
      </c>
      <c r="F104" s="18"/>
      <c r="G104" s="19">
        <v>18</v>
      </c>
      <c r="H104" s="19">
        <v>11</v>
      </c>
      <c r="I104" s="61">
        <f t="shared" si="1"/>
        <v>29</v>
      </c>
      <c r="J104" s="18"/>
      <c r="K104" s="18" t="s">
        <v>244</v>
      </c>
      <c r="L104" s="18" t="s">
        <v>315</v>
      </c>
      <c r="M104" s="18">
        <v>8473851999</v>
      </c>
      <c r="N104" s="18" t="s">
        <v>326</v>
      </c>
      <c r="O104" s="18">
        <v>8011380268</v>
      </c>
      <c r="P104" s="24">
        <v>43652</v>
      </c>
      <c r="Q104" s="18" t="s">
        <v>240</v>
      </c>
      <c r="R104" s="18">
        <v>23</v>
      </c>
      <c r="S104" s="18" t="s">
        <v>360</v>
      </c>
      <c r="T104" s="18"/>
    </row>
    <row r="105" spans="1:20">
      <c r="A105" s="4">
        <v>101</v>
      </c>
      <c r="B105" s="17" t="s">
        <v>63</v>
      </c>
      <c r="C105" s="18" t="s">
        <v>891</v>
      </c>
      <c r="D105" s="18" t="s">
        <v>25</v>
      </c>
      <c r="E105" s="19">
        <v>18617010226</v>
      </c>
      <c r="F105" s="18"/>
      <c r="G105" s="19">
        <v>12</v>
      </c>
      <c r="H105" s="19">
        <v>7</v>
      </c>
      <c r="I105" s="61">
        <f t="shared" si="1"/>
        <v>19</v>
      </c>
      <c r="J105" s="18">
        <v>9957197218</v>
      </c>
      <c r="K105" s="18" t="s">
        <v>244</v>
      </c>
      <c r="L105" s="18" t="s">
        <v>315</v>
      </c>
      <c r="M105" s="18">
        <v>8473851999</v>
      </c>
      <c r="N105" s="18" t="s">
        <v>339</v>
      </c>
      <c r="O105" s="18">
        <v>8822101467</v>
      </c>
      <c r="P105" s="24">
        <v>43652</v>
      </c>
      <c r="Q105" s="18" t="s">
        <v>240</v>
      </c>
      <c r="R105" s="18">
        <v>25</v>
      </c>
      <c r="S105" s="18" t="s">
        <v>360</v>
      </c>
      <c r="T105" s="18"/>
    </row>
    <row r="106" spans="1:20">
      <c r="A106" s="4">
        <v>102</v>
      </c>
      <c r="B106" s="17" t="s">
        <v>63</v>
      </c>
      <c r="C106" s="18" t="s">
        <v>892</v>
      </c>
      <c r="D106" s="18" t="s">
        <v>25</v>
      </c>
      <c r="E106" s="19">
        <v>18617010243</v>
      </c>
      <c r="F106" s="18"/>
      <c r="G106" s="19">
        <v>16</v>
      </c>
      <c r="H106" s="19">
        <v>12</v>
      </c>
      <c r="I106" s="61">
        <f t="shared" si="1"/>
        <v>28</v>
      </c>
      <c r="J106" s="18">
        <v>8133922588</v>
      </c>
      <c r="K106" s="18" t="s">
        <v>244</v>
      </c>
      <c r="L106" s="18" t="s">
        <v>315</v>
      </c>
      <c r="M106" s="18">
        <v>8473851999</v>
      </c>
      <c r="N106" s="18" t="s">
        <v>319</v>
      </c>
      <c r="O106" s="18">
        <v>9707671819</v>
      </c>
      <c r="P106" s="24">
        <v>43652</v>
      </c>
      <c r="Q106" s="18" t="s">
        <v>240</v>
      </c>
      <c r="R106" s="18">
        <v>21</v>
      </c>
      <c r="S106" s="18" t="s">
        <v>360</v>
      </c>
      <c r="T106" s="18"/>
    </row>
    <row r="107" spans="1:20">
      <c r="A107" s="4">
        <v>103</v>
      </c>
      <c r="B107" s="17" t="s">
        <v>63</v>
      </c>
      <c r="C107" s="18" t="s">
        <v>893</v>
      </c>
      <c r="D107" s="18" t="s">
        <v>25</v>
      </c>
      <c r="E107" s="19">
        <v>18617010601</v>
      </c>
      <c r="F107" s="18"/>
      <c r="G107" s="19">
        <v>14</v>
      </c>
      <c r="H107" s="19">
        <v>19</v>
      </c>
      <c r="I107" s="61">
        <f t="shared" si="1"/>
        <v>33</v>
      </c>
      <c r="J107" s="18">
        <v>9101941292</v>
      </c>
      <c r="K107" s="18" t="s">
        <v>656</v>
      </c>
      <c r="L107" s="18" t="s">
        <v>657</v>
      </c>
      <c r="M107" s="18">
        <v>9859064741</v>
      </c>
      <c r="N107" s="18" t="s">
        <v>960</v>
      </c>
      <c r="O107" s="18">
        <v>8255042356</v>
      </c>
      <c r="P107" s="24">
        <v>43654</v>
      </c>
      <c r="Q107" s="18" t="s">
        <v>235</v>
      </c>
      <c r="R107" s="18">
        <v>36</v>
      </c>
      <c r="S107" s="18" t="s">
        <v>360</v>
      </c>
      <c r="T107" s="18"/>
    </row>
    <row r="108" spans="1:20">
      <c r="A108" s="4">
        <v>104</v>
      </c>
      <c r="B108" s="17" t="s">
        <v>63</v>
      </c>
      <c r="C108" s="18" t="s">
        <v>894</v>
      </c>
      <c r="D108" s="18" t="s">
        <v>25</v>
      </c>
      <c r="E108" s="19">
        <v>18617010602</v>
      </c>
      <c r="F108" s="18"/>
      <c r="G108" s="19">
        <v>23</v>
      </c>
      <c r="H108" s="19">
        <v>25</v>
      </c>
      <c r="I108" s="61">
        <f t="shared" si="1"/>
        <v>48</v>
      </c>
      <c r="J108" s="18">
        <v>9101624181</v>
      </c>
      <c r="K108" s="18" t="s">
        <v>656</v>
      </c>
      <c r="L108" s="18" t="s">
        <v>657</v>
      </c>
      <c r="M108" s="18">
        <v>9859064741</v>
      </c>
      <c r="N108" s="18" t="s">
        <v>961</v>
      </c>
      <c r="O108" s="18">
        <v>9678332595</v>
      </c>
      <c r="P108" s="24">
        <v>43654</v>
      </c>
      <c r="Q108" s="18" t="s">
        <v>235</v>
      </c>
      <c r="R108" s="18">
        <v>37</v>
      </c>
      <c r="S108" s="18" t="s">
        <v>360</v>
      </c>
      <c r="T108" s="18"/>
    </row>
    <row r="109" spans="1:20">
      <c r="A109" s="4">
        <v>105</v>
      </c>
      <c r="B109" s="17" t="s">
        <v>63</v>
      </c>
      <c r="C109" s="18" t="s">
        <v>656</v>
      </c>
      <c r="D109" s="18" t="s">
        <v>25</v>
      </c>
      <c r="E109" s="19">
        <v>18617010603</v>
      </c>
      <c r="F109" s="18"/>
      <c r="G109" s="19">
        <v>19</v>
      </c>
      <c r="H109" s="19">
        <v>14</v>
      </c>
      <c r="I109" s="61">
        <f t="shared" si="1"/>
        <v>33</v>
      </c>
      <c r="J109" s="18">
        <v>9401625347</v>
      </c>
      <c r="K109" s="18" t="s">
        <v>656</v>
      </c>
      <c r="L109" s="18" t="s">
        <v>657</v>
      </c>
      <c r="M109" s="18">
        <v>9859064741</v>
      </c>
      <c r="N109" s="18" t="s">
        <v>962</v>
      </c>
      <c r="O109" s="18">
        <v>8822687818</v>
      </c>
      <c r="P109" s="24">
        <v>43654</v>
      </c>
      <c r="Q109" s="18" t="s">
        <v>235</v>
      </c>
      <c r="R109" s="18">
        <v>37</v>
      </c>
      <c r="S109" s="18" t="s">
        <v>360</v>
      </c>
      <c r="T109" s="18"/>
    </row>
    <row r="110" spans="1:20">
      <c r="A110" s="4">
        <v>106</v>
      </c>
      <c r="B110" s="17" t="s">
        <v>63</v>
      </c>
      <c r="C110" s="18" t="s">
        <v>895</v>
      </c>
      <c r="D110" s="18" t="s">
        <v>25</v>
      </c>
      <c r="E110" s="19">
        <v>18617010604</v>
      </c>
      <c r="F110" s="18"/>
      <c r="G110" s="19">
        <v>25</v>
      </c>
      <c r="H110" s="19">
        <v>24</v>
      </c>
      <c r="I110" s="61">
        <f t="shared" si="1"/>
        <v>49</v>
      </c>
      <c r="J110" s="18">
        <v>9401953611</v>
      </c>
      <c r="K110" s="18" t="s">
        <v>656</v>
      </c>
      <c r="L110" s="18" t="s">
        <v>657</v>
      </c>
      <c r="M110" s="18">
        <v>9859064741</v>
      </c>
      <c r="N110" s="18" t="s">
        <v>963</v>
      </c>
      <c r="O110" s="18">
        <v>9678336185</v>
      </c>
      <c r="P110" s="24">
        <v>43654</v>
      </c>
      <c r="Q110" s="18" t="s">
        <v>235</v>
      </c>
      <c r="R110" s="18">
        <v>40</v>
      </c>
      <c r="S110" s="18" t="s">
        <v>360</v>
      </c>
      <c r="T110" s="18"/>
    </row>
    <row r="111" spans="1:20">
      <c r="A111" s="4">
        <v>107</v>
      </c>
      <c r="B111" s="17" t="s">
        <v>63</v>
      </c>
      <c r="C111" s="18" t="s">
        <v>896</v>
      </c>
      <c r="D111" s="18" t="s">
        <v>25</v>
      </c>
      <c r="E111" s="19">
        <v>21</v>
      </c>
      <c r="F111" s="18"/>
      <c r="G111" s="19">
        <v>14</v>
      </c>
      <c r="H111" s="19">
        <v>21</v>
      </c>
      <c r="I111" s="61">
        <f t="shared" si="1"/>
        <v>35</v>
      </c>
      <c r="J111" s="18">
        <v>9365651008</v>
      </c>
      <c r="K111" s="18" t="s">
        <v>169</v>
      </c>
      <c r="L111" s="18" t="s">
        <v>194</v>
      </c>
      <c r="M111" s="18">
        <v>8254935209</v>
      </c>
      <c r="N111" s="18" t="s">
        <v>195</v>
      </c>
      <c r="O111" s="18">
        <v>8749897504</v>
      </c>
      <c r="P111" s="24">
        <v>43655</v>
      </c>
      <c r="Q111" s="18" t="s">
        <v>236</v>
      </c>
      <c r="R111" s="18">
        <v>13</v>
      </c>
      <c r="S111" s="18" t="s">
        <v>360</v>
      </c>
      <c r="T111" s="18"/>
    </row>
    <row r="112" spans="1:20">
      <c r="A112" s="4">
        <v>108</v>
      </c>
      <c r="B112" s="17" t="s">
        <v>63</v>
      </c>
      <c r="C112" s="18" t="s">
        <v>897</v>
      </c>
      <c r="D112" s="18" t="s">
        <v>25</v>
      </c>
      <c r="E112" s="19">
        <v>205</v>
      </c>
      <c r="F112" s="18"/>
      <c r="G112" s="19">
        <v>14</v>
      </c>
      <c r="H112" s="19">
        <v>16</v>
      </c>
      <c r="I112" s="61">
        <f t="shared" si="1"/>
        <v>30</v>
      </c>
      <c r="J112" s="18">
        <v>8011905574</v>
      </c>
      <c r="K112" s="18" t="s">
        <v>169</v>
      </c>
      <c r="L112" s="18" t="s">
        <v>194</v>
      </c>
      <c r="M112" s="18">
        <v>8254935209</v>
      </c>
      <c r="N112" s="18" t="s">
        <v>195</v>
      </c>
      <c r="O112" s="18">
        <v>8749897504</v>
      </c>
      <c r="P112" s="24">
        <v>43655</v>
      </c>
      <c r="Q112" s="18" t="s">
        <v>236</v>
      </c>
      <c r="R112" s="18">
        <v>13</v>
      </c>
      <c r="S112" s="18" t="s">
        <v>360</v>
      </c>
      <c r="T112" s="18"/>
    </row>
    <row r="113" spans="1:20">
      <c r="A113" s="4">
        <v>109</v>
      </c>
      <c r="B113" s="17" t="s">
        <v>63</v>
      </c>
      <c r="C113" s="18" t="s">
        <v>898</v>
      </c>
      <c r="D113" s="18" t="s">
        <v>25</v>
      </c>
      <c r="E113" s="19">
        <v>24</v>
      </c>
      <c r="F113" s="18"/>
      <c r="G113" s="19">
        <v>16</v>
      </c>
      <c r="H113" s="19">
        <v>10</v>
      </c>
      <c r="I113" s="61">
        <f t="shared" si="1"/>
        <v>26</v>
      </c>
      <c r="J113" s="18">
        <v>8721926655</v>
      </c>
      <c r="K113" s="18" t="s">
        <v>169</v>
      </c>
      <c r="L113" s="18" t="s">
        <v>194</v>
      </c>
      <c r="M113" s="18">
        <v>8254935209</v>
      </c>
      <c r="N113" s="18" t="s">
        <v>200</v>
      </c>
      <c r="O113" s="18">
        <v>9854381346</v>
      </c>
      <c r="P113" s="24">
        <v>43655</v>
      </c>
      <c r="Q113" s="18" t="s">
        <v>236</v>
      </c>
      <c r="R113" s="18">
        <v>14</v>
      </c>
      <c r="S113" s="18" t="s">
        <v>360</v>
      </c>
      <c r="T113" s="18"/>
    </row>
    <row r="114" spans="1:20">
      <c r="A114" s="4">
        <v>110</v>
      </c>
      <c r="B114" s="17" t="s">
        <v>63</v>
      </c>
      <c r="C114" s="18" t="s">
        <v>899</v>
      </c>
      <c r="D114" s="18" t="s">
        <v>25</v>
      </c>
      <c r="E114" s="19">
        <v>210</v>
      </c>
      <c r="F114" s="18"/>
      <c r="G114" s="19">
        <v>18</v>
      </c>
      <c r="H114" s="19">
        <v>17</v>
      </c>
      <c r="I114" s="61">
        <f t="shared" si="1"/>
        <v>35</v>
      </c>
      <c r="J114" s="18">
        <v>9707672837</v>
      </c>
      <c r="K114" s="18" t="s">
        <v>169</v>
      </c>
      <c r="L114" s="18" t="s">
        <v>194</v>
      </c>
      <c r="M114" s="18">
        <v>8254935209</v>
      </c>
      <c r="N114" s="18" t="s">
        <v>200</v>
      </c>
      <c r="O114" s="18">
        <v>9854381346</v>
      </c>
      <c r="P114" s="24">
        <v>43655</v>
      </c>
      <c r="Q114" s="18" t="s">
        <v>236</v>
      </c>
      <c r="R114" s="18">
        <v>13</v>
      </c>
      <c r="S114" s="18" t="s">
        <v>360</v>
      </c>
      <c r="T114" s="18"/>
    </row>
    <row r="115" spans="1:20" ht="16.5" customHeight="1">
      <c r="A115" s="4">
        <v>111</v>
      </c>
      <c r="B115" s="17" t="s">
        <v>63</v>
      </c>
      <c r="C115" s="18" t="s">
        <v>900</v>
      </c>
      <c r="D115" s="18" t="s">
        <v>25</v>
      </c>
      <c r="E115" s="19">
        <v>18</v>
      </c>
      <c r="F115" s="18"/>
      <c r="G115" s="19">
        <v>7</v>
      </c>
      <c r="H115" s="19">
        <v>6</v>
      </c>
      <c r="I115" s="61">
        <f t="shared" si="1"/>
        <v>13</v>
      </c>
      <c r="J115" s="18">
        <v>8812093834</v>
      </c>
      <c r="K115" s="18" t="s">
        <v>169</v>
      </c>
      <c r="L115" s="18" t="s">
        <v>194</v>
      </c>
      <c r="M115" s="18">
        <v>8254935209</v>
      </c>
      <c r="N115" s="18" t="s">
        <v>199</v>
      </c>
      <c r="O115" s="18">
        <v>9613436092</v>
      </c>
      <c r="P115" s="24">
        <v>43656</v>
      </c>
      <c r="Q115" s="18" t="s">
        <v>237</v>
      </c>
      <c r="R115" s="18">
        <v>13</v>
      </c>
      <c r="S115" s="18" t="s">
        <v>360</v>
      </c>
      <c r="T115" s="18"/>
    </row>
    <row r="116" spans="1:20" ht="16.5" customHeight="1">
      <c r="A116" s="4">
        <v>112</v>
      </c>
      <c r="B116" s="17" t="s">
        <v>63</v>
      </c>
      <c r="C116" s="18" t="s">
        <v>901</v>
      </c>
      <c r="D116" s="18" t="s">
        <v>25</v>
      </c>
      <c r="E116" s="19">
        <v>19</v>
      </c>
      <c r="F116" s="18"/>
      <c r="G116" s="19">
        <v>9</v>
      </c>
      <c r="H116" s="19">
        <v>10</v>
      </c>
      <c r="I116" s="61">
        <f t="shared" si="1"/>
        <v>19</v>
      </c>
      <c r="J116" s="18">
        <v>8761839191</v>
      </c>
      <c r="K116" s="18" t="s">
        <v>169</v>
      </c>
      <c r="L116" s="18" t="s">
        <v>194</v>
      </c>
      <c r="M116" s="18">
        <v>8254935209</v>
      </c>
      <c r="N116" s="18" t="s">
        <v>199</v>
      </c>
      <c r="O116" s="18">
        <v>9613436092</v>
      </c>
      <c r="P116" s="24">
        <v>43656</v>
      </c>
      <c r="Q116" s="18" t="s">
        <v>237</v>
      </c>
      <c r="R116" s="18">
        <v>14</v>
      </c>
      <c r="S116" s="18" t="s">
        <v>360</v>
      </c>
      <c r="T116" s="18"/>
    </row>
    <row r="117" spans="1:20" ht="16.5" customHeight="1">
      <c r="A117" s="4">
        <v>113</v>
      </c>
      <c r="B117" s="17" t="s">
        <v>63</v>
      </c>
      <c r="C117" s="18" t="s">
        <v>902</v>
      </c>
      <c r="D117" s="18" t="s">
        <v>25</v>
      </c>
      <c r="E117" s="19">
        <v>20</v>
      </c>
      <c r="F117" s="18"/>
      <c r="G117" s="19">
        <v>13</v>
      </c>
      <c r="H117" s="19">
        <v>12</v>
      </c>
      <c r="I117" s="61">
        <f t="shared" si="1"/>
        <v>25</v>
      </c>
      <c r="J117" s="18">
        <v>8474071314</v>
      </c>
      <c r="K117" s="18" t="s">
        <v>169</v>
      </c>
      <c r="L117" s="18" t="s">
        <v>194</v>
      </c>
      <c r="M117" s="18">
        <v>8254935209</v>
      </c>
      <c r="N117" s="18" t="s">
        <v>199</v>
      </c>
      <c r="O117" s="18">
        <v>9613436092</v>
      </c>
      <c r="P117" s="24">
        <v>43656</v>
      </c>
      <c r="Q117" s="18" t="s">
        <v>237</v>
      </c>
      <c r="R117" s="18">
        <v>15</v>
      </c>
      <c r="S117" s="18" t="s">
        <v>360</v>
      </c>
      <c r="T117" s="18"/>
    </row>
    <row r="118" spans="1:20" ht="16.5" customHeight="1">
      <c r="A118" s="4">
        <v>114</v>
      </c>
      <c r="B118" s="17" t="s">
        <v>63</v>
      </c>
      <c r="C118" s="18" t="s">
        <v>903</v>
      </c>
      <c r="D118" s="18" t="s">
        <v>25</v>
      </c>
      <c r="E118" s="19">
        <v>211</v>
      </c>
      <c r="F118" s="18"/>
      <c r="G118" s="19">
        <v>11</v>
      </c>
      <c r="H118" s="19">
        <v>9</v>
      </c>
      <c r="I118" s="61">
        <f t="shared" si="1"/>
        <v>20</v>
      </c>
      <c r="J118" s="18" t="s">
        <v>953</v>
      </c>
      <c r="K118" s="18" t="s">
        <v>171</v>
      </c>
      <c r="L118" s="18" t="s">
        <v>196</v>
      </c>
      <c r="M118" s="18">
        <v>9859801991</v>
      </c>
      <c r="N118" s="18" t="s">
        <v>197</v>
      </c>
      <c r="O118" s="18">
        <v>9508509690</v>
      </c>
      <c r="P118" s="24">
        <v>43656</v>
      </c>
      <c r="Q118" s="18" t="s">
        <v>237</v>
      </c>
      <c r="R118" s="18">
        <v>20</v>
      </c>
      <c r="S118" s="18" t="s">
        <v>360</v>
      </c>
      <c r="T118" s="18"/>
    </row>
    <row r="119" spans="1:20">
      <c r="A119" s="4">
        <v>115</v>
      </c>
      <c r="B119" s="17" t="s">
        <v>63</v>
      </c>
      <c r="C119" s="18" t="s">
        <v>904</v>
      </c>
      <c r="D119" s="18" t="s">
        <v>25</v>
      </c>
      <c r="E119" s="19">
        <v>18617010605</v>
      </c>
      <c r="F119" s="18"/>
      <c r="G119" s="19">
        <v>15</v>
      </c>
      <c r="H119" s="19">
        <v>14</v>
      </c>
      <c r="I119" s="61">
        <f t="shared" si="1"/>
        <v>29</v>
      </c>
      <c r="J119" s="18">
        <v>9401464691</v>
      </c>
      <c r="K119" s="18" t="s">
        <v>964</v>
      </c>
      <c r="L119" s="18" t="s">
        <v>862</v>
      </c>
      <c r="M119" s="18">
        <v>8133924907</v>
      </c>
      <c r="N119" s="18" t="s">
        <v>965</v>
      </c>
      <c r="O119" s="18">
        <v>8011468071</v>
      </c>
      <c r="P119" s="24">
        <v>43657</v>
      </c>
      <c r="Q119" s="18" t="s">
        <v>238</v>
      </c>
      <c r="R119" s="18">
        <v>41</v>
      </c>
      <c r="S119" s="18" t="s">
        <v>360</v>
      </c>
      <c r="T119" s="18"/>
    </row>
    <row r="120" spans="1:20">
      <c r="A120" s="4">
        <v>116</v>
      </c>
      <c r="B120" s="17" t="s">
        <v>63</v>
      </c>
      <c r="C120" s="18" t="s">
        <v>905</v>
      </c>
      <c r="D120" s="18" t="s">
        <v>25</v>
      </c>
      <c r="E120" s="19">
        <v>18617010606</v>
      </c>
      <c r="F120" s="18"/>
      <c r="G120" s="19">
        <v>13</v>
      </c>
      <c r="H120" s="19">
        <v>23</v>
      </c>
      <c r="I120" s="61">
        <f t="shared" si="1"/>
        <v>36</v>
      </c>
      <c r="J120" s="18">
        <v>9531207790</v>
      </c>
      <c r="K120" s="18" t="s">
        <v>964</v>
      </c>
      <c r="L120" s="18" t="s">
        <v>862</v>
      </c>
      <c r="M120" s="18">
        <v>8133924907</v>
      </c>
      <c r="N120" s="18" t="s">
        <v>966</v>
      </c>
      <c r="O120" s="18">
        <v>940150028</v>
      </c>
      <c r="P120" s="24">
        <v>43657</v>
      </c>
      <c r="Q120" s="18" t="s">
        <v>238</v>
      </c>
      <c r="R120" s="18">
        <v>42</v>
      </c>
      <c r="S120" s="18" t="s">
        <v>360</v>
      </c>
      <c r="T120" s="18"/>
    </row>
    <row r="121" spans="1:20">
      <c r="A121" s="4">
        <v>117</v>
      </c>
      <c r="B121" s="17" t="s">
        <v>63</v>
      </c>
      <c r="C121" s="18" t="s">
        <v>906</v>
      </c>
      <c r="D121" s="18" t="s">
        <v>25</v>
      </c>
      <c r="E121" s="19">
        <v>18617010607</v>
      </c>
      <c r="F121" s="18"/>
      <c r="G121" s="19">
        <v>21</v>
      </c>
      <c r="H121" s="19">
        <v>16</v>
      </c>
      <c r="I121" s="61">
        <f t="shared" si="1"/>
        <v>37</v>
      </c>
      <c r="J121" s="18">
        <v>843026098</v>
      </c>
      <c r="K121" s="18" t="s">
        <v>911</v>
      </c>
      <c r="L121" s="18" t="s">
        <v>967</v>
      </c>
      <c r="M121" s="18">
        <v>8749871450</v>
      </c>
      <c r="N121" s="18" t="s">
        <v>358</v>
      </c>
      <c r="O121" s="18">
        <v>9957285420</v>
      </c>
      <c r="P121" s="24">
        <v>43657</v>
      </c>
      <c r="Q121" s="18" t="s">
        <v>238</v>
      </c>
      <c r="R121" s="18">
        <v>38</v>
      </c>
      <c r="S121" s="18" t="s">
        <v>360</v>
      </c>
      <c r="T121" s="18"/>
    </row>
    <row r="122" spans="1:20">
      <c r="A122" s="4">
        <v>118</v>
      </c>
      <c r="B122" s="17" t="s">
        <v>63</v>
      </c>
      <c r="C122" s="18" t="s">
        <v>907</v>
      </c>
      <c r="D122" s="18" t="s">
        <v>25</v>
      </c>
      <c r="E122" s="19">
        <v>18617010612</v>
      </c>
      <c r="F122" s="18"/>
      <c r="G122" s="19">
        <v>21</v>
      </c>
      <c r="H122" s="19">
        <v>24</v>
      </c>
      <c r="I122" s="61">
        <f t="shared" si="1"/>
        <v>45</v>
      </c>
      <c r="J122" s="18"/>
      <c r="K122" s="18" t="s">
        <v>968</v>
      </c>
      <c r="L122" s="18" t="s">
        <v>969</v>
      </c>
      <c r="M122" s="18">
        <v>9613040493</v>
      </c>
      <c r="N122" s="18" t="s">
        <v>970</v>
      </c>
      <c r="O122" s="18">
        <v>7086382692</v>
      </c>
      <c r="P122" s="24">
        <v>43657</v>
      </c>
      <c r="Q122" s="18" t="s">
        <v>238</v>
      </c>
      <c r="R122" s="18">
        <v>40</v>
      </c>
      <c r="S122" s="18" t="s">
        <v>360</v>
      </c>
      <c r="T122" s="18"/>
    </row>
    <row r="123" spans="1:20">
      <c r="A123" s="4">
        <v>119</v>
      </c>
      <c r="B123" s="17" t="s">
        <v>63</v>
      </c>
      <c r="C123" s="18" t="s">
        <v>908</v>
      </c>
      <c r="D123" s="18" t="s">
        <v>25</v>
      </c>
      <c r="E123" s="19">
        <v>18617010615</v>
      </c>
      <c r="F123" s="18"/>
      <c r="G123" s="19">
        <v>25</v>
      </c>
      <c r="H123" s="19">
        <v>24</v>
      </c>
      <c r="I123" s="61">
        <f t="shared" si="1"/>
        <v>49</v>
      </c>
      <c r="J123" s="18">
        <v>9678739195</v>
      </c>
      <c r="K123" s="18" t="s">
        <v>968</v>
      </c>
      <c r="L123" s="18" t="s">
        <v>969</v>
      </c>
      <c r="M123" s="18">
        <v>9613040493</v>
      </c>
      <c r="N123" s="18" t="s">
        <v>970</v>
      </c>
      <c r="O123" s="18">
        <v>7086382692</v>
      </c>
      <c r="P123" s="24">
        <v>43658</v>
      </c>
      <c r="Q123" s="18" t="s">
        <v>239</v>
      </c>
      <c r="R123" s="18">
        <v>41</v>
      </c>
      <c r="S123" s="18" t="s">
        <v>360</v>
      </c>
      <c r="T123" s="18"/>
    </row>
    <row r="124" spans="1:20" ht="33">
      <c r="A124" s="4">
        <v>120</v>
      </c>
      <c r="B124" s="17" t="s">
        <v>63</v>
      </c>
      <c r="C124" s="18" t="s">
        <v>909</v>
      </c>
      <c r="D124" s="18" t="s">
        <v>25</v>
      </c>
      <c r="E124" s="19">
        <v>18617010622</v>
      </c>
      <c r="F124" s="18"/>
      <c r="G124" s="19">
        <v>32</v>
      </c>
      <c r="H124" s="19">
        <v>36</v>
      </c>
      <c r="I124" s="61">
        <f t="shared" si="1"/>
        <v>68</v>
      </c>
      <c r="J124" s="18"/>
      <c r="K124" s="18" t="s">
        <v>968</v>
      </c>
      <c r="L124" s="18" t="s">
        <v>969</v>
      </c>
      <c r="M124" s="18">
        <v>9613040493</v>
      </c>
      <c r="N124" s="18" t="s">
        <v>971</v>
      </c>
      <c r="O124" s="18">
        <v>8254837294</v>
      </c>
      <c r="P124" s="24">
        <v>43658</v>
      </c>
      <c r="Q124" s="18" t="s">
        <v>239</v>
      </c>
      <c r="R124" s="18">
        <v>42</v>
      </c>
      <c r="S124" s="18" t="s">
        <v>360</v>
      </c>
      <c r="T124" s="18"/>
    </row>
    <row r="125" spans="1:20">
      <c r="A125" s="4">
        <v>121</v>
      </c>
      <c r="B125" s="17" t="s">
        <v>63</v>
      </c>
      <c r="C125" s="18" t="s">
        <v>910</v>
      </c>
      <c r="D125" s="18" t="s">
        <v>25</v>
      </c>
      <c r="E125" s="19">
        <v>18617010623</v>
      </c>
      <c r="F125" s="18"/>
      <c r="G125" s="19">
        <v>25</v>
      </c>
      <c r="H125" s="19">
        <v>20</v>
      </c>
      <c r="I125" s="61">
        <f t="shared" si="1"/>
        <v>45</v>
      </c>
      <c r="J125" s="18">
        <v>8472816417</v>
      </c>
      <c r="K125" s="18" t="s">
        <v>968</v>
      </c>
      <c r="L125" s="18" t="s">
        <v>969</v>
      </c>
      <c r="M125" s="18">
        <v>9613040493</v>
      </c>
      <c r="N125" s="18" t="s">
        <v>971</v>
      </c>
      <c r="O125" s="18">
        <v>8254837294</v>
      </c>
      <c r="P125" s="24">
        <v>43658</v>
      </c>
      <c r="Q125" s="18" t="s">
        <v>239</v>
      </c>
      <c r="R125" s="18">
        <v>41</v>
      </c>
      <c r="S125" s="18" t="s">
        <v>360</v>
      </c>
      <c r="T125" s="18"/>
    </row>
    <row r="126" spans="1:20">
      <c r="A126" s="4">
        <v>122</v>
      </c>
      <c r="B126" s="17" t="s">
        <v>63</v>
      </c>
      <c r="C126" s="18" t="s">
        <v>911</v>
      </c>
      <c r="D126" s="18" t="s">
        <v>25</v>
      </c>
      <c r="E126" s="19">
        <v>18617010616</v>
      </c>
      <c r="F126" s="18"/>
      <c r="G126" s="19">
        <v>34</v>
      </c>
      <c r="H126" s="19">
        <v>35</v>
      </c>
      <c r="I126" s="61">
        <f t="shared" si="1"/>
        <v>69</v>
      </c>
      <c r="J126" s="18">
        <v>9365247402</v>
      </c>
      <c r="K126" s="18" t="s">
        <v>911</v>
      </c>
      <c r="L126" s="18" t="s">
        <v>967</v>
      </c>
      <c r="M126" s="18">
        <v>8749871450</v>
      </c>
      <c r="N126" s="18" t="s">
        <v>358</v>
      </c>
      <c r="O126" s="18">
        <v>9957285420</v>
      </c>
      <c r="P126" s="24">
        <v>43659</v>
      </c>
      <c r="Q126" s="18" t="s">
        <v>240</v>
      </c>
      <c r="R126" s="18">
        <v>40</v>
      </c>
      <c r="S126" s="18" t="s">
        <v>360</v>
      </c>
      <c r="T126" s="18"/>
    </row>
    <row r="127" spans="1:20">
      <c r="A127" s="4">
        <v>123</v>
      </c>
      <c r="B127" s="17" t="s">
        <v>63</v>
      </c>
      <c r="C127" s="18" t="s">
        <v>912</v>
      </c>
      <c r="D127" s="18" t="s">
        <v>25</v>
      </c>
      <c r="E127" s="19">
        <v>18617010617</v>
      </c>
      <c r="F127" s="18"/>
      <c r="G127" s="19">
        <v>40</v>
      </c>
      <c r="H127" s="19">
        <v>33</v>
      </c>
      <c r="I127" s="61">
        <f t="shared" si="1"/>
        <v>73</v>
      </c>
      <c r="J127" s="18">
        <v>8473092221</v>
      </c>
      <c r="K127" s="18" t="s">
        <v>911</v>
      </c>
      <c r="L127" s="18" t="s">
        <v>967</v>
      </c>
      <c r="M127" s="18">
        <v>8749871450</v>
      </c>
      <c r="N127" s="18" t="s">
        <v>358</v>
      </c>
      <c r="O127" s="18">
        <v>9957285420</v>
      </c>
      <c r="P127" s="24">
        <v>43659</v>
      </c>
      <c r="Q127" s="18" t="s">
        <v>240</v>
      </c>
      <c r="R127" s="18">
        <v>21</v>
      </c>
      <c r="S127" s="18" t="s">
        <v>360</v>
      </c>
      <c r="T127" s="18"/>
    </row>
    <row r="128" spans="1:20">
      <c r="A128" s="4">
        <v>124</v>
      </c>
      <c r="B128" s="17" t="s">
        <v>63</v>
      </c>
      <c r="C128" s="18" t="s">
        <v>913</v>
      </c>
      <c r="D128" s="18" t="s">
        <v>25</v>
      </c>
      <c r="E128" s="19">
        <v>18617010618</v>
      </c>
      <c r="F128" s="18"/>
      <c r="G128" s="19">
        <v>31</v>
      </c>
      <c r="H128" s="19">
        <v>41</v>
      </c>
      <c r="I128" s="61">
        <f t="shared" si="1"/>
        <v>72</v>
      </c>
      <c r="J128" s="18">
        <v>8811009678</v>
      </c>
      <c r="K128" s="18" t="s">
        <v>911</v>
      </c>
      <c r="L128" s="18" t="s">
        <v>967</v>
      </c>
      <c r="M128" s="18">
        <v>8749871450</v>
      </c>
      <c r="N128" s="18" t="s">
        <v>358</v>
      </c>
      <c r="O128" s="18">
        <v>9957285420</v>
      </c>
      <c r="P128" s="24">
        <v>43659</v>
      </c>
      <c r="Q128" s="18" t="s">
        <v>240</v>
      </c>
      <c r="R128" s="18">
        <v>21</v>
      </c>
      <c r="S128" s="18" t="s">
        <v>360</v>
      </c>
      <c r="T128" s="18"/>
    </row>
    <row r="129" spans="1:20">
      <c r="A129" s="4">
        <v>125</v>
      </c>
      <c r="B129" s="17" t="s">
        <v>63</v>
      </c>
      <c r="C129" s="18" t="s">
        <v>914</v>
      </c>
      <c r="D129" s="18" t="s">
        <v>25</v>
      </c>
      <c r="E129" s="19">
        <v>18617010608</v>
      </c>
      <c r="F129" s="18"/>
      <c r="G129" s="19">
        <v>37</v>
      </c>
      <c r="H129" s="19">
        <v>30</v>
      </c>
      <c r="I129" s="61">
        <f t="shared" si="1"/>
        <v>67</v>
      </c>
      <c r="J129" s="18">
        <v>9845221990</v>
      </c>
      <c r="K129" s="18" t="s">
        <v>972</v>
      </c>
      <c r="L129" s="18" t="s">
        <v>973</v>
      </c>
      <c r="M129" s="18">
        <v>9613842635</v>
      </c>
      <c r="N129" s="18" t="s">
        <v>974</v>
      </c>
      <c r="O129" s="18">
        <v>7399928794</v>
      </c>
      <c r="P129" s="24">
        <v>43661</v>
      </c>
      <c r="Q129" s="18" t="s">
        <v>235</v>
      </c>
      <c r="R129" s="18">
        <v>43</v>
      </c>
      <c r="S129" s="18" t="s">
        <v>360</v>
      </c>
      <c r="T129" s="18"/>
    </row>
    <row r="130" spans="1:20">
      <c r="A130" s="4">
        <v>126</v>
      </c>
      <c r="B130" s="17" t="s">
        <v>63</v>
      </c>
      <c r="C130" s="18" t="s">
        <v>915</v>
      </c>
      <c r="D130" s="18" t="s">
        <v>25</v>
      </c>
      <c r="E130" s="19">
        <v>18617010609</v>
      </c>
      <c r="F130" s="18"/>
      <c r="G130" s="19">
        <v>16</v>
      </c>
      <c r="H130" s="19">
        <v>12</v>
      </c>
      <c r="I130" s="61">
        <f t="shared" si="1"/>
        <v>28</v>
      </c>
      <c r="J130" s="18">
        <v>9365226329</v>
      </c>
      <c r="K130" s="18" t="s">
        <v>972</v>
      </c>
      <c r="L130" s="18" t="s">
        <v>973</v>
      </c>
      <c r="M130" s="18">
        <v>9613842635</v>
      </c>
      <c r="N130" s="18" t="s">
        <v>974</v>
      </c>
      <c r="O130" s="18">
        <v>7399928794</v>
      </c>
      <c r="P130" s="24">
        <v>43661</v>
      </c>
      <c r="Q130" s="18" t="s">
        <v>235</v>
      </c>
      <c r="R130" s="18">
        <v>43</v>
      </c>
      <c r="S130" s="18" t="s">
        <v>360</v>
      </c>
      <c r="T130" s="18"/>
    </row>
    <row r="131" spans="1:20" ht="33">
      <c r="A131" s="4">
        <v>127</v>
      </c>
      <c r="B131" s="17" t="s">
        <v>63</v>
      </c>
      <c r="C131" s="18" t="s">
        <v>916</v>
      </c>
      <c r="D131" s="18" t="s">
        <v>25</v>
      </c>
      <c r="E131" s="19">
        <v>18617010610</v>
      </c>
      <c r="F131" s="18"/>
      <c r="G131" s="19">
        <v>12</v>
      </c>
      <c r="H131" s="19">
        <v>32</v>
      </c>
      <c r="I131" s="61">
        <f t="shared" si="1"/>
        <v>44</v>
      </c>
      <c r="J131" s="18"/>
      <c r="K131" s="18" t="s">
        <v>972</v>
      </c>
      <c r="L131" s="18" t="s">
        <v>973</v>
      </c>
      <c r="M131" s="18">
        <v>9613842635</v>
      </c>
      <c r="N131" s="18" t="s">
        <v>974</v>
      </c>
      <c r="O131" s="18">
        <v>7399928794</v>
      </c>
      <c r="P131" s="24">
        <v>43661</v>
      </c>
      <c r="Q131" s="18" t="s">
        <v>235</v>
      </c>
      <c r="R131" s="18">
        <v>43</v>
      </c>
      <c r="S131" s="18" t="s">
        <v>360</v>
      </c>
      <c r="T131" s="18"/>
    </row>
    <row r="132" spans="1:20">
      <c r="A132" s="4">
        <v>128</v>
      </c>
      <c r="B132" s="17" t="s">
        <v>63</v>
      </c>
      <c r="C132" s="18" t="s">
        <v>917</v>
      </c>
      <c r="D132" s="18" t="s">
        <v>25</v>
      </c>
      <c r="E132" s="19">
        <v>18617010611</v>
      </c>
      <c r="F132" s="18"/>
      <c r="G132" s="19">
        <v>23</v>
      </c>
      <c r="H132" s="19">
        <v>23</v>
      </c>
      <c r="I132" s="61">
        <f t="shared" si="1"/>
        <v>46</v>
      </c>
      <c r="J132" s="18"/>
      <c r="K132" s="18" t="s">
        <v>972</v>
      </c>
      <c r="L132" s="18" t="s">
        <v>973</v>
      </c>
      <c r="M132" s="18">
        <v>9613842635</v>
      </c>
      <c r="N132" s="18" t="s">
        <v>975</v>
      </c>
      <c r="O132" s="18">
        <v>9613661218</v>
      </c>
      <c r="P132" s="24">
        <v>43662</v>
      </c>
      <c r="Q132" s="18" t="s">
        <v>236</v>
      </c>
      <c r="R132" s="18">
        <v>41</v>
      </c>
      <c r="S132" s="18" t="s">
        <v>360</v>
      </c>
      <c r="T132" s="18"/>
    </row>
    <row r="133" spans="1:20">
      <c r="A133" s="4">
        <v>129</v>
      </c>
      <c r="B133" s="17" t="s">
        <v>63</v>
      </c>
      <c r="C133" s="18" t="s">
        <v>918</v>
      </c>
      <c r="D133" s="18" t="s">
        <v>25</v>
      </c>
      <c r="E133" s="19">
        <v>18617010624</v>
      </c>
      <c r="F133" s="18"/>
      <c r="G133" s="19">
        <v>20</v>
      </c>
      <c r="H133" s="19">
        <v>22</v>
      </c>
      <c r="I133" s="61">
        <f t="shared" si="1"/>
        <v>42</v>
      </c>
      <c r="J133" s="18">
        <v>9435405928</v>
      </c>
      <c r="K133" s="18" t="s">
        <v>972</v>
      </c>
      <c r="L133" s="18" t="s">
        <v>973</v>
      </c>
      <c r="M133" s="18">
        <v>9613842635</v>
      </c>
      <c r="N133" s="18" t="s">
        <v>975</v>
      </c>
      <c r="O133" s="18">
        <v>9613661218</v>
      </c>
      <c r="P133" s="24">
        <v>43662</v>
      </c>
      <c r="Q133" s="18" t="s">
        <v>236</v>
      </c>
      <c r="R133" s="18">
        <v>41</v>
      </c>
      <c r="S133" s="18" t="s">
        <v>360</v>
      </c>
      <c r="T133" s="18"/>
    </row>
    <row r="134" spans="1:20" ht="33">
      <c r="A134" s="4">
        <v>130</v>
      </c>
      <c r="B134" s="17" t="s">
        <v>63</v>
      </c>
      <c r="C134" s="18" t="s">
        <v>919</v>
      </c>
      <c r="D134" s="18" t="s">
        <v>25</v>
      </c>
      <c r="E134" s="19">
        <v>18617010629</v>
      </c>
      <c r="F134" s="18"/>
      <c r="G134" s="19">
        <v>18</v>
      </c>
      <c r="H134" s="19">
        <v>24</v>
      </c>
      <c r="I134" s="61">
        <f t="shared" ref="I134:I164" si="2">SUM(G134:H134)</f>
        <v>42</v>
      </c>
      <c r="J134" s="18">
        <v>9678308895</v>
      </c>
      <c r="K134" s="18" t="s">
        <v>972</v>
      </c>
      <c r="L134" s="18" t="s">
        <v>973</v>
      </c>
      <c r="M134" s="18">
        <v>9613842635</v>
      </c>
      <c r="N134" s="18" t="s">
        <v>975</v>
      </c>
      <c r="O134" s="18">
        <v>9613661218</v>
      </c>
      <c r="P134" s="24">
        <v>43662</v>
      </c>
      <c r="Q134" s="18" t="s">
        <v>236</v>
      </c>
      <c r="R134" s="18">
        <v>41</v>
      </c>
      <c r="S134" s="18" t="s">
        <v>360</v>
      </c>
      <c r="T134" s="18"/>
    </row>
    <row r="135" spans="1:20" ht="16.5" customHeight="1">
      <c r="A135" s="4">
        <v>131</v>
      </c>
      <c r="B135" s="17" t="s">
        <v>63</v>
      </c>
      <c r="C135" s="18" t="s">
        <v>920</v>
      </c>
      <c r="D135" s="18" t="s">
        <v>25</v>
      </c>
      <c r="E135" s="19">
        <v>18617010627</v>
      </c>
      <c r="F135" s="18"/>
      <c r="G135" s="19">
        <v>11</v>
      </c>
      <c r="H135" s="19">
        <v>6</v>
      </c>
      <c r="I135" s="61">
        <f t="shared" si="2"/>
        <v>17</v>
      </c>
      <c r="J135" s="18">
        <v>7896132092</v>
      </c>
      <c r="K135" s="18" t="s">
        <v>964</v>
      </c>
      <c r="L135" s="18" t="s">
        <v>862</v>
      </c>
      <c r="M135" s="18">
        <v>8133924907</v>
      </c>
      <c r="N135" s="18" t="s">
        <v>965</v>
      </c>
      <c r="O135" s="18">
        <v>8011468071</v>
      </c>
      <c r="P135" s="24">
        <v>43663</v>
      </c>
      <c r="Q135" s="18" t="s">
        <v>237</v>
      </c>
      <c r="R135" s="18">
        <v>43</v>
      </c>
      <c r="S135" s="18" t="s">
        <v>360</v>
      </c>
      <c r="T135" s="18"/>
    </row>
    <row r="136" spans="1:20" ht="16.5" customHeight="1">
      <c r="A136" s="4">
        <v>132</v>
      </c>
      <c r="B136" s="17" t="s">
        <v>63</v>
      </c>
      <c r="C136" s="18" t="s">
        <v>921</v>
      </c>
      <c r="D136" s="18" t="s">
        <v>25</v>
      </c>
      <c r="E136" s="19">
        <v>18617010635</v>
      </c>
      <c r="F136" s="18"/>
      <c r="G136" s="19">
        <v>6</v>
      </c>
      <c r="H136" s="19">
        <v>10</v>
      </c>
      <c r="I136" s="61">
        <f t="shared" si="2"/>
        <v>16</v>
      </c>
      <c r="J136" s="18">
        <v>9957665525</v>
      </c>
      <c r="K136" s="18" t="s">
        <v>964</v>
      </c>
      <c r="L136" s="18" t="s">
        <v>862</v>
      </c>
      <c r="M136" s="18">
        <v>8133924907</v>
      </c>
      <c r="N136" s="18" t="s">
        <v>966</v>
      </c>
      <c r="O136" s="18">
        <v>940150028</v>
      </c>
      <c r="P136" s="24">
        <v>43663</v>
      </c>
      <c r="Q136" s="18" t="s">
        <v>237</v>
      </c>
      <c r="R136" s="18">
        <v>43</v>
      </c>
      <c r="S136" s="18" t="s">
        <v>360</v>
      </c>
      <c r="T136" s="18"/>
    </row>
    <row r="137" spans="1:20" ht="16.5" customHeight="1">
      <c r="A137" s="4">
        <v>133</v>
      </c>
      <c r="B137" s="17" t="s">
        <v>63</v>
      </c>
      <c r="C137" s="18" t="s">
        <v>922</v>
      </c>
      <c r="D137" s="18" t="s">
        <v>25</v>
      </c>
      <c r="E137" s="19">
        <v>18617010637</v>
      </c>
      <c r="F137" s="18"/>
      <c r="G137" s="19">
        <v>9</v>
      </c>
      <c r="H137" s="19">
        <v>11</v>
      </c>
      <c r="I137" s="61">
        <f t="shared" si="2"/>
        <v>20</v>
      </c>
      <c r="J137" s="18"/>
      <c r="K137" s="18" t="s">
        <v>972</v>
      </c>
      <c r="L137" s="18" t="s">
        <v>973</v>
      </c>
      <c r="M137" s="18">
        <v>9613842635</v>
      </c>
      <c r="N137" s="18" t="s">
        <v>969</v>
      </c>
      <c r="O137" s="18">
        <v>8753001747</v>
      </c>
      <c r="P137" s="24">
        <v>43663</v>
      </c>
      <c r="Q137" s="18" t="s">
        <v>237</v>
      </c>
      <c r="R137" s="18">
        <v>42</v>
      </c>
      <c r="S137" s="18" t="s">
        <v>360</v>
      </c>
      <c r="T137" s="18"/>
    </row>
    <row r="138" spans="1:20" ht="16.5" customHeight="1">
      <c r="A138" s="4">
        <v>134</v>
      </c>
      <c r="B138" s="17" t="s">
        <v>63</v>
      </c>
      <c r="C138" s="18" t="s">
        <v>923</v>
      </c>
      <c r="D138" s="18" t="s">
        <v>25</v>
      </c>
      <c r="E138" s="19">
        <v>18617010638</v>
      </c>
      <c r="F138" s="18"/>
      <c r="G138" s="19">
        <v>12</v>
      </c>
      <c r="H138" s="19">
        <v>16</v>
      </c>
      <c r="I138" s="61">
        <f t="shared" si="2"/>
        <v>28</v>
      </c>
      <c r="J138" s="18">
        <v>9435854563</v>
      </c>
      <c r="K138" s="18" t="s">
        <v>972</v>
      </c>
      <c r="L138" s="18" t="s">
        <v>973</v>
      </c>
      <c r="M138" s="18">
        <v>9613842635</v>
      </c>
      <c r="N138" s="18" t="s">
        <v>969</v>
      </c>
      <c r="O138" s="18">
        <v>8753001747</v>
      </c>
      <c r="P138" s="24">
        <v>43663</v>
      </c>
      <c r="Q138" s="18" t="s">
        <v>237</v>
      </c>
      <c r="R138" s="18">
        <v>42</v>
      </c>
      <c r="S138" s="18" t="s">
        <v>360</v>
      </c>
      <c r="T138" s="18"/>
    </row>
    <row r="139" spans="1:20" ht="33">
      <c r="A139" s="4">
        <v>135</v>
      </c>
      <c r="B139" s="17" t="s">
        <v>63</v>
      </c>
      <c r="C139" s="18" t="s">
        <v>924</v>
      </c>
      <c r="D139" s="18" t="s">
        <v>25</v>
      </c>
      <c r="E139" s="19">
        <v>18617010630</v>
      </c>
      <c r="F139" s="18"/>
      <c r="G139" s="19">
        <v>13</v>
      </c>
      <c r="H139" s="19">
        <v>15</v>
      </c>
      <c r="I139" s="61">
        <f t="shared" si="2"/>
        <v>28</v>
      </c>
      <c r="J139" s="18"/>
      <c r="K139" s="18" t="s">
        <v>964</v>
      </c>
      <c r="L139" s="18" t="s">
        <v>862</v>
      </c>
      <c r="M139" s="18">
        <v>8133924907</v>
      </c>
      <c r="N139" s="18" t="s">
        <v>863</v>
      </c>
      <c r="O139" s="18">
        <v>7399159450</v>
      </c>
      <c r="P139" s="24">
        <v>43664</v>
      </c>
      <c r="Q139" s="18" t="s">
        <v>238</v>
      </c>
      <c r="R139" s="18">
        <v>42</v>
      </c>
      <c r="S139" s="18" t="s">
        <v>360</v>
      </c>
      <c r="T139" s="18"/>
    </row>
    <row r="140" spans="1:20" ht="33">
      <c r="A140" s="4">
        <v>136</v>
      </c>
      <c r="B140" s="17" t="s">
        <v>63</v>
      </c>
      <c r="C140" s="18" t="s">
        <v>925</v>
      </c>
      <c r="D140" s="18" t="s">
        <v>25</v>
      </c>
      <c r="E140" s="19">
        <v>18617010628</v>
      </c>
      <c r="F140" s="18"/>
      <c r="G140" s="19">
        <v>9</v>
      </c>
      <c r="H140" s="19">
        <v>20</v>
      </c>
      <c r="I140" s="61">
        <f t="shared" si="2"/>
        <v>29</v>
      </c>
      <c r="J140" s="18"/>
      <c r="K140" s="18" t="s">
        <v>972</v>
      </c>
      <c r="L140" s="18" t="s">
        <v>973</v>
      </c>
      <c r="M140" s="18">
        <v>9613842635</v>
      </c>
      <c r="N140" s="18" t="s">
        <v>969</v>
      </c>
      <c r="O140" s="18">
        <v>8753001747</v>
      </c>
      <c r="P140" s="24">
        <v>43664</v>
      </c>
      <c r="Q140" s="18" t="s">
        <v>238</v>
      </c>
      <c r="R140" s="18">
        <v>42</v>
      </c>
      <c r="S140" s="18" t="s">
        <v>360</v>
      </c>
      <c r="T140" s="18"/>
    </row>
    <row r="141" spans="1:20">
      <c r="A141" s="4">
        <v>137</v>
      </c>
      <c r="B141" s="17" t="s">
        <v>63</v>
      </c>
      <c r="C141" s="18" t="s">
        <v>926</v>
      </c>
      <c r="D141" s="18" t="s">
        <v>25</v>
      </c>
      <c r="E141" s="19">
        <v>18617010632</v>
      </c>
      <c r="F141" s="18"/>
      <c r="G141" s="19">
        <v>11</v>
      </c>
      <c r="H141" s="19">
        <v>11</v>
      </c>
      <c r="I141" s="61">
        <f t="shared" si="2"/>
        <v>22</v>
      </c>
      <c r="J141" s="18">
        <v>7086422832</v>
      </c>
      <c r="K141" s="18" t="s">
        <v>911</v>
      </c>
      <c r="L141" s="18" t="s">
        <v>967</v>
      </c>
      <c r="M141" s="18">
        <v>8749871450</v>
      </c>
      <c r="N141" s="18" t="s">
        <v>976</v>
      </c>
      <c r="O141" s="18">
        <v>9577163275</v>
      </c>
      <c r="P141" s="24">
        <v>43664</v>
      </c>
      <c r="Q141" s="18" t="s">
        <v>238</v>
      </c>
      <c r="R141" s="18">
        <v>42</v>
      </c>
      <c r="S141" s="18" t="s">
        <v>360</v>
      </c>
      <c r="T141" s="18"/>
    </row>
    <row r="142" spans="1:20" ht="33">
      <c r="A142" s="4">
        <v>138</v>
      </c>
      <c r="B142" s="17" t="s">
        <v>63</v>
      </c>
      <c r="C142" s="18" t="s">
        <v>927</v>
      </c>
      <c r="D142" s="18" t="s">
        <v>25</v>
      </c>
      <c r="E142" s="19">
        <v>18617010633</v>
      </c>
      <c r="F142" s="18"/>
      <c r="G142" s="19">
        <v>14</v>
      </c>
      <c r="H142" s="19">
        <v>18</v>
      </c>
      <c r="I142" s="61">
        <f t="shared" si="2"/>
        <v>32</v>
      </c>
      <c r="J142" s="18">
        <v>8753929488</v>
      </c>
      <c r="K142" s="18" t="s">
        <v>911</v>
      </c>
      <c r="L142" s="18" t="s">
        <v>967</v>
      </c>
      <c r="M142" s="18">
        <v>8749871450</v>
      </c>
      <c r="N142" s="18" t="s">
        <v>976</v>
      </c>
      <c r="O142" s="18">
        <v>9577163275</v>
      </c>
      <c r="P142" s="24">
        <v>43664</v>
      </c>
      <c r="Q142" s="18" t="s">
        <v>238</v>
      </c>
      <c r="R142" s="18">
        <v>41</v>
      </c>
      <c r="S142" s="18" t="s">
        <v>360</v>
      </c>
      <c r="T142" s="18"/>
    </row>
    <row r="143" spans="1:20">
      <c r="A143" s="4">
        <v>139</v>
      </c>
      <c r="B143" s="17" t="s">
        <v>63</v>
      </c>
      <c r="C143" s="18" t="s">
        <v>928</v>
      </c>
      <c r="D143" s="18" t="s">
        <v>25</v>
      </c>
      <c r="E143" s="19">
        <v>18617010613</v>
      </c>
      <c r="F143" s="18"/>
      <c r="G143" s="19">
        <v>37</v>
      </c>
      <c r="H143" s="19">
        <v>17</v>
      </c>
      <c r="I143" s="61">
        <f t="shared" si="2"/>
        <v>54</v>
      </c>
      <c r="J143" s="18">
        <v>708617569</v>
      </c>
      <c r="K143" s="18" t="s">
        <v>968</v>
      </c>
      <c r="L143" s="18" t="s">
        <v>969</v>
      </c>
      <c r="M143" s="18">
        <v>9613040493</v>
      </c>
      <c r="N143" s="18" t="s">
        <v>970</v>
      </c>
      <c r="O143" s="18">
        <v>7086382692</v>
      </c>
      <c r="P143" s="24">
        <v>43665</v>
      </c>
      <c r="Q143" s="18" t="s">
        <v>239</v>
      </c>
      <c r="R143" s="18">
        <v>41</v>
      </c>
      <c r="S143" s="18" t="s">
        <v>360</v>
      </c>
      <c r="T143" s="18"/>
    </row>
    <row r="144" spans="1:20">
      <c r="A144" s="4">
        <v>140</v>
      </c>
      <c r="B144" s="17" t="s">
        <v>63</v>
      </c>
      <c r="C144" s="18" t="s">
        <v>929</v>
      </c>
      <c r="D144" s="18" t="s">
        <v>25</v>
      </c>
      <c r="E144" s="19">
        <v>18617010614</v>
      </c>
      <c r="F144" s="18"/>
      <c r="G144" s="19">
        <v>46</v>
      </c>
      <c r="H144" s="19">
        <v>44</v>
      </c>
      <c r="I144" s="61">
        <f t="shared" si="2"/>
        <v>90</v>
      </c>
      <c r="J144" s="18">
        <v>7638868354</v>
      </c>
      <c r="K144" s="18" t="s">
        <v>968</v>
      </c>
      <c r="L144" s="18" t="s">
        <v>969</v>
      </c>
      <c r="M144" s="18">
        <v>9613040493</v>
      </c>
      <c r="N144" s="18" t="s">
        <v>970</v>
      </c>
      <c r="O144" s="18">
        <v>7086382692</v>
      </c>
      <c r="P144" s="24">
        <v>43665</v>
      </c>
      <c r="Q144" s="18" t="s">
        <v>239</v>
      </c>
      <c r="R144" s="18">
        <v>41</v>
      </c>
      <c r="S144" s="18" t="s">
        <v>360</v>
      </c>
      <c r="T144" s="18"/>
    </row>
    <row r="145" spans="1:20">
      <c r="A145" s="4">
        <v>141</v>
      </c>
      <c r="B145" s="17" t="s">
        <v>63</v>
      </c>
      <c r="C145" s="18" t="s">
        <v>930</v>
      </c>
      <c r="D145" s="18" t="s">
        <v>25</v>
      </c>
      <c r="E145" s="19">
        <v>18617010619</v>
      </c>
      <c r="F145" s="18"/>
      <c r="G145" s="19">
        <v>26</v>
      </c>
      <c r="H145" s="19">
        <v>31</v>
      </c>
      <c r="I145" s="61">
        <f t="shared" si="2"/>
        <v>57</v>
      </c>
      <c r="J145" s="18">
        <v>6000075540</v>
      </c>
      <c r="K145" s="18" t="s">
        <v>911</v>
      </c>
      <c r="L145" s="18" t="s">
        <v>967</v>
      </c>
      <c r="M145" s="18">
        <v>8749871450</v>
      </c>
      <c r="N145" s="18" t="s">
        <v>358</v>
      </c>
      <c r="O145" s="18">
        <v>9957285420</v>
      </c>
      <c r="P145" s="24">
        <v>43666</v>
      </c>
      <c r="Q145" s="18" t="s">
        <v>240</v>
      </c>
      <c r="R145" s="18">
        <v>41</v>
      </c>
      <c r="S145" s="18" t="s">
        <v>360</v>
      </c>
      <c r="T145" s="18"/>
    </row>
    <row r="146" spans="1:20">
      <c r="A146" s="4">
        <v>142</v>
      </c>
      <c r="B146" s="17" t="s">
        <v>63</v>
      </c>
      <c r="C146" s="18" t="s">
        <v>931</v>
      </c>
      <c r="D146" s="18" t="s">
        <v>25</v>
      </c>
      <c r="E146" s="19">
        <v>1861701621</v>
      </c>
      <c r="F146" s="18"/>
      <c r="G146" s="19">
        <v>28</v>
      </c>
      <c r="H146" s="19">
        <v>33</v>
      </c>
      <c r="I146" s="61">
        <f t="shared" si="2"/>
        <v>61</v>
      </c>
      <c r="J146" s="18">
        <v>8473092198</v>
      </c>
      <c r="K146" s="18" t="s">
        <v>911</v>
      </c>
      <c r="L146" s="18" t="s">
        <v>967</v>
      </c>
      <c r="M146" s="18">
        <v>8749871450</v>
      </c>
      <c r="N146" s="18" t="s">
        <v>977</v>
      </c>
      <c r="O146" s="18">
        <v>9577616343</v>
      </c>
      <c r="P146" s="24">
        <v>43666</v>
      </c>
      <c r="Q146" s="18" t="s">
        <v>240</v>
      </c>
      <c r="R146" s="18">
        <v>43</v>
      </c>
      <c r="S146" s="18" t="s">
        <v>360</v>
      </c>
      <c r="T146" s="18"/>
    </row>
    <row r="147" spans="1:20">
      <c r="A147" s="4">
        <v>143</v>
      </c>
      <c r="B147" s="17" t="s">
        <v>63</v>
      </c>
      <c r="C147" s="18" t="s">
        <v>932</v>
      </c>
      <c r="D147" s="18" t="s">
        <v>25</v>
      </c>
      <c r="E147" s="19">
        <v>18617010620</v>
      </c>
      <c r="F147" s="18"/>
      <c r="G147" s="19">
        <v>60</v>
      </c>
      <c r="H147" s="19">
        <v>59</v>
      </c>
      <c r="I147" s="61">
        <f t="shared" si="2"/>
        <v>119</v>
      </c>
      <c r="J147" s="18">
        <v>7086672009</v>
      </c>
      <c r="K147" s="18" t="s">
        <v>911</v>
      </c>
      <c r="L147" s="18" t="s">
        <v>967</v>
      </c>
      <c r="M147" s="18">
        <v>8749871450</v>
      </c>
      <c r="N147" s="18" t="s">
        <v>866</v>
      </c>
      <c r="O147" s="18">
        <v>8472000850</v>
      </c>
      <c r="P147" s="24">
        <v>43668</v>
      </c>
      <c r="Q147" s="18" t="s">
        <v>235</v>
      </c>
      <c r="R147" s="18">
        <v>42</v>
      </c>
      <c r="S147" s="18" t="s">
        <v>360</v>
      </c>
      <c r="T147" s="18"/>
    </row>
    <row r="148" spans="1:20">
      <c r="A148" s="4">
        <v>144</v>
      </c>
      <c r="B148" s="17" t="s">
        <v>63</v>
      </c>
      <c r="C148" s="18" t="s">
        <v>933</v>
      </c>
      <c r="D148" s="18" t="s">
        <v>25</v>
      </c>
      <c r="E148" s="19">
        <v>18617010625</v>
      </c>
      <c r="F148" s="18"/>
      <c r="G148" s="19">
        <v>7</v>
      </c>
      <c r="H148" s="19">
        <v>5</v>
      </c>
      <c r="I148" s="61">
        <f t="shared" si="2"/>
        <v>12</v>
      </c>
      <c r="J148" s="18">
        <v>9365956166</v>
      </c>
      <c r="K148" s="18" t="s">
        <v>656</v>
      </c>
      <c r="L148" s="18" t="s">
        <v>657</v>
      </c>
      <c r="M148" s="18">
        <v>9859064741</v>
      </c>
      <c r="N148" s="18" t="s">
        <v>963</v>
      </c>
      <c r="O148" s="18">
        <v>9678336185</v>
      </c>
      <c r="P148" s="24">
        <v>43669</v>
      </c>
      <c r="Q148" s="18" t="s">
        <v>236</v>
      </c>
      <c r="R148" s="18">
        <v>41</v>
      </c>
      <c r="S148" s="18" t="s">
        <v>360</v>
      </c>
      <c r="T148" s="18"/>
    </row>
    <row r="149" spans="1:20" ht="33">
      <c r="A149" s="4">
        <v>145</v>
      </c>
      <c r="B149" s="17" t="s">
        <v>63</v>
      </c>
      <c r="C149" s="18" t="s">
        <v>934</v>
      </c>
      <c r="D149" s="18" t="s">
        <v>25</v>
      </c>
      <c r="E149" s="19">
        <v>18617010626</v>
      </c>
      <c r="F149" s="18"/>
      <c r="G149" s="19">
        <v>10</v>
      </c>
      <c r="H149" s="19">
        <v>11</v>
      </c>
      <c r="I149" s="61">
        <f t="shared" si="2"/>
        <v>21</v>
      </c>
      <c r="J149" s="18">
        <v>7896183778</v>
      </c>
      <c r="K149" s="18" t="s">
        <v>656</v>
      </c>
      <c r="L149" s="18" t="s">
        <v>657</v>
      </c>
      <c r="M149" s="18">
        <v>9859064741</v>
      </c>
      <c r="N149" s="18" t="s">
        <v>978</v>
      </c>
      <c r="O149" s="18">
        <v>9401030615</v>
      </c>
      <c r="P149" s="24">
        <v>43669</v>
      </c>
      <c r="Q149" s="18" t="s">
        <v>236</v>
      </c>
      <c r="R149" s="18">
        <v>37</v>
      </c>
      <c r="S149" s="18" t="s">
        <v>360</v>
      </c>
      <c r="T149" s="18"/>
    </row>
    <row r="150" spans="1:20">
      <c r="A150" s="4">
        <v>146</v>
      </c>
      <c r="B150" s="17" t="s">
        <v>63</v>
      </c>
      <c r="C150" s="18" t="s">
        <v>935</v>
      </c>
      <c r="D150" s="18" t="s">
        <v>25</v>
      </c>
      <c r="E150" s="19">
        <v>18617010634</v>
      </c>
      <c r="F150" s="18"/>
      <c r="G150" s="19">
        <v>10</v>
      </c>
      <c r="H150" s="19">
        <v>10</v>
      </c>
      <c r="I150" s="61">
        <f t="shared" si="2"/>
        <v>20</v>
      </c>
      <c r="J150" s="18">
        <v>9401625262</v>
      </c>
      <c r="K150" s="18" t="s">
        <v>656</v>
      </c>
      <c r="L150" s="18" t="s">
        <v>657</v>
      </c>
      <c r="M150" s="18">
        <v>9859064741</v>
      </c>
      <c r="N150" s="18" t="s">
        <v>978</v>
      </c>
      <c r="O150" s="18">
        <v>9401030615</v>
      </c>
      <c r="P150" s="24">
        <v>43669</v>
      </c>
      <c r="Q150" s="18" t="s">
        <v>236</v>
      </c>
      <c r="R150" s="18">
        <v>38</v>
      </c>
      <c r="S150" s="18" t="s">
        <v>360</v>
      </c>
      <c r="T150" s="18"/>
    </row>
    <row r="151" spans="1:20">
      <c r="A151" s="4">
        <v>147</v>
      </c>
      <c r="B151" s="17" t="s">
        <v>63</v>
      </c>
      <c r="C151" s="18" t="s">
        <v>936</v>
      </c>
      <c r="D151" s="18" t="s">
        <v>25</v>
      </c>
      <c r="E151" s="19">
        <v>18617010636</v>
      </c>
      <c r="F151" s="18"/>
      <c r="G151" s="19">
        <v>10</v>
      </c>
      <c r="H151" s="19">
        <v>15</v>
      </c>
      <c r="I151" s="61">
        <f t="shared" si="2"/>
        <v>25</v>
      </c>
      <c r="J151" s="18"/>
      <c r="K151" s="18" t="s">
        <v>656</v>
      </c>
      <c r="L151" s="18" t="s">
        <v>657</v>
      </c>
      <c r="M151" s="18">
        <v>9859064741</v>
      </c>
      <c r="N151" s="18" t="s">
        <v>978</v>
      </c>
      <c r="O151" s="18">
        <v>9401030615</v>
      </c>
      <c r="P151" s="24">
        <v>43669</v>
      </c>
      <c r="Q151" s="18" t="s">
        <v>236</v>
      </c>
      <c r="R151" s="18">
        <v>38</v>
      </c>
      <c r="S151" s="18" t="s">
        <v>360</v>
      </c>
      <c r="T151" s="18"/>
    </row>
    <row r="152" spans="1:20" ht="16.5" customHeight="1">
      <c r="A152" s="4">
        <v>148</v>
      </c>
      <c r="B152" s="17" t="s">
        <v>63</v>
      </c>
      <c r="C152" s="18" t="s">
        <v>937</v>
      </c>
      <c r="D152" s="18" t="s">
        <v>25</v>
      </c>
      <c r="E152" s="19">
        <v>14</v>
      </c>
      <c r="F152" s="18"/>
      <c r="G152" s="19">
        <v>9</v>
      </c>
      <c r="H152" s="19">
        <v>16</v>
      </c>
      <c r="I152" s="61">
        <f t="shared" si="2"/>
        <v>25</v>
      </c>
      <c r="J152" s="18">
        <v>8011746924</v>
      </c>
      <c r="K152" s="18" t="s">
        <v>171</v>
      </c>
      <c r="L152" s="18" t="s">
        <v>196</v>
      </c>
      <c r="M152" s="18">
        <v>9859801991</v>
      </c>
      <c r="N152" s="18" t="s">
        <v>213</v>
      </c>
      <c r="O152" s="18">
        <v>9613117928</v>
      </c>
      <c r="P152" s="24">
        <v>43670</v>
      </c>
      <c r="Q152" s="18" t="s">
        <v>237</v>
      </c>
      <c r="R152" s="18">
        <v>18</v>
      </c>
      <c r="S152" s="18" t="s">
        <v>360</v>
      </c>
      <c r="T152" s="18"/>
    </row>
    <row r="153" spans="1:20" ht="16.5" customHeight="1">
      <c r="A153" s="4">
        <v>149</v>
      </c>
      <c r="B153" s="17" t="s">
        <v>63</v>
      </c>
      <c r="C153" s="18" t="s">
        <v>171</v>
      </c>
      <c r="D153" s="18" t="s">
        <v>25</v>
      </c>
      <c r="E153" s="19">
        <v>15</v>
      </c>
      <c r="F153" s="18"/>
      <c r="G153" s="19">
        <v>13</v>
      </c>
      <c r="H153" s="19">
        <v>14</v>
      </c>
      <c r="I153" s="61">
        <f t="shared" si="2"/>
        <v>27</v>
      </c>
      <c r="J153" s="18">
        <v>8723832789</v>
      </c>
      <c r="K153" s="18" t="s">
        <v>171</v>
      </c>
      <c r="L153" s="18" t="s">
        <v>196</v>
      </c>
      <c r="M153" s="18">
        <v>9859801991</v>
      </c>
      <c r="N153" s="18" t="s">
        <v>213</v>
      </c>
      <c r="O153" s="18">
        <v>9613117928</v>
      </c>
      <c r="P153" s="24">
        <v>43670</v>
      </c>
      <c r="Q153" s="18" t="s">
        <v>237</v>
      </c>
      <c r="R153" s="18">
        <v>17</v>
      </c>
      <c r="S153" s="18" t="s">
        <v>360</v>
      </c>
      <c r="T153" s="18"/>
    </row>
    <row r="154" spans="1:20" ht="16.5" customHeight="1">
      <c r="A154" s="4">
        <v>150</v>
      </c>
      <c r="B154" s="17" t="s">
        <v>63</v>
      </c>
      <c r="C154" s="18" t="s">
        <v>938</v>
      </c>
      <c r="D154" s="18" t="s">
        <v>25</v>
      </c>
      <c r="E154" s="19">
        <v>16</v>
      </c>
      <c r="F154" s="18"/>
      <c r="G154" s="19">
        <v>5</v>
      </c>
      <c r="H154" s="19">
        <v>7</v>
      </c>
      <c r="I154" s="61">
        <f t="shared" si="2"/>
        <v>12</v>
      </c>
      <c r="J154" s="18">
        <v>9954846848</v>
      </c>
      <c r="K154" s="18" t="s">
        <v>171</v>
      </c>
      <c r="L154" s="18" t="s">
        <v>196</v>
      </c>
      <c r="M154" s="18">
        <v>9859801991</v>
      </c>
      <c r="N154" s="18" t="s">
        <v>221</v>
      </c>
      <c r="O154" s="18">
        <v>8486347936</v>
      </c>
      <c r="P154" s="24">
        <v>43670</v>
      </c>
      <c r="Q154" s="18" t="s">
        <v>237</v>
      </c>
      <c r="R154" s="18">
        <v>19</v>
      </c>
      <c r="S154" s="18" t="s">
        <v>360</v>
      </c>
      <c r="T154" s="18"/>
    </row>
    <row r="155" spans="1:20">
      <c r="A155" s="4">
        <v>151</v>
      </c>
      <c r="B155" s="17" t="s">
        <v>63</v>
      </c>
      <c r="C155" s="18" t="s">
        <v>939</v>
      </c>
      <c r="D155" s="18" t="s">
        <v>25</v>
      </c>
      <c r="E155" s="19">
        <v>901</v>
      </c>
      <c r="F155" s="18"/>
      <c r="G155" s="19">
        <v>9</v>
      </c>
      <c r="H155" s="19">
        <v>10</v>
      </c>
      <c r="I155" s="61">
        <f t="shared" si="2"/>
        <v>19</v>
      </c>
      <c r="J155" s="18">
        <v>8751970310</v>
      </c>
      <c r="K155" s="18" t="s">
        <v>171</v>
      </c>
      <c r="L155" s="18" t="s">
        <v>196</v>
      </c>
      <c r="M155" s="18">
        <v>9859801991</v>
      </c>
      <c r="N155" s="18" t="s">
        <v>221</v>
      </c>
      <c r="O155" s="18">
        <v>8486347936</v>
      </c>
      <c r="P155" s="24">
        <v>43671</v>
      </c>
      <c r="Q155" s="18" t="s">
        <v>238</v>
      </c>
      <c r="R155" s="18">
        <v>18</v>
      </c>
      <c r="S155" s="18" t="s">
        <v>360</v>
      </c>
      <c r="T155" s="18"/>
    </row>
    <row r="156" spans="1:20">
      <c r="A156" s="4">
        <v>152</v>
      </c>
      <c r="B156" s="17" t="s">
        <v>63</v>
      </c>
      <c r="C156" s="18" t="s">
        <v>940</v>
      </c>
      <c r="D156" s="18" t="s">
        <v>25</v>
      </c>
      <c r="E156" s="19">
        <v>2</v>
      </c>
      <c r="F156" s="18"/>
      <c r="G156" s="19">
        <v>17</v>
      </c>
      <c r="H156" s="19">
        <v>12</v>
      </c>
      <c r="I156" s="61">
        <f t="shared" si="2"/>
        <v>29</v>
      </c>
      <c r="J156" s="18">
        <v>6900252315</v>
      </c>
      <c r="K156" s="18" t="s">
        <v>171</v>
      </c>
      <c r="L156" s="18" t="s">
        <v>196</v>
      </c>
      <c r="M156" s="18">
        <v>9859801991</v>
      </c>
      <c r="N156" s="18" t="s">
        <v>209</v>
      </c>
      <c r="O156" s="18">
        <v>9613712772</v>
      </c>
      <c r="P156" s="24">
        <v>43671</v>
      </c>
      <c r="Q156" s="18" t="s">
        <v>238</v>
      </c>
      <c r="R156" s="18">
        <v>16</v>
      </c>
      <c r="S156" s="18" t="s">
        <v>360</v>
      </c>
      <c r="T156" s="18"/>
    </row>
    <row r="157" spans="1:20">
      <c r="A157" s="4">
        <v>153</v>
      </c>
      <c r="B157" s="17" t="s">
        <v>63</v>
      </c>
      <c r="C157" s="18" t="s">
        <v>941</v>
      </c>
      <c r="D157" s="18" t="s">
        <v>25</v>
      </c>
      <c r="E157" s="19">
        <v>3</v>
      </c>
      <c r="F157" s="18"/>
      <c r="G157" s="19">
        <v>7</v>
      </c>
      <c r="H157" s="19">
        <v>9</v>
      </c>
      <c r="I157" s="61">
        <f t="shared" si="2"/>
        <v>16</v>
      </c>
      <c r="J157" s="18">
        <v>7577032049</v>
      </c>
      <c r="K157" s="18" t="s">
        <v>171</v>
      </c>
      <c r="L157" s="18" t="s">
        <v>196</v>
      </c>
      <c r="M157" s="18">
        <v>9859801991</v>
      </c>
      <c r="N157" s="18" t="s">
        <v>209</v>
      </c>
      <c r="O157" s="18">
        <v>9613712772</v>
      </c>
      <c r="P157" s="24">
        <v>43671</v>
      </c>
      <c r="Q157" s="18" t="s">
        <v>238</v>
      </c>
      <c r="R157" s="18">
        <v>16</v>
      </c>
      <c r="S157" s="18" t="s">
        <v>360</v>
      </c>
      <c r="T157" s="18"/>
    </row>
    <row r="158" spans="1:20">
      <c r="A158" s="4">
        <v>154</v>
      </c>
      <c r="B158" s="17" t="s">
        <v>63</v>
      </c>
      <c r="C158" s="18" t="s">
        <v>942</v>
      </c>
      <c r="D158" s="18" t="s">
        <v>25</v>
      </c>
      <c r="E158" s="19">
        <v>18617010101</v>
      </c>
      <c r="F158" s="18"/>
      <c r="G158" s="19">
        <v>8</v>
      </c>
      <c r="H158" s="19">
        <v>10</v>
      </c>
      <c r="I158" s="61">
        <f t="shared" si="2"/>
        <v>18</v>
      </c>
      <c r="J158" s="18">
        <v>9706241586</v>
      </c>
      <c r="K158" s="18" t="s">
        <v>167</v>
      </c>
      <c r="L158" s="18" t="s">
        <v>184</v>
      </c>
      <c r="M158" s="18">
        <v>9859444623</v>
      </c>
      <c r="N158" s="18" t="s">
        <v>185</v>
      </c>
      <c r="O158" s="18">
        <v>9864678844</v>
      </c>
      <c r="P158" s="24">
        <v>43672</v>
      </c>
      <c r="Q158" s="18" t="s">
        <v>239</v>
      </c>
      <c r="R158" s="18">
        <v>5</v>
      </c>
      <c r="S158" s="18" t="s">
        <v>360</v>
      </c>
      <c r="T158" s="18"/>
    </row>
    <row r="159" spans="1:20">
      <c r="A159" s="4">
        <v>155</v>
      </c>
      <c r="B159" s="17" t="s">
        <v>63</v>
      </c>
      <c r="C159" s="18" t="s">
        <v>943</v>
      </c>
      <c r="D159" s="18" t="s">
        <v>25</v>
      </c>
      <c r="E159" s="19">
        <v>18617010102</v>
      </c>
      <c r="F159" s="18"/>
      <c r="G159" s="19">
        <v>3</v>
      </c>
      <c r="H159" s="19">
        <v>13</v>
      </c>
      <c r="I159" s="61">
        <f t="shared" si="2"/>
        <v>16</v>
      </c>
      <c r="J159" s="18">
        <v>8753902342</v>
      </c>
      <c r="K159" s="18" t="s">
        <v>167</v>
      </c>
      <c r="L159" s="18" t="s">
        <v>184</v>
      </c>
      <c r="M159" s="18">
        <v>9859444623</v>
      </c>
      <c r="N159" s="18" t="s">
        <v>435</v>
      </c>
      <c r="O159" s="18">
        <v>9577236608</v>
      </c>
      <c r="P159" s="24">
        <v>43672</v>
      </c>
      <c r="Q159" s="18" t="s">
        <v>239</v>
      </c>
      <c r="R159" s="18">
        <v>11</v>
      </c>
      <c r="S159" s="18" t="s">
        <v>360</v>
      </c>
      <c r="T159" s="18"/>
    </row>
    <row r="160" spans="1:20">
      <c r="A160" s="4">
        <v>156</v>
      </c>
      <c r="B160" s="17" t="s">
        <v>63</v>
      </c>
      <c r="C160" s="18" t="s">
        <v>944</v>
      </c>
      <c r="D160" s="18" t="s">
        <v>25</v>
      </c>
      <c r="E160" s="19">
        <v>18617010113</v>
      </c>
      <c r="F160" s="18"/>
      <c r="G160" s="19">
        <v>11</v>
      </c>
      <c r="H160" s="19">
        <v>8</v>
      </c>
      <c r="I160" s="61">
        <f t="shared" si="2"/>
        <v>19</v>
      </c>
      <c r="J160" s="18">
        <v>8011950462</v>
      </c>
      <c r="K160" s="18" t="s">
        <v>167</v>
      </c>
      <c r="L160" s="18" t="s">
        <v>184</v>
      </c>
      <c r="M160" s="18">
        <v>9859444623</v>
      </c>
      <c r="N160" s="18" t="s">
        <v>344</v>
      </c>
      <c r="O160" s="18">
        <v>8486415822</v>
      </c>
      <c r="P160" s="24">
        <v>43672</v>
      </c>
      <c r="Q160" s="18" t="s">
        <v>239</v>
      </c>
      <c r="R160" s="18">
        <v>13</v>
      </c>
      <c r="S160" s="18" t="s">
        <v>360</v>
      </c>
      <c r="T160" s="18"/>
    </row>
    <row r="161" spans="1:20">
      <c r="A161" s="4">
        <v>157</v>
      </c>
      <c r="B161" s="17" t="s">
        <v>63</v>
      </c>
      <c r="C161" s="18" t="s">
        <v>945</v>
      </c>
      <c r="D161" s="18" t="s">
        <v>25</v>
      </c>
      <c r="E161" s="19">
        <v>18617010103</v>
      </c>
      <c r="F161" s="18"/>
      <c r="G161" s="19">
        <v>23</v>
      </c>
      <c r="H161" s="19">
        <v>22</v>
      </c>
      <c r="I161" s="61">
        <f t="shared" si="2"/>
        <v>45</v>
      </c>
      <c r="J161" s="18">
        <v>8486859371</v>
      </c>
      <c r="K161" s="18" t="s">
        <v>167</v>
      </c>
      <c r="L161" s="18" t="s">
        <v>184</v>
      </c>
      <c r="M161" s="18">
        <v>9859444623</v>
      </c>
      <c r="N161" s="18" t="s">
        <v>345</v>
      </c>
      <c r="O161" s="18">
        <v>9678636459</v>
      </c>
      <c r="P161" s="24">
        <v>43673</v>
      </c>
      <c r="Q161" s="18" t="s">
        <v>240</v>
      </c>
      <c r="R161" s="18">
        <v>9</v>
      </c>
      <c r="S161" s="18" t="s">
        <v>360</v>
      </c>
      <c r="T161" s="18"/>
    </row>
    <row r="162" spans="1:20">
      <c r="A162" s="4">
        <v>158</v>
      </c>
      <c r="B162" s="17" t="s">
        <v>63</v>
      </c>
      <c r="C162" s="18" t="s">
        <v>946</v>
      </c>
      <c r="D162" s="18" t="s">
        <v>25</v>
      </c>
      <c r="E162" s="19">
        <v>18617010104</v>
      </c>
      <c r="F162" s="18"/>
      <c r="G162" s="19">
        <v>15</v>
      </c>
      <c r="H162" s="19">
        <v>17</v>
      </c>
      <c r="I162" s="61">
        <f t="shared" si="2"/>
        <v>32</v>
      </c>
      <c r="J162" s="18">
        <v>8876009980</v>
      </c>
      <c r="K162" s="18" t="s">
        <v>167</v>
      </c>
      <c r="L162" s="18" t="s">
        <v>184</v>
      </c>
      <c r="M162" s="18">
        <v>9859444623</v>
      </c>
      <c r="N162" s="18" t="s">
        <v>345</v>
      </c>
      <c r="O162" s="18">
        <v>9678636459</v>
      </c>
      <c r="P162" s="24">
        <v>43673</v>
      </c>
      <c r="Q162" s="18" t="s">
        <v>240</v>
      </c>
      <c r="R162" s="18">
        <v>9</v>
      </c>
      <c r="S162" s="18" t="s">
        <v>360</v>
      </c>
      <c r="T162" s="18"/>
    </row>
    <row r="163" spans="1:20">
      <c r="A163" s="4">
        <v>159</v>
      </c>
      <c r="B163" s="17" t="s">
        <v>63</v>
      </c>
      <c r="C163" s="18" t="s">
        <v>947</v>
      </c>
      <c r="D163" s="18" t="s">
        <v>25</v>
      </c>
      <c r="E163" s="19">
        <v>18617010105</v>
      </c>
      <c r="F163" s="18"/>
      <c r="G163" s="19">
        <v>11</v>
      </c>
      <c r="H163" s="19">
        <v>11</v>
      </c>
      <c r="I163" s="61">
        <f t="shared" si="2"/>
        <v>22</v>
      </c>
      <c r="J163" s="18">
        <v>7638879498</v>
      </c>
      <c r="K163" s="18" t="s">
        <v>167</v>
      </c>
      <c r="L163" s="18" t="s">
        <v>184</v>
      </c>
      <c r="M163" s="18">
        <v>9859444623</v>
      </c>
      <c r="N163" s="18" t="s">
        <v>748</v>
      </c>
      <c r="O163" s="18">
        <v>9707805472</v>
      </c>
      <c r="P163" s="24">
        <v>43675</v>
      </c>
      <c r="Q163" s="18" t="s">
        <v>235</v>
      </c>
      <c r="R163" s="18">
        <v>10</v>
      </c>
      <c r="S163" s="18" t="s">
        <v>360</v>
      </c>
      <c r="T163" s="18"/>
    </row>
    <row r="164" spans="1:20">
      <c r="A164" s="4">
        <v>160</v>
      </c>
      <c r="B164" s="17" t="s">
        <v>63</v>
      </c>
      <c r="C164" s="18" t="s">
        <v>948</v>
      </c>
      <c r="D164" s="18" t="s">
        <v>25</v>
      </c>
      <c r="E164" s="19">
        <v>18617010106</v>
      </c>
      <c r="F164" s="18"/>
      <c r="G164" s="19">
        <v>9</v>
      </c>
      <c r="H164" s="19">
        <v>10</v>
      </c>
      <c r="I164" s="61">
        <f t="shared" si="2"/>
        <v>19</v>
      </c>
      <c r="J164" s="18">
        <v>1927275293</v>
      </c>
      <c r="K164" s="18" t="s">
        <v>167</v>
      </c>
      <c r="L164" s="18" t="s">
        <v>184</v>
      </c>
      <c r="M164" s="18">
        <v>9859444623</v>
      </c>
      <c r="N164" s="18" t="s">
        <v>748</v>
      </c>
      <c r="O164" s="18">
        <v>9707805472</v>
      </c>
      <c r="P164" s="24">
        <v>43675</v>
      </c>
      <c r="Q164" s="18" t="s">
        <v>235</v>
      </c>
      <c r="R164" s="18">
        <v>10</v>
      </c>
      <c r="S164" s="18" t="s">
        <v>360</v>
      </c>
      <c r="T164" s="18"/>
    </row>
    <row r="165" spans="1:20">
      <c r="A165" s="21" t="s">
        <v>11</v>
      </c>
      <c r="B165" s="39"/>
      <c r="C165" s="21">
        <f>COUNTIFS(C5:C164,"*")</f>
        <v>160</v>
      </c>
      <c r="D165" s="21"/>
      <c r="E165" s="13"/>
      <c r="F165" s="21"/>
      <c r="G165" s="62">
        <f>SUM(G5:G164)</f>
        <v>2706</v>
      </c>
      <c r="H165" s="62">
        <f>SUM(H5:H164)</f>
        <v>2739</v>
      </c>
      <c r="I165" s="62">
        <f>SUM(I5:I164)</f>
        <v>5445</v>
      </c>
      <c r="J165" s="21"/>
      <c r="K165" s="21"/>
      <c r="L165" s="21"/>
      <c r="M165" s="21"/>
      <c r="N165" s="21"/>
      <c r="O165" s="21"/>
      <c r="P165" s="14"/>
      <c r="Q165" s="21"/>
      <c r="R165" s="21"/>
      <c r="S165" s="21"/>
      <c r="T165" s="12"/>
    </row>
    <row r="166" spans="1:20">
      <c r="A166" s="44" t="s">
        <v>62</v>
      </c>
      <c r="B166" s="10">
        <f>COUNTIF(B$5:B$164,"Team 1")</f>
        <v>80</v>
      </c>
      <c r="C166" s="44" t="s">
        <v>25</v>
      </c>
      <c r="D166" s="10">
        <f>COUNTIF(D5:D164,"Anganwadi")</f>
        <v>160</v>
      </c>
    </row>
    <row r="167" spans="1:20">
      <c r="A167" s="44" t="s">
        <v>63</v>
      </c>
      <c r="B167" s="10">
        <f>COUNTIF(B$6:B$164,"Team 2")</f>
        <v>80</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S118" sqref="S118"/>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26" t="s">
        <v>70</v>
      </c>
      <c r="B1" s="126"/>
      <c r="C1" s="126"/>
      <c r="D1" s="57"/>
      <c r="E1" s="57"/>
      <c r="F1" s="57"/>
      <c r="G1" s="57"/>
      <c r="H1" s="57"/>
      <c r="I1" s="57"/>
      <c r="J1" s="57"/>
      <c r="K1" s="57"/>
      <c r="L1" s="57"/>
      <c r="M1" s="57"/>
      <c r="N1" s="57"/>
      <c r="O1" s="57"/>
      <c r="P1" s="57"/>
      <c r="Q1" s="57"/>
      <c r="R1" s="57"/>
      <c r="S1" s="57"/>
    </row>
    <row r="2" spans="1:20">
      <c r="A2" s="120" t="s">
        <v>59</v>
      </c>
      <c r="B2" s="121"/>
      <c r="C2" s="121"/>
      <c r="D2" s="25">
        <v>43678</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23" t="s">
        <v>9</v>
      </c>
      <c r="H4" s="23" t="s">
        <v>10</v>
      </c>
      <c r="I4" s="23" t="s">
        <v>11</v>
      </c>
      <c r="J4" s="123"/>
      <c r="K4" s="119"/>
      <c r="L4" s="119"/>
      <c r="M4" s="119"/>
      <c r="N4" s="119"/>
      <c r="O4" s="119"/>
      <c r="P4" s="122"/>
      <c r="Q4" s="122"/>
      <c r="R4" s="123"/>
      <c r="S4" s="123"/>
      <c r="T4" s="123"/>
    </row>
    <row r="5" spans="1:20">
      <c r="A5" s="4">
        <v>1</v>
      </c>
      <c r="B5" s="17" t="s">
        <v>62</v>
      </c>
      <c r="C5" s="59" t="s">
        <v>979</v>
      </c>
      <c r="D5" s="48" t="s">
        <v>23</v>
      </c>
      <c r="E5" s="17">
        <v>18260121102</v>
      </c>
      <c r="F5" s="59" t="s">
        <v>158</v>
      </c>
      <c r="G5" s="17">
        <v>5</v>
      </c>
      <c r="H5" s="17">
        <v>7</v>
      </c>
      <c r="I5" s="61">
        <f>SUM(G5:H5)</f>
        <v>12</v>
      </c>
      <c r="J5" s="48">
        <v>9577037152</v>
      </c>
      <c r="K5" s="48" t="s">
        <v>150</v>
      </c>
      <c r="L5" s="48" t="s">
        <v>230</v>
      </c>
      <c r="M5" s="48">
        <v>8811808831</v>
      </c>
      <c r="N5" s="48" t="s">
        <v>347</v>
      </c>
      <c r="O5" s="48">
        <v>9854459940</v>
      </c>
      <c r="P5" s="49">
        <v>43678</v>
      </c>
      <c r="Q5" s="48" t="s">
        <v>238</v>
      </c>
      <c r="R5" s="48">
        <v>35</v>
      </c>
      <c r="S5" s="18" t="s">
        <v>360</v>
      </c>
      <c r="T5" s="18"/>
    </row>
    <row r="6" spans="1:20">
      <c r="A6" s="4">
        <v>2</v>
      </c>
      <c r="B6" s="17" t="s">
        <v>62</v>
      </c>
      <c r="C6" s="48" t="s">
        <v>980</v>
      </c>
      <c r="D6" s="48" t="s">
        <v>23</v>
      </c>
      <c r="E6" s="19">
        <v>18260121101</v>
      </c>
      <c r="F6" s="48" t="s">
        <v>158</v>
      </c>
      <c r="G6" s="19">
        <v>20</v>
      </c>
      <c r="H6" s="19">
        <v>24</v>
      </c>
      <c r="I6" s="61">
        <f t="shared" ref="I6:I69" si="0">SUM(G6:H6)</f>
        <v>44</v>
      </c>
      <c r="J6" s="48">
        <v>9854639608</v>
      </c>
      <c r="K6" s="48" t="s">
        <v>150</v>
      </c>
      <c r="L6" s="48" t="s">
        <v>230</v>
      </c>
      <c r="M6" s="48">
        <v>8811808831</v>
      </c>
      <c r="N6" s="48" t="s">
        <v>347</v>
      </c>
      <c r="O6" s="48">
        <v>9854459940</v>
      </c>
      <c r="P6" s="49">
        <v>43678</v>
      </c>
      <c r="Q6" s="48" t="s">
        <v>238</v>
      </c>
      <c r="R6" s="48">
        <v>35</v>
      </c>
      <c r="S6" s="18" t="s">
        <v>360</v>
      </c>
      <c r="T6" s="18"/>
    </row>
    <row r="7" spans="1:20">
      <c r="A7" s="4">
        <v>3</v>
      </c>
      <c r="B7" s="17" t="s">
        <v>62</v>
      </c>
      <c r="C7" s="48" t="s">
        <v>981</v>
      </c>
      <c r="D7" s="48" t="s">
        <v>23</v>
      </c>
      <c r="E7" s="19">
        <v>18260122903</v>
      </c>
      <c r="F7" s="48" t="s">
        <v>158</v>
      </c>
      <c r="G7" s="19">
        <v>32</v>
      </c>
      <c r="H7" s="19">
        <v>26</v>
      </c>
      <c r="I7" s="61">
        <f t="shared" si="0"/>
        <v>58</v>
      </c>
      <c r="J7" s="48">
        <v>8749840107</v>
      </c>
      <c r="K7" s="48" t="s">
        <v>150</v>
      </c>
      <c r="L7" s="48" t="s">
        <v>230</v>
      </c>
      <c r="M7" s="48">
        <v>8811808831</v>
      </c>
      <c r="N7" s="48" t="s">
        <v>1034</v>
      </c>
      <c r="O7" s="48">
        <v>8812948195</v>
      </c>
      <c r="P7" s="49">
        <v>43678</v>
      </c>
      <c r="Q7" s="48" t="s">
        <v>238</v>
      </c>
      <c r="R7" s="48">
        <v>33</v>
      </c>
      <c r="S7" s="18" t="s">
        <v>360</v>
      </c>
      <c r="T7" s="18"/>
    </row>
    <row r="8" spans="1:20" ht="16.5" customHeight="1">
      <c r="A8" s="4">
        <v>4</v>
      </c>
      <c r="B8" s="17" t="s">
        <v>62</v>
      </c>
      <c r="C8" s="48" t="s">
        <v>982</v>
      </c>
      <c r="D8" s="48" t="s">
        <v>25</v>
      </c>
      <c r="E8" s="19">
        <v>18617010318</v>
      </c>
      <c r="F8" s="48"/>
      <c r="G8" s="19">
        <v>30</v>
      </c>
      <c r="H8" s="19">
        <v>24</v>
      </c>
      <c r="I8" s="61">
        <f t="shared" si="0"/>
        <v>54</v>
      </c>
      <c r="J8" s="150" t="s">
        <v>1029</v>
      </c>
      <c r="K8" s="59" t="s">
        <v>1035</v>
      </c>
      <c r="L8" s="59" t="s">
        <v>1036</v>
      </c>
      <c r="M8" s="59">
        <v>9678645404</v>
      </c>
      <c r="N8" s="59" t="s">
        <v>1037</v>
      </c>
      <c r="O8" s="59">
        <v>9859793080</v>
      </c>
      <c r="P8" s="49">
        <v>43679</v>
      </c>
      <c r="Q8" s="48" t="s">
        <v>239</v>
      </c>
      <c r="R8" s="48">
        <v>30</v>
      </c>
      <c r="S8" s="18" t="s">
        <v>360</v>
      </c>
      <c r="T8" s="18"/>
    </row>
    <row r="9" spans="1:20" ht="33">
      <c r="A9" s="4">
        <v>5</v>
      </c>
      <c r="B9" s="17" t="s">
        <v>62</v>
      </c>
      <c r="C9" s="48" t="s">
        <v>983</v>
      </c>
      <c r="D9" s="48" t="s">
        <v>25</v>
      </c>
      <c r="E9" s="19">
        <v>18617010319</v>
      </c>
      <c r="F9" s="48"/>
      <c r="G9" s="19">
        <v>40</v>
      </c>
      <c r="H9" s="19">
        <v>39</v>
      </c>
      <c r="I9" s="61">
        <f t="shared" si="0"/>
        <v>79</v>
      </c>
      <c r="J9" s="17">
        <v>7576925061</v>
      </c>
      <c r="K9" s="48" t="s">
        <v>1035</v>
      </c>
      <c r="L9" s="48" t="s">
        <v>1036</v>
      </c>
      <c r="M9" s="48">
        <v>9678645404</v>
      </c>
      <c r="N9" s="48" t="s">
        <v>1038</v>
      </c>
      <c r="O9" s="48">
        <v>8473936253</v>
      </c>
      <c r="P9" s="49">
        <v>43679</v>
      </c>
      <c r="Q9" s="48" t="s">
        <v>239</v>
      </c>
      <c r="R9" s="48">
        <v>31</v>
      </c>
      <c r="S9" s="18" t="s">
        <v>360</v>
      </c>
      <c r="T9" s="18"/>
    </row>
    <row r="10" spans="1:20">
      <c r="A10" s="4">
        <v>6</v>
      </c>
      <c r="B10" s="17" t="s">
        <v>62</v>
      </c>
      <c r="C10" s="48" t="s">
        <v>984</v>
      </c>
      <c r="D10" s="48" t="s">
        <v>25</v>
      </c>
      <c r="E10" s="19">
        <v>18617010324</v>
      </c>
      <c r="F10" s="48"/>
      <c r="G10" s="19">
        <v>26</v>
      </c>
      <c r="H10" s="19">
        <v>27</v>
      </c>
      <c r="I10" s="61">
        <f t="shared" si="0"/>
        <v>53</v>
      </c>
      <c r="J10" s="48">
        <v>8135841120</v>
      </c>
      <c r="K10" s="48" t="s">
        <v>426</v>
      </c>
      <c r="L10" s="48" t="s">
        <v>450</v>
      </c>
      <c r="M10" s="48">
        <v>9859735195</v>
      </c>
      <c r="N10" s="48" t="s">
        <v>459</v>
      </c>
      <c r="O10" s="48">
        <v>9577349806</v>
      </c>
      <c r="P10" s="49">
        <v>43680</v>
      </c>
      <c r="Q10" s="48" t="s">
        <v>240</v>
      </c>
      <c r="R10" s="48">
        <v>35</v>
      </c>
      <c r="S10" s="18" t="s">
        <v>360</v>
      </c>
      <c r="T10" s="18"/>
    </row>
    <row r="11" spans="1:20">
      <c r="A11" s="4">
        <v>7</v>
      </c>
      <c r="B11" s="17" t="s">
        <v>62</v>
      </c>
      <c r="C11" s="48" t="s">
        <v>985</v>
      </c>
      <c r="D11" s="48" t="s">
        <v>25</v>
      </c>
      <c r="E11" s="19">
        <v>18617010325</v>
      </c>
      <c r="F11" s="48"/>
      <c r="G11" s="19">
        <v>19</v>
      </c>
      <c r="H11" s="19">
        <v>21</v>
      </c>
      <c r="I11" s="61">
        <f t="shared" si="0"/>
        <v>40</v>
      </c>
      <c r="J11" s="48">
        <v>7896788121</v>
      </c>
      <c r="K11" s="48" t="s">
        <v>426</v>
      </c>
      <c r="L11" s="48" t="s">
        <v>450</v>
      </c>
      <c r="M11" s="48">
        <v>9859735195</v>
      </c>
      <c r="N11" s="48" t="s">
        <v>458</v>
      </c>
      <c r="O11" s="48">
        <v>9859291626</v>
      </c>
      <c r="P11" s="49">
        <v>43680</v>
      </c>
      <c r="Q11" s="48" t="s">
        <v>240</v>
      </c>
      <c r="R11" s="48">
        <v>37</v>
      </c>
      <c r="S11" s="18" t="s">
        <v>360</v>
      </c>
      <c r="T11" s="18"/>
    </row>
    <row r="12" spans="1:20">
      <c r="A12" s="4">
        <v>8</v>
      </c>
      <c r="B12" s="17" t="s">
        <v>62</v>
      </c>
      <c r="C12" s="48" t="s">
        <v>986</v>
      </c>
      <c r="D12" s="48" t="s">
        <v>23</v>
      </c>
      <c r="E12" s="19">
        <v>18260105404</v>
      </c>
      <c r="F12" s="48" t="s">
        <v>157</v>
      </c>
      <c r="G12" s="19">
        <v>191</v>
      </c>
      <c r="H12" s="19">
        <v>217</v>
      </c>
      <c r="I12" s="61">
        <f t="shared" si="0"/>
        <v>408</v>
      </c>
      <c r="J12" s="48">
        <v>9613585626</v>
      </c>
      <c r="K12" s="48" t="s">
        <v>1039</v>
      </c>
      <c r="L12" s="48" t="s">
        <v>192</v>
      </c>
      <c r="M12" s="48">
        <v>8011591274</v>
      </c>
      <c r="N12" s="48" t="s">
        <v>349</v>
      </c>
      <c r="O12" s="48">
        <v>9508137346</v>
      </c>
      <c r="P12" s="49">
        <v>43682</v>
      </c>
      <c r="Q12" s="48" t="s">
        <v>235</v>
      </c>
      <c r="R12" s="48">
        <v>1</v>
      </c>
      <c r="S12" s="18" t="s">
        <v>360</v>
      </c>
      <c r="T12" s="18"/>
    </row>
    <row r="13" spans="1:20">
      <c r="A13" s="4">
        <v>9</v>
      </c>
      <c r="B13" s="17" t="s">
        <v>62</v>
      </c>
      <c r="C13" s="48" t="s">
        <v>986</v>
      </c>
      <c r="D13" s="48" t="s">
        <v>23</v>
      </c>
      <c r="E13" s="19">
        <v>18260105404</v>
      </c>
      <c r="F13" s="48" t="s">
        <v>157</v>
      </c>
      <c r="G13" s="19">
        <v>0</v>
      </c>
      <c r="H13" s="19">
        <v>0</v>
      </c>
      <c r="I13" s="61">
        <f t="shared" si="0"/>
        <v>0</v>
      </c>
      <c r="J13" s="48">
        <v>9613585627</v>
      </c>
      <c r="K13" s="48" t="s">
        <v>1039</v>
      </c>
      <c r="L13" s="48" t="s">
        <v>192</v>
      </c>
      <c r="M13" s="48">
        <v>8011591274</v>
      </c>
      <c r="N13" s="48" t="s">
        <v>349</v>
      </c>
      <c r="O13" s="48">
        <v>9508137346</v>
      </c>
      <c r="P13" s="49">
        <v>43683</v>
      </c>
      <c r="Q13" s="48" t="s">
        <v>236</v>
      </c>
      <c r="R13" s="48">
        <v>1</v>
      </c>
      <c r="S13" s="18" t="s">
        <v>360</v>
      </c>
      <c r="T13" s="18"/>
    </row>
    <row r="14" spans="1:20" ht="16.5" customHeight="1">
      <c r="A14" s="4">
        <v>10</v>
      </c>
      <c r="B14" s="17" t="s">
        <v>62</v>
      </c>
      <c r="C14" s="48" t="s">
        <v>986</v>
      </c>
      <c r="D14" s="48" t="s">
        <v>23</v>
      </c>
      <c r="E14" s="19">
        <v>18260105404</v>
      </c>
      <c r="F14" s="48" t="s">
        <v>157</v>
      </c>
      <c r="G14" s="19">
        <v>0</v>
      </c>
      <c r="H14" s="19">
        <v>0</v>
      </c>
      <c r="I14" s="61">
        <f t="shared" si="0"/>
        <v>0</v>
      </c>
      <c r="J14" s="48">
        <v>9613585628</v>
      </c>
      <c r="K14" s="48" t="s">
        <v>1039</v>
      </c>
      <c r="L14" s="48" t="s">
        <v>192</v>
      </c>
      <c r="M14" s="48">
        <v>8011591274</v>
      </c>
      <c r="N14" s="48" t="s">
        <v>349</v>
      </c>
      <c r="O14" s="48">
        <v>9508137346</v>
      </c>
      <c r="P14" s="49">
        <v>43684</v>
      </c>
      <c r="Q14" s="48" t="s">
        <v>237</v>
      </c>
      <c r="R14" s="48">
        <v>1</v>
      </c>
      <c r="S14" s="18" t="s">
        <v>360</v>
      </c>
      <c r="T14" s="18"/>
    </row>
    <row r="15" spans="1:20">
      <c r="A15" s="4">
        <v>11</v>
      </c>
      <c r="B15" s="17" t="s">
        <v>62</v>
      </c>
      <c r="C15" s="59" t="s">
        <v>987</v>
      </c>
      <c r="D15" s="59" t="s">
        <v>25</v>
      </c>
      <c r="E15" s="17">
        <v>18617010327</v>
      </c>
      <c r="F15" s="59"/>
      <c r="G15" s="17">
        <v>12</v>
      </c>
      <c r="H15" s="17">
        <v>13</v>
      </c>
      <c r="I15" s="61">
        <f t="shared" si="0"/>
        <v>25</v>
      </c>
      <c r="J15" s="59">
        <v>9954211214</v>
      </c>
      <c r="K15" s="59" t="s">
        <v>426</v>
      </c>
      <c r="L15" s="59" t="s">
        <v>450</v>
      </c>
      <c r="M15" s="59">
        <v>9859735195</v>
      </c>
      <c r="N15" s="59" t="s">
        <v>458</v>
      </c>
      <c r="O15" s="59">
        <v>9859291626</v>
      </c>
      <c r="P15" s="49">
        <v>43685</v>
      </c>
      <c r="Q15" s="48" t="s">
        <v>238</v>
      </c>
      <c r="R15" s="48">
        <v>31</v>
      </c>
      <c r="S15" s="18" t="s">
        <v>360</v>
      </c>
      <c r="T15" s="18"/>
    </row>
    <row r="16" spans="1:20">
      <c r="A16" s="4">
        <v>12</v>
      </c>
      <c r="B16" s="17" t="s">
        <v>62</v>
      </c>
      <c r="C16" s="48" t="s">
        <v>426</v>
      </c>
      <c r="D16" s="48" t="s">
        <v>25</v>
      </c>
      <c r="E16" s="19">
        <v>18617010328</v>
      </c>
      <c r="F16" s="48"/>
      <c r="G16" s="19">
        <v>22</v>
      </c>
      <c r="H16" s="19">
        <v>17</v>
      </c>
      <c r="I16" s="61">
        <f t="shared" si="0"/>
        <v>39</v>
      </c>
      <c r="J16" s="48"/>
      <c r="K16" s="48" t="s">
        <v>426</v>
      </c>
      <c r="L16" s="48" t="s">
        <v>450</v>
      </c>
      <c r="M16" s="48">
        <v>9859735195</v>
      </c>
      <c r="N16" s="48" t="s">
        <v>459</v>
      </c>
      <c r="O16" s="48">
        <v>9577349806</v>
      </c>
      <c r="P16" s="49">
        <v>43685</v>
      </c>
      <c r="Q16" s="48" t="s">
        <v>238</v>
      </c>
      <c r="R16" s="48">
        <v>37</v>
      </c>
      <c r="S16" s="18" t="s">
        <v>360</v>
      </c>
      <c r="T16" s="18"/>
    </row>
    <row r="17" spans="1:20">
      <c r="A17" s="4">
        <v>13</v>
      </c>
      <c r="B17" s="17" t="s">
        <v>62</v>
      </c>
      <c r="C17" s="48" t="s">
        <v>988</v>
      </c>
      <c r="D17" s="48" t="s">
        <v>25</v>
      </c>
      <c r="E17" s="19">
        <v>1</v>
      </c>
      <c r="F17" s="48"/>
      <c r="G17" s="19">
        <v>10</v>
      </c>
      <c r="H17" s="19">
        <v>15</v>
      </c>
      <c r="I17" s="61">
        <f t="shared" si="0"/>
        <v>25</v>
      </c>
      <c r="J17" s="48">
        <v>7086963560</v>
      </c>
      <c r="K17" s="48" t="s">
        <v>426</v>
      </c>
      <c r="L17" s="48" t="s">
        <v>450</v>
      </c>
      <c r="M17" s="48">
        <v>9859735195</v>
      </c>
      <c r="N17" s="48" t="s">
        <v>643</v>
      </c>
      <c r="O17" s="48">
        <v>8752800754</v>
      </c>
      <c r="P17" s="49">
        <v>43685</v>
      </c>
      <c r="Q17" s="48" t="s">
        <v>238</v>
      </c>
      <c r="R17" s="48">
        <v>40</v>
      </c>
      <c r="S17" s="18" t="s">
        <v>360</v>
      </c>
      <c r="T17" s="18"/>
    </row>
    <row r="18" spans="1:20">
      <c r="A18" s="4">
        <v>14</v>
      </c>
      <c r="B18" s="17" t="s">
        <v>62</v>
      </c>
      <c r="C18" s="48" t="s">
        <v>989</v>
      </c>
      <c r="D18" s="48" t="s">
        <v>23</v>
      </c>
      <c r="E18" s="19">
        <v>18260122602</v>
      </c>
      <c r="F18" s="48" t="s">
        <v>158</v>
      </c>
      <c r="G18" s="19">
        <v>6</v>
      </c>
      <c r="H18" s="19">
        <v>9</v>
      </c>
      <c r="I18" s="61">
        <f t="shared" si="0"/>
        <v>15</v>
      </c>
      <c r="J18" s="48">
        <v>9435491598</v>
      </c>
      <c r="K18" s="48" t="s">
        <v>150</v>
      </c>
      <c r="L18" s="48" t="s">
        <v>230</v>
      </c>
      <c r="M18" s="48">
        <v>8811808831</v>
      </c>
      <c r="N18" s="48" t="s">
        <v>1034</v>
      </c>
      <c r="O18" s="48">
        <v>8812948195</v>
      </c>
      <c r="P18" s="49">
        <v>40034</v>
      </c>
      <c r="Q18" s="48" t="s">
        <v>239</v>
      </c>
      <c r="R18" s="48">
        <v>32</v>
      </c>
      <c r="S18" s="18" t="s">
        <v>360</v>
      </c>
      <c r="T18" s="18"/>
    </row>
    <row r="19" spans="1:20">
      <c r="A19" s="4">
        <v>15</v>
      </c>
      <c r="B19" s="17" t="s">
        <v>62</v>
      </c>
      <c r="C19" s="48" t="s">
        <v>990</v>
      </c>
      <c r="D19" s="48" t="s">
        <v>23</v>
      </c>
      <c r="E19" s="19">
        <v>18260122601</v>
      </c>
      <c r="F19" s="48" t="s">
        <v>158</v>
      </c>
      <c r="G19" s="19">
        <v>18</v>
      </c>
      <c r="H19" s="19">
        <v>12</v>
      </c>
      <c r="I19" s="61">
        <f t="shared" si="0"/>
        <v>30</v>
      </c>
      <c r="J19" s="48">
        <v>9435517176</v>
      </c>
      <c r="K19" s="48" t="s">
        <v>150</v>
      </c>
      <c r="L19" s="48" t="s">
        <v>230</v>
      </c>
      <c r="M19" s="48">
        <v>8811808831</v>
      </c>
      <c r="N19" s="48" t="s">
        <v>433</v>
      </c>
      <c r="O19" s="48">
        <v>9613500453</v>
      </c>
      <c r="P19" s="49">
        <v>43686</v>
      </c>
      <c r="Q19" s="48" t="s">
        <v>239</v>
      </c>
      <c r="R19" s="48">
        <v>33</v>
      </c>
      <c r="S19" s="18" t="s">
        <v>360</v>
      </c>
      <c r="T19" s="18"/>
    </row>
    <row r="20" spans="1:20">
      <c r="A20" s="4">
        <v>16</v>
      </c>
      <c r="B20" s="17" t="s">
        <v>62</v>
      </c>
      <c r="C20" s="48" t="s">
        <v>991</v>
      </c>
      <c r="D20" s="48" t="s">
        <v>23</v>
      </c>
      <c r="E20" s="19">
        <v>18260119502</v>
      </c>
      <c r="F20" s="48" t="s">
        <v>158</v>
      </c>
      <c r="G20" s="19">
        <v>11</v>
      </c>
      <c r="H20" s="19">
        <v>24</v>
      </c>
      <c r="I20" s="61">
        <f t="shared" si="0"/>
        <v>35</v>
      </c>
      <c r="J20" s="48">
        <v>9435491601</v>
      </c>
      <c r="K20" s="48" t="s">
        <v>150</v>
      </c>
      <c r="L20" s="48" t="s">
        <v>230</v>
      </c>
      <c r="M20" s="48">
        <v>8811808831</v>
      </c>
      <c r="N20" s="48" t="s">
        <v>232</v>
      </c>
      <c r="O20" s="48">
        <v>9577062733</v>
      </c>
      <c r="P20" s="49">
        <v>43686</v>
      </c>
      <c r="Q20" s="48" t="s">
        <v>239</v>
      </c>
      <c r="R20" s="48">
        <v>31</v>
      </c>
      <c r="S20" s="18" t="s">
        <v>360</v>
      </c>
      <c r="T20" s="18"/>
    </row>
    <row r="21" spans="1:20" ht="16.5" customHeight="1">
      <c r="A21" s="4">
        <v>17</v>
      </c>
      <c r="B21" s="17" t="s">
        <v>62</v>
      </c>
      <c r="C21" s="48" t="s">
        <v>992</v>
      </c>
      <c r="D21" s="48" t="s">
        <v>25</v>
      </c>
      <c r="E21" s="19">
        <v>18617010320</v>
      </c>
      <c r="F21" s="48"/>
      <c r="G21" s="19">
        <v>36</v>
      </c>
      <c r="H21" s="19">
        <v>22</v>
      </c>
      <c r="I21" s="61">
        <f t="shared" si="0"/>
        <v>58</v>
      </c>
      <c r="J21" s="48" t="s">
        <v>1030</v>
      </c>
      <c r="K21" s="48" t="s">
        <v>1035</v>
      </c>
      <c r="L21" s="48" t="s">
        <v>1036</v>
      </c>
      <c r="M21" s="48">
        <v>9678645404</v>
      </c>
      <c r="N21" s="48" t="s">
        <v>1040</v>
      </c>
      <c r="O21" s="48">
        <v>7035917151</v>
      </c>
      <c r="P21" s="49">
        <v>43687</v>
      </c>
      <c r="Q21" s="48" t="s">
        <v>240</v>
      </c>
      <c r="R21" s="48">
        <v>30</v>
      </c>
      <c r="S21" s="18" t="s">
        <v>360</v>
      </c>
      <c r="T21" s="18"/>
    </row>
    <row r="22" spans="1:20">
      <c r="A22" s="4">
        <v>18</v>
      </c>
      <c r="B22" s="17" t="s">
        <v>62</v>
      </c>
      <c r="C22" s="59" t="s">
        <v>993</v>
      </c>
      <c r="D22" s="59" t="s">
        <v>25</v>
      </c>
      <c r="E22" s="17">
        <v>18617010340</v>
      </c>
      <c r="F22" s="59"/>
      <c r="G22" s="17">
        <v>18</v>
      </c>
      <c r="H22" s="17">
        <v>9</v>
      </c>
      <c r="I22" s="61">
        <f t="shared" si="0"/>
        <v>27</v>
      </c>
      <c r="J22" s="59">
        <v>9365890766</v>
      </c>
      <c r="K22" s="59" t="s">
        <v>1035</v>
      </c>
      <c r="L22" s="59" t="s">
        <v>1036</v>
      </c>
      <c r="M22" s="59">
        <v>9678645404</v>
      </c>
      <c r="N22" s="59" t="s">
        <v>1038</v>
      </c>
      <c r="O22" s="59">
        <v>8473936253</v>
      </c>
      <c r="P22" s="49">
        <v>43687</v>
      </c>
      <c r="Q22" s="48" t="s">
        <v>240</v>
      </c>
      <c r="R22" s="48">
        <v>31</v>
      </c>
      <c r="S22" s="18" t="s">
        <v>360</v>
      </c>
      <c r="T22" s="18"/>
    </row>
    <row r="23" spans="1:20" ht="33">
      <c r="A23" s="4">
        <v>19</v>
      </c>
      <c r="B23" s="17" t="s">
        <v>62</v>
      </c>
      <c r="C23" s="48" t="s">
        <v>994</v>
      </c>
      <c r="D23" s="48" t="s">
        <v>23</v>
      </c>
      <c r="E23" s="19">
        <v>18260123501</v>
      </c>
      <c r="F23" s="48" t="s">
        <v>158</v>
      </c>
      <c r="G23" s="19">
        <v>14</v>
      </c>
      <c r="H23" s="19">
        <v>20</v>
      </c>
      <c r="I23" s="61">
        <f t="shared" si="0"/>
        <v>34</v>
      </c>
      <c r="J23" s="48">
        <v>9854650118</v>
      </c>
      <c r="K23" s="48" t="s">
        <v>150</v>
      </c>
      <c r="L23" s="48" t="s">
        <v>230</v>
      </c>
      <c r="M23" s="48">
        <v>8811808831</v>
      </c>
      <c r="N23" s="48" t="s">
        <v>1041</v>
      </c>
      <c r="O23" s="48">
        <v>9859560028</v>
      </c>
      <c r="P23" s="49">
        <v>43690</v>
      </c>
      <c r="Q23" s="48" t="s">
        <v>236</v>
      </c>
      <c r="R23" s="48">
        <v>33</v>
      </c>
      <c r="S23" s="18" t="s">
        <v>360</v>
      </c>
      <c r="T23" s="18"/>
    </row>
    <row r="24" spans="1:20">
      <c r="A24" s="4">
        <v>20</v>
      </c>
      <c r="B24" s="17" t="s">
        <v>62</v>
      </c>
      <c r="C24" s="59" t="s">
        <v>995</v>
      </c>
      <c r="D24" s="59" t="s">
        <v>23</v>
      </c>
      <c r="E24" s="17">
        <v>18260123502</v>
      </c>
      <c r="F24" s="59" t="s">
        <v>158</v>
      </c>
      <c r="G24" s="17">
        <v>16</v>
      </c>
      <c r="H24" s="17">
        <v>17</v>
      </c>
      <c r="I24" s="61">
        <f t="shared" si="0"/>
        <v>33</v>
      </c>
      <c r="J24" s="59">
        <v>9854457366</v>
      </c>
      <c r="K24" s="59" t="s">
        <v>150</v>
      </c>
      <c r="L24" s="59" t="s">
        <v>230</v>
      </c>
      <c r="M24" s="59">
        <v>8811808831</v>
      </c>
      <c r="N24" s="59" t="s">
        <v>1041</v>
      </c>
      <c r="O24" s="59">
        <v>9859560028</v>
      </c>
      <c r="P24" s="24">
        <v>43690</v>
      </c>
      <c r="Q24" s="18" t="s">
        <v>236</v>
      </c>
      <c r="R24" s="18">
        <v>35</v>
      </c>
      <c r="S24" s="18" t="s">
        <v>360</v>
      </c>
      <c r="T24" s="18"/>
    </row>
    <row r="25" spans="1:20">
      <c r="A25" s="4">
        <v>21</v>
      </c>
      <c r="B25" s="17" t="s">
        <v>62</v>
      </c>
      <c r="C25" s="18" t="s">
        <v>996</v>
      </c>
      <c r="D25" s="18" t="s">
        <v>23</v>
      </c>
      <c r="E25" s="19">
        <v>18260121201</v>
      </c>
      <c r="F25" s="18" t="s">
        <v>158</v>
      </c>
      <c r="G25" s="19">
        <v>21</v>
      </c>
      <c r="H25" s="19">
        <v>24</v>
      </c>
      <c r="I25" s="61">
        <f t="shared" si="0"/>
        <v>45</v>
      </c>
      <c r="J25" s="18">
        <v>9854971418</v>
      </c>
      <c r="K25" s="18" t="s">
        <v>150</v>
      </c>
      <c r="L25" s="18" t="s">
        <v>230</v>
      </c>
      <c r="M25" s="18">
        <v>8811808831</v>
      </c>
      <c r="N25" s="18" t="s">
        <v>1041</v>
      </c>
      <c r="O25" s="18">
        <v>9859560028</v>
      </c>
      <c r="P25" s="24">
        <v>43690</v>
      </c>
      <c r="Q25" s="18" t="s">
        <v>236</v>
      </c>
      <c r="R25" s="18">
        <v>34</v>
      </c>
      <c r="S25" s="18" t="s">
        <v>360</v>
      </c>
      <c r="T25" s="18"/>
    </row>
    <row r="26" spans="1:20" ht="16.5" customHeight="1">
      <c r="A26" s="4">
        <v>22</v>
      </c>
      <c r="B26" s="17" t="s">
        <v>62</v>
      </c>
      <c r="C26" s="18" t="s">
        <v>997</v>
      </c>
      <c r="D26" s="18" t="s">
        <v>25</v>
      </c>
      <c r="E26" s="19">
        <v>517</v>
      </c>
      <c r="F26" s="18"/>
      <c r="G26" s="19">
        <v>28</v>
      </c>
      <c r="H26" s="19">
        <v>27</v>
      </c>
      <c r="I26" s="61">
        <f t="shared" si="0"/>
        <v>55</v>
      </c>
      <c r="J26" s="18">
        <v>8638486723</v>
      </c>
      <c r="K26" s="18" t="s">
        <v>173</v>
      </c>
      <c r="L26" s="18" t="s">
        <v>216</v>
      </c>
      <c r="M26" s="18">
        <v>9577920688</v>
      </c>
      <c r="N26" s="18" t="s">
        <v>1042</v>
      </c>
      <c r="O26" s="18">
        <v>9577109695</v>
      </c>
      <c r="P26" s="24">
        <v>43691</v>
      </c>
      <c r="Q26" s="18" t="s">
        <v>237</v>
      </c>
      <c r="R26" s="18">
        <v>21</v>
      </c>
      <c r="S26" s="18" t="s">
        <v>360</v>
      </c>
      <c r="T26" s="18"/>
    </row>
    <row r="27" spans="1:20" ht="16.5" customHeight="1">
      <c r="A27" s="4">
        <v>23</v>
      </c>
      <c r="B27" s="17" t="s">
        <v>62</v>
      </c>
      <c r="C27" s="18" t="s">
        <v>998</v>
      </c>
      <c r="D27" s="18" t="s">
        <v>25</v>
      </c>
      <c r="E27" s="19">
        <v>518</v>
      </c>
      <c r="F27" s="18"/>
      <c r="G27" s="19">
        <v>33</v>
      </c>
      <c r="H27" s="19">
        <v>29</v>
      </c>
      <c r="I27" s="61">
        <f t="shared" si="0"/>
        <v>62</v>
      </c>
      <c r="J27" s="18">
        <v>6900381641</v>
      </c>
      <c r="K27" s="18" t="s">
        <v>173</v>
      </c>
      <c r="L27" s="18" t="s">
        <v>216</v>
      </c>
      <c r="M27" s="18">
        <v>9577920688</v>
      </c>
      <c r="N27" s="18" t="s">
        <v>868</v>
      </c>
      <c r="O27" s="18">
        <v>8822156668</v>
      </c>
      <c r="P27" s="24">
        <v>43691</v>
      </c>
      <c r="Q27" s="18" t="s">
        <v>237</v>
      </c>
      <c r="R27" s="18">
        <v>20</v>
      </c>
      <c r="S27" s="18" t="s">
        <v>360</v>
      </c>
      <c r="T27" s="18"/>
    </row>
    <row r="28" spans="1:20" ht="16.5" customHeight="1">
      <c r="A28" s="4">
        <v>24</v>
      </c>
      <c r="B28" s="17" t="s">
        <v>62</v>
      </c>
      <c r="C28" s="18" t="s">
        <v>999</v>
      </c>
      <c r="D28" s="18" t="s">
        <v>25</v>
      </c>
      <c r="E28" s="19">
        <v>519</v>
      </c>
      <c r="F28" s="18"/>
      <c r="G28" s="19">
        <v>33</v>
      </c>
      <c r="H28" s="19">
        <v>36</v>
      </c>
      <c r="I28" s="61">
        <f t="shared" si="0"/>
        <v>69</v>
      </c>
      <c r="J28" s="18">
        <v>7002315197</v>
      </c>
      <c r="K28" s="18" t="s">
        <v>173</v>
      </c>
      <c r="L28" s="18" t="s">
        <v>216</v>
      </c>
      <c r="M28" s="18">
        <v>9577920688</v>
      </c>
      <c r="N28" s="18" t="s">
        <v>749</v>
      </c>
      <c r="O28" s="18">
        <v>9864878365</v>
      </c>
      <c r="P28" s="24">
        <v>43691</v>
      </c>
      <c r="Q28" s="18" t="s">
        <v>237</v>
      </c>
      <c r="R28" s="18">
        <v>21</v>
      </c>
      <c r="S28" s="18" t="s">
        <v>360</v>
      </c>
      <c r="T28" s="18"/>
    </row>
    <row r="29" spans="1:20">
      <c r="A29" s="4">
        <v>25</v>
      </c>
      <c r="B29" s="17" t="s">
        <v>62</v>
      </c>
      <c r="C29" s="59" t="s">
        <v>1000</v>
      </c>
      <c r="D29" s="59" t="s">
        <v>23</v>
      </c>
      <c r="E29" s="17">
        <v>18260122901</v>
      </c>
      <c r="F29" s="59" t="s">
        <v>158</v>
      </c>
      <c r="G29" s="17">
        <v>61</v>
      </c>
      <c r="H29" s="17">
        <v>43</v>
      </c>
      <c r="I29" s="61">
        <f t="shared" si="0"/>
        <v>104</v>
      </c>
      <c r="J29" s="59">
        <v>9577019149</v>
      </c>
      <c r="K29" s="59" t="s">
        <v>166</v>
      </c>
      <c r="L29" s="59" t="s">
        <v>179</v>
      </c>
      <c r="M29" s="59">
        <v>9854752168</v>
      </c>
      <c r="N29" s="59" t="s">
        <v>434</v>
      </c>
      <c r="O29" s="59">
        <v>9613181808</v>
      </c>
      <c r="P29" s="24">
        <v>43693</v>
      </c>
      <c r="Q29" s="18" t="s">
        <v>239</v>
      </c>
      <c r="R29" s="18">
        <v>23</v>
      </c>
      <c r="S29" s="18" t="s">
        <v>360</v>
      </c>
      <c r="T29" s="18"/>
    </row>
    <row r="30" spans="1:20">
      <c r="A30" s="4">
        <v>26</v>
      </c>
      <c r="B30" s="17" t="s">
        <v>62</v>
      </c>
      <c r="C30" s="18" t="s">
        <v>1001</v>
      </c>
      <c r="D30" s="18" t="s">
        <v>23</v>
      </c>
      <c r="E30" s="19">
        <v>18260122902</v>
      </c>
      <c r="F30" s="18" t="s">
        <v>158</v>
      </c>
      <c r="G30" s="19">
        <v>31</v>
      </c>
      <c r="H30" s="19">
        <v>26</v>
      </c>
      <c r="I30" s="61">
        <f t="shared" si="0"/>
        <v>57</v>
      </c>
      <c r="J30" s="18">
        <v>9859822833</v>
      </c>
      <c r="K30" s="18" t="s">
        <v>166</v>
      </c>
      <c r="L30" s="18" t="s">
        <v>179</v>
      </c>
      <c r="M30" s="18">
        <v>9854752168</v>
      </c>
      <c r="N30" s="18" t="s">
        <v>434</v>
      </c>
      <c r="O30" s="18">
        <v>9613181808</v>
      </c>
      <c r="P30" s="24">
        <v>43693</v>
      </c>
      <c r="Q30" s="18" t="s">
        <v>239</v>
      </c>
      <c r="R30" s="18">
        <v>24</v>
      </c>
      <c r="S30" s="18" t="s">
        <v>360</v>
      </c>
      <c r="T30" s="18"/>
    </row>
    <row r="31" spans="1:20">
      <c r="A31" s="4">
        <v>27</v>
      </c>
      <c r="B31" s="17" t="s">
        <v>62</v>
      </c>
      <c r="C31" s="18" t="s">
        <v>1002</v>
      </c>
      <c r="D31" s="18" t="s">
        <v>25</v>
      </c>
      <c r="E31" s="19">
        <v>606</v>
      </c>
      <c r="F31" s="18"/>
      <c r="G31" s="19">
        <v>15</v>
      </c>
      <c r="H31" s="19">
        <v>34</v>
      </c>
      <c r="I31" s="61">
        <f t="shared" si="0"/>
        <v>49</v>
      </c>
      <c r="J31" s="18">
        <v>8471971635</v>
      </c>
      <c r="K31" s="18" t="s">
        <v>1039</v>
      </c>
      <c r="L31" s="18" t="s">
        <v>350</v>
      </c>
      <c r="M31" s="18">
        <v>8822807435</v>
      </c>
      <c r="N31" s="18" t="s">
        <v>351</v>
      </c>
      <c r="O31" s="18">
        <v>8822932675</v>
      </c>
      <c r="P31" s="24">
        <v>43694</v>
      </c>
      <c r="Q31" s="18" t="s">
        <v>240</v>
      </c>
      <c r="R31" s="18">
        <v>3</v>
      </c>
      <c r="S31" s="18" t="s">
        <v>360</v>
      </c>
      <c r="T31" s="18"/>
    </row>
    <row r="32" spans="1:20" ht="16.5" customHeight="1">
      <c r="A32" s="4">
        <v>28</v>
      </c>
      <c r="B32" s="17" t="s">
        <v>62</v>
      </c>
      <c r="C32" s="18" t="s">
        <v>1003</v>
      </c>
      <c r="D32" s="18" t="s">
        <v>25</v>
      </c>
      <c r="E32" s="19">
        <v>607</v>
      </c>
      <c r="F32" s="18"/>
      <c r="G32" s="19">
        <v>19</v>
      </c>
      <c r="H32" s="19">
        <v>18</v>
      </c>
      <c r="I32" s="61">
        <f t="shared" si="0"/>
        <v>37</v>
      </c>
      <c r="J32" s="18" t="s">
        <v>1031</v>
      </c>
      <c r="K32" s="18" t="s">
        <v>1039</v>
      </c>
      <c r="L32" s="18" t="s">
        <v>350</v>
      </c>
      <c r="M32" s="18">
        <v>8822807435</v>
      </c>
      <c r="N32" s="18" t="s">
        <v>348</v>
      </c>
      <c r="O32" s="18">
        <v>9707937156</v>
      </c>
      <c r="P32" s="24">
        <v>43694</v>
      </c>
      <c r="Q32" s="18" t="s">
        <v>240</v>
      </c>
      <c r="R32" s="18">
        <v>4</v>
      </c>
      <c r="S32" s="18" t="s">
        <v>360</v>
      </c>
      <c r="T32" s="18"/>
    </row>
    <row r="33" spans="1:20" ht="16.5" customHeight="1">
      <c r="A33" s="4">
        <v>29</v>
      </c>
      <c r="B33" s="17" t="s">
        <v>62</v>
      </c>
      <c r="C33" s="18" t="s">
        <v>1004</v>
      </c>
      <c r="D33" s="18" t="s">
        <v>25</v>
      </c>
      <c r="E33" s="19">
        <v>608</v>
      </c>
      <c r="F33" s="18"/>
      <c r="G33" s="19">
        <v>13</v>
      </c>
      <c r="H33" s="19">
        <v>17</v>
      </c>
      <c r="I33" s="61">
        <f t="shared" si="0"/>
        <v>30</v>
      </c>
      <c r="J33" s="18">
        <v>8399864263</v>
      </c>
      <c r="K33" s="18" t="s">
        <v>1039</v>
      </c>
      <c r="L33" s="18" t="s">
        <v>350</v>
      </c>
      <c r="M33" s="18">
        <v>8822807435</v>
      </c>
      <c r="N33" s="18" t="s">
        <v>348</v>
      </c>
      <c r="O33" s="18">
        <v>9707937156</v>
      </c>
      <c r="P33" s="24">
        <v>43694</v>
      </c>
      <c r="Q33" s="18" t="s">
        <v>240</v>
      </c>
      <c r="R33" s="18">
        <v>3</v>
      </c>
      <c r="S33" s="18" t="s">
        <v>360</v>
      </c>
      <c r="T33" s="18"/>
    </row>
    <row r="34" spans="1:20">
      <c r="A34" s="4">
        <v>30</v>
      </c>
      <c r="B34" s="17" t="s">
        <v>62</v>
      </c>
      <c r="C34" s="18" t="s">
        <v>1005</v>
      </c>
      <c r="D34" s="18" t="s">
        <v>23</v>
      </c>
      <c r="E34" s="19">
        <v>18260123403</v>
      </c>
      <c r="F34" s="18" t="s">
        <v>158</v>
      </c>
      <c r="G34" s="19">
        <v>8</v>
      </c>
      <c r="H34" s="19">
        <v>7</v>
      </c>
      <c r="I34" s="61">
        <f t="shared" si="0"/>
        <v>15</v>
      </c>
      <c r="J34" s="18">
        <v>9854768379</v>
      </c>
      <c r="K34" s="18" t="s">
        <v>150</v>
      </c>
      <c r="L34" s="18" t="s">
        <v>230</v>
      </c>
      <c r="M34" s="18">
        <v>8811808831</v>
      </c>
      <c r="N34" s="18" t="s">
        <v>1034</v>
      </c>
      <c r="O34" s="18">
        <v>8812948195</v>
      </c>
      <c r="P34" s="24">
        <v>43696</v>
      </c>
      <c r="Q34" s="18" t="s">
        <v>235</v>
      </c>
      <c r="R34" s="18">
        <v>31</v>
      </c>
      <c r="S34" s="18" t="s">
        <v>360</v>
      </c>
      <c r="T34" s="18"/>
    </row>
    <row r="35" spans="1:20">
      <c r="A35" s="4">
        <v>31</v>
      </c>
      <c r="B35" s="17" t="s">
        <v>62</v>
      </c>
      <c r="C35" s="18" t="s">
        <v>1006</v>
      </c>
      <c r="D35" s="18" t="s">
        <v>23</v>
      </c>
      <c r="E35" s="19">
        <v>18260123401</v>
      </c>
      <c r="F35" s="18" t="s">
        <v>158</v>
      </c>
      <c r="G35" s="19">
        <v>12</v>
      </c>
      <c r="H35" s="19">
        <v>8</v>
      </c>
      <c r="I35" s="61">
        <f t="shared" si="0"/>
        <v>20</v>
      </c>
      <c r="J35" s="18">
        <v>9859565165</v>
      </c>
      <c r="K35" s="18" t="s">
        <v>150</v>
      </c>
      <c r="L35" s="18" t="s">
        <v>230</v>
      </c>
      <c r="M35" s="18">
        <v>8811808831</v>
      </c>
      <c r="N35" s="18" t="s">
        <v>1034</v>
      </c>
      <c r="O35" s="18">
        <v>8812948195</v>
      </c>
      <c r="P35" s="24">
        <v>43696</v>
      </c>
      <c r="Q35" s="18" t="s">
        <v>235</v>
      </c>
      <c r="R35" s="18">
        <v>32</v>
      </c>
      <c r="S35" s="18" t="s">
        <v>360</v>
      </c>
      <c r="T35" s="18"/>
    </row>
    <row r="36" spans="1:20">
      <c r="A36" s="4">
        <v>32</v>
      </c>
      <c r="B36" s="17" t="s">
        <v>62</v>
      </c>
      <c r="C36" s="18" t="s">
        <v>1007</v>
      </c>
      <c r="D36" s="18" t="s">
        <v>23</v>
      </c>
      <c r="E36" s="19">
        <v>18260122701</v>
      </c>
      <c r="F36" s="18" t="s">
        <v>158</v>
      </c>
      <c r="G36" s="19">
        <v>19</v>
      </c>
      <c r="H36" s="19">
        <v>18</v>
      </c>
      <c r="I36" s="61">
        <f t="shared" si="0"/>
        <v>37</v>
      </c>
      <c r="J36" s="18">
        <v>8471975012</v>
      </c>
      <c r="K36" s="18" t="s">
        <v>150</v>
      </c>
      <c r="L36" s="18" t="s">
        <v>230</v>
      </c>
      <c r="M36" s="18">
        <v>8811808831</v>
      </c>
      <c r="N36" s="18" t="s">
        <v>1034</v>
      </c>
      <c r="O36" s="18">
        <v>8812948195</v>
      </c>
      <c r="P36" s="24">
        <v>43696</v>
      </c>
      <c r="Q36" s="18" t="s">
        <v>235</v>
      </c>
      <c r="R36" s="18">
        <v>32</v>
      </c>
      <c r="S36" s="18" t="s">
        <v>360</v>
      </c>
      <c r="T36" s="18"/>
    </row>
    <row r="37" spans="1:20" ht="16.5" customHeight="1">
      <c r="A37" s="4">
        <v>33</v>
      </c>
      <c r="B37" s="17" t="s">
        <v>62</v>
      </c>
      <c r="C37" s="18" t="s">
        <v>751</v>
      </c>
      <c r="D37" s="18" t="s">
        <v>25</v>
      </c>
      <c r="E37" s="19">
        <v>615</v>
      </c>
      <c r="F37" s="18"/>
      <c r="G37" s="19">
        <v>14</v>
      </c>
      <c r="H37" s="19">
        <v>22</v>
      </c>
      <c r="I37" s="61">
        <f t="shared" si="0"/>
        <v>36</v>
      </c>
      <c r="J37" s="18"/>
      <c r="K37" s="18" t="s">
        <v>751</v>
      </c>
      <c r="L37" s="18" t="s">
        <v>752</v>
      </c>
      <c r="M37" s="18">
        <v>9864343591</v>
      </c>
      <c r="N37" s="18" t="s">
        <v>753</v>
      </c>
      <c r="O37" s="18">
        <v>7896725174</v>
      </c>
      <c r="P37" s="24">
        <v>43698</v>
      </c>
      <c r="Q37" s="18" t="s">
        <v>237</v>
      </c>
      <c r="R37" s="18">
        <v>15</v>
      </c>
      <c r="S37" s="18" t="s">
        <v>360</v>
      </c>
      <c r="T37" s="18"/>
    </row>
    <row r="38" spans="1:20" ht="16.5" customHeight="1">
      <c r="A38" s="4">
        <v>34</v>
      </c>
      <c r="B38" s="17" t="s">
        <v>62</v>
      </c>
      <c r="C38" s="18" t="s">
        <v>1008</v>
      </c>
      <c r="D38" s="18" t="s">
        <v>25</v>
      </c>
      <c r="E38" s="19">
        <v>616</v>
      </c>
      <c r="F38" s="18"/>
      <c r="G38" s="19">
        <v>16</v>
      </c>
      <c r="H38" s="19">
        <v>15</v>
      </c>
      <c r="I38" s="61">
        <f t="shared" si="0"/>
        <v>31</v>
      </c>
      <c r="J38" s="18">
        <v>8011343165</v>
      </c>
      <c r="K38" s="18" t="s">
        <v>751</v>
      </c>
      <c r="L38" s="18" t="s">
        <v>752</v>
      </c>
      <c r="M38" s="18">
        <v>9864343591</v>
      </c>
      <c r="N38" s="18" t="s">
        <v>760</v>
      </c>
      <c r="O38" s="18">
        <v>9678421737</v>
      </c>
      <c r="P38" s="24">
        <v>43698</v>
      </c>
      <c r="Q38" s="18" t="s">
        <v>237</v>
      </c>
      <c r="R38" s="18">
        <v>13</v>
      </c>
      <c r="S38" s="18" t="s">
        <v>360</v>
      </c>
      <c r="T38" s="18"/>
    </row>
    <row r="39" spans="1:20" ht="16.5" customHeight="1">
      <c r="A39" s="4">
        <v>35</v>
      </c>
      <c r="B39" s="17" t="s">
        <v>62</v>
      </c>
      <c r="C39" s="18" t="s">
        <v>1009</v>
      </c>
      <c r="D39" s="18" t="s">
        <v>25</v>
      </c>
      <c r="E39" s="19">
        <v>617</v>
      </c>
      <c r="F39" s="18"/>
      <c r="G39" s="19">
        <v>13</v>
      </c>
      <c r="H39" s="19">
        <v>14</v>
      </c>
      <c r="I39" s="61">
        <f t="shared" si="0"/>
        <v>27</v>
      </c>
      <c r="J39" s="18">
        <v>9957496702</v>
      </c>
      <c r="K39" s="18" t="s">
        <v>751</v>
      </c>
      <c r="L39" s="18" t="s">
        <v>752</v>
      </c>
      <c r="M39" s="18">
        <v>9864343591</v>
      </c>
      <c r="N39" s="18" t="s">
        <v>760</v>
      </c>
      <c r="O39" s="18">
        <v>9678421737</v>
      </c>
      <c r="P39" s="24">
        <v>43698</v>
      </c>
      <c r="Q39" s="18" t="s">
        <v>237</v>
      </c>
      <c r="R39" s="18">
        <v>13</v>
      </c>
      <c r="S39" s="18" t="s">
        <v>360</v>
      </c>
      <c r="T39" s="18"/>
    </row>
    <row r="40" spans="1:20" ht="16.5" customHeight="1">
      <c r="A40" s="4">
        <v>36</v>
      </c>
      <c r="B40" s="17" t="s">
        <v>62</v>
      </c>
      <c r="C40" s="18" t="s">
        <v>1010</v>
      </c>
      <c r="D40" s="18" t="s">
        <v>25</v>
      </c>
      <c r="E40" s="19">
        <v>620</v>
      </c>
      <c r="F40" s="18"/>
      <c r="G40" s="19">
        <v>9</v>
      </c>
      <c r="H40" s="19">
        <v>11</v>
      </c>
      <c r="I40" s="61">
        <f t="shared" si="0"/>
        <v>20</v>
      </c>
      <c r="J40" s="18">
        <v>9365092861</v>
      </c>
      <c r="K40" s="18" t="s">
        <v>751</v>
      </c>
      <c r="L40" s="18" t="s">
        <v>752</v>
      </c>
      <c r="M40" s="18">
        <v>9864343591</v>
      </c>
      <c r="N40" s="18" t="s">
        <v>761</v>
      </c>
      <c r="O40" s="18">
        <v>9864931152</v>
      </c>
      <c r="P40" s="24">
        <v>43698</v>
      </c>
      <c r="Q40" s="18" t="s">
        <v>237</v>
      </c>
      <c r="R40" s="18">
        <v>13</v>
      </c>
      <c r="S40" s="18" t="s">
        <v>360</v>
      </c>
      <c r="T40" s="18"/>
    </row>
    <row r="41" spans="1:20">
      <c r="A41" s="4">
        <v>37</v>
      </c>
      <c r="B41" s="17" t="s">
        <v>62</v>
      </c>
      <c r="C41" s="18" t="s">
        <v>1011</v>
      </c>
      <c r="D41" s="18" t="s">
        <v>23</v>
      </c>
      <c r="E41" s="19">
        <v>18260122501</v>
      </c>
      <c r="F41" s="18" t="s">
        <v>158</v>
      </c>
      <c r="G41" s="19">
        <v>16</v>
      </c>
      <c r="H41" s="19">
        <v>21</v>
      </c>
      <c r="I41" s="61">
        <f t="shared" si="0"/>
        <v>37</v>
      </c>
      <c r="J41" s="18">
        <v>9859718994</v>
      </c>
      <c r="K41" s="18" t="s">
        <v>150</v>
      </c>
      <c r="L41" s="18" t="s">
        <v>230</v>
      </c>
      <c r="M41" s="18">
        <v>8811808831</v>
      </c>
      <c r="N41" s="18" t="s">
        <v>561</v>
      </c>
      <c r="O41" s="18">
        <v>9859822734</v>
      </c>
      <c r="P41" s="24">
        <v>43699</v>
      </c>
      <c r="Q41" s="18" t="s">
        <v>238</v>
      </c>
      <c r="R41" s="18">
        <v>20</v>
      </c>
      <c r="S41" s="18" t="s">
        <v>360</v>
      </c>
      <c r="T41" s="18"/>
    </row>
    <row r="42" spans="1:20">
      <c r="A42" s="4">
        <v>38</v>
      </c>
      <c r="B42" s="17" t="s">
        <v>62</v>
      </c>
      <c r="C42" s="18" t="s">
        <v>1012</v>
      </c>
      <c r="D42" s="18" t="s">
        <v>23</v>
      </c>
      <c r="E42" s="19">
        <v>18260123901</v>
      </c>
      <c r="F42" s="18" t="s">
        <v>158</v>
      </c>
      <c r="G42" s="19">
        <v>37</v>
      </c>
      <c r="H42" s="19">
        <v>27</v>
      </c>
      <c r="I42" s="61">
        <f t="shared" si="0"/>
        <v>64</v>
      </c>
      <c r="J42" s="18">
        <v>9854555504</v>
      </c>
      <c r="K42" s="18" t="s">
        <v>150</v>
      </c>
      <c r="L42" s="18" t="s">
        <v>230</v>
      </c>
      <c r="M42" s="18">
        <v>8811808831</v>
      </c>
      <c r="N42" s="18" t="s">
        <v>561</v>
      </c>
      <c r="O42" s="18">
        <v>9859822734</v>
      </c>
      <c r="P42" s="24">
        <v>43699</v>
      </c>
      <c r="Q42" s="18" t="s">
        <v>238</v>
      </c>
      <c r="R42" s="18">
        <v>23</v>
      </c>
      <c r="S42" s="18" t="s">
        <v>360</v>
      </c>
      <c r="T42" s="18"/>
    </row>
    <row r="43" spans="1:20">
      <c r="A43" s="4">
        <v>39</v>
      </c>
      <c r="B43" s="17" t="s">
        <v>62</v>
      </c>
      <c r="C43" s="18" t="s">
        <v>1013</v>
      </c>
      <c r="D43" s="18" t="s">
        <v>25</v>
      </c>
      <c r="E43" s="19">
        <v>16</v>
      </c>
      <c r="F43" s="18"/>
      <c r="G43" s="19">
        <v>20</v>
      </c>
      <c r="H43" s="19">
        <v>16</v>
      </c>
      <c r="I43" s="61">
        <f t="shared" si="0"/>
        <v>36</v>
      </c>
      <c r="J43" s="18">
        <v>9706442045</v>
      </c>
      <c r="K43" s="18" t="s">
        <v>312</v>
      </c>
      <c r="L43" s="18" t="s">
        <v>343</v>
      </c>
      <c r="M43" s="18">
        <v>9678738019</v>
      </c>
      <c r="N43" s="18" t="s">
        <v>1043</v>
      </c>
      <c r="O43" s="18">
        <v>9854953296</v>
      </c>
      <c r="P43" s="24">
        <v>43700</v>
      </c>
      <c r="Q43" s="18" t="s">
        <v>239</v>
      </c>
      <c r="R43" s="18">
        <v>17</v>
      </c>
      <c r="S43" s="18" t="s">
        <v>360</v>
      </c>
      <c r="T43" s="18"/>
    </row>
    <row r="44" spans="1:20">
      <c r="A44" s="4">
        <v>40</v>
      </c>
      <c r="B44" s="17" t="s">
        <v>62</v>
      </c>
      <c r="C44" s="18" t="s">
        <v>1014</v>
      </c>
      <c r="D44" s="18" t="s">
        <v>25</v>
      </c>
      <c r="E44" s="19">
        <v>19</v>
      </c>
      <c r="F44" s="18"/>
      <c r="G44" s="19">
        <v>15</v>
      </c>
      <c r="H44" s="19">
        <v>16</v>
      </c>
      <c r="I44" s="61">
        <f t="shared" si="0"/>
        <v>31</v>
      </c>
      <c r="J44" s="18">
        <v>9401654135</v>
      </c>
      <c r="K44" s="18" t="s">
        <v>312</v>
      </c>
      <c r="L44" s="18" t="s">
        <v>343</v>
      </c>
      <c r="M44" s="18">
        <v>9678738019</v>
      </c>
      <c r="N44" s="18" t="s">
        <v>344</v>
      </c>
      <c r="O44" s="18">
        <v>8486415822</v>
      </c>
      <c r="P44" s="24">
        <v>43700</v>
      </c>
      <c r="Q44" s="18" t="s">
        <v>239</v>
      </c>
      <c r="R44" s="18">
        <v>15</v>
      </c>
      <c r="S44" s="18" t="s">
        <v>360</v>
      </c>
      <c r="T44" s="18"/>
    </row>
    <row r="45" spans="1:20">
      <c r="A45" s="4">
        <v>41</v>
      </c>
      <c r="B45" s="17" t="s">
        <v>62</v>
      </c>
      <c r="C45" s="18" t="s">
        <v>1015</v>
      </c>
      <c r="D45" s="18" t="s">
        <v>25</v>
      </c>
      <c r="E45" s="19">
        <v>24</v>
      </c>
      <c r="F45" s="18"/>
      <c r="G45" s="19">
        <v>20</v>
      </c>
      <c r="H45" s="19">
        <v>30</v>
      </c>
      <c r="I45" s="61">
        <f t="shared" si="0"/>
        <v>50</v>
      </c>
      <c r="J45" s="18">
        <v>8011196661</v>
      </c>
      <c r="K45" s="18" t="s">
        <v>312</v>
      </c>
      <c r="L45" s="18" t="s">
        <v>343</v>
      </c>
      <c r="M45" s="18">
        <v>9678738019</v>
      </c>
      <c r="N45" s="18" t="s">
        <v>357</v>
      </c>
      <c r="O45" s="18">
        <v>7399960314</v>
      </c>
      <c r="P45" s="24">
        <v>43700</v>
      </c>
      <c r="Q45" s="18" t="s">
        <v>239</v>
      </c>
      <c r="R45" s="18">
        <v>18</v>
      </c>
      <c r="S45" s="18" t="s">
        <v>360</v>
      </c>
      <c r="T45" s="18"/>
    </row>
    <row r="46" spans="1:20">
      <c r="A46" s="4">
        <v>42</v>
      </c>
      <c r="B46" s="17" t="s">
        <v>62</v>
      </c>
      <c r="C46" s="18" t="s">
        <v>1016</v>
      </c>
      <c r="D46" s="18" t="s">
        <v>23</v>
      </c>
      <c r="E46" s="19">
        <v>18260101401</v>
      </c>
      <c r="F46" s="18" t="s">
        <v>158</v>
      </c>
      <c r="G46" s="19">
        <v>33</v>
      </c>
      <c r="H46" s="19">
        <v>20</v>
      </c>
      <c r="I46" s="61">
        <f t="shared" si="0"/>
        <v>53</v>
      </c>
      <c r="J46" s="18">
        <v>9577739568</v>
      </c>
      <c r="K46" s="18" t="s">
        <v>656</v>
      </c>
      <c r="L46" s="18" t="s">
        <v>657</v>
      </c>
      <c r="M46" s="18">
        <v>9859064741</v>
      </c>
      <c r="N46" s="18" t="s">
        <v>961</v>
      </c>
      <c r="O46" s="18">
        <v>9678332595</v>
      </c>
      <c r="P46" s="24">
        <v>43703</v>
      </c>
      <c r="Q46" s="18" t="s">
        <v>235</v>
      </c>
      <c r="R46" s="18">
        <v>38</v>
      </c>
      <c r="S46" s="18" t="s">
        <v>360</v>
      </c>
      <c r="T46" s="18"/>
    </row>
    <row r="47" spans="1:20" ht="33">
      <c r="A47" s="4">
        <v>43</v>
      </c>
      <c r="B47" s="17" t="s">
        <v>62</v>
      </c>
      <c r="C47" s="18" t="s">
        <v>1017</v>
      </c>
      <c r="D47" s="18" t="s">
        <v>23</v>
      </c>
      <c r="E47" s="19">
        <v>18260101403</v>
      </c>
      <c r="F47" s="18" t="s">
        <v>158</v>
      </c>
      <c r="G47" s="19">
        <v>35</v>
      </c>
      <c r="H47" s="19">
        <v>26</v>
      </c>
      <c r="I47" s="61">
        <f t="shared" si="0"/>
        <v>61</v>
      </c>
      <c r="J47" s="18">
        <v>9508837575</v>
      </c>
      <c r="K47" s="18" t="s">
        <v>656</v>
      </c>
      <c r="L47" s="18" t="s">
        <v>657</v>
      </c>
      <c r="M47" s="18">
        <v>9859064741</v>
      </c>
      <c r="N47" s="18" t="s">
        <v>961</v>
      </c>
      <c r="O47" s="18">
        <v>9678332595</v>
      </c>
      <c r="P47" s="24">
        <v>43703</v>
      </c>
      <c r="Q47" s="18" t="s">
        <v>235</v>
      </c>
      <c r="R47" s="18">
        <v>37</v>
      </c>
      <c r="S47" s="18" t="s">
        <v>360</v>
      </c>
      <c r="T47" s="18"/>
    </row>
    <row r="48" spans="1:20">
      <c r="A48" s="4">
        <v>44</v>
      </c>
      <c r="B48" s="17" t="s">
        <v>62</v>
      </c>
      <c r="C48" s="18" t="s">
        <v>644</v>
      </c>
      <c r="D48" s="18" t="s">
        <v>25</v>
      </c>
      <c r="E48" s="19">
        <v>22</v>
      </c>
      <c r="F48" s="18"/>
      <c r="G48" s="19">
        <v>20</v>
      </c>
      <c r="H48" s="19">
        <v>20</v>
      </c>
      <c r="I48" s="61">
        <f t="shared" si="0"/>
        <v>40</v>
      </c>
      <c r="J48" s="18">
        <v>9706093713</v>
      </c>
      <c r="K48" s="18" t="s">
        <v>644</v>
      </c>
      <c r="L48" s="18" t="s">
        <v>645</v>
      </c>
      <c r="M48" s="18">
        <v>9957561422</v>
      </c>
      <c r="N48" s="18" t="s">
        <v>646</v>
      </c>
      <c r="O48" s="18">
        <v>9707894882</v>
      </c>
      <c r="P48" s="24">
        <v>43704</v>
      </c>
      <c r="Q48" s="18" t="s">
        <v>236</v>
      </c>
      <c r="R48" s="18">
        <v>7</v>
      </c>
      <c r="S48" s="18" t="s">
        <v>360</v>
      </c>
      <c r="T48" s="18"/>
    </row>
    <row r="49" spans="1:20">
      <c r="A49" s="4">
        <v>45</v>
      </c>
      <c r="B49" s="17" t="s">
        <v>62</v>
      </c>
      <c r="C49" s="18" t="s">
        <v>1018</v>
      </c>
      <c r="D49" s="18" t="s">
        <v>25</v>
      </c>
      <c r="E49" s="19">
        <v>23</v>
      </c>
      <c r="F49" s="18"/>
      <c r="G49" s="19">
        <v>13</v>
      </c>
      <c r="H49" s="19">
        <v>16</v>
      </c>
      <c r="I49" s="61">
        <f t="shared" si="0"/>
        <v>29</v>
      </c>
      <c r="J49" s="18">
        <v>7896789174</v>
      </c>
      <c r="K49" s="18" t="s">
        <v>644</v>
      </c>
      <c r="L49" s="18" t="s">
        <v>645</v>
      </c>
      <c r="M49" s="18">
        <v>9957561422</v>
      </c>
      <c r="N49" s="18" t="s">
        <v>758</v>
      </c>
      <c r="O49" s="18">
        <v>8133994334</v>
      </c>
      <c r="P49" s="24">
        <v>43704</v>
      </c>
      <c r="Q49" s="18" t="s">
        <v>236</v>
      </c>
      <c r="R49" s="18">
        <v>9</v>
      </c>
      <c r="S49" s="18" t="s">
        <v>360</v>
      </c>
      <c r="T49" s="18"/>
    </row>
    <row r="50" spans="1:20" ht="33">
      <c r="A50" s="4">
        <v>46</v>
      </c>
      <c r="B50" s="17" t="s">
        <v>62</v>
      </c>
      <c r="C50" s="18" t="s">
        <v>1019</v>
      </c>
      <c r="D50" s="18" t="s">
        <v>25</v>
      </c>
      <c r="E50" s="19">
        <v>24</v>
      </c>
      <c r="F50" s="18"/>
      <c r="G50" s="19">
        <v>8</v>
      </c>
      <c r="H50" s="19">
        <v>7</v>
      </c>
      <c r="I50" s="61">
        <f t="shared" si="0"/>
        <v>15</v>
      </c>
      <c r="J50" s="18">
        <v>9957304175</v>
      </c>
      <c r="K50" s="18" t="s">
        <v>644</v>
      </c>
      <c r="L50" s="18" t="s">
        <v>645</v>
      </c>
      <c r="M50" s="18">
        <v>9957561422</v>
      </c>
      <c r="N50" s="18" t="s">
        <v>758</v>
      </c>
      <c r="O50" s="18">
        <v>8133994334</v>
      </c>
      <c r="P50" s="24">
        <v>43704</v>
      </c>
      <c r="Q50" s="18" t="s">
        <v>236</v>
      </c>
      <c r="R50" s="18">
        <v>9</v>
      </c>
      <c r="S50" s="18" t="s">
        <v>360</v>
      </c>
      <c r="T50" s="18"/>
    </row>
    <row r="51" spans="1:20">
      <c r="A51" s="4">
        <v>47</v>
      </c>
      <c r="B51" s="17" t="s">
        <v>62</v>
      </c>
      <c r="C51" s="18" t="s">
        <v>1020</v>
      </c>
      <c r="D51" s="18" t="s">
        <v>25</v>
      </c>
      <c r="E51" s="19">
        <v>602</v>
      </c>
      <c r="F51" s="18"/>
      <c r="G51" s="19">
        <v>20</v>
      </c>
      <c r="H51" s="19">
        <v>18</v>
      </c>
      <c r="I51" s="61">
        <f t="shared" si="0"/>
        <v>38</v>
      </c>
      <c r="J51" s="18">
        <v>8638897423</v>
      </c>
      <c r="K51" s="18" t="s">
        <v>644</v>
      </c>
      <c r="L51" s="18" t="s">
        <v>645</v>
      </c>
      <c r="M51" s="18">
        <v>9957561422</v>
      </c>
      <c r="N51" s="18" t="s">
        <v>646</v>
      </c>
      <c r="O51" s="18">
        <v>9707894882</v>
      </c>
      <c r="P51" s="24">
        <v>43704</v>
      </c>
      <c r="Q51" s="18" t="s">
        <v>236</v>
      </c>
      <c r="R51" s="18">
        <v>5</v>
      </c>
      <c r="S51" s="18" t="s">
        <v>360</v>
      </c>
      <c r="T51" s="18"/>
    </row>
    <row r="52" spans="1:20">
      <c r="A52" s="4">
        <v>48</v>
      </c>
      <c r="B52" s="17" t="s">
        <v>62</v>
      </c>
      <c r="C52" s="18" t="s">
        <v>1021</v>
      </c>
      <c r="D52" s="18" t="s">
        <v>25</v>
      </c>
      <c r="E52" s="19">
        <v>613</v>
      </c>
      <c r="F52" s="18"/>
      <c r="G52" s="19">
        <v>14</v>
      </c>
      <c r="H52" s="19">
        <v>8</v>
      </c>
      <c r="I52" s="61">
        <f t="shared" si="0"/>
        <v>22</v>
      </c>
      <c r="J52" s="18">
        <v>8011189271</v>
      </c>
      <c r="K52" s="18" t="s">
        <v>644</v>
      </c>
      <c r="L52" s="18" t="s">
        <v>645</v>
      </c>
      <c r="M52" s="18">
        <v>9957561422</v>
      </c>
      <c r="N52" s="18" t="s">
        <v>756</v>
      </c>
      <c r="O52" s="18">
        <v>8811892639</v>
      </c>
      <c r="P52" s="24">
        <v>43704</v>
      </c>
      <c r="Q52" s="18" t="s">
        <v>236</v>
      </c>
      <c r="R52" s="18">
        <v>7</v>
      </c>
      <c r="S52" s="18" t="s">
        <v>360</v>
      </c>
      <c r="T52" s="18"/>
    </row>
    <row r="53" spans="1:20" ht="16.5" customHeight="1">
      <c r="A53" s="4">
        <v>49</v>
      </c>
      <c r="B53" s="17" t="s">
        <v>62</v>
      </c>
      <c r="C53" s="59" t="s">
        <v>1022</v>
      </c>
      <c r="D53" s="59" t="s">
        <v>23</v>
      </c>
      <c r="E53" s="17">
        <v>18260102101</v>
      </c>
      <c r="F53" s="59" t="s">
        <v>158</v>
      </c>
      <c r="G53" s="17">
        <v>59</v>
      </c>
      <c r="H53" s="17">
        <v>65</v>
      </c>
      <c r="I53" s="61">
        <f t="shared" si="0"/>
        <v>124</v>
      </c>
      <c r="J53" s="59">
        <v>8822453652</v>
      </c>
      <c r="K53" s="59" t="s">
        <v>964</v>
      </c>
      <c r="L53" s="59" t="s">
        <v>862</v>
      </c>
      <c r="M53" s="59">
        <v>8133924907</v>
      </c>
      <c r="N53" s="59" t="s">
        <v>965</v>
      </c>
      <c r="O53" s="59">
        <v>8011468071</v>
      </c>
      <c r="P53" s="24">
        <v>43705</v>
      </c>
      <c r="Q53" s="18" t="s">
        <v>237</v>
      </c>
      <c r="R53" s="18">
        <v>41</v>
      </c>
      <c r="S53" s="18" t="s">
        <v>360</v>
      </c>
      <c r="T53" s="18"/>
    </row>
    <row r="54" spans="1:20">
      <c r="A54" s="4">
        <v>50</v>
      </c>
      <c r="B54" s="17" t="s">
        <v>62</v>
      </c>
      <c r="C54" s="18" t="s">
        <v>172</v>
      </c>
      <c r="D54" s="18" t="s">
        <v>25</v>
      </c>
      <c r="E54" s="19">
        <v>512</v>
      </c>
      <c r="F54" s="18"/>
      <c r="G54" s="19">
        <v>22</v>
      </c>
      <c r="H54" s="19">
        <v>14</v>
      </c>
      <c r="I54" s="61">
        <f t="shared" si="0"/>
        <v>36</v>
      </c>
      <c r="J54" s="18">
        <v>7086999015</v>
      </c>
      <c r="K54" s="18" t="s">
        <v>172</v>
      </c>
      <c r="L54" s="18" t="s">
        <v>201</v>
      </c>
      <c r="M54" s="18">
        <v>8473043983</v>
      </c>
      <c r="N54" s="18" t="s">
        <v>341</v>
      </c>
      <c r="O54" s="18">
        <v>9707555405</v>
      </c>
      <c r="P54" s="24">
        <v>43706</v>
      </c>
      <c r="Q54" s="18" t="s">
        <v>238</v>
      </c>
      <c r="R54" s="18">
        <v>21</v>
      </c>
      <c r="S54" s="18" t="s">
        <v>360</v>
      </c>
      <c r="T54" s="18"/>
    </row>
    <row r="55" spans="1:20">
      <c r="A55" s="4">
        <v>51</v>
      </c>
      <c r="B55" s="17" t="s">
        <v>62</v>
      </c>
      <c r="C55" s="18" t="s">
        <v>1023</v>
      </c>
      <c r="D55" s="18" t="s">
        <v>25</v>
      </c>
      <c r="E55" s="19">
        <v>513</v>
      </c>
      <c r="F55" s="18"/>
      <c r="G55" s="19">
        <v>25</v>
      </c>
      <c r="H55" s="19">
        <v>26</v>
      </c>
      <c r="I55" s="61">
        <f t="shared" si="0"/>
        <v>51</v>
      </c>
      <c r="J55" s="18">
        <v>7635818478</v>
      </c>
      <c r="K55" s="18" t="s">
        <v>172</v>
      </c>
      <c r="L55" s="18" t="s">
        <v>201</v>
      </c>
      <c r="M55" s="18">
        <v>8473043983</v>
      </c>
      <c r="N55" s="18" t="s">
        <v>341</v>
      </c>
      <c r="O55" s="18">
        <v>9707555405</v>
      </c>
      <c r="P55" s="24">
        <v>43706</v>
      </c>
      <c r="Q55" s="18" t="s">
        <v>238</v>
      </c>
      <c r="R55" s="18">
        <v>22</v>
      </c>
      <c r="S55" s="18" t="s">
        <v>360</v>
      </c>
      <c r="T55" s="18"/>
    </row>
    <row r="56" spans="1:20" ht="33">
      <c r="A56" s="4">
        <v>52</v>
      </c>
      <c r="B56" s="17" t="s">
        <v>62</v>
      </c>
      <c r="C56" s="18" t="s">
        <v>1024</v>
      </c>
      <c r="D56" s="18" t="s">
        <v>23</v>
      </c>
      <c r="E56" s="19">
        <v>18260102301</v>
      </c>
      <c r="F56" s="18" t="s">
        <v>158</v>
      </c>
      <c r="G56" s="19">
        <v>28</v>
      </c>
      <c r="H56" s="19">
        <v>24</v>
      </c>
      <c r="I56" s="61">
        <f t="shared" si="0"/>
        <v>52</v>
      </c>
      <c r="J56" s="18">
        <v>9859244630</v>
      </c>
      <c r="K56" s="18" t="s">
        <v>656</v>
      </c>
      <c r="L56" s="18" t="s">
        <v>657</v>
      </c>
      <c r="M56" s="18">
        <v>9859064741</v>
      </c>
      <c r="N56" s="18" t="s">
        <v>963</v>
      </c>
      <c r="O56" s="18">
        <v>9678336185</v>
      </c>
      <c r="P56" s="24">
        <v>43707</v>
      </c>
      <c r="Q56" s="18" t="s">
        <v>239</v>
      </c>
      <c r="R56" s="18">
        <v>40</v>
      </c>
      <c r="S56" s="18" t="s">
        <v>360</v>
      </c>
      <c r="T56" s="18"/>
    </row>
    <row r="57" spans="1:20">
      <c r="A57" s="4">
        <v>53</v>
      </c>
      <c r="B57" s="17" t="s">
        <v>62</v>
      </c>
      <c r="C57" s="18" t="s">
        <v>1025</v>
      </c>
      <c r="D57" s="18" t="s">
        <v>23</v>
      </c>
      <c r="E57" s="19">
        <v>18260102302</v>
      </c>
      <c r="F57" s="18" t="s">
        <v>158</v>
      </c>
      <c r="G57" s="19">
        <v>18</v>
      </c>
      <c r="H57" s="19">
        <v>14</v>
      </c>
      <c r="I57" s="61">
        <f t="shared" si="0"/>
        <v>32</v>
      </c>
      <c r="J57" s="18">
        <v>9435242494</v>
      </c>
      <c r="K57" s="18" t="s">
        <v>656</v>
      </c>
      <c r="L57" s="18" t="s">
        <v>657</v>
      </c>
      <c r="M57" s="18">
        <v>9859064741</v>
      </c>
      <c r="N57" s="18" t="s">
        <v>963</v>
      </c>
      <c r="O57" s="18">
        <v>9678336185</v>
      </c>
      <c r="P57" s="24">
        <v>43707</v>
      </c>
      <c r="Q57" s="18" t="s">
        <v>239</v>
      </c>
      <c r="R57" s="18">
        <v>40</v>
      </c>
      <c r="S57" s="18" t="s">
        <v>360</v>
      </c>
      <c r="T57" s="18"/>
    </row>
    <row r="58" spans="1:20">
      <c r="A58" s="4">
        <v>54</v>
      </c>
      <c r="B58" s="17" t="s">
        <v>62</v>
      </c>
      <c r="C58" s="18" t="s">
        <v>1026</v>
      </c>
      <c r="D58" s="18" t="s">
        <v>23</v>
      </c>
      <c r="E58" s="19">
        <v>18260101501</v>
      </c>
      <c r="F58" s="18" t="s">
        <v>158</v>
      </c>
      <c r="G58" s="19">
        <v>29</v>
      </c>
      <c r="H58" s="19">
        <v>24</v>
      </c>
      <c r="I58" s="61">
        <f t="shared" si="0"/>
        <v>53</v>
      </c>
      <c r="J58" s="18">
        <v>9613804538</v>
      </c>
      <c r="K58" s="18" t="s">
        <v>964</v>
      </c>
      <c r="L58" s="18" t="s">
        <v>862</v>
      </c>
      <c r="M58" s="18">
        <v>8133924907</v>
      </c>
      <c r="N58" s="18" t="s">
        <v>965</v>
      </c>
      <c r="O58" s="18">
        <v>8011468071</v>
      </c>
      <c r="P58" s="24">
        <v>43707</v>
      </c>
      <c r="Q58" s="18" t="s">
        <v>239</v>
      </c>
      <c r="R58" s="18">
        <v>41</v>
      </c>
      <c r="S58" s="18" t="s">
        <v>360</v>
      </c>
      <c r="T58" s="18"/>
    </row>
    <row r="59" spans="1:20">
      <c r="A59" s="4">
        <v>55</v>
      </c>
      <c r="B59" s="17" t="s">
        <v>62</v>
      </c>
      <c r="C59" s="18" t="s">
        <v>1027</v>
      </c>
      <c r="D59" s="18" t="s">
        <v>25</v>
      </c>
      <c r="E59" s="19">
        <v>18617010307</v>
      </c>
      <c r="F59" s="18"/>
      <c r="G59" s="19">
        <v>13</v>
      </c>
      <c r="H59" s="19">
        <v>15</v>
      </c>
      <c r="I59" s="61">
        <f t="shared" si="0"/>
        <v>28</v>
      </c>
      <c r="J59" s="18">
        <v>9401310028</v>
      </c>
      <c r="K59" s="18" t="s">
        <v>150</v>
      </c>
      <c r="L59" s="18" t="s">
        <v>230</v>
      </c>
      <c r="M59" s="18">
        <v>8811808831</v>
      </c>
      <c r="N59" s="18" t="s">
        <v>561</v>
      </c>
      <c r="O59" s="18">
        <v>9859822734</v>
      </c>
      <c r="P59" s="24">
        <v>43708</v>
      </c>
      <c r="Q59" s="18" t="s">
        <v>240</v>
      </c>
      <c r="R59" s="18">
        <v>22</v>
      </c>
      <c r="S59" s="18" t="s">
        <v>360</v>
      </c>
      <c r="T59" s="18"/>
    </row>
    <row r="60" spans="1:20" ht="16.5" customHeight="1">
      <c r="A60" s="4">
        <v>56</v>
      </c>
      <c r="B60" s="17" t="s">
        <v>62</v>
      </c>
      <c r="C60" s="18" t="s">
        <v>1028</v>
      </c>
      <c r="D60" s="18" t="s">
        <v>25</v>
      </c>
      <c r="E60" s="19">
        <v>18617010308</v>
      </c>
      <c r="F60" s="18"/>
      <c r="G60" s="19">
        <v>16</v>
      </c>
      <c r="H60" s="19">
        <v>10</v>
      </c>
      <c r="I60" s="61">
        <f t="shared" si="0"/>
        <v>26</v>
      </c>
      <c r="J60" s="18" t="s">
        <v>1032</v>
      </c>
      <c r="K60" s="18" t="s">
        <v>150</v>
      </c>
      <c r="L60" s="18" t="s">
        <v>230</v>
      </c>
      <c r="M60" s="18">
        <v>8811808831</v>
      </c>
      <c r="N60" s="18" t="s">
        <v>1034</v>
      </c>
      <c r="O60" s="18">
        <v>8812948195</v>
      </c>
      <c r="P60" s="24">
        <v>43708</v>
      </c>
      <c r="Q60" s="18" t="s">
        <v>240</v>
      </c>
      <c r="R60" s="18">
        <v>31</v>
      </c>
      <c r="S60" s="18" t="s">
        <v>360</v>
      </c>
      <c r="T60" s="18"/>
    </row>
    <row r="61" spans="1:20" ht="16.5" customHeight="1">
      <c r="A61" s="4">
        <v>57</v>
      </c>
      <c r="B61" s="17" t="s">
        <v>62</v>
      </c>
      <c r="C61" s="18" t="s">
        <v>175</v>
      </c>
      <c r="D61" s="18" t="s">
        <v>25</v>
      </c>
      <c r="E61" s="19">
        <v>18617010338</v>
      </c>
      <c r="F61" s="18"/>
      <c r="G61" s="19">
        <v>9</v>
      </c>
      <c r="H61" s="19">
        <v>7</v>
      </c>
      <c r="I61" s="61">
        <f t="shared" si="0"/>
        <v>16</v>
      </c>
      <c r="J61" s="18" t="s">
        <v>1033</v>
      </c>
      <c r="K61" s="18" t="s">
        <v>150</v>
      </c>
      <c r="L61" s="18" t="s">
        <v>230</v>
      </c>
      <c r="M61" s="18">
        <v>8811808831</v>
      </c>
      <c r="N61" s="18" t="s">
        <v>433</v>
      </c>
      <c r="O61" s="18">
        <v>9613500453</v>
      </c>
      <c r="P61" s="24">
        <v>43708</v>
      </c>
      <c r="Q61" s="18" t="s">
        <v>240</v>
      </c>
      <c r="R61" s="18">
        <v>28</v>
      </c>
      <c r="S61" s="18" t="s">
        <v>360</v>
      </c>
      <c r="T61" s="18"/>
    </row>
    <row r="62" spans="1:20">
      <c r="A62" s="4">
        <v>58</v>
      </c>
      <c r="B62" s="17" t="s">
        <v>63</v>
      </c>
      <c r="C62" s="18" t="s">
        <v>1044</v>
      </c>
      <c r="D62" s="18" t="s">
        <v>23</v>
      </c>
      <c r="E62" s="19">
        <v>18260117901</v>
      </c>
      <c r="F62" s="18" t="s">
        <v>158</v>
      </c>
      <c r="G62" s="19">
        <v>17</v>
      </c>
      <c r="H62" s="19">
        <v>16</v>
      </c>
      <c r="I62" s="61">
        <f t="shared" si="0"/>
        <v>33</v>
      </c>
      <c r="J62" s="18">
        <v>9401465867</v>
      </c>
      <c r="K62" s="18" t="s">
        <v>166</v>
      </c>
      <c r="L62" s="18" t="s">
        <v>179</v>
      </c>
      <c r="M62" s="18">
        <v>9854752168</v>
      </c>
      <c r="N62" s="18" t="s">
        <v>444</v>
      </c>
      <c r="O62" s="18">
        <v>9859206704</v>
      </c>
      <c r="P62" s="24">
        <v>43678</v>
      </c>
      <c r="Q62" s="18" t="s">
        <v>238</v>
      </c>
      <c r="R62" s="18">
        <v>27</v>
      </c>
      <c r="S62" s="18" t="s">
        <v>360</v>
      </c>
      <c r="T62" s="18"/>
    </row>
    <row r="63" spans="1:20">
      <c r="A63" s="4">
        <v>59</v>
      </c>
      <c r="B63" s="17" t="s">
        <v>63</v>
      </c>
      <c r="C63" s="18" t="s">
        <v>1045</v>
      </c>
      <c r="D63" s="18" t="s">
        <v>23</v>
      </c>
      <c r="E63" s="19">
        <v>18260117902</v>
      </c>
      <c r="F63" s="18" t="s">
        <v>158</v>
      </c>
      <c r="G63" s="19">
        <v>41</v>
      </c>
      <c r="H63" s="19">
        <v>51</v>
      </c>
      <c r="I63" s="61">
        <f t="shared" si="0"/>
        <v>92</v>
      </c>
      <c r="J63" s="18">
        <v>9706595677</v>
      </c>
      <c r="K63" s="18" t="s">
        <v>166</v>
      </c>
      <c r="L63" s="18" t="s">
        <v>179</v>
      </c>
      <c r="M63" s="18">
        <v>9854752168</v>
      </c>
      <c r="N63" s="18" t="s">
        <v>444</v>
      </c>
      <c r="O63" s="18">
        <v>9859206704</v>
      </c>
      <c r="P63" s="24">
        <v>43678</v>
      </c>
      <c r="Q63" s="18" t="s">
        <v>238</v>
      </c>
      <c r="R63" s="18">
        <v>28</v>
      </c>
      <c r="S63" s="18" t="s">
        <v>360</v>
      </c>
      <c r="T63" s="18"/>
    </row>
    <row r="64" spans="1:20">
      <c r="A64" s="4">
        <v>60</v>
      </c>
      <c r="B64" s="17" t="s">
        <v>63</v>
      </c>
      <c r="C64" s="18" t="s">
        <v>1046</v>
      </c>
      <c r="D64" s="18" t="s">
        <v>25</v>
      </c>
      <c r="E64" s="19">
        <v>18617010403</v>
      </c>
      <c r="F64" s="18"/>
      <c r="G64" s="19">
        <v>15</v>
      </c>
      <c r="H64" s="19">
        <v>9</v>
      </c>
      <c r="I64" s="61">
        <f t="shared" si="0"/>
        <v>24</v>
      </c>
      <c r="J64" s="18">
        <v>8812946977</v>
      </c>
      <c r="K64" s="18" t="s">
        <v>90</v>
      </c>
      <c r="L64" s="18" t="s">
        <v>181</v>
      </c>
      <c r="M64" s="18">
        <v>8822160749</v>
      </c>
      <c r="N64" s="18" t="s">
        <v>182</v>
      </c>
      <c r="O64" s="18">
        <v>9957847626</v>
      </c>
      <c r="P64" s="24">
        <v>43679</v>
      </c>
      <c r="Q64" s="18" t="s">
        <v>239</v>
      </c>
      <c r="R64" s="18">
        <v>25</v>
      </c>
      <c r="S64" s="18" t="s">
        <v>360</v>
      </c>
      <c r="T64" s="18"/>
    </row>
    <row r="65" spans="1:20">
      <c r="A65" s="4">
        <v>61</v>
      </c>
      <c r="B65" s="17" t="s">
        <v>63</v>
      </c>
      <c r="C65" s="18" t="s">
        <v>1047</v>
      </c>
      <c r="D65" s="18" t="s">
        <v>25</v>
      </c>
      <c r="E65" s="19">
        <v>18617010440</v>
      </c>
      <c r="F65" s="18"/>
      <c r="G65" s="19">
        <v>2</v>
      </c>
      <c r="H65" s="19">
        <v>7</v>
      </c>
      <c r="I65" s="61">
        <f t="shared" si="0"/>
        <v>9</v>
      </c>
      <c r="J65" s="18">
        <v>7638877960</v>
      </c>
      <c r="K65" s="18" t="s">
        <v>90</v>
      </c>
      <c r="L65" s="18" t="s">
        <v>181</v>
      </c>
      <c r="M65" s="18">
        <v>8822160749</v>
      </c>
      <c r="N65" s="18" t="s">
        <v>182</v>
      </c>
      <c r="O65" s="18">
        <v>9957847626</v>
      </c>
      <c r="P65" s="24">
        <v>43679</v>
      </c>
      <c r="Q65" s="18" t="s">
        <v>239</v>
      </c>
      <c r="R65" s="18">
        <v>25</v>
      </c>
      <c r="S65" s="18" t="s">
        <v>360</v>
      </c>
      <c r="T65" s="18"/>
    </row>
    <row r="66" spans="1:20">
      <c r="A66" s="4">
        <v>62</v>
      </c>
      <c r="B66" s="17" t="s">
        <v>63</v>
      </c>
      <c r="C66" s="18" t="s">
        <v>1048</v>
      </c>
      <c r="D66" s="18" t="s">
        <v>25</v>
      </c>
      <c r="E66" s="19">
        <v>2</v>
      </c>
      <c r="F66" s="18"/>
      <c r="G66" s="19">
        <v>18</v>
      </c>
      <c r="H66" s="19">
        <v>17</v>
      </c>
      <c r="I66" s="61">
        <f t="shared" si="0"/>
        <v>35</v>
      </c>
      <c r="J66" s="18"/>
      <c r="K66" s="18" t="s">
        <v>90</v>
      </c>
      <c r="L66" s="18" t="s">
        <v>181</v>
      </c>
      <c r="M66" s="18">
        <v>8822160749</v>
      </c>
      <c r="N66" s="18" t="s">
        <v>1098</v>
      </c>
      <c r="O66" s="18">
        <v>9854555075</v>
      </c>
      <c r="P66" s="24">
        <v>43679</v>
      </c>
      <c r="Q66" s="18" t="s">
        <v>239</v>
      </c>
      <c r="R66" s="18">
        <v>23</v>
      </c>
      <c r="S66" s="18" t="s">
        <v>360</v>
      </c>
      <c r="T66" s="18"/>
    </row>
    <row r="67" spans="1:20">
      <c r="A67" s="4">
        <v>63</v>
      </c>
      <c r="B67" s="17" t="s">
        <v>63</v>
      </c>
      <c r="C67" s="18" t="s">
        <v>1049</v>
      </c>
      <c r="D67" s="18" t="s">
        <v>25</v>
      </c>
      <c r="E67" s="19">
        <v>18617010432</v>
      </c>
      <c r="F67" s="18"/>
      <c r="G67" s="19">
        <v>14</v>
      </c>
      <c r="H67" s="19">
        <v>12</v>
      </c>
      <c r="I67" s="61">
        <f t="shared" si="0"/>
        <v>26</v>
      </c>
      <c r="J67" s="18"/>
      <c r="K67" s="18" t="s">
        <v>90</v>
      </c>
      <c r="L67" s="18" t="s">
        <v>181</v>
      </c>
      <c r="M67" s="18">
        <v>8822160749</v>
      </c>
      <c r="N67" s="18" t="s">
        <v>1098</v>
      </c>
      <c r="O67" s="18">
        <v>9854555075</v>
      </c>
      <c r="P67" s="24">
        <v>43679</v>
      </c>
      <c r="Q67" s="18" t="s">
        <v>239</v>
      </c>
      <c r="R67" s="18">
        <v>23</v>
      </c>
      <c r="S67" s="18" t="s">
        <v>360</v>
      </c>
      <c r="T67" s="18"/>
    </row>
    <row r="68" spans="1:20">
      <c r="A68" s="4">
        <v>64</v>
      </c>
      <c r="B68" s="17" t="s">
        <v>63</v>
      </c>
      <c r="C68" s="18" t="s">
        <v>1050</v>
      </c>
      <c r="D68" s="18" t="s">
        <v>25</v>
      </c>
      <c r="E68" s="19">
        <v>18617010439</v>
      </c>
      <c r="F68" s="18"/>
      <c r="G68" s="19">
        <v>13</v>
      </c>
      <c r="H68" s="19">
        <v>7</v>
      </c>
      <c r="I68" s="61">
        <f t="shared" si="0"/>
        <v>20</v>
      </c>
      <c r="J68" s="18">
        <v>8133923349</v>
      </c>
      <c r="K68" s="18" t="s">
        <v>90</v>
      </c>
      <c r="L68" s="18" t="s">
        <v>181</v>
      </c>
      <c r="M68" s="18">
        <v>8822160749</v>
      </c>
      <c r="N68" s="18" t="s">
        <v>1098</v>
      </c>
      <c r="O68" s="18">
        <v>9854555075</v>
      </c>
      <c r="P68" s="24">
        <v>43679</v>
      </c>
      <c r="Q68" s="18" t="s">
        <v>239</v>
      </c>
      <c r="R68" s="18">
        <v>23</v>
      </c>
      <c r="S68" s="18" t="s">
        <v>360</v>
      </c>
      <c r="T68" s="18"/>
    </row>
    <row r="69" spans="1:20" ht="16.5" customHeight="1">
      <c r="A69" s="4">
        <v>65</v>
      </c>
      <c r="B69" s="17" t="s">
        <v>63</v>
      </c>
      <c r="C69" s="18" t="s">
        <v>1051</v>
      </c>
      <c r="D69" s="18" t="s">
        <v>25</v>
      </c>
      <c r="E69" s="19">
        <v>18617010408</v>
      </c>
      <c r="F69" s="18"/>
      <c r="G69" s="19">
        <v>24</v>
      </c>
      <c r="H69" s="19">
        <v>19</v>
      </c>
      <c r="I69" s="61">
        <f t="shared" si="0"/>
        <v>43</v>
      </c>
      <c r="J69" s="18" t="s">
        <v>1094</v>
      </c>
      <c r="K69" s="18" t="s">
        <v>265</v>
      </c>
      <c r="L69" s="18" t="s">
        <v>320</v>
      </c>
      <c r="M69" s="18">
        <v>7399310195</v>
      </c>
      <c r="N69" s="18" t="s">
        <v>1099</v>
      </c>
      <c r="O69" s="18">
        <v>9613668099</v>
      </c>
      <c r="P69" s="24">
        <v>43680</v>
      </c>
      <c r="Q69" s="18" t="s">
        <v>240</v>
      </c>
      <c r="R69" s="18">
        <v>31</v>
      </c>
      <c r="S69" s="18" t="s">
        <v>360</v>
      </c>
      <c r="T69" s="18"/>
    </row>
    <row r="70" spans="1:20">
      <c r="A70" s="4">
        <v>66</v>
      </c>
      <c r="B70" s="17" t="s">
        <v>63</v>
      </c>
      <c r="C70" s="18" t="s">
        <v>1052</v>
      </c>
      <c r="D70" s="18" t="s">
        <v>25</v>
      </c>
      <c r="E70" s="19">
        <v>18617010409</v>
      </c>
      <c r="F70" s="18"/>
      <c r="G70" s="19">
        <v>22</v>
      </c>
      <c r="H70" s="19">
        <v>16</v>
      </c>
      <c r="I70" s="61">
        <f t="shared" ref="I70:I133" si="1">SUM(G70:H70)</f>
        <v>38</v>
      </c>
      <c r="J70" s="18">
        <v>9706687403</v>
      </c>
      <c r="K70" s="18" t="s">
        <v>265</v>
      </c>
      <c r="L70" s="18" t="s">
        <v>320</v>
      </c>
      <c r="M70" s="18">
        <v>7399310195</v>
      </c>
      <c r="N70" s="18" t="s">
        <v>1099</v>
      </c>
      <c r="O70" s="18">
        <v>9613668099</v>
      </c>
      <c r="P70" s="24">
        <v>43680</v>
      </c>
      <c r="Q70" s="18" t="s">
        <v>240</v>
      </c>
      <c r="R70" s="18">
        <v>31</v>
      </c>
      <c r="S70" s="18" t="s">
        <v>360</v>
      </c>
      <c r="T70" s="18"/>
    </row>
    <row r="71" spans="1:20">
      <c r="A71" s="4">
        <v>67</v>
      </c>
      <c r="B71" s="17" t="s">
        <v>63</v>
      </c>
      <c r="C71" s="18" t="s">
        <v>986</v>
      </c>
      <c r="D71" s="18" t="s">
        <v>23</v>
      </c>
      <c r="E71" s="19">
        <v>18260105404</v>
      </c>
      <c r="F71" s="18" t="s">
        <v>1093</v>
      </c>
      <c r="G71" s="19">
        <v>195</v>
      </c>
      <c r="H71" s="19">
        <v>214</v>
      </c>
      <c r="I71" s="61">
        <f t="shared" si="1"/>
        <v>409</v>
      </c>
      <c r="J71" s="18">
        <v>9613585626</v>
      </c>
      <c r="K71" s="18" t="s">
        <v>1039</v>
      </c>
      <c r="L71" s="18" t="s">
        <v>192</v>
      </c>
      <c r="M71" s="18">
        <v>8011591274</v>
      </c>
      <c r="N71" s="18" t="s">
        <v>349</v>
      </c>
      <c r="O71" s="18">
        <v>9508137346</v>
      </c>
      <c r="P71" s="24">
        <v>43682</v>
      </c>
      <c r="Q71" s="18" t="s">
        <v>235</v>
      </c>
      <c r="R71" s="18">
        <v>1</v>
      </c>
      <c r="S71" s="18" t="s">
        <v>360</v>
      </c>
      <c r="T71" s="18"/>
    </row>
    <row r="72" spans="1:20">
      <c r="A72" s="4">
        <v>68</v>
      </c>
      <c r="B72" s="17" t="s">
        <v>63</v>
      </c>
      <c r="C72" s="18" t="s">
        <v>986</v>
      </c>
      <c r="D72" s="18" t="s">
        <v>23</v>
      </c>
      <c r="E72" s="19">
        <v>18260105404</v>
      </c>
      <c r="F72" s="18" t="s">
        <v>1093</v>
      </c>
      <c r="G72" s="19">
        <v>0</v>
      </c>
      <c r="H72" s="19">
        <v>0</v>
      </c>
      <c r="I72" s="61">
        <f t="shared" si="1"/>
        <v>0</v>
      </c>
      <c r="J72" s="18">
        <v>9613585627</v>
      </c>
      <c r="K72" s="18" t="s">
        <v>1039</v>
      </c>
      <c r="L72" s="18" t="s">
        <v>192</v>
      </c>
      <c r="M72" s="18">
        <v>8011591274</v>
      </c>
      <c r="N72" s="18" t="s">
        <v>349</v>
      </c>
      <c r="O72" s="18">
        <v>9508137346</v>
      </c>
      <c r="P72" s="24">
        <v>43683</v>
      </c>
      <c r="Q72" s="18" t="s">
        <v>236</v>
      </c>
      <c r="R72" s="18">
        <v>1</v>
      </c>
      <c r="S72" s="18" t="s">
        <v>360</v>
      </c>
      <c r="T72" s="18"/>
    </row>
    <row r="73" spans="1:20" ht="16.5" customHeight="1">
      <c r="A73" s="4">
        <v>69</v>
      </c>
      <c r="B73" s="17" t="s">
        <v>63</v>
      </c>
      <c r="C73" s="18" t="s">
        <v>986</v>
      </c>
      <c r="D73" s="18" t="s">
        <v>23</v>
      </c>
      <c r="E73" s="19">
        <v>18260105404</v>
      </c>
      <c r="F73" s="18" t="s">
        <v>1093</v>
      </c>
      <c r="G73" s="19">
        <v>0</v>
      </c>
      <c r="H73" s="19">
        <v>0</v>
      </c>
      <c r="I73" s="61">
        <f t="shared" si="1"/>
        <v>0</v>
      </c>
      <c r="J73" s="18">
        <v>9613585628</v>
      </c>
      <c r="K73" s="18" t="s">
        <v>1039</v>
      </c>
      <c r="L73" s="18" t="s">
        <v>192</v>
      </c>
      <c r="M73" s="18">
        <v>8011591274</v>
      </c>
      <c r="N73" s="18" t="s">
        <v>349</v>
      </c>
      <c r="O73" s="18">
        <v>9508137346</v>
      </c>
      <c r="P73" s="24">
        <v>43684</v>
      </c>
      <c r="Q73" s="18" t="s">
        <v>237</v>
      </c>
      <c r="R73" s="18">
        <v>1</v>
      </c>
      <c r="S73" s="18" t="s">
        <v>360</v>
      </c>
      <c r="T73" s="18"/>
    </row>
    <row r="74" spans="1:20">
      <c r="A74" s="4">
        <v>70</v>
      </c>
      <c r="B74" s="17" t="s">
        <v>63</v>
      </c>
      <c r="C74" s="18" t="s">
        <v>1053</v>
      </c>
      <c r="D74" s="18" t="s">
        <v>25</v>
      </c>
      <c r="E74" s="19">
        <v>25</v>
      </c>
      <c r="F74" s="18"/>
      <c r="G74" s="19">
        <v>15</v>
      </c>
      <c r="H74" s="19">
        <v>8</v>
      </c>
      <c r="I74" s="61">
        <f t="shared" si="1"/>
        <v>23</v>
      </c>
      <c r="J74" s="18">
        <v>7896758534</v>
      </c>
      <c r="K74" s="18" t="s">
        <v>170</v>
      </c>
      <c r="L74" s="18" t="s">
        <v>205</v>
      </c>
      <c r="M74" s="18">
        <v>7578024434</v>
      </c>
      <c r="N74" s="18" t="s">
        <v>198</v>
      </c>
      <c r="O74" s="18">
        <v>9508481258</v>
      </c>
      <c r="P74" s="24">
        <v>43685</v>
      </c>
      <c r="Q74" s="18" t="s">
        <v>238</v>
      </c>
      <c r="R74" s="18">
        <v>17</v>
      </c>
      <c r="S74" s="18" t="s">
        <v>360</v>
      </c>
      <c r="T74" s="18"/>
    </row>
    <row r="75" spans="1:20">
      <c r="A75" s="4">
        <v>71</v>
      </c>
      <c r="B75" s="17" t="s">
        <v>63</v>
      </c>
      <c r="C75" s="18" t="s">
        <v>170</v>
      </c>
      <c r="D75" s="18" t="s">
        <v>25</v>
      </c>
      <c r="E75" s="19">
        <v>133</v>
      </c>
      <c r="F75" s="18"/>
      <c r="G75" s="19">
        <v>21</v>
      </c>
      <c r="H75" s="19">
        <v>28</v>
      </c>
      <c r="I75" s="61">
        <f t="shared" si="1"/>
        <v>49</v>
      </c>
      <c r="J75" s="18">
        <v>7896622106</v>
      </c>
      <c r="K75" s="18" t="s">
        <v>170</v>
      </c>
      <c r="L75" s="18" t="s">
        <v>205</v>
      </c>
      <c r="M75" s="18">
        <v>7578024434</v>
      </c>
      <c r="N75" s="18" t="s">
        <v>224</v>
      </c>
      <c r="O75" s="18">
        <v>8752050448</v>
      </c>
      <c r="P75" s="24">
        <v>43685</v>
      </c>
      <c r="Q75" s="18" t="s">
        <v>238</v>
      </c>
      <c r="R75" s="18">
        <v>15</v>
      </c>
      <c r="S75" s="18" t="s">
        <v>360</v>
      </c>
      <c r="T75" s="18"/>
    </row>
    <row r="76" spans="1:20">
      <c r="A76" s="4">
        <v>72</v>
      </c>
      <c r="B76" s="17" t="s">
        <v>63</v>
      </c>
      <c r="C76" s="18" t="s">
        <v>1054</v>
      </c>
      <c r="D76" s="18" t="s">
        <v>25</v>
      </c>
      <c r="E76" s="19"/>
      <c r="F76" s="18"/>
      <c r="G76" s="19">
        <v>32</v>
      </c>
      <c r="H76" s="19">
        <v>25</v>
      </c>
      <c r="I76" s="61">
        <f t="shared" si="1"/>
        <v>57</v>
      </c>
      <c r="J76" s="18">
        <v>9954765942</v>
      </c>
      <c r="K76" s="18" t="s">
        <v>170</v>
      </c>
      <c r="L76" s="18" t="s">
        <v>205</v>
      </c>
      <c r="M76" s="18">
        <v>7578024434</v>
      </c>
      <c r="N76" s="18" t="s">
        <v>224</v>
      </c>
      <c r="O76" s="18">
        <v>8752050448</v>
      </c>
      <c r="P76" s="24">
        <v>43685</v>
      </c>
      <c r="Q76" s="18" t="s">
        <v>238</v>
      </c>
      <c r="R76" s="18">
        <v>15</v>
      </c>
      <c r="S76" s="18" t="s">
        <v>360</v>
      </c>
      <c r="T76" s="18"/>
    </row>
    <row r="77" spans="1:20">
      <c r="A77" s="4">
        <v>73</v>
      </c>
      <c r="B77" s="17" t="s">
        <v>63</v>
      </c>
      <c r="C77" s="18" t="s">
        <v>1055</v>
      </c>
      <c r="D77" s="18" t="s">
        <v>23</v>
      </c>
      <c r="E77" s="19">
        <v>18260118002</v>
      </c>
      <c r="F77" s="18"/>
      <c r="G77" s="19">
        <v>85</v>
      </c>
      <c r="H77" s="19">
        <v>76</v>
      </c>
      <c r="I77" s="61">
        <f t="shared" si="1"/>
        <v>161</v>
      </c>
      <c r="J77" s="18">
        <v>9613843853</v>
      </c>
      <c r="K77" s="18" t="s">
        <v>166</v>
      </c>
      <c r="L77" s="18" t="s">
        <v>179</v>
      </c>
      <c r="M77" s="18">
        <v>9854752168</v>
      </c>
      <c r="N77" s="18" t="s">
        <v>456</v>
      </c>
      <c r="O77" s="18">
        <v>9577833959</v>
      </c>
      <c r="P77" s="24">
        <v>43686</v>
      </c>
      <c r="Q77" s="18" t="s">
        <v>239</v>
      </c>
      <c r="R77" s="18">
        <v>25</v>
      </c>
      <c r="S77" s="18" t="s">
        <v>360</v>
      </c>
      <c r="T77" s="18"/>
    </row>
    <row r="78" spans="1:20">
      <c r="A78" s="4">
        <v>74</v>
      </c>
      <c r="B78" s="17" t="s">
        <v>63</v>
      </c>
      <c r="C78" s="48" t="s">
        <v>1056</v>
      </c>
      <c r="D78" s="48" t="s">
        <v>25</v>
      </c>
      <c r="E78" s="19">
        <v>18617010223</v>
      </c>
      <c r="F78" s="48"/>
      <c r="G78" s="19">
        <v>13</v>
      </c>
      <c r="H78" s="19">
        <v>20</v>
      </c>
      <c r="I78" s="61">
        <f t="shared" si="1"/>
        <v>33</v>
      </c>
      <c r="J78" s="48">
        <v>9101074929</v>
      </c>
      <c r="K78" s="48" t="s">
        <v>244</v>
      </c>
      <c r="L78" s="48" t="s">
        <v>315</v>
      </c>
      <c r="M78" s="48">
        <v>8473851999</v>
      </c>
      <c r="N78" s="48" t="s">
        <v>327</v>
      </c>
      <c r="O78" s="48">
        <v>7896341521</v>
      </c>
      <c r="P78" s="24">
        <v>43687</v>
      </c>
      <c r="Q78" s="18" t="s">
        <v>240</v>
      </c>
      <c r="R78" s="18">
        <v>23</v>
      </c>
      <c r="S78" s="18" t="s">
        <v>360</v>
      </c>
      <c r="T78" s="18"/>
    </row>
    <row r="79" spans="1:20">
      <c r="A79" s="4">
        <v>75</v>
      </c>
      <c r="B79" s="17" t="s">
        <v>63</v>
      </c>
      <c r="C79" s="18" t="s">
        <v>1057</v>
      </c>
      <c r="D79" s="18" t="s">
        <v>25</v>
      </c>
      <c r="E79" s="19">
        <v>18617010224</v>
      </c>
      <c r="F79" s="18"/>
      <c r="G79" s="19">
        <v>15</v>
      </c>
      <c r="H79" s="19">
        <v>19</v>
      </c>
      <c r="I79" s="61">
        <f t="shared" si="1"/>
        <v>34</v>
      </c>
      <c r="J79" s="18">
        <v>8133922747</v>
      </c>
      <c r="K79" s="18" t="s">
        <v>244</v>
      </c>
      <c r="L79" s="18" t="s">
        <v>315</v>
      </c>
      <c r="M79" s="18">
        <v>8473851999</v>
      </c>
      <c r="N79" s="18" t="s">
        <v>327</v>
      </c>
      <c r="O79" s="18">
        <v>7896341521</v>
      </c>
      <c r="P79" s="24">
        <v>43687</v>
      </c>
      <c r="Q79" s="18" t="s">
        <v>240</v>
      </c>
      <c r="R79" s="18">
        <v>23</v>
      </c>
      <c r="S79" s="18" t="s">
        <v>360</v>
      </c>
      <c r="T79" s="18"/>
    </row>
    <row r="80" spans="1:20">
      <c r="A80" s="4">
        <v>76</v>
      </c>
      <c r="B80" s="17" t="s">
        <v>63</v>
      </c>
      <c r="C80" s="18" t="s">
        <v>1058</v>
      </c>
      <c r="D80" s="18" t="s">
        <v>25</v>
      </c>
      <c r="E80" s="19">
        <v>18617010225</v>
      </c>
      <c r="F80" s="18"/>
      <c r="G80" s="19">
        <v>26</v>
      </c>
      <c r="H80" s="19">
        <v>27</v>
      </c>
      <c r="I80" s="61">
        <f t="shared" si="1"/>
        <v>53</v>
      </c>
      <c r="J80" s="18">
        <v>8011986623</v>
      </c>
      <c r="K80" s="18" t="s">
        <v>244</v>
      </c>
      <c r="L80" s="18" t="s">
        <v>315</v>
      </c>
      <c r="M80" s="18">
        <v>8473851999</v>
      </c>
      <c r="N80" s="18" t="s">
        <v>340</v>
      </c>
      <c r="O80" s="18">
        <v>9613252664</v>
      </c>
      <c r="P80" s="24">
        <v>43687</v>
      </c>
      <c r="Q80" s="18" t="s">
        <v>240</v>
      </c>
      <c r="R80" s="18">
        <v>25</v>
      </c>
      <c r="S80" s="18" t="s">
        <v>360</v>
      </c>
      <c r="T80" s="18"/>
    </row>
    <row r="81" spans="1:20">
      <c r="A81" s="4">
        <v>77</v>
      </c>
      <c r="B81" s="17" t="s">
        <v>63</v>
      </c>
      <c r="C81" s="18" t="s">
        <v>1059</v>
      </c>
      <c r="D81" s="18" t="s">
        <v>23</v>
      </c>
      <c r="E81" s="19">
        <v>18260118001</v>
      </c>
      <c r="F81" s="18" t="s">
        <v>158</v>
      </c>
      <c r="G81" s="19">
        <v>103</v>
      </c>
      <c r="H81" s="19">
        <v>95</v>
      </c>
      <c r="I81" s="61">
        <f t="shared" si="1"/>
        <v>198</v>
      </c>
      <c r="J81" s="18">
        <v>8133929128</v>
      </c>
      <c r="K81" s="18" t="s">
        <v>166</v>
      </c>
      <c r="L81" s="18" t="s">
        <v>437</v>
      </c>
      <c r="M81" s="18">
        <v>8133098405</v>
      </c>
      <c r="N81" s="18" t="s">
        <v>456</v>
      </c>
      <c r="O81" s="18">
        <v>9577833959</v>
      </c>
      <c r="P81" s="24">
        <v>43690</v>
      </c>
      <c r="Q81" s="18" t="s">
        <v>236</v>
      </c>
      <c r="R81" s="18">
        <v>27</v>
      </c>
      <c r="S81" s="18" t="s">
        <v>360</v>
      </c>
      <c r="T81" s="18"/>
    </row>
    <row r="82" spans="1:20" ht="16.5" customHeight="1">
      <c r="A82" s="4">
        <v>78</v>
      </c>
      <c r="B82" s="17" t="s">
        <v>63</v>
      </c>
      <c r="C82" s="18" t="s">
        <v>1060</v>
      </c>
      <c r="D82" s="18" t="s">
        <v>25</v>
      </c>
      <c r="E82" s="19">
        <v>416</v>
      </c>
      <c r="F82" s="18"/>
      <c r="G82" s="19">
        <v>27</v>
      </c>
      <c r="H82" s="19">
        <v>21</v>
      </c>
      <c r="I82" s="61">
        <f t="shared" si="1"/>
        <v>48</v>
      </c>
      <c r="J82" s="18">
        <v>7086346326</v>
      </c>
      <c r="K82" s="18" t="s">
        <v>548</v>
      </c>
      <c r="L82" s="18" t="s">
        <v>549</v>
      </c>
      <c r="M82" s="18">
        <v>9613452418</v>
      </c>
      <c r="N82" s="18" t="s">
        <v>550</v>
      </c>
      <c r="O82" s="18">
        <v>9707326304</v>
      </c>
      <c r="P82" s="24">
        <v>43691</v>
      </c>
      <c r="Q82" s="18" t="s">
        <v>237</v>
      </c>
      <c r="R82" s="18">
        <v>23</v>
      </c>
      <c r="S82" s="18" t="s">
        <v>360</v>
      </c>
      <c r="T82" s="18"/>
    </row>
    <row r="83" spans="1:20" ht="16.5" customHeight="1">
      <c r="A83" s="4">
        <v>79</v>
      </c>
      <c r="B83" s="17" t="s">
        <v>63</v>
      </c>
      <c r="C83" s="18" t="s">
        <v>548</v>
      </c>
      <c r="D83" s="18" t="s">
        <v>25</v>
      </c>
      <c r="E83" s="19">
        <v>417</v>
      </c>
      <c r="F83" s="18"/>
      <c r="G83" s="19">
        <v>16</v>
      </c>
      <c r="H83" s="19">
        <v>8</v>
      </c>
      <c r="I83" s="61">
        <f t="shared" si="1"/>
        <v>24</v>
      </c>
      <c r="J83" s="18">
        <v>6900976632</v>
      </c>
      <c r="K83" s="18" t="s">
        <v>548</v>
      </c>
      <c r="L83" s="18" t="s">
        <v>549</v>
      </c>
      <c r="M83" s="18">
        <v>9613452418</v>
      </c>
      <c r="N83" s="18" t="s">
        <v>664</v>
      </c>
      <c r="O83" s="18"/>
      <c r="P83" s="24">
        <v>43691</v>
      </c>
      <c r="Q83" s="18" t="s">
        <v>237</v>
      </c>
      <c r="R83" s="18">
        <v>21</v>
      </c>
      <c r="S83" s="18" t="s">
        <v>360</v>
      </c>
      <c r="T83" s="18"/>
    </row>
    <row r="84" spans="1:20" ht="16.5" customHeight="1">
      <c r="A84" s="4">
        <v>80</v>
      </c>
      <c r="B84" s="17" t="s">
        <v>63</v>
      </c>
      <c r="C84" s="18" t="s">
        <v>1061</v>
      </c>
      <c r="D84" s="18" t="s">
        <v>25</v>
      </c>
      <c r="E84" s="19">
        <v>418</v>
      </c>
      <c r="F84" s="18"/>
      <c r="G84" s="19">
        <v>11</v>
      </c>
      <c r="H84" s="19">
        <v>13</v>
      </c>
      <c r="I84" s="61">
        <f t="shared" si="1"/>
        <v>24</v>
      </c>
      <c r="J84" s="18">
        <v>7086968193</v>
      </c>
      <c r="K84" s="18" t="s">
        <v>548</v>
      </c>
      <c r="L84" s="18" t="s">
        <v>549</v>
      </c>
      <c r="M84" s="18">
        <v>9613452418</v>
      </c>
      <c r="N84" s="18" t="s">
        <v>664</v>
      </c>
      <c r="O84" s="18"/>
      <c r="P84" s="24">
        <v>43691</v>
      </c>
      <c r="Q84" s="18" t="s">
        <v>237</v>
      </c>
      <c r="R84" s="18">
        <v>21</v>
      </c>
      <c r="S84" s="18" t="s">
        <v>360</v>
      </c>
      <c r="T84" s="18"/>
    </row>
    <row r="85" spans="1:20" ht="16.5" customHeight="1">
      <c r="A85" s="4">
        <v>81</v>
      </c>
      <c r="B85" s="17" t="s">
        <v>63</v>
      </c>
      <c r="C85" s="18" t="s">
        <v>1062</v>
      </c>
      <c r="D85" s="18" t="s">
        <v>25</v>
      </c>
      <c r="E85" s="19">
        <v>419</v>
      </c>
      <c r="F85" s="18"/>
      <c r="G85" s="19">
        <v>25</v>
      </c>
      <c r="H85" s="19">
        <v>14</v>
      </c>
      <c r="I85" s="61">
        <f t="shared" si="1"/>
        <v>39</v>
      </c>
      <c r="J85" s="18">
        <v>7635852478</v>
      </c>
      <c r="K85" s="18" t="s">
        <v>548</v>
      </c>
      <c r="L85" s="18" t="s">
        <v>549</v>
      </c>
      <c r="M85" s="18">
        <v>9613452418</v>
      </c>
      <c r="N85" s="18" t="s">
        <v>1100</v>
      </c>
      <c r="O85" s="18">
        <v>9613598023</v>
      </c>
      <c r="P85" s="24">
        <v>43691</v>
      </c>
      <c r="Q85" s="18" t="s">
        <v>237</v>
      </c>
      <c r="R85" s="18">
        <v>22</v>
      </c>
      <c r="S85" s="18" t="s">
        <v>360</v>
      </c>
      <c r="T85" s="18"/>
    </row>
    <row r="86" spans="1:20">
      <c r="A86" s="4">
        <v>82</v>
      </c>
      <c r="B86" s="17" t="s">
        <v>63</v>
      </c>
      <c r="C86" s="18" t="s">
        <v>1063</v>
      </c>
      <c r="D86" s="18" t="s">
        <v>23</v>
      </c>
      <c r="E86" s="19">
        <v>18260117502</v>
      </c>
      <c r="F86" s="18" t="s">
        <v>158</v>
      </c>
      <c r="G86" s="19">
        <v>27</v>
      </c>
      <c r="H86" s="19">
        <v>23</v>
      </c>
      <c r="I86" s="61">
        <f t="shared" si="1"/>
        <v>50</v>
      </c>
      <c r="J86" s="18">
        <v>9864879851</v>
      </c>
      <c r="K86" s="18" t="s">
        <v>648</v>
      </c>
      <c r="L86" s="18" t="s">
        <v>855</v>
      </c>
      <c r="M86" s="18">
        <v>9854349328</v>
      </c>
      <c r="N86" s="18" t="s">
        <v>651</v>
      </c>
      <c r="O86" s="18">
        <v>9957772735</v>
      </c>
      <c r="P86" s="24">
        <v>43693</v>
      </c>
      <c r="Q86" s="18" t="s">
        <v>239</v>
      </c>
      <c r="R86" s="18">
        <v>37</v>
      </c>
      <c r="S86" s="18" t="s">
        <v>360</v>
      </c>
      <c r="T86" s="18"/>
    </row>
    <row r="87" spans="1:20">
      <c r="A87" s="4">
        <v>83</v>
      </c>
      <c r="B87" s="17" t="s">
        <v>63</v>
      </c>
      <c r="C87" s="18" t="s">
        <v>1064</v>
      </c>
      <c r="D87" s="18" t="s">
        <v>23</v>
      </c>
      <c r="E87" s="19">
        <v>18260117503</v>
      </c>
      <c r="F87" s="18" t="s">
        <v>158</v>
      </c>
      <c r="G87" s="19">
        <v>26</v>
      </c>
      <c r="H87" s="19">
        <v>35</v>
      </c>
      <c r="I87" s="61">
        <f t="shared" si="1"/>
        <v>61</v>
      </c>
      <c r="J87" s="18">
        <v>9854710945</v>
      </c>
      <c r="K87" s="18" t="s">
        <v>648</v>
      </c>
      <c r="L87" s="18" t="s">
        <v>855</v>
      </c>
      <c r="M87" s="18">
        <v>9854349328</v>
      </c>
      <c r="N87" s="18" t="s">
        <v>1101</v>
      </c>
      <c r="O87" s="18">
        <v>8751919595</v>
      </c>
      <c r="P87" s="24">
        <v>43693</v>
      </c>
      <c r="Q87" s="18" t="s">
        <v>239</v>
      </c>
      <c r="R87" s="18">
        <v>40</v>
      </c>
      <c r="S87" s="18" t="s">
        <v>360</v>
      </c>
      <c r="T87" s="18"/>
    </row>
    <row r="88" spans="1:20">
      <c r="A88" s="4">
        <v>84</v>
      </c>
      <c r="B88" s="17" t="s">
        <v>63</v>
      </c>
      <c r="C88" s="18" t="s">
        <v>1065</v>
      </c>
      <c r="D88" s="18" t="s">
        <v>25</v>
      </c>
      <c r="E88" s="19">
        <v>11</v>
      </c>
      <c r="F88" s="18"/>
      <c r="G88" s="19">
        <v>9</v>
      </c>
      <c r="H88" s="19">
        <v>9</v>
      </c>
      <c r="I88" s="61">
        <f t="shared" si="1"/>
        <v>18</v>
      </c>
      <c r="J88" s="18">
        <v>7896342134</v>
      </c>
      <c r="K88" s="18" t="s">
        <v>548</v>
      </c>
      <c r="L88" s="18" t="s">
        <v>549</v>
      </c>
      <c r="M88" s="18">
        <v>9613452418</v>
      </c>
      <c r="N88" s="18" t="s">
        <v>664</v>
      </c>
      <c r="O88" s="18"/>
      <c r="P88" s="24">
        <v>43694</v>
      </c>
      <c r="Q88" s="18" t="s">
        <v>240</v>
      </c>
      <c r="R88" s="18">
        <v>21</v>
      </c>
      <c r="S88" s="18" t="s">
        <v>360</v>
      </c>
      <c r="T88" s="18"/>
    </row>
    <row r="89" spans="1:20">
      <c r="A89" s="4">
        <v>85</v>
      </c>
      <c r="B89" s="17" t="s">
        <v>63</v>
      </c>
      <c r="C89" s="18" t="s">
        <v>1066</v>
      </c>
      <c r="D89" s="18" t="s">
        <v>25</v>
      </c>
      <c r="E89" s="19">
        <v>12</v>
      </c>
      <c r="F89" s="18"/>
      <c r="G89" s="19">
        <v>12</v>
      </c>
      <c r="H89" s="19">
        <v>12</v>
      </c>
      <c r="I89" s="61">
        <f t="shared" si="1"/>
        <v>24</v>
      </c>
      <c r="J89" s="18">
        <v>9476507295</v>
      </c>
      <c r="K89" s="18" t="s">
        <v>548</v>
      </c>
      <c r="L89" s="18" t="s">
        <v>549</v>
      </c>
      <c r="M89" s="18">
        <v>9613452418</v>
      </c>
      <c r="N89" s="18" t="s">
        <v>664</v>
      </c>
      <c r="O89" s="18"/>
      <c r="P89" s="24">
        <v>43694</v>
      </c>
      <c r="Q89" s="18" t="s">
        <v>240</v>
      </c>
      <c r="R89" s="18">
        <v>21</v>
      </c>
      <c r="S89" s="18" t="s">
        <v>360</v>
      </c>
      <c r="T89" s="18"/>
    </row>
    <row r="90" spans="1:20">
      <c r="A90" s="4">
        <v>86</v>
      </c>
      <c r="B90" s="17" t="s">
        <v>63</v>
      </c>
      <c r="C90" s="18" t="s">
        <v>1067</v>
      </c>
      <c r="D90" s="18" t="s">
        <v>25</v>
      </c>
      <c r="E90" s="19">
        <v>104</v>
      </c>
      <c r="F90" s="18"/>
      <c r="G90" s="19">
        <v>11</v>
      </c>
      <c r="H90" s="19">
        <v>5</v>
      </c>
      <c r="I90" s="61">
        <f t="shared" si="1"/>
        <v>16</v>
      </c>
      <c r="J90" s="18">
        <v>7002116259</v>
      </c>
      <c r="K90" s="18" t="s">
        <v>548</v>
      </c>
      <c r="L90" s="18" t="s">
        <v>549</v>
      </c>
      <c r="M90" s="18">
        <v>9613452418</v>
      </c>
      <c r="N90" s="18" t="s">
        <v>1100</v>
      </c>
      <c r="O90" s="18">
        <v>9613598023</v>
      </c>
      <c r="P90" s="24">
        <v>43694</v>
      </c>
      <c r="Q90" s="18" t="s">
        <v>240</v>
      </c>
      <c r="R90" s="18">
        <v>22</v>
      </c>
      <c r="S90" s="18" t="s">
        <v>360</v>
      </c>
      <c r="T90" s="18"/>
    </row>
    <row r="91" spans="1:20">
      <c r="A91" s="4">
        <v>87</v>
      </c>
      <c r="B91" s="17" t="s">
        <v>63</v>
      </c>
      <c r="C91" s="18" t="s">
        <v>1068</v>
      </c>
      <c r="D91" s="18" t="s">
        <v>25</v>
      </c>
      <c r="E91" s="19">
        <v>18617010213</v>
      </c>
      <c r="F91" s="18"/>
      <c r="G91" s="19">
        <v>15</v>
      </c>
      <c r="H91" s="19">
        <v>17</v>
      </c>
      <c r="I91" s="61">
        <f t="shared" si="1"/>
        <v>32</v>
      </c>
      <c r="J91" s="18">
        <v>9954756737</v>
      </c>
      <c r="K91" s="18" t="s">
        <v>548</v>
      </c>
      <c r="L91" s="18" t="s">
        <v>549</v>
      </c>
      <c r="M91" s="18">
        <v>9613452418</v>
      </c>
      <c r="N91" s="18" t="s">
        <v>550</v>
      </c>
      <c r="O91" s="18">
        <v>9707326304</v>
      </c>
      <c r="P91" s="24">
        <v>43694</v>
      </c>
      <c r="Q91" s="18" t="s">
        <v>240</v>
      </c>
      <c r="R91" s="18">
        <v>23</v>
      </c>
      <c r="S91" s="18" t="s">
        <v>360</v>
      </c>
      <c r="T91" s="18"/>
    </row>
    <row r="92" spans="1:20" ht="33">
      <c r="A92" s="4">
        <v>88</v>
      </c>
      <c r="B92" s="17" t="s">
        <v>63</v>
      </c>
      <c r="C92" s="18" t="s">
        <v>1069</v>
      </c>
      <c r="D92" s="18" t="s">
        <v>23</v>
      </c>
      <c r="E92" s="19">
        <v>18260118102</v>
      </c>
      <c r="F92" s="18" t="s">
        <v>158</v>
      </c>
      <c r="G92" s="19">
        <v>91</v>
      </c>
      <c r="H92" s="19">
        <v>88</v>
      </c>
      <c r="I92" s="61">
        <f t="shared" si="1"/>
        <v>179</v>
      </c>
      <c r="J92" s="18">
        <v>9678751970</v>
      </c>
      <c r="K92" s="18" t="s">
        <v>166</v>
      </c>
      <c r="L92" s="18" t="s">
        <v>179</v>
      </c>
      <c r="M92" s="18">
        <v>9854752168</v>
      </c>
      <c r="N92" s="18" t="s">
        <v>856</v>
      </c>
      <c r="O92" s="18">
        <v>7399158826</v>
      </c>
      <c r="P92" s="24">
        <v>43696</v>
      </c>
      <c r="Q92" s="18" t="s">
        <v>235</v>
      </c>
      <c r="R92" s="18">
        <v>28</v>
      </c>
      <c r="S92" s="18" t="s">
        <v>360</v>
      </c>
      <c r="T92" s="18"/>
    </row>
    <row r="93" spans="1:20" ht="16.5" customHeight="1">
      <c r="A93" s="4">
        <v>89</v>
      </c>
      <c r="B93" s="17" t="s">
        <v>63</v>
      </c>
      <c r="C93" s="18" t="s">
        <v>1070</v>
      </c>
      <c r="D93" s="18" t="s">
        <v>25</v>
      </c>
      <c r="E93" s="19">
        <v>17</v>
      </c>
      <c r="F93" s="18"/>
      <c r="G93" s="19">
        <v>11</v>
      </c>
      <c r="H93" s="19">
        <v>13</v>
      </c>
      <c r="I93" s="61">
        <f t="shared" si="1"/>
        <v>24</v>
      </c>
      <c r="J93" s="18">
        <v>9957561459</v>
      </c>
      <c r="K93" s="18" t="s">
        <v>469</v>
      </c>
      <c r="L93" s="18" t="s">
        <v>558</v>
      </c>
      <c r="M93" s="18">
        <v>9577791481</v>
      </c>
      <c r="N93" s="18" t="s">
        <v>324</v>
      </c>
      <c r="O93" s="18">
        <v>8011532086</v>
      </c>
      <c r="P93" s="24">
        <v>43698</v>
      </c>
      <c r="Q93" s="18" t="s">
        <v>237</v>
      </c>
      <c r="R93" s="18">
        <v>21</v>
      </c>
      <c r="S93" s="18" t="s">
        <v>360</v>
      </c>
      <c r="T93" s="18"/>
    </row>
    <row r="94" spans="1:20" ht="16.5" customHeight="1">
      <c r="A94" s="4">
        <v>90</v>
      </c>
      <c r="B94" s="17" t="s">
        <v>63</v>
      </c>
      <c r="C94" s="18" t="s">
        <v>1071</v>
      </c>
      <c r="D94" s="18" t="s">
        <v>25</v>
      </c>
      <c r="E94" s="19">
        <v>18</v>
      </c>
      <c r="F94" s="18"/>
      <c r="G94" s="19">
        <v>7</v>
      </c>
      <c r="H94" s="19">
        <v>15</v>
      </c>
      <c r="I94" s="61">
        <f t="shared" si="1"/>
        <v>22</v>
      </c>
      <c r="J94" s="18">
        <v>8133933537</v>
      </c>
      <c r="K94" s="18" t="s">
        <v>469</v>
      </c>
      <c r="L94" s="18" t="s">
        <v>558</v>
      </c>
      <c r="M94" s="18">
        <v>9577791481</v>
      </c>
      <c r="N94" s="18" t="s">
        <v>567</v>
      </c>
      <c r="O94" s="18">
        <v>9859961018</v>
      </c>
      <c r="P94" s="24">
        <v>43698</v>
      </c>
      <c r="Q94" s="18" t="s">
        <v>237</v>
      </c>
      <c r="R94" s="18">
        <v>18</v>
      </c>
      <c r="S94" s="18" t="s">
        <v>360</v>
      </c>
      <c r="T94" s="18"/>
    </row>
    <row r="95" spans="1:20" ht="16.5" customHeight="1">
      <c r="A95" s="4">
        <v>91</v>
      </c>
      <c r="B95" s="17" t="s">
        <v>63</v>
      </c>
      <c r="C95" s="18" t="s">
        <v>1072</v>
      </c>
      <c r="D95" s="18" t="s">
        <v>25</v>
      </c>
      <c r="E95" s="19">
        <v>19</v>
      </c>
      <c r="F95" s="18"/>
      <c r="G95" s="19">
        <v>9</v>
      </c>
      <c r="H95" s="19">
        <v>11</v>
      </c>
      <c r="I95" s="61">
        <f t="shared" si="1"/>
        <v>20</v>
      </c>
      <c r="J95" s="18">
        <v>8133922474</v>
      </c>
      <c r="K95" s="18" t="s">
        <v>469</v>
      </c>
      <c r="L95" s="18" t="s">
        <v>558</v>
      </c>
      <c r="M95" s="18">
        <v>9577791481</v>
      </c>
      <c r="N95" s="18" t="s">
        <v>324</v>
      </c>
      <c r="O95" s="18">
        <v>8011532086</v>
      </c>
      <c r="P95" s="24">
        <v>43698</v>
      </c>
      <c r="Q95" s="18" t="s">
        <v>237</v>
      </c>
      <c r="R95" s="18">
        <v>20</v>
      </c>
      <c r="S95" s="18" t="s">
        <v>360</v>
      </c>
      <c r="T95" s="18"/>
    </row>
    <row r="96" spans="1:20" ht="16.5" customHeight="1">
      <c r="A96" s="4">
        <v>92</v>
      </c>
      <c r="B96" s="17" t="s">
        <v>63</v>
      </c>
      <c r="C96" s="18" t="s">
        <v>1073</v>
      </c>
      <c r="D96" s="18" t="s">
        <v>25</v>
      </c>
      <c r="E96" s="19">
        <v>21</v>
      </c>
      <c r="F96" s="18"/>
      <c r="G96" s="19">
        <v>34</v>
      </c>
      <c r="H96" s="19">
        <v>25</v>
      </c>
      <c r="I96" s="61">
        <f t="shared" si="1"/>
        <v>59</v>
      </c>
      <c r="J96" s="18" t="s">
        <v>1095</v>
      </c>
      <c r="K96" s="18" t="s">
        <v>469</v>
      </c>
      <c r="L96" s="18" t="s">
        <v>558</v>
      </c>
      <c r="M96" s="18">
        <v>9577791481</v>
      </c>
      <c r="N96" s="18" t="s">
        <v>564</v>
      </c>
      <c r="O96" s="18">
        <v>9957561692</v>
      </c>
      <c r="P96" s="24">
        <v>43698</v>
      </c>
      <c r="Q96" s="18" t="s">
        <v>237</v>
      </c>
      <c r="R96" s="18">
        <v>21</v>
      </c>
      <c r="S96" s="18" t="s">
        <v>360</v>
      </c>
      <c r="T96" s="18"/>
    </row>
    <row r="97" spans="1:20">
      <c r="A97" s="4">
        <v>93</v>
      </c>
      <c r="B97" s="17" t="s">
        <v>63</v>
      </c>
      <c r="C97" s="18" t="s">
        <v>1074</v>
      </c>
      <c r="D97" s="18" t="s">
        <v>23</v>
      </c>
      <c r="E97" s="19">
        <v>18260118105</v>
      </c>
      <c r="F97" s="18" t="s">
        <v>158</v>
      </c>
      <c r="G97" s="19">
        <v>12</v>
      </c>
      <c r="H97" s="19">
        <v>19</v>
      </c>
      <c r="I97" s="61">
        <f t="shared" si="1"/>
        <v>31</v>
      </c>
      <c r="J97" s="18">
        <v>9678649945</v>
      </c>
      <c r="K97" s="18" t="s">
        <v>166</v>
      </c>
      <c r="L97" s="18" t="s">
        <v>437</v>
      </c>
      <c r="M97" s="18">
        <v>8133098405</v>
      </c>
      <c r="N97" s="18" t="s">
        <v>456</v>
      </c>
      <c r="O97" s="18">
        <v>9577833959</v>
      </c>
      <c r="P97" s="24">
        <v>43699</v>
      </c>
      <c r="Q97" s="18" t="s">
        <v>238</v>
      </c>
      <c r="R97" s="18">
        <v>25</v>
      </c>
      <c r="S97" s="18" t="s">
        <v>360</v>
      </c>
      <c r="T97" s="18"/>
    </row>
    <row r="98" spans="1:20">
      <c r="A98" s="4">
        <v>94</v>
      </c>
      <c r="B98" s="17" t="s">
        <v>63</v>
      </c>
      <c r="C98" s="18" t="s">
        <v>1075</v>
      </c>
      <c r="D98" s="18" t="s">
        <v>23</v>
      </c>
      <c r="E98" s="19">
        <v>18260118103</v>
      </c>
      <c r="F98" s="18" t="s">
        <v>739</v>
      </c>
      <c r="G98" s="19">
        <v>0</v>
      </c>
      <c r="H98" s="19">
        <v>92</v>
      </c>
      <c r="I98" s="61">
        <f t="shared" si="1"/>
        <v>92</v>
      </c>
      <c r="J98" s="18">
        <v>9577785690</v>
      </c>
      <c r="K98" s="18" t="s">
        <v>166</v>
      </c>
      <c r="L98" s="18" t="s">
        <v>437</v>
      </c>
      <c r="M98" s="18">
        <v>8133098405</v>
      </c>
      <c r="N98" s="18" t="s">
        <v>456</v>
      </c>
      <c r="O98" s="18">
        <v>9577833959</v>
      </c>
      <c r="P98" s="24">
        <v>43699</v>
      </c>
      <c r="Q98" s="18" t="s">
        <v>238</v>
      </c>
      <c r="R98" s="18">
        <v>25</v>
      </c>
      <c r="S98" s="18" t="s">
        <v>360</v>
      </c>
      <c r="T98" s="18"/>
    </row>
    <row r="99" spans="1:20">
      <c r="A99" s="4">
        <v>95</v>
      </c>
      <c r="B99" s="17" t="s">
        <v>63</v>
      </c>
      <c r="C99" s="18" t="s">
        <v>1076</v>
      </c>
      <c r="D99" s="18" t="s">
        <v>25</v>
      </c>
      <c r="E99" s="19">
        <v>101</v>
      </c>
      <c r="F99" s="18"/>
      <c r="G99" s="19">
        <v>6</v>
      </c>
      <c r="H99" s="19">
        <v>14</v>
      </c>
      <c r="I99" s="61">
        <f t="shared" si="1"/>
        <v>20</v>
      </c>
      <c r="J99" s="18">
        <v>8011604333</v>
      </c>
      <c r="K99" s="18" t="s">
        <v>469</v>
      </c>
      <c r="L99" s="18" t="s">
        <v>558</v>
      </c>
      <c r="M99" s="18">
        <v>9577791481</v>
      </c>
      <c r="N99" s="18" t="s">
        <v>1102</v>
      </c>
      <c r="O99" s="18">
        <v>9859644948</v>
      </c>
      <c r="P99" s="24">
        <v>43700</v>
      </c>
      <c r="Q99" s="18" t="s">
        <v>239</v>
      </c>
      <c r="R99" s="18">
        <v>21</v>
      </c>
      <c r="S99" s="18" t="s">
        <v>360</v>
      </c>
      <c r="T99" s="18"/>
    </row>
    <row r="100" spans="1:20" ht="16.5" customHeight="1">
      <c r="A100" s="4">
        <v>96</v>
      </c>
      <c r="B100" s="17" t="s">
        <v>63</v>
      </c>
      <c r="C100" s="18" t="s">
        <v>1073</v>
      </c>
      <c r="D100" s="18" t="s">
        <v>25</v>
      </c>
      <c r="E100" s="19">
        <v>102</v>
      </c>
      <c r="F100" s="18"/>
      <c r="G100" s="19">
        <v>16</v>
      </c>
      <c r="H100" s="19">
        <v>13</v>
      </c>
      <c r="I100" s="61">
        <f t="shared" si="1"/>
        <v>29</v>
      </c>
      <c r="J100" s="18" t="s">
        <v>1096</v>
      </c>
      <c r="K100" s="18" t="s">
        <v>469</v>
      </c>
      <c r="L100" s="18" t="s">
        <v>558</v>
      </c>
      <c r="M100" s="18">
        <v>9577791481</v>
      </c>
      <c r="N100" s="18" t="s">
        <v>564</v>
      </c>
      <c r="O100" s="18">
        <v>9957561692</v>
      </c>
      <c r="P100" s="24">
        <v>43700</v>
      </c>
      <c r="Q100" s="18" t="s">
        <v>239</v>
      </c>
      <c r="R100" s="18">
        <v>21</v>
      </c>
      <c r="S100" s="18" t="s">
        <v>360</v>
      </c>
      <c r="T100" s="18"/>
    </row>
    <row r="101" spans="1:20">
      <c r="A101" s="4">
        <v>97</v>
      </c>
      <c r="B101" s="17" t="s">
        <v>63</v>
      </c>
      <c r="C101" s="18" t="s">
        <v>1077</v>
      </c>
      <c r="D101" s="18" t="s">
        <v>25</v>
      </c>
      <c r="E101" s="19">
        <v>103</v>
      </c>
      <c r="F101" s="18"/>
      <c r="G101" s="19">
        <v>24</v>
      </c>
      <c r="H101" s="19">
        <v>14</v>
      </c>
      <c r="I101" s="61">
        <f t="shared" si="1"/>
        <v>38</v>
      </c>
      <c r="J101" s="18">
        <v>8761924500</v>
      </c>
      <c r="K101" s="18" t="s">
        <v>469</v>
      </c>
      <c r="L101" s="18" t="s">
        <v>558</v>
      </c>
      <c r="M101" s="18">
        <v>9577791481</v>
      </c>
      <c r="N101" s="18" t="s">
        <v>568</v>
      </c>
      <c r="O101" s="18">
        <v>9859804873</v>
      </c>
      <c r="P101" s="24">
        <v>43700</v>
      </c>
      <c r="Q101" s="18" t="s">
        <v>239</v>
      </c>
      <c r="R101" s="18">
        <v>20</v>
      </c>
      <c r="S101" s="18" t="s">
        <v>360</v>
      </c>
      <c r="T101" s="18"/>
    </row>
    <row r="102" spans="1:20" ht="33">
      <c r="A102" s="4">
        <v>98</v>
      </c>
      <c r="B102" s="17" t="s">
        <v>63</v>
      </c>
      <c r="C102" s="18" t="s">
        <v>1078</v>
      </c>
      <c r="D102" s="18" t="s">
        <v>23</v>
      </c>
      <c r="E102" s="19">
        <v>18260118101</v>
      </c>
      <c r="F102" s="18" t="s">
        <v>158</v>
      </c>
      <c r="G102" s="19">
        <v>44</v>
      </c>
      <c r="H102" s="19">
        <v>41</v>
      </c>
      <c r="I102" s="61">
        <f t="shared" si="1"/>
        <v>85</v>
      </c>
      <c r="J102" s="18">
        <v>8721866727</v>
      </c>
      <c r="K102" s="18" t="s">
        <v>166</v>
      </c>
      <c r="L102" s="18" t="s">
        <v>179</v>
      </c>
      <c r="M102" s="18">
        <v>9854752168</v>
      </c>
      <c r="N102" s="18" t="s">
        <v>456</v>
      </c>
      <c r="O102" s="18">
        <v>9577833959</v>
      </c>
      <c r="P102" s="24">
        <v>43703</v>
      </c>
      <c r="Q102" s="18" t="s">
        <v>235</v>
      </c>
      <c r="R102" s="18">
        <v>26</v>
      </c>
      <c r="S102" s="18" t="s">
        <v>360</v>
      </c>
      <c r="T102" s="18"/>
    </row>
    <row r="103" spans="1:20">
      <c r="A103" s="4">
        <v>99</v>
      </c>
      <c r="B103" s="17" t="s">
        <v>63</v>
      </c>
      <c r="C103" s="18" t="s">
        <v>381</v>
      </c>
      <c r="D103" s="18" t="s">
        <v>23</v>
      </c>
      <c r="E103" s="19">
        <v>18260118106</v>
      </c>
      <c r="F103" s="18" t="s">
        <v>158</v>
      </c>
      <c r="G103" s="19">
        <v>28</v>
      </c>
      <c r="H103" s="19">
        <v>24</v>
      </c>
      <c r="I103" s="61">
        <f t="shared" si="1"/>
        <v>52</v>
      </c>
      <c r="J103" s="18">
        <v>9678305389</v>
      </c>
      <c r="K103" s="18" t="s">
        <v>166</v>
      </c>
      <c r="L103" s="18" t="s">
        <v>179</v>
      </c>
      <c r="M103" s="18">
        <v>9854752168</v>
      </c>
      <c r="N103" s="18" t="s">
        <v>443</v>
      </c>
      <c r="O103" s="18">
        <v>8724073689</v>
      </c>
      <c r="P103" s="24">
        <v>43703</v>
      </c>
      <c r="Q103" s="18" t="s">
        <v>235</v>
      </c>
      <c r="R103" s="18">
        <v>27</v>
      </c>
      <c r="S103" s="18" t="s">
        <v>360</v>
      </c>
      <c r="T103" s="18"/>
    </row>
    <row r="104" spans="1:20">
      <c r="A104" s="4">
        <v>100</v>
      </c>
      <c r="B104" s="17" t="s">
        <v>63</v>
      </c>
      <c r="C104" s="18" t="s">
        <v>1079</v>
      </c>
      <c r="D104" s="18" t="s">
        <v>25</v>
      </c>
      <c r="E104" s="19">
        <v>201</v>
      </c>
      <c r="F104" s="18"/>
      <c r="G104" s="19">
        <v>9</v>
      </c>
      <c r="H104" s="19">
        <v>12</v>
      </c>
      <c r="I104" s="61">
        <f t="shared" si="1"/>
        <v>21</v>
      </c>
      <c r="J104" s="18">
        <v>9678849522</v>
      </c>
      <c r="K104" s="18" t="s">
        <v>751</v>
      </c>
      <c r="L104" s="18" t="s">
        <v>752</v>
      </c>
      <c r="M104" s="18">
        <v>9864343591</v>
      </c>
      <c r="N104" s="18" t="s">
        <v>753</v>
      </c>
      <c r="O104" s="18">
        <v>7896725174</v>
      </c>
      <c r="P104" s="24">
        <v>43704</v>
      </c>
      <c r="Q104" s="18" t="s">
        <v>236</v>
      </c>
      <c r="R104" s="18">
        <v>15</v>
      </c>
      <c r="S104" s="18" t="s">
        <v>360</v>
      </c>
      <c r="T104" s="18"/>
    </row>
    <row r="105" spans="1:20">
      <c r="A105" s="4">
        <v>101</v>
      </c>
      <c r="B105" s="17" t="s">
        <v>63</v>
      </c>
      <c r="C105" s="18" t="s">
        <v>1080</v>
      </c>
      <c r="D105" s="18" t="s">
        <v>25</v>
      </c>
      <c r="E105" s="19">
        <v>202</v>
      </c>
      <c r="F105" s="18"/>
      <c r="G105" s="19">
        <v>12</v>
      </c>
      <c r="H105" s="19">
        <v>12</v>
      </c>
      <c r="I105" s="61">
        <f t="shared" si="1"/>
        <v>24</v>
      </c>
      <c r="J105" s="18">
        <v>7662067432</v>
      </c>
      <c r="K105" s="18" t="s">
        <v>751</v>
      </c>
      <c r="L105" s="18" t="s">
        <v>752</v>
      </c>
      <c r="M105" s="18">
        <v>9864343591</v>
      </c>
      <c r="N105" s="18" t="s">
        <v>760</v>
      </c>
      <c r="O105" s="18">
        <v>9678421737</v>
      </c>
      <c r="P105" s="24">
        <v>43704</v>
      </c>
      <c r="Q105" s="18" t="s">
        <v>236</v>
      </c>
      <c r="R105" s="18">
        <v>13</v>
      </c>
      <c r="S105" s="18" t="s">
        <v>360</v>
      </c>
      <c r="T105" s="18"/>
    </row>
    <row r="106" spans="1:20">
      <c r="A106" s="4">
        <v>102</v>
      </c>
      <c r="B106" s="17" t="s">
        <v>63</v>
      </c>
      <c r="C106" s="18" t="s">
        <v>1081</v>
      </c>
      <c r="D106" s="18" t="s">
        <v>25</v>
      </c>
      <c r="E106" s="19">
        <v>203</v>
      </c>
      <c r="F106" s="18"/>
      <c r="G106" s="19">
        <v>16</v>
      </c>
      <c r="H106" s="19">
        <v>13</v>
      </c>
      <c r="I106" s="61">
        <f t="shared" si="1"/>
        <v>29</v>
      </c>
      <c r="J106" s="18">
        <v>9365687098</v>
      </c>
      <c r="K106" s="18" t="s">
        <v>751</v>
      </c>
      <c r="L106" s="18" t="s">
        <v>752</v>
      </c>
      <c r="M106" s="18">
        <v>9864343591</v>
      </c>
      <c r="N106" s="18" t="s">
        <v>761</v>
      </c>
      <c r="O106" s="18">
        <v>9864931152</v>
      </c>
      <c r="P106" s="24">
        <v>43704</v>
      </c>
      <c r="Q106" s="18" t="s">
        <v>236</v>
      </c>
      <c r="R106" s="18">
        <v>13</v>
      </c>
      <c r="S106" s="18" t="s">
        <v>360</v>
      </c>
      <c r="T106" s="18"/>
    </row>
    <row r="107" spans="1:20">
      <c r="A107" s="4">
        <v>103</v>
      </c>
      <c r="B107" s="17" t="s">
        <v>63</v>
      </c>
      <c r="C107" s="18" t="s">
        <v>1082</v>
      </c>
      <c r="D107" s="18" t="s">
        <v>25</v>
      </c>
      <c r="E107" s="19">
        <v>204</v>
      </c>
      <c r="F107" s="18"/>
      <c r="G107" s="19">
        <v>18</v>
      </c>
      <c r="H107" s="19">
        <v>11</v>
      </c>
      <c r="I107" s="61">
        <f t="shared" si="1"/>
        <v>29</v>
      </c>
      <c r="J107" s="18">
        <v>9101486739</v>
      </c>
      <c r="K107" s="18" t="s">
        <v>751</v>
      </c>
      <c r="L107" s="18" t="s">
        <v>752</v>
      </c>
      <c r="M107" s="18">
        <v>9864343591</v>
      </c>
      <c r="N107" s="18" t="s">
        <v>761</v>
      </c>
      <c r="O107" s="18">
        <v>9864931152</v>
      </c>
      <c r="P107" s="24">
        <v>43704</v>
      </c>
      <c r="Q107" s="18" t="s">
        <v>236</v>
      </c>
      <c r="R107" s="18">
        <v>13</v>
      </c>
      <c r="S107" s="18" t="s">
        <v>360</v>
      </c>
      <c r="T107" s="18"/>
    </row>
    <row r="108" spans="1:20" ht="16.5" customHeight="1">
      <c r="A108" s="4">
        <v>104</v>
      </c>
      <c r="B108" s="17" t="s">
        <v>63</v>
      </c>
      <c r="C108" s="18" t="s">
        <v>1083</v>
      </c>
      <c r="D108" s="18" t="s">
        <v>23</v>
      </c>
      <c r="E108" s="19">
        <v>18260102801</v>
      </c>
      <c r="F108" s="18" t="s">
        <v>158</v>
      </c>
      <c r="G108" s="19">
        <v>30</v>
      </c>
      <c r="H108" s="19">
        <v>30</v>
      </c>
      <c r="I108" s="61">
        <f t="shared" si="1"/>
        <v>60</v>
      </c>
      <c r="J108" s="18">
        <v>9854313018</v>
      </c>
      <c r="K108" s="18" t="s">
        <v>174</v>
      </c>
      <c r="L108" s="18" t="s">
        <v>227</v>
      </c>
      <c r="M108" s="18">
        <v>9859015695</v>
      </c>
      <c r="N108" s="18" t="s">
        <v>554</v>
      </c>
      <c r="O108" s="18">
        <v>9957802862</v>
      </c>
      <c r="P108" s="24">
        <v>43705</v>
      </c>
      <c r="Q108" s="18" t="s">
        <v>237</v>
      </c>
      <c r="R108" s="18">
        <v>21</v>
      </c>
      <c r="S108" s="18" t="s">
        <v>360</v>
      </c>
      <c r="T108" s="18"/>
    </row>
    <row r="109" spans="1:20" ht="33">
      <c r="A109" s="4">
        <v>105</v>
      </c>
      <c r="B109" s="17" t="s">
        <v>63</v>
      </c>
      <c r="C109" s="18" t="s">
        <v>1084</v>
      </c>
      <c r="D109" s="18" t="s">
        <v>23</v>
      </c>
      <c r="E109" s="19">
        <v>18260102802</v>
      </c>
      <c r="F109" s="18" t="s">
        <v>159</v>
      </c>
      <c r="G109" s="19">
        <v>32</v>
      </c>
      <c r="H109" s="19">
        <v>21</v>
      </c>
      <c r="I109" s="61">
        <f t="shared" si="1"/>
        <v>53</v>
      </c>
      <c r="J109" s="18">
        <v>9859206915</v>
      </c>
      <c r="K109" s="18" t="s">
        <v>174</v>
      </c>
      <c r="L109" s="18" t="s">
        <v>227</v>
      </c>
      <c r="M109" s="18">
        <v>9859015695</v>
      </c>
      <c r="N109" s="18" t="s">
        <v>554</v>
      </c>
      <c r="O109" s="18">
        <v>9957802862</v>
      </c>
      <c r="P109" s="24">
        <v>43705</v>
      </c>
      <c r="Q109" s="18" t="s">
        <v>237</v>
      </c>
      <c r="R109" s="18">
        <v>21</v>
      </c>
      <c r="S109" s="18" t="s">
        <v>360</v>
      </c>
      <c r="T109" s="18"/>
    </row>
    <row r="110" spans="1:20" ht="33">
      <c r="A110" s="4">
        <v>106</v>
      </c>
      <c r="B110" s="17" t="s">
        <v>63</v>
      </c>
      <c r="C110" s="18" t="s">
        <v>1085</v>
      </c>
      <c r="D110" s="18" t="s">
        <v>23</v>
      </c>
      <c r="E110" s="19">
        <v>18260102804</v>
      </c>
      <c r="F110" s="18" t="s">
        <v>158</v>
      </c>
      <c r="G110" s="19">
        <v>11</v>
      </c>
      <c r="H110" s="19">
        <v>12</v>
      </c>
      <c r="I110" s="61">
        <f t="shared" si="1"/>
        <v>23</v>
      </c>
      <c r="J110" s="18">
        <v>9706950107</v>
      </c>
      <c r="K110" s="18" t="s">
        <v>174</v>
      </c>
      <c r="L110" s="18" t="s">
        <v>227</v>
      </c>
      <c r="M110" s="18">
        <v>9859015695</v>
      </c>
      <c r="N110" s="18" t="s">
        <v>554</v>
      </c>
      <c r="O110" s="18">
        <v>9957802862</v>
      </c>
      <c r="P110" s="24">
        <v>43705</v>
      </c>
      <c r="Q110" s="18" t="s">
        <v>237</v>
      </c>
      <c r="R110" s="18">
        <v>21</v>
      </c>
      <c r="S110" s="18" t="s">
        <v>360</v>
      </c>
      <c r="T110" s="18"/>
    </row>
    <row r="111" spans="1:20">
      <c r="A111" s="4">
        <v>107</v>
      </c>
      <c r="B111" s="17" t="s">
        <v>63</v>
      </c>
      <c r="C111" s="18" t="s">
        <v>1086</v>
      </c>
      <c r="D111" s="18" t="s">
        <v>25</v>
      </c>
      <c r="E111" s="19">
        <v>112</v>
      </c>
      <c r="F111" s="18"/>
      <c r="G111" s="19">
        <v>22</v>
      </c>
      <c r="H111" s="19">
        <v>13</v>
      </c>
      <c r="I111" s="61">
        <f t="shared" si="1"/>
        <v>35</v>
      </c>
      <c r="J111" s="18">
        <v>8011169388</v>
      </c>
      <c r="K111" s="18" t="s">
        <v>1039</v>
      </c>
      <c r="L111" s="18" t="s">
        <v>190</v>
      </c>
      <c r="M111" s="18">
        <v>9864336211</v>
      </c>
      <c r="N111" s="18" t="s">
        <v>667</v>
      </c>
      <c r="O111" s="18">
        <v>9678606189</v>
      </c>
      <c r="P111" s="24">
        <v>43706</v>
      </c>
      <c r="Q111" s="18" t="s">
        <v>238</v>
      </c>
      <c r="R111" s="18">
        <v>3</v>
      </c>
      <c r="S111" s="18" t="s">
        <v>360</v>
      </c>
      <c r="T111" s="18"/>
    </row>
    <row r="112" spans="1:20">
      <c r="A112" s="4">
        <v>108</v>
      </c>
      <c r="B112" s="17" t="s">
        <v>63</v>
      </c>
      <c r="C112" s="18" t="s">
        <v>1087</v>
      </c>
      <c r="D112" s="18" t="s">
        <v>25</v>
      </c>
      <c r="E112" s="19">
        <v>216</v>
      </c>
      <c r="F112" s="18"/>
      <c r="G112" s="19">
        <v>17</v>
      </c>
      <c r="H112" s="19">
        <v>32</v>
      </c>
      <c r="I112" s="61">
        <f t="shared" si="1"/>
        <v>49</v>
      </c>
      <c r="J112" s="18">
        <v>7002656804</v>
      </c>
      <c r="K112" s="18" t="s">
        <v>1039</v>
      </c>
      <c r="L112" s="18" t="s">
        <v>190</v>
      </c>
      <c r="M112" s="18">
        <v>9864336211</v>
      </c>
      <c r="N112" s="18" t="s">
        <v>667</v>
      </c>
      <c r="O112" s="18">
        <v>9678606189</v>
      </c>
      <c r="P112" s="24">
        <v>43706</v>
      </c>
      <c r="Q112" s="18" t="s">
        <v>238</v>
      </c>
      <c r="R112" s="18">
        <v>3</v>
      </c>
      <c r="S112" s="18" t="s">
        <v>360</v>
      </c>
      <c r="T112" s="18"/>
    </row>
    <row r="113" spans="1:20" ht="16.5" customHeight="1">
      <c r="A113" s="4">
        <v>109</v>
      </c>
      <c r="B113" s="17" t="s">
        <v>63</v>
      </c>
      <c r="C113" s="18" t="s">
        <v>1088</v>
      </c>
      <c r="D113" s="18" t="s">
        <v>25</v>
      </c>
      <c r="E113" s="19">
        <v>422</v>
      </c>
      <c r="F113" s="18"/>
      <c r="G113" s="19">
        <v>16</v>
      </c>
      <c r="H113" s="19">
        <v>16</v>
      </c>
      <c r="I113" s="61">
        <f t="shared" si="1"/>
        <v>32</v>
      </c>
      <c r="J113" s="18" t="s">
        <v>1097</v>
      </c>
      <c r="K113" s="18" t="s">
        <v>1039</v>
      </c>
      <c r="L113" s="18" t="s">
        <v>190</v>
      </c>
      <c r="M113" s="18">
        <v>9864336211</v>
      </c>
      <c r="N113" s="18" t="s">
        <v>667</v>
      </c>
      <c r="O113" s="18">
        <v>9678606189</v>
      </c>
      <c r="P113" s="24">
        <v>43706</v>
      </c>
      <c r="Q113" s="18" t="s">
        <v>238</v>
      </c>
      <c r="R113" s="18">
        <v>3</v>
      </c>
      <c r="S113" s="18" t="s">
        <v>360</v>
      </c>
      <c r="T113" s="18"/>
    </row>
    <row r="114" spans="1:20">
      <c r="A114" s="4">
        <v>110</v>
      </c>
      <c r="B114" s="17" t="s">
        <v>63</v>
      </c>
      <c r="C114" s="18" t="s">
        <v>1089</v>
      </c>
      <c r="D114" s="18" t="s">
        <v>23</v>
      </c>
      <c r="E114" s="19">
        <v>18260103402</v>
      </c>
      <c r="F114" s="18" t="s">
        <v>158</v>
      </c>
      <c r="G114" s="19">
        <v>13</v>
      </c>
      <c r="H114" s="19">
        <v>20</v>
      </c>
      <c r="I114" s="61">
        <f t="shared" si="1"/>
        <v>33</v>
      </c>
      <c r="J114" s="18">
        <v>9854636483</v>
      </c>
      <c r="K114" s="18" t="s">
        <v>173</v>
      </c>
      <c r="L114" s="18" t="s">
        <v>216</v>
      </c>
      <c r="M114" s="18">
        <v>9577920688</v>
      </c>
      <c r="N114" s="18" t="s">
        <v>954</v>
      </c>
      <c r="O114" s="18">
        <v>9854116838</v>
      </c>
      <c r="P114" s="24">
        <v>43707</v>
      </c>
      <c r="Q114" s="18" t="s">
        <v>239</v>
      </c>
      <c r="R114" s="18">
        <v>25</v>
      </c>
      <c r="S114" s="18" t="s">
        <v>360</v>
      </c>
      <c r="T114" s="18"/>
    </row>
    <row r="115" spans="1:20">
      <c r="A115" s="4">
        <v>111</v>
      </c>
      <c r="B115" s="17" t="s">
        <v>63</v>
      </c>
      <c r="C115" s="18" t="s">
        <v>1090</v>
      </c>
      <c r="D115" s="18" t="s">
        <v>23</v>
      </c>
      <c r="E115" s="19">
        <v>18260103403</v>
      </c>
      <c r="F115" s="18" t="s">
        <v>158</v>
      </c>
      <c r="G115" s="19">
        <v>21</v>
      </c>
      <c r="H115" s="19">
        <v>10</v>
      </c>
      <c r="I115" s="61">
        <f t="shared" si="1"/>
        <v>31</v>
      </c>
      <c r="J115" s="18">
        <v>9707579026</v>
      </c>
      <c r="K115" s="18" t="s">
        <v>173</v>
      </c>
      <c r="L115" s="18" t="s">
        <v>216</v>
      </c>
      <c r="M115" s="18">
        <v>9577920688</v>
      </c>
      <c r="N115" s="18" t="s">
        <v>954</v>
      </c>
      <c r="O115" s="18">
        <v>9854116838</v>
      </c>
      <c r="P115" s="24">
        <v>43707</v>
      </c>
      <c r="Q115" s="18" t="s">
        <v>239</v>
      </c>
      <c r="R115" s="18">
        <v>23</v>
      </c>
      <c r="S115" s="18" t="s">
        <v>360</v>
      </c>
      <c r="T115" s="18"/>
    </row>
    <row r="116" spans="1:20">
      <c r="A116" s="4">
        <v>112</v>
      </c>
      <c r="B116" s="17" t="s">
        <v>63</v>
      </c>
      <c r="C116" s="18" t="s">
        <v>1091</v>
      </c>
      <c r="D116" s="18" t="s">
        <v>25</v>
      </c>
      <c r="E116" s="19">
        <v>423</v>
      </c>
      <c r="F116" s="18"/>
      <c r="G116" s="19">
        <v>19</v>
      </c>
      <c r="H116" s="19">
        <v>25</v>
      </c>
      <c r="I116" s="61">
        <f t="shared" si="1"/>
        <v>44</v>
      </c>
      <c r="J116" s="18">
        <v>7086941791</v>
      </c>
      <c r="K116" s="18" t="s">
        <v>1039</v>
      </c>
      <c r="L116" s="18" t="s">
        <v>190</v>
      </c>
      <c r="M116" s="18">
        <v>9864336211</v>
      </c>
      <c r="N116" s="18" t="s">
        <v>666</v>
      </c>
      <c r="O116" s="18">
        <v>9854886898</v>
      </c>
      <c r="P116" s="24">
        <v>43708</v>
      </c>
      <c r="Q116" s="18" t="s">
        <v>240</v>
      </c>
      <c r="R116" s="18">
        <v>5</v>
      </c>
      <c r="S116" s="18" t="s">
        <v>360</v>
      </c>
      <c r="T116" s="18"/>
    </row>
    <row r="117" spans="1:20">
      <c r="A117" s="4">
        <v>113</v>
      </c>
      <c r="B117" s="17" t="s">
        <v>63</v>
      </c>
      <c r="C117" s="18" t="s">
        <v>1092</v>
      </c>
      <c r="D117" s="18" t="s">
        <v>25</v>
      </c>
      <c r="E117" s="19">
        <v>424</v>
      </c>
      <c r="F117" s="18"/>
      <c r="G117" s="19">
        <v>17</v>
      </c>
      <c r="H117" s="19">
        <v>20</v>
      </c>
      <c r="I117" s="61">
        <f t="shared" si="1"/>
        <v>37</v>
      </c>
      <c r="J117" s="18">
        <v>8402077879</v>
      </c>
      <c r="K117" s="18" t="s">
        <v>1039</v>
      </c>
      <c r="L117" s="18" t="s">
        <v>190</v>
      </c>
      <c r="M117" s="18">
        <v>9864336211</v>
      </c>
      <c r="N117" s="18" t="s">
        <v>666</v>
      </c>
      <c r="O117" s="18">
        <v>9854886898</v>
      </c>
      <c r="P117" s="24">
        <v>43708</v>
      </c>
      <c r="Q117" s="18" t="s">
        <v>240</v>
      </c>
      <c r="R117" s="18">
        <v>5</v>
      </c>
      <c r="S117" s="18" t="s">
        <v>360</v>
      </c>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113</v>
      </c>
      <c r="D165" s="21"/>
      <c r="E165" s="13"/>
      <c r="F165" s="21"/>
      <c r="G165" s="62">
        <f>SUM(G5:G164)</f>
        <v>2726</v>
      </c>
      <c r="H165" s="62">
        <f>SUM(H5:H164)</f>
        <v>2755</v>
      </c>
      <c r="I165" s="62">
        <f>SUM(I5:I164)</f>
        <v>5481</v>
      </c>
      <c r="J165" s="21"/>
      <c r="K165" s="21"/>
      <c r="L165" s="21"/>
      <c r="M165" s="21"/>
      <c r="N165" s="21"/>
      <c r="O165" s="21"/>
      <c r="P165" s="14"/>
      <c r="Q165" s="21"/>
      <c r="R165" s="21"/>
      <c r="S165" s="21"/>
      <c r="T165" s="12"/>
    </row>
    <row r="166" spans="1:20">
      <c r="A166" s="44" t="s">
        <v>62</v>
      </c>
      <c r="B166" s="10">
        <f>COUNTIF(B$5:B$164,"Team 1")</f>
        <v>57</v>
      </c>
      <c r="C166" s="44" t="s">
        <v>25</v>
      </c>
      <c r="D166" s="10">
        <f>COUNTIF(D5:D164,"Anganwadi")</f>
        <v>69</v>
      </c>
    </row>
    <row r="167" spans="1:20">
      <c r="A167" s="44" t="s">
        <v>63</v>
      </c>
      <c r="B167" s="10">
        <f>COUNTIF(B$6:B$164,"Team 2")</f>
        <v>56</v>
      </c>
      <c r="C167" s="44" t="s">
        <v>23</v>
      </c>
      <c r="D167" s="10">
        <f>COUNTIF(D5:D164,"School")</f>
        <v>44</v>
      </c>
    </row>
  </sheetData>
  <sheetProtection password="8527" sheet="1" objects="1" scenarios="1"/>
  <mergeCells count="20">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S106" sqref="S106"/>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26" t="s">
        <v>70</v>
      </c>
      <c r="B1" s="126"/>
      <c r="C1" s="126"/>
      <c r="D1" s="57"/>
      <c r="E1" s="57"/>
      <c r="F1" s="57"/>
      <c r="G1" s="57"/>
      <c r="H1" s="57"/>
      <c r="I1" s="57"/>
      <c r="J1" s="57"/>
      <c r="K1" s="57"/>
      <c r="L1" s="57"/>
      <c r="M1" s="128"/>
      <c r="N1" s="128"/>
      <c r="O1" s="128"/>
      <c r="P1" s="128"/>
      <c r="Q1" s="128"/>
      <c r="R1" s="128"/>
      <c r="S1" s="128"/>
      <c r="T1" s="128"/>
    </row>
    <row r="2" spans="1:20">
      <c r="A2" s="120" t="s">
        <v>59</v>
      </c>
      <c r="B2" s="121"/>
      <c r="C2" s="121"/>
      <c r="D2" s="25">
        <v>43709</v>
      </c>
      <c r="E2" s="22"/>
      <c r="F2" s="22"/>
      <c r="G2" s="22"/>
      <c r="H2" s="22"/>
      <c r="I2" s="22"/>
      <c r="J2" s="22"/>
      <c r="K2" s="22"/>
      <c r="L2" s="22"/>
      <c r="M2" s="22"/>
      <c r="N2" s="22"/>
      <c r="O2" s="22"/>
      <c r="P2" s="22"/>
      <c r="Q2" s="22"/>
      <c r="R2" s="22"/>
      <c r="S2" s="22"/>
    </row>
    <row r="3" spans="1:20" ht="24" customHeight="1">
      <c r="A3" s="122" t="s">
        <v>14</v>
      </c>
      <c r="B3" s="118" t="s">
        <v>61</v>
      </c>
      <c r="C3" s="123" t="s">
        <v>7</v>
      </c>
      <c r="D3" s="123" t="s">
        <v>55</v>
      </c>
      <c r="E3" s="123" t="s">
        <v>16</v>
      </c>
      <c r="F3" s="124" t="s">
        <v>17</v>
      </c>
      <c r="G3" s="123" t="s">
        <v>8</v>
      </c>
      <c r="H3" s="123"/>
      <c r="I3" s="123"/>
      <c r="J3" s="123" t="s">
        <v>31</v>
      </c>
      <c r="K3" s="118" t="s">
        <v>33</v>
      </c>
      <c r="L3" s="118" t="s">
        <v>50</v>
      </c>
      <c r="M3" s="118" t="s">
        <v>51</v>
      </c>
      <c r="N3" s="118" t="s">
        <v>34</v>
      </c>
      <c r="O3" s="118" t="s">
        <v>35</v>
      </c>
      <c r="P3" s="122" t="s">
        <v>54</v>
      </c>
      <c r="Q3" s="123" t="s">
        <v>52</v>
      </c>
      <c r="R3" s="123" t="s">
        <v>32</v>
      </c>
      <c r="S3" s="123" t="s">
        <v>53</v>
      </c>
      <c r="T3" s="123" t="s">
        <v>13</v>
      </c>
    </row>
    <row r="4" spans="1:20" ht="25.5" customHeight="1">
      <c r="A4" s="122"/>
      <c r="B4" s="125"/>
      <c r="C4" s="123"/>
      <c r="D4" s="123"/>
      <c r="E4" s="123"/>
      <c r="F4" s="124"/>
      <c r="G4" s="23" t="s">
        <v>9</v>
      </c>
      <c r="H4" s="23" t="s">
        <v>10</v>
      </c>
      <c r="I4" s="23" t="s">
        <v>11</v>
      </c>
      <c r="J4" s="123"/>
      <c r="K4" s="119"/>
      <c r="L4" s="119"/>
      <c r="M4" s="119"/>
      <c r="N4" s="119"/>
      <c r="O4" s="119"/>
      <c r="P4" s="122"/>
      <c r="Q4" s="122"/>
      <c r="R4" s="123"/>
      <c r="S4" s="123"/>
      <c r="T4" s="123"/>
    </row>
    <row r="5" spans="1:20">
      <c r="A5" s="4">
        <v>1</v>
      </c>
      <c r="B5" s="17" t="s">
        <v>62</v>
      </c>
      <c r="C5" s="59" t="s">
        <v>1103</v>
      </c>
      <c r="D5" s="48" t="s">
        <v>23</v>
      </c>
      <c r="E5" s="17">
        <v>18260118111</v>
      </c>
      <c r="F5" s="59" t="s">
        <v>1093</v>
      </c>
      <c r="G5" s="17">
        <v>255</v>
      </c>
      <c r="H5" s="17">
        <v>292</v>
      </c>
      <c r="I5" s="63">
        <f>SUM(G5:H5)</f>
        <v>547</v>
      </c>
      <c r="J5" s="59">
        <v>9854215226</v>
      </c>
      <c r="K5" s="59" t="s">
        <v>166</v>
      </c>
      <c r="L5" s="59" t="s">
        <v>179</v>
      </c>
      <c r="M5" s="59">
        <v>9854752168</v>
      </c>
      <c r="N5" s="59" t="s">
        <v>456</v>
      </c>
      <c r="O5" s="59">
        <v>9577833959</v>
      </c>
      <c r="P5" s="49">
        <v>43710</v>
      </c>
      <c r="Q5" s="48" t="s">
        <v>235</v>
      </c>
      <c r="R5" s="48">
        <v>25</v>
      </c>
      <c r="S5" s="18" t="s">
        <v>360</v>
      </c>
      <c r="T5" s="18"/>
    </row>
    <row r="6" spans="1:20" ht="33">
      <c r="A6" s="4">
        <v>2</v>
      </c>
      <c r="B6" s="17" t="s">
        <v>62</v>
      </c>
      <c r="C6" s="48" t="s">
        <v>1103</v>
      </c>
      <c r="D6" s="48" t="s">
        <v>23</v>
      </c>
      <c r="E6" s="19">
        <v>18260118111</v>
      </c>
      <c r="F6" s="48" t="s">
        <v>1093</v>
      </c>
      <c r="G6" s="19">
        <v>0</v>
      </c>
      <c r="H6" s="19">
        <v>0</v>
      </c>
      <c r="I6" s="63">
        <f t="shared" ref="I6:I69" si="0">SUM(G6:H6)</f>
        <v>0</v>
      </c>
      <c r="J6" s="48">
        <v>9854215226</v>
      </c>
      <c r="K6" s="48" t="s">
        <v>166</v>
      </c>
      <c r="L6" s="48" t="s">
        <v>179</v>
      </c>
      <c r="M6" s="48">
        <v>9854752168</v>
      </c>
      <c r="N6" s="48" t="s">
        <v>456</v>
      </c>
      <c r="O6" s="48">
        <v>9577833959</v>
      </c>
      <c r="P6" s="49">
        <v>43711</v>
      </c>
      <c r="Q6" s="48" t="s">
        <v>236</v>
      </c>
      <c r="R6" s="48">
        <v>25</v>
      </c>
      <c r="S6" s="18" t="s">
        <v>360</v>
      </c>
      <c r="T6" s="18"/>
    </row>
    <row r="7" spans="1:20" ht="33">
      <c r="A7" s="4">
        <v>3</v>
      </c>
      <c r="B7" s="17" t="s">
        <v>62</v>
      </c>
      <c r="C7" s="48" t="s">
        <v>1103</v>
      </c>
      <c r="D7" s="48" t="s">
        <v>23</v>
      </c>
      <c r="E7" s="19">
        <v>18260118111</v>
      </c>
      <c r="F7" s="48" t="s">
        <v>1093</v>
      </c>
      <c r="G7" s="19">
        <v>0</v>
      </c>
      <c r="H7" s="19">
        <v>0</v>
      </c>
      <c r="I7" s="63">
        <f t="shared" si="0"/>
        <v>0</v>
      </c>
      <c r="J7" s="48">
        <v>9854215226</v>
      </c>
      <c r="K7" s="48" t="s">
        <v>166</v>
      </c>
      <c r="L7" s="48" t="s">
        <v>179</v>
      </c>
      <c r="M7" s="48">
        <v>9854752168</v>
      </c>
      <c r="N7" s="48" t="s">
        <v>456</v>
      </c>
      <c r="O7" s="48">
        <v>9577833959</v>
      </c>
      <c r="P7" s="49">
        <v>43712</v>
      </c>
      <c r="Q7" s="48" t="s">
        <v>237</v>
      </c>
      <c r="R7" s="48">
        <v>25</v>
      </c>
      <c r="S7" s="18" t="s">
        <v>360</v>
      </c>
      <c r="T7" s="18"/>
    </row>
    <row r="8" spans="1:20" ht="33">
      <c r="A8" s="4">
        <v>4</v>
      </c>
      <c r="B8" s="17" t="s">
        <v>62</v>
      </c>
      <c r="C8" s="48" t="s">
        <v>1103</v>
      </c>
      <c r="D8" s="48" t="s">
        <v>23</v>
      </c>
      <c r="E8" s="19">
        <v>18260118111</v>
      </c>
      <c r="F8" s="48" t="s">
        <v>1093</v>
      </c>
      <c r="G8" s="19">
        <v>0</v>
      </c>
      <c r="H8" s="19">
        <v>0</v>
      </c>
      <c r="I8" s="63">
        <f t="shared" si="0"/>
        <v>0</v>
      </c>
      <c r="J8" s="17">
        <v>9854215226</v>
      </c>
      <c r="K8" s="48" t="s">
        <v>166</v>
      </c>
      <c r="L8" s="48" t="s">
        <v>179</v>
      </c>
      <c r="M8" s="48">
        <v>9854752168</v>
      </c>
      <c r="N8" s="48" t="s">
        <v>456</v>
      </c>
      <c r="O8" s="48">
        <v>9577833959</v>
      </c>
      <c r="P8" s="49">
        <v>43713</v>
      </c>
      <c r="Q8" s="48" t="s">
        <v>238</v>
      </c>
      <c r="R8" s="48">
        <v>25</v>
      </c>
      <c r="S8" s="18" t="s">
        <v>360</v>
      </c>
      <c r="T8" s="18"/>
    </row>
    <row r="9" spans="1:20">
      <c r="A9" s="4">
        <v>5</v>
      </c>
      <c r="B9" s="17" t="s">
        <v>62</v>
      </c>
      <c r="C9" s="48" t="s">
        <v>1104</v>
      </c>
      <c r="D9" s="48" t="s">
        <v>25</v>
      </c>
      <c r="E9" s="19">
        <v>8</v>
      </c>
      <c r="F9" s="48"/>
      <c r="G9" s="19">
        <v>19</v>
      </c>
      <c r="H9" s="19">
        <v>12</v>
      </c>
      <c r="I9" s="63">
        <f t="shared" si="0"/>
        <v>31</v>
      </c>
      <c r="J9" s="48">
        <v>8876888334</v>
      </c>
      <c r="K9" s="48" t="s">
        <v>150</v>
      </c>
      <c r="L9" s="48" t="s">
        <v>230</v>
      </c>
      <c r="M9" s="48">
        <v>8811808831</v>
      </c>
      <c r="N9" s="48" t="s">
        <v>347</v>
      </c>
      <c r="O9" s="48">
        <v>9854459940</v>
      </c>
      <c r="P9" s="49">
        <v>43714</v>
      </c>
      <c r="Q9" s="48" t="s">
        <v>239</v>
      </c>
      <c r="R9" s="48">
        <v>31</v>
      </c>
      <c r="S9" s="18" t="s">
        <v>360</v>
      </c>
      <c r="T9" s="18"/>
    </row>
    <row r="10" spans="1:20">
      <c r="A10" s="4">
        <v>6</v>
      </c>
      <c r="B10" s="17" t="s">
        <v>62</v>
      </c>
      <c r="C10" s="48" t="s">
        <v>1105</v>
      </c>
      <c r="D10" s="48" t="s">
        <v>25</v>
      </c>
      <c r="E10" s="19">
        <v>9</v>
      </c>
      <c r="F10" s="48"/>
      <c r="G10" s="19">
        <v>16</v>
      </c>
      <c r="H10" s="19">
        <v>14</v>
      </c>
      <c r="I10" s="63">
        <f t="shared" si="0"/>
        <v>30</v>
      </c>
      <c r="J10" s="48">
        <v>8133023486</v>
      </c>
      <c r="K10" s="48" t="s">
        <v>150</v>
      </c>
      <c r="L10" s="48" t="s">
        <v>230</v>
      </c>
      <c r="M10" s="48">
        <v>8811808831</v>
      </c>
      <c r="N10" s="48" t="s">
        <v>347</v>
      </c>
      <c r="O10" s="48">
        <v>9854459940</v>
      </c>
      <c r="P10" s="49">
        <v>43714</v>
      </c>
      <c r="Q10" s="48" t="s">
        <v>239</v>
      </c>
      <c r="R10" s="48">
        <v>31</v>
      </c>
      <c r="S10" s="18" t="s">
        <v>360</v>
      </c>
      <c r="T10" s="18"/>
    </row>
    <row r="11" spans="1:20">
      <c r="A11" s="4">
        <v>7</v>
      </c>
      <c r="B11" s="17" t="s">
        <v>62</v>
      </c>
      <c r="C11" s="48" t="s">
        <v>1106</v>
      </c>
      <c r="D11" s="48" t="s">
        <v>25</v>
      </c>
      <c r="E11" s="19">
        <v>11</v>
      </c>
      <c r="F11" s="48"/>
      <c r="G11" s="19">
        <v>10</v>
      </c>
      <c r="H11" s="19">
        <v>17</v>
      </c>
      <c r="I11" s="63">
        <f t="shared" si="0"/>
        <v>27</v>
      </c>
      <c r="J11" s="48">
        <v>8473858503</v>
      </c>
      <c r="K11" s="48" t="s">
        <v>150</v>
      </c>
      <c r="L11" s="48" t="s">
        <v>230</v>
      </c>
      <c r="M11" s="48">
        <v>8811808831</v>
      </c>
      <c r="N11" s="48" t="s">
        <v>231</v>
      </c>
      <c r="O11" s="48">
        <v>8749929003</v>
      </c>
      <c r="P11" s="49">
        <v>43714</v>
      </c>
      <c r="Q11" s="48" t="s">
        <v>239</v>
      </c>
      <c r="R11" s="48">
        <v>33</v>
      </c>
      <c r="S11" s="18" t="s">
        <v>360</v>
      </c>
      <c r="T11" s="18"/>
    </row>
    <row r="12" spans="1:20">
      <c r="A12" s="4">
        <v>8</v>
      </c>
      <c r="B12" s="17" t="s">
        <v>62</v>
      </c>
      <c r="C12" s="59" t="s">
        <v>1107</v>
      </c>
      <c r="D12" s="59" t="s">
        <v>23</v>
      </c>
      <c r="E12" s="17">
        <v>18260101402</v>
      </c>
      <c r="F12" s="59" t="s">
        <v>159</v>
      </c>
      <c r="G12" s="17">
        <v>93</v>
      </c>
      <c r="H12" s="17">
        <v>98</v>
      </c>
      <c r="I12" s="63">
        <f t="shared" si="0"/>
        <v>191</v>
      </c>
      <c r="J12" s="59">
        <v>9435491208</v>
      </c>
      <c r="K12" s="59" t="s">
        <v>614</v>
      </c>
      <c r="L12" s="59"/>
      <c r="M12" s="59"/>
      <c r="N12" s="59"/>
      <c r="O12" s="59"/>
      <c r="P12" s="49">
        <v>43715</v>
      </c>
      <c r="Q12" s="48" t="s">
        <v>240</v>
      </c>
      <c r="R12" s="48"/>
      <c r="S12" s="18" t="s">
        <v>360</v>
      </c>
      <c r="T12" s="18"/>
    </row>
    <row r="13" spans="1:20">
      <c r="A13" s="4">
        <v>9</v>
      </c>
      <c r="B13" s="17" t="s">
        <v>62</v>
      </c>
      <c r="C13" s="48" t="s">
        <v>1108</v>
      </c>
      <c r="D13" s="48" t="s">
        <v>25</v>
      </c>
      <c r="E13" s="19">
        <v>15</v>
      </c>
      <c r="F13" s="48"/>
      <c r="G13" s="19">
        <v>15</v>
      </c>
      <c r="H13" s="19">
        <v>22</v>
      </c>
      <c r="I13" s="63">
        <f t="shared" si="0"/>
        <v>37</v>
      </c>
      <c r="J13" s="48"/>
      <c r="K13" s="48" t="s">
        <v>463</v>
      </c>
      <c r="L13" s="48" t="s">
        <v>653</v>
      </c>
      <c r="M13" s="48">
        <v>7399638821</v>
      </c>
      <c r="N13" s="48" t="s">
        <v>1131</v>
      </c>
      <c r="O13" s="48">
        <v>9854167425</v>
      </c>
      <c r="P13" s="49">
        <v>43717</v>
      </c>
      <c r="Q13" s="48" t="s">
        <v>235</v>
      </c>
      <c r="R13" s="48">
        <v>45</v>
      </c>
      <c r="S13" s="18" t="s">
        <v>360</v>
      </c>
      <c r="T13" s="18"/>
    </row>
    <row r="14" spans="1:20" ht="33">
      <c r="A14" s="4">
        <v>10</v>
      </c>
      <c r="B14" s="17" t="s">
        <v>62</v>
      </c>
      <c r="C14" s="48" t="s">
        <v>1109</v>
      </c>
      <c r="D14" s="48" t="s">
        <v>25</v>
      </c>
      <c r="E14" s="19">
        <v>17</v>
      </c>
      <c r="F14" s="48"/>
      <c r="G14" s="19">
        <v>12</v>
      </c>
      <c r="H14" s="19">
        <v>18</v>
      </c>
      <c r="I14" s="63">
        <f t="shared" si="0"/>
        <v>30</v>
      </c>
      <c r="J14" s="48">
        <v>8011377820</v>
      </c>
      <c r="K14" s="48" t="s">
        <v>463</v>
      </c>
      <c r="L14" s="48" t="s">
        <v>653</v>
      </c>
      <c r="M14" s="48">
        <v>7399638821</v>
      </c>
      <c r="N14" s="48" t="s">
        <v>467</v>
      </c>
      <c r="O14" s="48">
        <v>8473038733</v>
      </c>
      <c r="P14" s="49">
        <v>43717</v>
      </c>
      <c r="Q14" s="48" t="s">
        <v>235</v>
      </c>
      <c r="R14" s="48">
        <v>43</v>
      </c>
      <c r="S14" s="18" t="s">
        <v>360</v>
      </c>
      <c r="T14" s="18"/>
    </row>
    <row r="15" spans="1:20">
      <c r="A15" s="4">
        <v>11</v>
      </c>
      <c r="B15" s="17" t="s">
        <v>62</v>
      </c>
      <c r="C15" s="48" t="s">
        <v>1110</v>
      </c>
      <c r="D15" s="48" t="s">
        <v>25</v>
      </c>
      <c r="E15" s="19">
        <v>19</v>
      </c>
      <c r="F15" s="48"/>
      <c r="G15" s="19">
        <v>26</v>
      </c>
      <c r="H15" s="19">
        <v>20</v>
      </c>
      <c r="I15" s="63">
        <f t="shared" si="0"/>
        <v>46</v>
      </c>
      <c r="J15" s="48">
        <v>7896129514</v>
      </c>
      <c r="K15" s="48" t="s">
        <v>463</v>
      </c>
      <c r="L15" s="48" t="s">
        <v>653</v>
      </c>
      <c r="M15" s="48">
        <v>7399638821</v>
      </c>
      <c r="N15" s="48" t="s">
        <v>465</v>
      </c>
      <c r="O15" s="48">
        <v>9401031945</v>
      </c>
      <c r="P15" s="49">
        <v>43717</v>
      </c>
      <c r="Q15" s="48" t="s">
        <v>235</v>
      </c>
      <c r="R15" s="48">
        <v>40</v>
      </c>
      <c r="S15" s="18" t="s">
        <v>360</v>
      </c>
      <c r="T15" s="18"/>
    </row>
    <row r="16" spans="1:20" ht="33">
      <c r="A16" s="4">
        <v>12</v>
      </c>
      <c r="B16" s="17" t="s">
        <v>62</v>
      </c>
      <c r="C16" s="48" t="s">
        <v>1111</v>
      </c>
      <c r="D16" s="48" t="s">
        <v>23</v>
      </c>
      <c r="E16" s="19">
        <v>18260100602</v>
      </c>
      <c r="F16" s="48" t="s">
        <v>159</v>
      </c>
      <c r="G16" s="19">
        <v>110</v>
      </c>
      <c r="H16" s="19">
        <v>99</v>
      </c>
      <c r="I16" s="63">
        <f t="shared" si="0"/>
        <v>209</v>
      </c>
      <c r="J16" s="48">
        <v>7086383211</v>
      </c>
      <c r="K16" s="48" t="s">
        <v>614</v>
      </c>
      <c r="L16" s="48"/>
      <c r="M16" s="48"/>
      <c r="N16" s="48"/>
      <c r="O16" s="48"/>
      <c r="P16" s="49">
        <v>43718</v>
      </c>
      <c r="Q16" s="48" t="s">
        <v>236</v>
      </c>
      <c r="R16" s="48">
        <v>31</v>
      </c>
      <c r="S16" s="18" t="s">
        <v>360</v>
      </c>
      <c r="T16" s="18"/>
    </row>
    <row r="17" spans="1:20" ht="16.5" customHeight="1">
      <c r="A17" s="4">
        <v>13</v>
      </c>
      <c r="B17" s="17" t="s">
        <v>62</v>
      </c>
      <c r="C17" s="48" t="s">
        <v>1112</v>
      </c>
      <c r="D17" s="48" t="s">
        <v>25</v>
      </c>
      <c r="E17" s="19">
        <v>18617010334</v>
      </c>
      <c r="F17" s="48"/>
      <c r="G17" s="19">
        <v>28</v>
      </c>
      <c r="H17" s="19">
        <v>26</v>
      </c>
      <c r="I17" s="63">
        <f t="shared" si="0"/>
        <v>54</v>
      </c>
      <c r="J17" s="48">
        <v>9401232291</v>
      </c>
      <c r="K17" s="48" t="s">
        <v>463</v>
      </c>
      <c r="L17" s="48" t="s">
        <v>653</v>
      </c>
      <c r="M17" s="48">
        <v>7399638821</v>
      </c>
      <c r="N17" s="48" t="s">
        <v>465</v>
      </c>
      <c r="O17" s="48">
        <v>9401031945</v>
      </c>
      <c r="P17" s="49">
        <v>43719</v>
      </c>
      <c r="Q17" s="48" t="s">
        <v>237</v>
      </c>
      <c r="R17" s="48">
        <v>40</v>
      </c>
      <c r="S17" s="18" t="s">
        <v>360</v>
      </c>
      <c r="T17" s="18"/>
    </row>
    <row r="18" spans="1:20" ht="33">
      <c r="A18" s="4">
        <v>14</v>
      </c>
      <c r="B18" s="17" t="s">
        <v>62</v>
      </c>
      <c r="C18" s="48" t="s">
        <v>1109</v>
      </c>
      <c r="D18" s="48" t="s">
        <v>25</v>
      </c>
      <c r="E18" s="19">
        <v>18617010337</v>
      </c>
      <c r="F18" s="48"/>
      <c r="G18" s="19">
        <v>17</v>
      </c>
      <c r="H18" s="19">
        <v>13</v>
      </c>
      <c r="I18" s="63">
        <f t="shared" si="0"/>
        <v>30</v>
      </c>
      <c r="J18" s="48" t="s">
        <v>1130</v>
      </c>
      <c r="K18" s="48" t="s">
        <v>463</v>
      </c>
      <c r="L18" s="48" t="s">
        <v>653</v>
      </c>
      <c r="M18" s="48">
        <v>7399638821</v>
      </c>
      <c r="N18" s="48" t="s">
        <v>467</v>
      </c>
      <c r="O18" s="48">
        <v>8473038733</v>
      </c>
      <c r="P18" s="49">
        <v>43719</v>
      </c>
      <c r="Q18" s="48" t="s">
        <v>237</v>
      </c>
      <c r="R18" s="48">
        <v>43</v>
      </c>
      <c r="S18" s="18" t="s">
        <v>360</v>
      </c>
      <c r="T18" s="18"/>
    </row>
    <row r="19" spans="1:20" ht="33">
      <c r="A19" s="4">
        <v>15</v>
      </c>
      <c r="B19" s="17" t="s">
        <v>62</v>
      </c>
      <c r="C19" s="48" t="s">
        <v>1113</v>
      </c>
      <c r="D19" s="48" t="s">
        <v>25</v>
      </c>
      <c r="E19" s="19">
        <v>18617010336</v>
      </c>
      <c r="F19" s="48"/>
      <c r="G19" s="19">
        <v>31</v>
      </c>
      <c r="H19" s="19">
        <v>33</v>
      </c>
      <c r="I19" s="63">
        <f t="shared" si="0"/>
        <v>64</v>
      </c>
      <c r="J19" s="48">
        <v>9101689773</v>
      </c>
      <c r="K19" s="48" t="s">
        <v>421</v>
      </c>
      <c r="L19" s="48" t="s">
        <v>470</v>
      </c>
      <c r="M19" s="48">
        <v>9859964353</v>
      </c>
      <c r="N19" s="48" t="s">
        <v>1132</v>
      </c>
      <c r="O19" s="48">
        <v>9401349464</v>
      </c>
      <c r="P19" s="49">
        <v>43719</v>
      </c>
      <c r="Q19" s="48" t="s">
        <v>237</v>
      </c>
      <c r="R19" s="48">
        <v>41</v>
      </c>
      <c r="S19" s="18" t="s">
        <v>360</v>
      </c>
      <c r="T19" s="18"/>
    </row>
    <row r="20" spans="1:20">
      <c r="A20" s="4">
        <v>16</v>
      </c>
      <c r="B20" s="17" t="s">
        <v>62</v>
      </c>
      <c r="C20" s="48" t="s">
        <v>1114</v>
      </c>
      <c r="D20" s="48" t="s">
        <v>23</v>
      </c>
      <c r="E20" s="19">
        <v>18260123002</v>
      </c>
      <c r="F20" s="48" t="s">
        <v>157</v>
      </c>
      <c r="G20" s="19">
        <v>60</v>
      </c>
      <c r="H20" s="19">
        <v>49</v>
      </c>
      <c r="I20" s="63">
        <f t="shared" si="0"/>
        <v>109</v>
      </c>
      <c r="J20" s="48">
        <v>9854891758</v>
      </c>
      <c r="K20" s="48" t="s">
        <v>614</v>
      </c>
      <c r="L20" s="48"/>
      <c r="M20" s="48"/>
      <c r="N20" s="48"/>
      <c r="O20" s="48"/>
      <c r="P20" s="49">
        <v>43720</v>
      </c>
      <c r="Q20" s="48" t="s">
        <v>238</v>
      </c>
      <c r="R20" s="48">
        <v>31</v>
      </c>
      <c r="S20" s="18" t="s">
        <v>360</v>
      </c>
      <c r="T20" s="18"/>
    </row>
    <row r="21" spans="1:20">
      <c r="A21" s="4">
        <v>17</v>
      </c>
      <c r="B21" s="17" t="s">
        <v>62</v>
      </c>
      <c r="C21" s="48" t="s">
        <v>1115</v>
      </c>
      <c r="D21" s="48" t="s">
        <v>25</v>
      </c>
      <c r="E21" s="19">
        <v>1</v>
      </c>
      <c r="F21" s="48"/>
      <c r="G21" s="19">
        <v>11</v>
      </c>
      <c r="H21" s="19">
        <v>11</v>
      </c>
      <c r="I21" s="63">
        <f t="shared" si="0"/>
        <v>22</v>
      </c>
      <c r="J21" s="48">
        <v>6900884813</v>
      </c>
      <c r="K21" s="48" t="s">
        <v>167</v>
      </c>
      <c r="L21" s="48" t="s">
        <v>184</v>
      </c>
      <c r="M21" s="48">
        <v>9859444623</v>
      </c>
      <c r="N21" s="48" t="s">
        <v>748</v>
      </c>
      <c r="O21" s="48">
        <v>9707805472</v>
      </c>
      <c r="P21" s="49">
        <v>43721</v>
      </c>
      <c r="Q21" s="48" t="s">
        <v>239</v>
      </c>
      <c r="R21" s="48">
        <v>12</v>
      </c>
      <c r="S21" s="18" t="s">
        <v>360</v>
      </c>
      <c r="T21" s="18"/>
    </row>
    <row r="22" spans="1:20">
      <c r="A22" s="4">
        <v>18</v>
      </c>
      <c r="B22" s="17" t="s">
        <v>62</v>
      </c>
      <c r="C22" s="48" t="s">
        <v>1116</v>
      </c>
      <c r="D22" s="48" t="s">
        <v>25</v>
      </c>
      <c r="E22" s="19">
        <v>2</v>
      </c>
      <c r="F22" s="48"/>
      <c r="G22" s="19">
        <v>24</v>
      </c>
      <c r="H22" s="19">
        <v>16</v>
      </c>
      <c r="I22" s="63">
        <f t="shared" si="0"/>
        <v>40</v>
      </c>
      <c r="J22" s="48">
        <v>8876191486</v>
      </c>
      <c r="K22" s="48" t="s">
        <v>167</v>
      </c>
      <c r="L22" s="48" t="s">
        <v>184</v>
      </c>
      <c r="M22" s="48">
        <v>9859444623</v>
      </c>
      <c r="N22" s="48" t="s">
        <v>185</v>
      </c>
      <c r="O22" s="48">
        <v>9864678844</v>
      </c>
      <c r="P22" s="49">
        <v>43721</v>
      </c>
      <c r="Q22" s="48" t="s">
        <v>239</v>
      </c>
      <c r="R22" s="48">
        <v>15</v>
      </c>
      <c r="S22" s="18" t="s">
        <v>360</v>
      </c>
      <c r="T22" s="18"/>
    </row>
    <row r="23" spans="1:20">
      <c r="A23" s="4">
        <v>19</v>
      </c>
      <c r="B23" s="17" t="s">
        <v>62</v>
      </c>
      <c r="C23" s="48" t="s">
        <v>1117</v>
      </c>
      <c r="D23" s="48" t="s">
        <v>25</v>
      </c>
      <c r="E23" s="19">
        <v>4</v>
      </c>
      <c r="F23" s="48"/>
      <c r="G23" s="19">
        <v>19</v>
      </c>
      <c r="H23" s="19">
        <v>16</v>
      </c>
      <c r="I23" s="63">
        <f t="shared" si="0"/>
        <v>35</v>
      </c>
      <c r="J23" s="48">
        <v>8134039653</v>
      </c>
      <c r="K23" s="48" t="s">
        <v>167</v>
      </c>
      <c r="L23" s="48" t="s">
        <v>184</v>
      </c>
      <c r="M23" s="48">
        <v>9859444623</v>
      </c>
      <c r="N23" s="48" t="s">
        <v>435</v>
      </c>
      <c r="O23" s="48">
        <v>9577236608</v>
      </c>
      <c r="P23" s="49">
        <v>43721</v>
      </c>
      <c r="Q23" s="48" t="s">
        <v>239</v>
      </c>
      <c r="R23" s="48">
        <v>15</v>
      </c>
      <c r="S23" s="18" t="s">
        <v>360</v>
      </c>
      <c r="T23" s="18"/>
    </row>
    <row r="24" spans="1:20">
      <c r="A24" s="4">
        <v>20</v>
      </c>
      <c r="B24" s="17" t="s">
        <v>62</v>
      </c>
      <c r="C24" s="48" t="s">
        <v>1118</v>
      </c>
      <c r="D24" s="48" t="s">
        <v>25</v>
      </c>
      <c r="E24" s="19">
        <v>18</v>
      </c>
      <c r="F24" s="48"/>
      <c r="G24" s="19">
        <v>10</v>
      </c>
      <c r="H24" s="19">
        <v>21</v>
      </c>
      <c r="I24" s="63">
        <f t="shared" si="0"/>
        <v>31</v>
      </c>
      <c r="J24" s="48"/>
      <c r="K24" s="48" t="s">
        <v>445</v>
      </c>
      <c r="L24" s="48" t="s">
        <v>446</v>
      </c>
      <c r="M24" s="48">
        <v>9577642416</v>
      </c>
      <c r="N24" s="48" t="s">
        <v>1133</v>
      </c>
      <c r="O24" s="48">
        <v>9957847604</v>
      </c>
      <c r="P24" s="49">
        <v>43721</v>
      </c>
      <c r="Q24" s="48" t="s">
        <v>239</v>
      </c>
      <c r="R24" s="48">
        <v>15</v>
      </c>
      <c r="S24" s="18" t="s">
        <v>360</v>
      </c>
      <c r="T24" s="18"/>
    </row>
    <row r="25" spans="1:20">
      <c r="A25" s="4">
        <v>21</v>
      </c>
      <c r="B25" s="17" t="s">
        <v>62</v>
      </c>
      <c r="C25" s="48" t="s">
        <v>1119</v>
      </c>
      <c r="D25" s="48" t="s">
        <v>23</v>
      </c>
      <c r="E25" s="19">
        <v>18260114401</v>
      </c>
      <c r="F25" s="48" t="s">
        <v>158</v>
      </c>
      <c r="G25" s="19">
        <v>58</v>
      </c>
      <c r="H25" s="19">
        <v>52</v>
      </c>
      <c r="I25" s="63">
        <f t="shared" si="0"/>
        <v>110</v>
      </c>
      <c r="J25" s="48">
        <v>9613087203</v>
      </c>
      <c r="K25" s="48" t="s">
        <v>449</v>
      </c>
      <c r="L25" s="48" t="s">
        <v>450</v>
      </c>
      <c r="M25" s="48">
        <v>9859735195</v>
      </c>
      <c r="N25" s="48" t="s">
        <v>451</v>
      </c>
      <c r="O25" s="48">
        <v>9859822639</v>
      </c>
      <c r="P25" s="49">
        <v>43722</v>
      </c>
      <c r="Q25" s="48" t="s">
        <v>240</v>
      </c>
      <c r="R25" s="48">
        <v>37</v>
      </c>
      <c r="S25" s="18" t="s">
        <v>360</v>
      </c>
      <c r="T25" s="18"/>
    </row>
    <row r="26" spans="1:20">
      <c r="A26" s="4">
        <v>22</v>
      </c>
      <c r="B26" s="17" t="s">
        <v>62</v>
      </c>
      <c r="C26" s="59" t="s">
        <v>1120</v>
      </c>
      <c r="D26" s="59" t="s">
        <v>25</v>
      </c>
      <c r="E26" s="17">
        <v>6</v>
      </c>
      <c r="F26" s="59"/>
      <c r="G26" s="17">
        <v>31</v>
      </c>
      <c r="H26" s="17">
        <v>28</v>
      </c>
      <c r="I26" s="63">
        <f t="shared" si="0"/>
        <v>59</v>
      </c>
      <c r="J26" s="59">
        <v>8472946461</v>
      </c>
      <c r="K26" s="59" t="s">
        <v>911</v>
      </c>
      <c r="L26" s="59" t="s">
        <v>865</v>
      </c>
      <c r="M26" s="59">
        <v>9577055733</v>
      </c>
      <c r="N26" s="59" t="s">
        <v>358</v>
      </c>
      <c r="O26" s="59">
        <v>9957285420</v>
      </c>
      <c r="P26" s="49">
        <v>43724</v>
      </c>
      <c r="Q26" s="48" t="s">
        <v>235</v>
      </c>
      <c r="R26" s="48">
        <v>41</v>
      </c>
      <c r="S26" s="18" t="s">
        <v>360</v>
      </c>
      <c r="T26" s="18"/>
    </row>
    <row r="27" spans="1:20">
      <c r="A27" s="4">
        <v>23</v>
      </c>
      <c r="B27" s="17" t="s">
        <v>62</v>
      </c>
      <c r="C27" s="48" t="s">
        <v>1121</v>
      </c>
      <c r="D27" s="48" t="s">
        <v>25</v>
      </c>
      <c r="E27" s="19">
        <v>8</v>
      </c>
      <c r="F27" s="48"/>
      <c r="G27" s="19">
        <v>24</v>
      </c>
      <c r="H27" s="19">
        <v>23</v>
      </c>
      <c r="I27" s="63">
        <f t="shared" si="0"/>
        <v>47</v>
      </c>
      <c r="J27" s="48">
        <v>8473092198</v>
      </c>
      <c r="K27" s="48" t="s">
        <v>911</v>
      </c>
      <c r="L27" s="48" t="s">
        <v>865</v>
      </c>
      <c r="M27" s="48">
        <v>9577055733</v>
      </c>
      <c r="N27" s="48" t="s">
        <v>977</v>
      </c>
      <c r="O27" s="48">
        <v>9577616343</v>
      </c>
      <c r="P27" s="49">
        <v>43724</v>
      </c>
      <c r="Q27" s="48" t="s">
        <v>235</v>
      </c>
      <c r="R27" s="48">
        <v>43</v>
      </c>
      <c r="S27" s="18" t="s">
        <v>360</v>
      </c>
      <c r="T27" s="18"/>
    </row>
    <row r="28" spans="1:20" ht="33">
      <c r="A28" s="4">
        <v>24</v>
      </c>
      <c r="B28" s="17" t="s">
        <v>62</v>
      </c>
      <c r="C28" s="48" t="s">
        <v>1122</v>
      </c>
      <c r="D28" s="48" t="s">
        <v>23</v>
      </c>
      <c r="E28" s="19">
        <v>18260123405</v>
      </c>
      <c r="F28" s="48" t="s">
        <v>157</v>
      </c>
      <c r="G28" s="19">
        <v>86</v>
      </c>
      <c r="H28" s="19">
        <v>85</v>
      </c>
      <c r="I28" s="63">
        <f t="shared" si="0"/>
        <v>171</v>
      </c>
      <c r="J28" s="48">
        <v>9577019154</v>
      </c>
      <c r="K28" s="48" t="s">
        <v>150</v>
      </c>
      <c r="L28" s="48" t="s">
        <v>230</v>
      </c>
      <c r="M28" s="48">
        <v>8811808831</v>
      </c>
      <c r="N28" s="48" t="s">
        <v>231</v>
      </c>
      <c r="O28" s="48">
        <v>8749929003</v>
      </c>
      <c r="P28" s="49">
        <v>43725</v>
      </c>
      <c r="Q28" s="48" t="s">
        <v>236</v>
      </c>
      <c r="R28" s="48">
        <v>33</v>
      </c>
      <c r="S28" s="18" t="s">
        <v>360</v>
      </c>
      <c r="T28" s="18"/>
    </row>
    <row r="29" spans="1:20" ht="16.5" customHeight="1">
      <c r="A29" s="4">
        <v>25</v>
      </c>
      <c r="B29" s="17" t="s">
        <v>62</v>
      </c>
      <c r="C29" s="48" t="s">
        <v>118</v>
      </c>
      <c r="D29" s="48" t="s">
        <v>25</v>
      </c>
      <c r="E29" s="19">
        <v>516</v>
      </c>
      <c r="F29" s="48"/>
      <c r="G29" s="19">
        <v>18</v>
      </c>
      <c r="H29" s="19">
        <v>12</v>
      </c>
      <c r="I29" s="63">
        <f t="shared" si="0"/>
        <v>30</v>
      </c>
      <c r="J29" s="48">
        <v>7086937432</v>
      </c>
      <c r="K29" s="48" t="s">
        <v>121</v>
      </c>
      <c r="L29" s="48" t="s">
        <v>210</v>
      </c>
      <c r="M29" s="48">
        <v>9707058388</v>
      </c>
      <c r="N29" s="48" t="s">
        <v>742</v>
      </c>
      <c r="O29" s="48">
        <v>8822792758</v>
      </c>
      <c r="P29" s="49">
        <v>43726</v>
      </c>
      <c r="Q29" s="48" t="s">
        <v>237</v>
      </c>
      <c r="R29" s="48">
        <v>15</v>
      </c>
      <c r="S29" s="18" t="s">
        <v>360</v>
      </c>
      <c r="T29" s="18"/>
    </row>
    <row r="30" spans="1:20" ht="16.5" customHeight="1">
      <c r="A30" s="4">
        <v>26</v>
      </c>
      <c r="B30" s="17" t="s">
        <v>62</v>
      </c>
      <c r="C30" s="48" t="s">
        <v>799</v>
      </c>
      <c r="D30" s="48" t="s">
        <v>25</v>
      </c>
      <c r="E30" s="19">
        <v>609</v>
      </c>
      <c r="F30" s="48"/>
      <c r="G30" s="19">
        <v>11</v>
      </c>
      <c r="H30" s="19">
        <v>13</v>
      </c>
      <c r="I30" s="63">
        <f t="shared" si="0"/>
        <v>24</v>
      </c>
      <c r="J30" s="48">
        <v>9957434246</v>
      </c>
      <c r="K30" s="48" t="s">
        <v>121</v>
      </c>
      <c r="L30" s="48" t="s">
        <v>210</v>
      </c>
      <c r="M30" s="48">
        <v>9707058388</v>
      </c>
      <c r="N30" s="48" t="s">
        <v>762</v>
      </c>
      <c r="O30" s="48">
        <v>8822065046</v>
      </c>
      <c r="P30" s="49">
        <v>43726</v>
      </c>
      <c r="Q30" s="48" t="s">
        <v>237</v>
      </c>
      <c r="R30" s="48">
        <v>15</v>
      </c>
      <c r="S30" s="18" t="s">
        <v>360</v>
      </c>
      <c r="T30" s="18"/>
    </row>
    <row r="31" spans="1:20" ht="16.5" customHeight="1">
      <c r="A31" s="4">
        <v>27</v>
      </c>
      <c r="B31" s="17" t="s">
        <v>62</v>
      </c>
      <c r="C31" s="48" t="s">
        <v>282</v>
      </c>
      <c r="D31" s="48" t="s">
        <v>25</v>
      </c>
      <c r="E31" s="19">
        <v>25</v>
      </c>
      <c r="F31" s="48"/>
      <c r="G31" s="19">
        <v>18</v>
      </c>
      <c r="H31" s="19">
        <v>12</v>
      </c>
      <c r="I31" s="63">
        <f t="shared" si="0"/>
        <v>30</v>
      </c>
      <c r="J31" s="48">
        <v>9678364087</v>
      </c>
      <c r="K31" s="48" t="s">
        <v>121</v>
      </c>
      <c r="L31" s="48" t="s">
        <v>210</v>
      </c>
      <c r="M31" s="48">
        <v>9707058388</v>
      </c>
      <c r="N31" s="48" t="s">
        <v>342</v>
      </c>
      <c r="O31" s="48">
        <v>8011124959</v>
      </c>
      <c r="P31" s="49">
        <v>43726</v>
      </c>
      <c r="Q31" s="48" t="s">
        <v>237</v>
      </c>
      <c r="R31" s="48">
        <v>17</v>
      </c>
      <c r="S31" s="18" t="s">
        <v>360</v>
      </c>
      <c r="T31" s="18"/>
    </row>
    <row r="32" spans="1:20">
      <c r="A32" s="4">
        <v>28</v>
      </c>
      <c r="B32" s="17" t="s">
        <v>62</v>
      </c>
      <c r="C32" s="48" t="s">
        <v>1123</v>
      </c>
      <c r="D32" s="48" t="s">
        <v>23</v>
      </c>
      <c r="E32" s="19">
        <v>18260115302</v>
      </c>
      <c r="F32" s="48" t="s">
        <v>158</v>
      </c>
      <c r="G32" s="19">
        <v>43</v>
      </c>
      <c r="H32" s="19">
        <v>38</v>
      </c>
      <c r="I32" s="63">
        <f t="shared" si="0"/>
        <v>81</v>
      </c>
      <c r="J32" s="48">
        <v>7399316221</v>
      </c>
      <c r="K32" s="48" t="s">
        <v>449</v>
      </c>
      <c r="L32" s="48" t="s">
        <v>450</v>
      </c>
      <c r="M32" s="48">
        <v>9859735195</v>
      </c>
      <c r="N32" s="48" t="s">
        <v>451</v>
      </c>
      <c r="O32" s="48">
        <v>9859822639</v>
      </c>
      <c r="P32" s="49">
        <v>43727</v>
      </c>
      <c r="Q32" s="48" t="s">
        <v>238</v>
      </c>
      <c r="R32" s="48">
        <v>37</v>
      </c>
      <c r="S32" s="18" t="s">
        <v>360</v>
      </c>
      <c r="T32" s="18"/>
    </row>
    <row r="33" spans="1:20">
      <c r="A33" s="4">
        <v>29</v>
      </c>
      <c r="B33" s="17" t="s">
        <v>62</v>
      </c>
      <c r="C33" s="59" t="s">
        <v>1124</v>
      </c>
      <c r="D33" s="59" t="s">
        <v>25</v>
      </c>
      <c r="E33" s="17">
        <v>18260114403</v>
      </c>
      <c r="F33" s="59"/>
      <c r="G33" s="17">
        <v>18</v>
      </c>
      <c r="H33" s="17">
        <v>22</v>
      </c>
      <c r="I33" s="63">
        <f t="shared" si="0"/>
        <v>40</v>
      </c>
      <c r="J33" s="59">
        <v>7399343110</v>
      </c>
      <c r="K33" s="59" t="s">
        <v>449</v>
      </c>
      <c r="L33" s="59" t="s">
        <v>450</v>
      </c>
      <c r="M33" s="59">
        <v>9859735195</v>
      </c>
      <c r="N33" s="59" t="s">
        <v>451</v>
      </c>
      <c r="O33" s="59">
        <v>9859822639</v>
      </c>
      <c r="P33" s="49">
        <v>43727</v>
      </c>
      <c r="Q33" s="48" t="s">
        <v>238</v>
      </c>
      <c r="R33" s="48">
        <v>35</v>
      </c>
      <c r="S33" s="18" t="s">
        <v>360</v>
      </c>
      <c r="T33" s="18"/>
    </row>
    <row r="34" spans="1:20" ht="16.5" customHeight="1">
      <c r="A34" s="4">
        <v>30</v>
      </c>
      <c r="B34" s="17" t="s">
        <v>62</v>
      </c>
      <c r="C34" s="48" t="s">
        <v>121</v>
      </c>
      <c r="D34" s="48" t="s">
        <v>25</v>
      </c>
      <c r="E34" s="19">
        <v>521</v>
      </c>
      <c r="F34" s="48"/>
      <c r="G34" s="19">
        <v>12</v>
      </c>
      <c r="H34" s="19">
        <v>21</v>
      </c>
      <c r="I34" s="63">
        <f t="shared" si="0"/>
        <v>33</v>
      </c>
      <c r="J34" s="48" t="s">
        <v>161</v>
      </c>
      <c r="K34" s="48" t="s">
        <v>121</v>
      </c>
      <c r="L34" s="48" t="s">
        <v>210</v>
      </c>
      <c r="M34" s="48">
        <v>9707058388</v>
      </c>
      <c r="N34" s="48" t="s">
        <v>211</v>
      </c>
      <c r="O34" s="48">
        <v>9508736400</v>
      </c>
      <c r="P34" s="49">
        <v>43728</v>
      </c>
      <c r="Q34" s="48" t="s">
        <v>239</v>
      </c>
      <c r="R34" s="48">
        <v>18</v>
      </c>
      <c r="S34" s="18" t="s">
        <v>360</v>
      </c>
      <c r="T34" s="18"/>
    </row>
    <row r="35" spans="1:20">
      <c r="A35" s="4">
        <v>31</v>
      </c>
      <c r="B35" s="17" t="s">
        <v>62</v>
      </c>
      <c r="C35" s="48" t="s">
        <v>122</v>
      </c>
      <c r="D35" s="48" t="s">
        <v>25</v>
      </c>
      <c r="E35" s="19">
        <v>522</v>
      </c>
      <c r="F35" s="48"/>
      <c r="G35" s="19">
        <v>16</v>
      </c>
      <c r="H35" s="19">
        <v>10</v>
      </c>
      <c r="I35" s="63">
        <f t="shared" si="0"/>
        <v>26</v>
      </c>
      <c r="J35" s="48">
        <v>9613462397</v>
      </c>
      <c r="K35" s="48" t="s">
        <v>121</v>
      </c>
      <c r="L35" s="48" t="s">
        <v>210</v>
      </c>
      <c r="M35" s="48">
        <v>9707058388</v>
      </c>
      <c r="N35" s="48" t="s">
        <v>211</v>
      </c>
      <c r="O35" s="48">
        <v>9508736400</v>
      </c>
      <c r="P35" s="49">
        <v>43728</v>
      </c>
      <c r="Q35" s="48" t="s">
        <v>239</v>
      </c>
      <c r="R35" s="48">
        <v>19</v>
      </c>
      <c r="S35" s="18" t="s">
        <v>360</v>
      </c>
      <c r="T35" s="18"/>
    </row>
    <row r="36" spans="1:20">
      <c r="A36" s="4">
        <v>32</v>
      </c>
      <c r="B36" s="17" t="s">
        <v>62</v>
      </c>
      <c r="C36" s="48" t="s">
        <v>123</v>
      </c>
      <c r="D36" s="48" t="s">
        <v>25</v>
      </c>
      <c r="E36" s="19">
        <v>523</v>
      </c>
      <c r="F36" s="48"/>
      <c r="G36" s="19">
        <v>18</v>
      </c>
      <c r="H36" s="19">
        <v>17</v>
      </c>
      <c r="I36" s="63">
        <f t="shared" si="0"/>
        <v>35</v>
      </c>
      <c r="J36" s="48">
        <v>8638049029</v>
      </c>
      <c r="K36" s="48" t="s">
        <v>121</v>
      </c>
      <c r="L36" s="48" t="s">
        <v>210</v>
      </c>
      <c r="M36" s="48">
        <v>9707058388</v>
      </c>
      <c r="N36" s="48" t="s">
        <v>211</v>
      </c>
      <c r="O36" s="48">
        <v>9508736400</v>
      </c>
      <c r="P36" s="49">
        <v>43728</v>
      </c>
      <c r="Q36" s="48" t="s">
        <v>239</v>
      </c>
      <c r="R36" s="48">
        <v>20</v>
      </c>
      <c r="S36" s="18" t="s">
        <v>360</v>
      </c>
      <c r="T36" s="18"/>
    </row>
    <row r="37" spans="1:20">
      <c r="A37" s="4">
        <v>33</v>
      </c>
      <c r="B37" s="17" t="s">
        <v>62</v>
      </c>
      <c r="C37" s="48" t="s">
        <v>1125</v>
      </c>
      <c r="D37" s="48" t="s">
        <v>23</v>
      </c>
      <c r="E37" s="19">
        <v>18260114402</v>
      </c>
      <c r="F37" s="48" t="s">
        <v>158</v>
      </c>
      <c r="G37" s="19">
        <v>56</v>
      </c>
      <c r="H37" s="19">
        <v>60</v>
      </c>
      <c r="I37" s="63">
        <f t="shared" si="0"/>
        <v>116</v>
      </c>
      <c r="J37" s="48">
        <v>8011536359</v>
      </c>
      <c r="K37" s="48" t="s">
        <v>449</v>
      </c>
      <c r="L37" s="48" t="s">
        <v>450</v>
      </c>
      <c r="M37" s="48">
        <v>9859735195</v>
      </c>
      <c r="N37" s="48" t="s">
        <v>451</v>
      </c>
      <c r="O37" s="48">
        <v>9859822639</v>
      </c>
      <c r="P37" s="49">
        <v>43729</v>
      </c>
      <c r="Q37" s="48" t="s">
        <v>240</v>
      </c>
      <c r="R37" s="48">
        <v>35</v>
      </c>
      <c r="S37" s="18" t="s">
        <v>360</v>
      </c>
      <c r="T37" s="18"/>
    </row>
    <row r="38" spans="1:20">
      <c r="A38" s="4">
        <v>34</v>
      </c>
      <c r="B38" s="17" t="s">
        <v>62</v>
      </c>
      <c r="C38" s="48" t="s">
        <v>797</v>
      </c>
      <c r="D38" s="48" t="s">
        <v>25</v>
      </c>
      <c r="E38" s="19">
        <v>618</v>
      </c>
      <c r="F38" s="48"/>
      <c r="G38" s="19">
        <v>12</v>
      </c>
      <c r="H38" s="19">
        <v>18</v>
      </c>
      <c r="I38" s="63">
        <f t="shared" si="0"/>
        <v>30</v>
      </c>
      <c r="J38" s="48">
        <v>9365054077</v>
      </c>
      <c r="K38" s="48" t="s">
        <v>171</v>
      </c>
      <c r="L38" s="48" t="s">
        <v>196</v>
      </c>
      <c r="M38" s="48">
        <v>9859801991</v>
      </c>
      <c r="N38" s="48" t="s">
        <v>215</v>
      </c>
      <c r="O38" s="48">
        <v>9707406086</v>
      </c>
      <c r="P38" s="49">
        <v>43731</v>
      </c>
      <c r="Q38" s="48" t="s">
        <v>235</v>
      </c>
      <c r="R38" s="48">
        <v>13</v>
      </c>
      <c r="S38" s="18" t="s">
        <v>360</v>
      </c>
      <c r="T38" s="18"/>
    </row>
    <row r="39" spans="1:20">
      <c r="A39" s="4">
        <v>35</v>
      </c>
      <c r="B39" s="17" t="s">
        <v>62</v>
      </c>
      <c r="C39" s="48" t="s">
        <v>798</v>
      </c>
      <c r="D39" s="48" t="s">
        <v>25</v>
      </c>
      <c r="E39" s="19">
        <v>619</v>
      </c>
      <c r="F39" s="48"/>
      <c r="G39" s="19">
        <v>16</v>
      </c>
      <c r="H39" s="19">
        <v>14</v>
      </c>
      <c r="I39" s="63">
        <f t="shared" si="0"/>
        <v>30</v>
      </c>
      <c r="J39" s="48">
        <v>6900916100</v>
      </c>
      <c r="K39" s="48" t="s">
        <v>171</v>
      </c>
      <c r="L39" s="48" t="s">
        <v>196</v>
      </c>
      <c r="M39" s="48">
        <v>9859801991</v>
      </c>
      <c r="N39" s="48" t="s">
        <v>209</v>
      </c>
      <c r="O39" s="48">
        <v>9613712772</v>
      </c>
      <c r="P39" s="49">
        <v>43731</v>
      </c>
      <c r="Q39" s="48" t="s">
        <v>235</v>
      </c>
      <c r="R39" s="48">
        <v>15</v>
      </c>
      <c r="S39" s="18" t="s">
        <v>360</v>
      </c>
      <c r="T39" s="18"/>
    </row>
    <row r="40" spans="1:20" ht="33">
      <c r="A40" s="4">
        <v>36</v>
      </c>
      <c r="B40" s="17" t="s">
        <v>62</v>
      </c>
      <c r="C40" s="48" t="s">
        <v>1126</v>
      </c>
      <c r="D40" s="48" t="s">
        <v>23</v>
      </c>
      <c r="E40" s="19">
        <v>18260115003</v>
      </c>
      <c r="F40" s="48" t="s">
        <v>159</v>
      </c>
      <c r="G40" s="19">
        <v>79</v>
      </c>
      <c r="H40" s="19">
        <v>67</v>
      </c>
      <c r="I40" s="63">
        <f t="shared" si="0"/>
        <v>146</v>
      </c>
      <c r="J40" s="48">
        <v>9859758684</v>
      </c>
      <c r="K40" s="48" t="s">
        <v>449</v>
      </c>
      <c r="L40" s="48" t="s">
        <v>450</v>
      </c>
      <c r="M40" s="48">
        <v>9859735195</v>
      </c>
      <c r="N40" s="48" t="s">
        <v>459</v>
      </c>
      <c r="O40" s="48">
        <v>9577349806</v>
      </c>
      <c r="P40" s="49">
        <v>43732</v>
      </c>
      <c r="Q40" s="48" t="s">
        <v>236</v>
      </c>
      <c r="R40" s="48">
        <v>39</v>
      </c>
      <c r="S40" s="18" t="s">
        <v>360</v>
      </c>
      <c r="T40" s="18"/>
    </row>
    <row r="41" spans="1:20" ht="16.5" customHeight="1">
      <c r="A41" s="4">
        <v>37</v>
      </c>
      <c r="B41" s="17" t="s">
        <v>62</v>
      </c>
      <c r="C41" s="48" t="s">
        <v>784</v>
      </c>
      <c r="D41" s="48" t="s">
        <v>25</v>
      </c>
      <c r="E41" s="19">
        <v>5</v>
      </c>
      <c r="F41" s="48"/>
      <c r="G41" s="19">
        <v>10</v>
      </c>
      <c r="H41" s="19">
        <v>10</v>
      </c>
      <c r="I41" s="63">
        <f t="shared" si="0"/>
        <v>20</v>
      </c>
      <c r="J41" s="48">
        <v>9577529772</v>
      </c>
      <c r="K41" s="48" t="s">
        <v>614</v>
      </c>
      <c r="L41" s="48" t="s">
        <v>853</v>
      </c>
      <c r="M41" s="48">
        <v>9954989326</v>
      </c>
      <c r="N41" s="48" t="s">
        <v>1134</v>
      </c>
      <c r="O41" s="48">
        <v>9613761433</v>
      </c>
      <c r="P41" s="49">
        <v>43733</v>
      </c>
      <c r="Q41" s="48" t="s">
        <v>237</v>
      </c>
      <c r="R41" s="48">
        <v>31</v>
      </c>
      <c r="S41" s="18" t="s">
        <v>360</v>
      </c>
      <c r="T41" s="18"/>
    </row>
    <row r="42" spans="1:20" ht="16.5" customHeight="1">
      <c r="A42" s="4">
        <v>38</v>
      </c>
      <c r="B42" s="17" t="s">
        <v>62</v>
      </c>
      <c r="C42" s="59" t="s">
        <v>777</v>
      </c>
      <c r="D42" s="59" t="s">
        <v>25</v>
      </c>
      <c r="E42" s="17">
        <v>18617010519</v>
      </c>
      <c r="F42" s="59"/>
      <c r="G42" s="17">
        <v>20</v>
      </c>
      <c r="H42" s="17">
        <v>13</v>
      </c>
      <c r="I42" s="63">
        <f t="shared" si="0"/>
        <v>33</v>
      </c>
      <c r="J42" s="59">
        <v>9401958661</v>
      </c>
      <c r="K42" s="59" t="s">
        <v>614</v>
      </c>
      <c r="L42" s="59" t="s">
        <v>853</v>
      </c>
      <c r="M42" s="59">
        <v>9954989326</v>
      </c>
      <c r="N42" s="59" t="s">
        <v>1134</v>
      </c>
      <c r="O42" s="59">
        <v>9613761433</v>
      </c>
      <c r="P42" s="49">
        <v>43733</v>
      </c>
      <c r="Q42" s="48" t="s">
        <v>237</v>
      </c>
      <c r="R42" s="48">
        <v>31</v>
      </c>
      <c r="S42" s="18" t="s">
        <v>360</v>
      </c>
      <c r="T42" s="18"/>
    </row>
    <row r="43" spans="1:20" ht="16.5" customHeight="1">
      <c r="A43" s="4">
        <v>39</v>
      </c>
      <c r="B43" s="17" t="s">
        <v>62</v>
      </c>
      <c r="C43" s="48" t="s">
        <v>780</v>
      </c>
      <c r="D43" s="48" t="s">
        <v>25</v>
      </c>
      <c r="E43" s="19">
        <v>18617010520</v>
      </c>
      <c r="F43" s="48"/>
      <c r="G43" s="19">
        <v>27</v>
      </c>
      <c r="H43" s="19">
        <v>8</v>
      </c>
      <c r="I43" s="63">
        <f t="shared" si="0"/>
        <v>35</v>
      </c>
      <c r="J43" s="48">
        <v>6000769945</v>
      </c>
      <c r="K43" s="48" t="s">
        <v>614</v>
      </c>
      <c r="L43" s="48" t="s">
        <v>853</v>
      </c>
      <c r="M43" s="48">
        <v>9954989326</v>
      </c>
      <c r="N43" s="48" t="s">
        <v>1134</v>
      </c>
      <c r="O43" s="48">
        <v>9613761433</v>
      </c>
      <c r="P43" s="49">
        <v>43733</v>
      </c>
      <c r="Q43" s="48" t="s">
        <v>237</v>
      </c>
      <c r="R43" s="48">
        <v>31</v>
      </c>
      <c r="S43" s="18" t="s">
        <v>360</v>
      </c>
      <c r="T43" s="18"/>
    </row>
    <row r="44" spans="1:20">
      <c r="A44" s="4">
        <v>40</v>
      </c>
      <c r="B44" s="17" t="s">
        <v>62</v>
      </c>
      <c r="C44" s="48" t="s">
        <v>1127</v>
      </c>
      <c r="D44" s="48" t="s">
        <v>23</v>
      </c>
      <c r="E44" s="19">
        <v>18260116702</v>
      </c>
      <c r="F44" s="48" t="s">
        <v>159</v>
      </c>
      <c r="G44" s="19">
        <v>60</v>
      </c>
      <c r="H44" s="19">
        <v>56</v>
      </c>
      <c r="I44" s="63">
        <f t="shared" si="0"/>
        <v>116</v>
      </c>
      <c r="J44" s="48">
        <v>9854667846</v>
      </c>
      <c r="K44" s="48" t="s">
        <v>449</v>
      </c>
      <c r="L44" s="48" t="s">
        <v>450</v>
      </c>
      <c r="M44" s="48">
        <v>9859735195</v>
      </c>
      <c r="N44" s="48" t="s">
        <v>459</v>
      </c>
      <c r="O44" s="48">
        <v>9577349806</v>
      </c>
      <c r="P44" s="49">
        <v>43734</v>
      </c>
      <c r="Q44" s="48" t="s">
        <v>238</v>
      </c>
      <c r="R44" s="48">
        <v>38</v>
      </c>
      <c r="S44" s="18" t="s">
        <v>360</v>
      </c>
      <c r="T44" s="18"/>
    </row>
    <row r="45" spans="1:20">
      <c r="A45" s="4">
        <v>41</v>
      </c>
      <c r="B45" s="17" t="s">
        <v>62</v>
      </c>
      <c r="C45" s="48" t="s">
        <v>779</v>
      </c>
      <c r="D45" s="48" t="s">
        <v>25</v>
      </c>
      <c r="E45" s="19">
        <v>18617010540</v>
      </c>
      <c r="F45" s="48"/>
      <c r="G45" s="19">
        <v>13</v>
      </c>
      <c r="H45" s="19">
        <v>16</v>
      </c>
      <c r="I45" s="63">
        <f t="shared" si="0"/>
        <v>29</v>
      </c>
      <c r="J45" s="48">
        <v>9365273280</v>
      </c>
      <c r="K45" s="48" t="s">
        <v>614</v>
      </c>
      <c r="L45" s="48" t="s">
        <v>853</v>
      </c>
      <c r="M45" s="48">
        <v>9954989326</v>
      </c>
      <c r="N45" s="48" t="s">
        <v>662</v>
      </c>
      <c r="O45" s="48">
        <v>9401625438</v>
      </c>
      <c r="P45" s="49">
        <v>43735</v>
      </c>
      <c r="Q45" s="48" t="s">
        <v>239</v>
      </c>
      <c r="R45" s="48">
        <v>35</v>
      </c>
      <c r="S45" s="18" t="s">
        <v>360</v>
      </c>
      <c r="T45" s="18"/>
    </row>
    <row r="46" spans="1:20">
      <c r="A46" s="4">
        <v>42</v>
      </c>
      <c r="B46" s="17" t="s">
        <v>62</v>
      </c>
      <c r="C46" s="48" t="s">
        <v>783</v>
      </c>
      <c r="D46" s="48" t="s">
        <v>25</v>
      </c>
      <c r="E46" s="19">
        <v>18617010541</v>
      </c>
      <c r="F46" s="48"/>
      <c r="G46" s="19">
        <v>14</v>
      </c>
      <c r="H46" s="19">
        <v>4</v>
      </c>
      <c r="I46" s="63">
        <f t="shared" si="0"/>
        <v>18</v>
      </c>
      <c r="J46" s="48">
        <v>7086545837</v>
      </c>
      <c r="K46" s="48" t="s">
        <v>614</v>
      </c>
      <c r="L46" s="48" t="s">
        <v>853</v>
      </c>
      <c r="M46" s="48">
        <v>9954989326</v>
      </c>
      <c r="N46" s="48" t="s">
        <v>662</v>
      </c>
      <c r="O46" s="48">
        <v>9401625438</v>
      </c>
      <c r="P46" s="49">
        <v>43735</v>
      </c>
      <c r="Q46" s="48" t="s">
        <v>239</v>
      </c>
      <c r="R46" s="48">
        <v>33</v>
      </c>
      <c r="S46" s="18" t="s">
        <v>360</v>
      </c>
      <c r="T46" s="18"/>
    </row>
    <row r="47" spans="1:20">
      <c r="A47" s="4">
        <v>43</v>
      </c>
      <c r="B47" s="17" t="s">
        <v>62</v>
      </c>
      <c r="C47" s="48" t="s">
        <v>785</v>
      </c>
      <c r="D47" s="48" t="s">
        <v>25</v>
      </c>
      <c r="E47" s="19">
        <v>18617010545</v>
      </c>
      <c r="F47" s="48"/>
      <c r="G47" s="19">
        <v>11</v>
      </c>
      <c r="H47" s="19">
        <v>13</v>
      </c>
      <c r="I47" s="63">
        <f t="shared" si="0"/>
        <v>24</v>
      </c>
      <c r="J47" s="48">
        <v>9957999577</v>
      </c>
      <c r="K47" s="48" t="s">
        <v>614</v>
      </c>
      <c r="L47" s="48" t="s">
        <v>853</v>
      </c>
      <c r="M47" s="48">
        <v>9954989326</v>
      </c>
      <c r="N47" s="48" t="s">
        <v>662</v>
      </c>
      <c r="O47" s="48">
        <v>9401625438</v>
      </c>
      <c r="P47" s="49">
        <v>43735</v>
      </c>
      <c r="Q47" s="48" t="s">
        <v>239</v>
      </c>
      <c r="R47" s="48">
        <v>33</v>
      </c>
      <c r="S47" s="18" t="s">
        <v>360</v>
      </c>
      <c r="T47" s="18"/>
    </row>
    <row r="48" spans="1:20">
      <c r="A48" s="4">
        <v>44</v>
      </c>
      <c r="B48" s="17" t="s">
        <v>62</v>
      </c>
      <c r="C48" s="48" t="s">
        <v>781</v>
      </c>
      <c r="D48" s="48" t="s">
        <v>25</v>
      </c>
      <c r="E48" s="19">
        <v>18617010546</v>
      </c>
      <c r="F48" s="48"/>
      <c r="G48" s="19">
        <v>11</v>
      </c>
      <c r="H48" s="19">
        <v>6</v>
      </c>
      <c r="I48" s="63">
        <f t="shared" si="0"/>
        <v>17</v>
      </c>
      <c r="J48" s="48">
        <v>9365031069</v>
      </c>
      <c r="K48" s="48" t="s">
        <v>614</v>
      </c>
      <c r="L48" s="48" t="s">
        <v>853</v>
      </c>
      <c r="M48" s="48">
        <v>9954989326</v>
      </c>
      <c r="N48" s="48" t="s">
        <v>662</v>
      </c>
      <c r="O48" s="48">
        <v>9401625438</v>
      </c>
      <c r="P48" s="49">
        <v>43735</v>
      </c>
      <c r="Q48" s="48" t="s">
        <v>239</v>
      </c>
      <c r="R48" s="48">
        <v>35</v>
      </c>
      <c r="S48" s="18" t="s">
        <v>360</v>
      </c>
      <c r="T48" s="18"/>
    </row>
    <row r="49" spans="1:20">
      <c r="A49" s="4">
        <v>45</v>
      </c>
      <c r="B49" s="17" t="s">
        <v>62</v>
      </c>
      <c r="C49" s="48" t="s">
        <v>1128</v>
      </c>
      <c r="D49" s="48" t="s">
        <v>23</v>
      </c>
      <c r="E49" s="19">
        <v>18260115501</v>
      </c>
      <c r="F49" s="48" t="s">
        <v>158</v>
      </c>
      <c r="G49" s="19">
        <v>32</v>
      </c>
      <c r="H49" s="19">
        <v>30</v>
      </c>
      <c r="I49" s="63">
        <f t="shared" si="0"/>
        <v>62</v>
      </c>
      <c r="J49" s="48">
        <v>7399584255</v>
      </c>
      <c r="K49" s="48" t="s">
        <v>463</v>
      </c>
      <c r="L49" s="48" t="s">
        <v>653</v>
      </c>
      <c r="M49" s="48">
        <v>7399638821</v>
      </c>
      <c r="N49" s="48" t="s">
        <v>654</v>
      </c>
      <c r="O49" s="48">
        <v>9854167425</v>
      </c>
      <c r="P49" s="49">
        <v>43736</v>
      </c>
      <c r="Q49" s="48" t="s">
        <v>240</v>
      </c>
      <c r="R49" s="48">
        <v>42</v>
      </c>
      <c r="S49" s="18" t="s">
        <v>360</v>
      </c>
      <c r="T49" s="18"/>
    </row>
    <row r="50" spans="1:20" ht="33">
      <c r="A50" s="4">
        <v>46</v>
      </c>
      <c r="B50" s="17" t="s">
        <v>62</v>
      </c>
      <c r="C50" s="48" t="s">
        <v>1129</v>
      </c>
      <c r="D50" s="48" t="s">
        <v>23</v>
      </c>
      <c r="E50" s="19">
        <v>18260101301</v>
      </c>
      <c r="F50" s="48" t="s">
        <v>158</v>
      </c>
      <c r="G50" s="19">
        <v>17</v>
      </c>
      <c r="H50" s="19">
        <v>15</v>
      </c>
      <c r="I50" s="63">
        <f t="shared" si="0"/>
        <v>32</v>
      </c>
      <c r="J50" s="48">
        <v>9577541157</v>
      </c>
      <c r="K50" s="48" t="s">
        <v>463</v>
      </c>
      <c r="L50" s="48" t="s">
        <v>653</v>
      </c>
      <c r="M50" s="48">
        <v>7399638821</v>
      </c>
      <c r="N50" s="48" t="s">
        <v>654</v>
      </c>
      <c r="O50" s="48">
        <v>9854167425</v>
      </c>
      <c r="P50" s="49">
        <v>43736</v>
      </c>
      <c r="Q50" s="48" t="s">
        <v>240</v>
      </c>
      <c r="R50" s="48">
        <v>42</v>
      </c>
      <c r="S50" s="18" t="s">
        <v>360</v>
      </c>
      <c r="T50" s="18"/>
    </row>
    <row r="51" spans="1:20">
      <c r="A51" s="4">
        <v>47</v>
      </c>
      <c r="B51" s="17" t="s">
        <v>62</v>
      </c>
      <c r="C51" s="48" t="s">
        <v>614</v>
      </c>
      <c r="D51" s="48" t="s">
        <v>25</v>
      </c>
      <c r="E51" s="19">
        <v>18</v>
      </c>
      <c r="F51" s="48"/>
      <c r="G51" s="19">
        <v>20</v>
      </c>
      <c r="H51" s="19">
        <v>16</v>
      </c>
      <c r="I51" s="63">
        <f t="shared" si="0"/>
        <v>36</v>
      </c>
      <c r="J51" s="48">
        <v>7637087225</v>
      </c>
      <c r="K51" s="48" t="s">
        <v>614</v>
      </c>
      <c r="L51" s="48" t="s">
        <v>853</v>
      </c>
      <c r="M51" s="48">
        <v>9954989326</v>
      </c>
      <c r="N51" s="48" t="s">
        <v>662</v>
      </c>
      <c r="O51" s="48">
        <v>9401625438</v>
      </c>
      <c r="P51" s="49">
        <v>43738</v>
      </c>
      <c r="Q51" s="48" t="s">
        <v>235</v>
      </c>
      <c r="R51" s="48">
        <v>31</v>
      </c>
      <c r="S51" s="18" t="s">
        <v>360</v>
      </c>
      <c r="T51" s="18"/>
    </row>
    <row r="52" spans="1:20">
      <c r="A52" s="4">
        <v>48</v>
      </c>
      <c r="B52" s="17" t="s">
        <v>62</v>
      </c>
      <c r="C52" s="48" t="s">
        <v>615</v>
      </c>
      <c r="D52" s="48" t="s">
        <v>25</v>
      </c>
      <c r="E52" s="19">
        <v>18617010517</v>
      </c>
      <c r="F52" s="48"/>
      <c r="G52" s="19">
        <v>20</v>
      </c>
      <c r="H52" s="19">
        <v>13</v>
      </c>
      <c r="I52" s="63">
        <f t="shared" si="0"/>
        <v>33</v>
      </c>
      <c r="J52" s="48">
        <v>9577341194</v>
      </c>
      <c r="K52" s="48" t="s">
        <v>614</v>
      </c>
      <c r="L52" s="48" t="s">
        <v>853</v>
      </c>
      <c r="M52" s="48">
        <v>9954989326</v>
      </c>
      <c r="N52" s="48" t="s">
        <v>663</v>
      </c>
      <c r="O52" s="48">
        <v>9957299392</v>
      </c>
      <c r="P52" s="49">
        <v>43738</v>
      </c>
      <c r="Q52" s="48" t="s">
        <v>235</v>
      </c>
      <c r="R52" s="48">
        <v>33</v>
      </c>
      <c r="S52" s="18" t="s">
        <v>360</v>
      </c>
      <c r="T52" s="18"/>
    </row>
    <row r="53" spans="1:20">
      <c r="A53" s="4">
        <v>49</v>
      </c>
      <c r="B53" s="17" t="s">
        <v>62</v>
      </c>
      <c r="C53" s="48" t="s">
        <v>616</v>
      </c>
      <c r="D53" s="48" t="s">
        <v>25</v>
      </c>
      <c r="E53" s="19">
        <v>18617010518</v>
      </c>
      <c r="F53" s="48"/>
      <c r="G53" s="19">
        <v>14</v>
      </c>
      <c r="H53" s="19">
        <v>15</v>
      </c>
      <c r="I53" s="63">
        <f t="shared" si="0"/>
        <v>29</v>
      </c>
      <c r="J53" s="48">
        <v>9365633582</v>
      </c>
      <c r="K53" s="48" t="s">
        <v>614</v>
      </c>
      <c r="L53" s="48" t="s">
        <v>853</v>
      </c>
      <c r="M53" s="48">
        <v>9954989326</v>
      </c>
      <c r="N53" s="48" t="s">
        <v>663</v>
      </c>
      <c r="O53" s="48">
        <v>9957299392</v>
      </c>
      <c r="P53" s="49">
        <v>43738</v>
      </c>
      <c r="Q53" s="48" t="s">
        <v>235</v>
      </c>
      <c r="R53" s="48">
        <v>33</v>
      </c>
      <c r="S53" s="18" t="s">
        <v>360</v>
      </c>
      <c r="T53" s="18"/>
    </row>
    <row r="54" spans="1:20" ht="33">
      <c r="A54" s="4">
        <v>50</v>
      </c>
      <c r="B54" s="17" t="s">
        <v>63</v>
      </c>
      <c r="C54" s="48" t="s">
        <v>1103</v>
      </c>
      <c r="D54" s="48" t="s">
        <v>23</v>
      </c>
      <c r="E54" s="19">
        <v>18260118111</v>
      </c>
      <c r="F54" s="48" t="s">
        <v>1093</v>
      </c>
      <c r="G54" s="19">
        <v>268</v>
      </c>
      <c r="H54" s="19">
        <v>280</v>
      </c>
      <c r="I54" s="63">
        <f t="shared" si="0"/>
        <v>548</v>
      </c>
      <c r="J54" s="48">
        <v>9854215226</v>
      </c>
      <c r="K54" s="48" t="s">
        <v>166</v>
      </c>
      <c r="L54" s="48" t="s">
        <v>179</v>
      </c>
      <c r="M54" s="48">
        <v>9854752168</v>
      </c>
      <c r="N54" s="48" t="s">
        <v>456</v>
      </c>
      <c r="O54" s="48">
        <v>9577833959</v>
      </c>
      <c r="P54" s="49">
        <v>43710</v>
      </c>
      <c r="Q54" s="48" t="s">
        <v>235</v>
      </c>
      <c r="R54" s="48">
        <v>25</v>
      </c>
      <c r="S54" s="18" t="s">
        <v>360</v>
      </c>
      <c r="T54" s="18"/>
    </row>
    <row r="55" spans="1:20" ht="33">
      <c r="A55" s="4">
        <v>51</v>
      </c>
      <c r="B55" s="17" t="s">
        <v>63</v>
      </c>
      <c r="C55" s="48" t="s">
        <v>1103</v>
      </c>
      <c r="D55" s="48" t="s">
        <v>23</v>
      </c>
      <c r="E55" s="19">
        <v>18260118111</v>
      </c>
      <c r="F55" s="48" t="s">
        <v>1093</v>
      </c>
      <c r="G55" s="19">
        <v>0</v>
      </c>
      <c r="H55" s="19">
        <v>0</v>
      </c>
      <c r="I55" s="63">
        <f t="shared" si="0"/>
        <v>0</v>
      </c>
      <c r="J55" s="48">
        <v>9854215226</v>
      </c>
      <c r="K55" s="48" t="s">
        <v>166</v>
      </c>
      <c r="L55" s="48" t="s">
        <v>179</v>
      </c>
      <c r="M55" s="48">
        <v>9854752168</v>
      </c>
      <c r="N55" s="48" t="s">
        <v>456</v>
      </c>
      <c r="O55" s="48">
        <v>9577833959</v>
      </c>
      <c r="P55" s="49">
        <v>43711</v>
      </c>
      <c r="Q55" s="48" t="s">
        <v>236</v>
      </c>
      <c r="R55" s="48">
        <v>25</v>
      </c>
      <c r="S55" s="18" t="s">
        <v>360</v>
      </c>
      <c r="T55" s="18"/>
    </row>
    <row r="56" spans="1:20" ht="16.5" customHeight="1">
      <c r="A56" s="4">
        <v>52</v>
      </c>
      <c r="B56" s="17" t="s">
        <v>63</v>
      </c>
      <c r="C56" s="59" t="s">
        <v>1103</v>
      </c>
      <c r="D56" s="59" t="s">
        <v>23</v>
      </c>
      <c r="E56" s="17">
        <v>18260118111</v>
      </c>
      <c r="F56" s="59" t="s">
        <v>1093</v>
      </c>
      <c r="G56" s="17">
        <v>0</v>
      </c>
      <c r="H56" s="17">
        <v>0</v>
      </c>
      <c r="I56" s="63">
        <f t="shared" si="0"/>
        <v>0</v>
      </c>
      <c r="J56" s="59">
        <v>9854215226</v>
      </c>
      <c r="K56" s="59" t="s">
        <v>166</v>
      </c>
      <c r="L56" s="59" t="s">
        <v>179</v>
      </c>
      <c r="M56" s="59">
        <v>9854752168</v>
      </c>
      <c r="N56" s="59" t="s">
        <v>456</v>
      </c>
      <c r="O56" s="59">
        <v>9577833959</v>
      </c>
      <c r="P56" s="49">
        <v>43712</v>
      </c>
      <c r="Q56" s="48" t="s">
        <v>237</v>
      </c>
      <c r="R56" s="48">
        <v>25</v>
      </c>
      <c r="S56" s="18" t="s">
        <v>360</v>
      </c>
      <c r="T56" s="18"/>
    </row>
    <row r="57" spans="1:20" ht="33">
      <c r="A57" s="4">
        <v>53</v>
      </c>
      <c r="B57" s="17" t="s">
        <v>63</v>
      </c>
      <c r="C57" s="48" t="s">
        <v>1103</v>
      </c>
      <c r="D57" s="48" t="s">
        <v>23</v>
      </c>
      <c r="E57" s="19">
        <v>18260118111</v>
      </c>
      <c r="F57" s="48" t="s">
        <v>1093</v>
      </c>
      <c r="G57" s="19">
        <v>0</v>
      </c>
      <c r="H57" s="19">
        <v>0</v>
      </c>
      <c r="I57" s="63">
        <f t="shared" si="0"/>
        <v>0</v>
      </c>
      <c r="J57" s="48">
        <v>9854215226</v>
      </c>
      <c r="K57" s="48" t="s">
        <v>166</v>
      </c>
      <c r="L57" s="48" t="s">
        <v>179</v>
      </c>
      <c r="M57" s="48">
        <v>9854752168</v>
      </c>
      <c r="N57" s="48" t="s">
        <v>456</v>
      </c>
      <c r="O57" s="48">
        <v>9577833959</v>
      </c>
      <c r="P57" s="49">
        <v>43713</v>
      </c>
      <c r="Q57" s="48" t="s">
        <v>238</v>
      </c>
      <c r="R57" s="48">
        <v>25</v>
      </c>
      <c r="S57" s="18" t="s">
        <v>360</v>
      </c>
      <c r="T57" s="18"/>
    </row>
    <row r="58" spans="1:20">
      <c r="A58" s="4">
        <v>54</v>
      </c>
      <c r="B58" s="17" t="s">
        <v>63</v>
      </c>
      <c r="C58" s="48" t="s">
        <v>1135</v>
      </c>
      <c r="D58" s="48" t="s">
        <v>25</v>
      </c>
      <c r="E58" s="19">
        <v>18617010114</v>
      </c>
      <c r="F58" s="48"/>
      <c r="G58" s="19">
        <v>17</v>
      </c>
      <c r="H58" s="19">
        <v>18</v>
      </c>
      <c r="I58" s="63">
        <f t="shared" si="0"/>
        <v>35</v>
      </c>
      <c r="J58" s="48">
        <v>9957440409</v>
      </c>
      <c r="K58" s="48" t="s">
        <v>312</v>
      </c>
      <c r="L58" s="48" t="s">
        <v>343</v>
      </c>
      <c r="M58" s="48">
        <v>9678738019</v>
      </c>
      <c r="N58" s="48" t="s">
        <v>357</v>
      </c>
      <c r="O58" s="48">
        <v>7399960314</v>
      </c>
      <c r="P58" s="49">
        <v>43714</v>
      </c>
      <c r="Q58" s="48" t="s">
        <v>239</v>
      </c>
      <c r="R58" s="48">
        <v>23</v>
      </c>
      <c r="S58" s="18" t="s">
        <v>360</v>
      </c>
      <c r="T58" s="18"/>
    </row>
    <row r="59" spans="1:20">
      <c r="A59" s="4">
        <v>55</v>
      </c>
      <c r="B59" s="17" t="s">
        <v>63</v>
      </c>
      <c r="C59" s="48" t="s">
        <v>1136</v>
      </c>
      <c r="D59" s="48" t="s">
        <v>25</v>
      </c>
      <c r="E59" s="19">
        <v>18617010115</v>
      </c>
      <c r="F59" s="48"/>
      <c r="G59" s="19">
        <v>16</v>
      </c>
      <c r="H59" s="19">
        <v>22</v>
      </c>
      <c r="I59" s="63">
        <f t="shared" si="0"/>
        <v>38</v>
      </c>
      <c r="J59" s="48">
        <v>8011072110</v>
      </c>
      <c r="K59" s="48" t="s">
        <v>312</v>
      </c>
      <c r="L59" s="48" t="s">
        <v>343</v>
      </c>
      <c r="M59" s="48">
        <v>9678738019</v>
      </c>
      <c r="N59" s="48" t="s">
        <v>357</v>
      </c>
      <c r="O59" s="48">
        <v>7399960314</v>
      </c>
      <c r="P59" s="49">
        <v>43714</v>
      </c>
      <c r="Q59" s="48" t="s">
        <v>239</v>
      </c>
      <c r="R59" s="48">
        <v>21</v>
      </c>
      <c r="S59" s="18" t="s">
        <v>360</v>
      </c>
      <c r="T59" s="18"/>
    </row>
    <row r="60" spans="1:20" ht="33">
      <c r="A60" s="4">
        <v>56</v>
      </c>
      <c r="B60" s="17" t="s">
        <v>63</v>
      </c>
      <c r="C60" s="48" t="s">
        <v>1137</v>
      </c>
      <c r="D60" s="48" t="s">
        <v>25</v>
      </c>
      <c r="E60" s="19">
        <v>18617010116</v>
      </c>
      <c r="F60" s="48"/>
      <c r="G60" s="19">
        <v>7</v>
      </c>
      <c r="H60" s="19">
        <v>15</v>
      </c>
      <c r="I60" s="63">
        <f t="shared" si="0"/>
        <v>22</v>
      </c>
      <c r="J60" s="48">
        <v>7896350301</v>
      </c>
      <c r="K60" s="48" t="s">
        <v>312</v>
      </c>
      <c r="L60" s="48" t="s">
        <v>343</v>
      </c>
      <c r="M60" s="48">
        <v>9678738019</v>
      </c>
      <c r="N60" s="48" t="s">
        <v>357</v>
      </c>
      <c r="O60" s="48">
        <v>7399960314</v>
      </c>
      <c r="P60" s="49">
        <v>43714</v>
      </c>
      <c r="Q60" s="48" t="s">
        <v>239</v>
      </c>
      <c r="R60" s="48">
        <v>21</v>
      </c>
      <c r="S60" s="18" t="s">
        <v>360</v>
      </c>
      <c r="T60" s="18"/>
    </row>
    <row r="61" spans="1:20">
      <c r="A61" s="4">
        <v>57</v>
      </c>
      <c r="B61" s="17" t="s">
        <v>63</v>
      </c>
      <c r="C61" s="48" t="s">
        <v>1138</v>
      </c>
      <c r="D61" s="48" t="s">
        <v>23</v>
      </c>
      <c r="E61" s="19">
        <v>18260103301</v>
      </c>
      <c r="F61" s="48" t="s">
        <v>158</v>
      </c>
      <c r="G61" s="19">
        <v>47</v>
      </c>
      <c r="H61" s="19">
        <v>42</v>
      </c>
      <c r="I61" s="63">
        <f t="shared" si="0"/>
        <v>89</v>
      </c>
      <c r="J61" s="48">
        <v>9854116550</v>
      </c>
      <c r="K61" s="48" t="s">
        <v>173</v>
      </c>
      <c r="L61" s="48" t="s">
        <v>216</v>
      </c>
      <c r="M61" s="48">
        <v>9577920688</v>
      </c>
      <c r="N61" s="48" t="s">
        <v>440</v>
      </c>
      <c r="O61" s="48">
        <v>9577541847</v>
      </c>
      <c r="P61" s="49">
        <v>43715</v>
      </c>
      <c r="Q61" s="48" t="s">
        <v>240</v>
      </c>
      <c r="R61" s="48">
        <v>23</v>
      </c>
      <c r="S61" s="18" t="s">
        <v>360</v>
      </c>
      <c r="T61" s="18"/>
    </row>
    <row r="62" spans="1:20">
      <c r="A62" s="4">
        <v>58</v>
      </c>
      <c r="B62" s="17" t="s">
        <v>63</v>
      </c>
      <c r="C62" s="48" t="s">
        <v>1139</v>
      </c>
      <c r="D62" s="48" t="s">
        <v>23</v>
      </c>
      <c r="E62" s="19">
        <v>18260103501</v>
      </c>
      <c r="F62" s="48" t="s">
        <v>158</v>
      </c>
      <c r="G62" s="19">
        <v>25</v>
      </c>
      <c r="H62" s="19">
        <v>18</v>
      </c>
      <c r="I62" s="63">
        <f t="shared" si="0"/>
        <v>43</v>
      </c>
      <c r="J62" s="48">
        <v>9854574476</v>
      </c>
      <c r="K62" s="48" t="s">
        <v>90</v>
      </c>
      <c r="L62" s="48" t="s">
        <v>181</v>
      </c>
      <c r="M62" s="48">
        <v>8822160749</v>
      </c>
      <c r="N62" s="48" t="s">
        <v>183</v>
      </c>
      <c r="O62" s="48">
        <v>9354765669</v>
      </c>
      <c r="P62" s="49">
        <v>43715</v>
      </c>
      <c r="Q62" s="48" t="s">
        <v>240</v>
      </c>
      <c r="R62" s="48">
        <v>23</v>
      </c>
      <c r="S62" s="18" t="s">
        <v>360</v>
      </c>
      <c r="T62" s="18"/>
    </row>
    <row r="63" spans="1:20">
      <c r="A63" s="4">
        <v>59</v>
      </c>
      <c r="B63" s="17" t="s">
        <v>63</v>
      </c>
      <c r="C63" s="59" t="s">
        <v>1140</v>
      </c>
      <c r="D63" s="59" t="s">
        <v>25</v>
      </c>
      <c r="E63" s="17">
        <v>11</v>
      </c>
      <c r="F63" s="59"/>
      <c r="G63" s="17">
        <v>12</v>
      </c>
      <c r="H63" s="17">
        <v>9</v>
      </c>
      <c r="I63" s="63">
        <f t="shared" si="0"/>
        <v>21</v>
      </c>
      <c r="J63" s="59">
        <v>9957073732</v>
      </c>
      <c r="K63" s="59" t="s">
        <v>751</v>
      </c>
      <c r="L63" s="59" t="s">
        <v>752</v>
      </c>
      <c r="M63" s="59">
        <v>9864343591</v>
      </c>
      <c r="N63" s="59" t="s">
        <v>760</v>
      </c>
      <c r="O63" s="59">
        <v>9678421737</v>
      </c>
      <c r="P63" s="49">
        <v>43717</v>
      </c>
      <c r="Q63" s="48" t="s">
        <v>235</v>
      </c>
      <c r="R63" s="48">
        <v>13</v>
      </c>
      <c r="S63" s="18" t="s">
        <v>360</v>
      </c>
      <c r="T63" s="18"/>
    </row>
    <row r="64" spans="1:20">
      <c r="A64" s="4">
        <v>60</v>
      </c>
      <c r="B64" s="17" t="s">
        <v>63</v>
      </c>
      <c r="C64" s="48" t="s">
        <v>1141</v>
      </c>
      <c r="D64" s="48" t="s">
        <v>25</v>
      </c>
      <c r="E64" s="19">
        <v>12</v>
      </c>
      <c r="F64" s="48"/>
      <c r="G64" s="19">
        <v>17</v>
      </c>
      <c r="H64" s="19">
        <v>19</v>
      </c>
      <c r="I64" s="63">
        <f t="shared" si="0"/>
        <v>36</v>
      </c>
      <c r="J64" s="48">
        <v>8473941317</v>
      </c>
      <c r="K64" s="48" t="s">
        <v>751</v>
      </c>
      <c r="L64" s="48" t="s">
        <v>752</v>
      </c>
      <c r="M64" s="48">
        <v>9864343591</v>
      </c>
      <c r="N64" s="48" t="s">
        <v>753</v>
      </c>
      <c r="O64" s="48">
        <v>7896725174</v>
      </c>
      <c r="P64" s="49">
        <v>43717</v>
      </c>
      <c r="Q64" s="48" t="s">
        <v>235</v>
      </c>
      <c r="R64" s="48">
        <v>15</v>
      </c>
      <c r="S64" s="18" t="s">
        <v>360</v>
      </c>
      <c r="T64" s="18"/>
    </row>
    <row r="65" spans="1:20">
      <c r="A65" s="4">
        <v>61</v>
      </c>
      <c r="B65" s="17" t="s">
        <v>63</v>
      </c>
      <c r="C65" s="48" t="s">
        <v>1142</v>
      </c>
      <c r="D65" s="48" t="s">
        <v>25</v>
      </c>
      <c r="E65" s="19">
        <v>13</v>
      </c>
      <c r="F65" s="48"/>
      <c r="G65" s="19">
        <v>23</v>
      </c>
      <c r="H65" s="19">
        <v>18</v>
      </c>
      <c r="I65" s="63">
        <f t="shared" si="0"/>
        <v>41</v>
      </c>
      <c r="J65" s="48">
        <v>9954185888</v>
      </c>
      <c r="K65" s="48" t="s">
        <v>751</v>
      </c>
      <c r="L65" s="48" t="s">
        <v>752</v>
      </c>
      <c r="M65" s="48">
        <v>9864343591</v>
      </c>
      <c r="N65" s="48" t="s">
        <v>753</v>
      </c>
      <c r="O65" s="48">
        <v>7896725174</v>
      </c>
      <c r="P65" s="49">
        <v>43717</v>
      </c>
      <c r="Q65" s="48" t="s">
        <v>235</v>
      </c>
      <c r="R65" s="48">
        <v>15</v>
      </c>
      <c r="S65" s="18" t="s">
        <v>360</v>
      </c>
      <c r="T65" s="18"/>
    </row>
    <row r="66" spans="1:20" ht="33">
      <c r="A66" s="4">
        <v>62</v>
      </c>
      <c r="B66" s="17" t="s">
        <v>63</v>
      </c>
      <c r="C66" s="48" t="s">
        <v>1111</v>
      </c>
      <c r="D66" s="48" t="s">
        <v>23</v>
      </c>
      <c r="E66" s="19">
        <v>18260100602</v>
      </c>
      <c r="F66" s="48" t="s">
        <v>159</v>
      </c>
      <c r="G66" s="19">
        <v>112</v>
      </c>
      <c r="H66" s="19">
        <v>96</v>
      </c>
      <c r="I66" s="63">
        <f t="shared" si="0"/>
        <v>208</v>
      </c>
      <c r="J66" s="48">
        <v>7086383211</v>
      </c>
      <c r="K66" s="48" t="s">
        <v>614</v>
      </c>
      <c r="L66" s="48" t="s">
        <v>853</v>
      </c>
      <c r="M66" s="48">
        <v>9954989326</v>
      </c>
      <c r="N66" s="48" t="s">
        <v>662</v>
      </c>
      <c r="O66" s="48">
        <v>9401625438</v>
      </c>
      <c r="P66" s="49">
        <v>43718</v>
      </c>
      <c r="Q66" s="48" t="s">
        <v>236</v>
      </c>
      <c r="R66" s="48">
        <v>31</v>
      </c>
      <c r="S66" s="18" t="s">
        <v>360</v>
      </c>
      <c r="T66" s="18"/>
    </row>
    <row r="67" spans="1:20" ht="16.5" customHeight="1">
      <c r="A67" s="4">
        <v>63</v>
      </c>
      <c r="B67" s="17" t="s">
        <v>63</v>
      </c>
      <c r="C67" s="48" t="s">
        <v>1143</v>
      </c>
      <c r="D67" s="48" t="s">
        <v>25</v>
      </c>
      <c r="E67" s="19">
        <v>18617010227</v>
      </c>
      <c r="F67" s="48"/>
      <c r="G67" s="19">
        <v>14</v>
      </c>
      <c r="H67" s="19">
        <v>12</v>
      </c>
      <c r="I67" s="63">
        <f t="shared" si="0"/>
        <v>26</v>
      </c>
      <c r="J67" s="48">
        <v>7635852533</v>
      </c>
      <c r="K67" s="48" t="s">
        <v>244</v>
      </c>
      <c r="L67" s="48" t="s">
        <v>315</v>
      </c>
      <c r="M67" s="48">
        <v>8473851999</v>
      </c>
      <c r="N67" s="48" t="s">
        <v>332</v>
      </c>
      <c r="O67" s="48">
        <v>8133920940</v>
      </c>
      <c r="P67" s="49">
        <v>43719</v>
      </c>
      <c r="Q67" s="48" t="s">
        <v>237</v>
      </c>
      <c r="R67" s="48">
        <v>21</v>
      </c>
      <c r="S67" s="18" t="s">
        <v>360</v>
      </c>
      <c r="T67" s="18"/>
    </row>
    <row r="68" spans="1:20" ht="16.5" customHeight="1">
      <c r="A68" s="4">
        <v>64</v>
      </c>
      <c r="B68" s="17" t="s">
        <v>63</v>
      </c>
      <c r="C68" s="48" t="s">
        <v>1144</v>
      </c>
      <c r="D68" s="48" t="s">
        <v>25</v>
      </c>
      <c r="E68" s="19">
        <v>18617010229</v>
      </c>
      <c r="F68" s="48"/>
      <c r="G68" s="19">
        <v>15</v>
      </c>
      <c r="H68" s="19">
        <v>14</v>
      </c>
      <c r="I68" s="63">
        <f t="shared" si="0"/>
        <v>29</v>
      </c>
      <c r="J68" s="48">
        <v>9678257185</v>
      </c>
      <c r="K68" s="48" t="s">
        <v>244</v>
      </c>
      <c r="L68" s="48" t="s">
        <v>315</v>
      </c>
      <c r="M68" s="48">
        <v>8473851999</v>
      </c>
      <c r="N68" s="48" t="s">
        <v>327</v>
      </c>
      <c r="O68" s="48">
        <v>7896341521</v>
      </c>
      <c r="P68" s="49">
        <v>43719</v>
      </c>
      <c r="Q68" s="48" t="s">
        <v>237</v>
      </c>
      <c r="R68" s="48">
        <v>18</v>
      </c>
      <c r="S68" s="18" t="s">
        <v>360</v>
      </c>
      <c r="T68" s="18"/>
    </row>
    <row r="69" spans="1:20" ht="16.5" customHeight="1">
      <c r="A69" s="4">
        <v>65</v>
      </c>
      <c r="B69" s="17" t="s">
        <v>63</v>
      </c>
      <c r="C69" s="48" t="s">
        <v>1145</v>
      </c>
      <c r="D69" s="48" t="s">
        <v>25</v>
      </c>
      <c r="E69" s="19">
        <v>18617010231</v>
      </c>
      <c r="F69" s="48"/>
      <c r="G69" s="19">
        <v>9</v>
      </c>
      <c r="H69" s="19">
        <v>8</v>
      </c>
      <c r="I69" s="63">
        <f t="shared" si="0"/>
        <v>17</v>
      </c>
      <c r="J69" s="48">
        <v>7086801391</v>
      </c>
      <c r="K69" s="48" t="s">
        <v>244</v>
      </c>
      <c r="L69" s="48" t="s">
        <v>315</v>
      </c>
      <c r="M69" s="48">
        <v>8473851999</v>
      </c>
      <c r="N69" s="48" t="s">
        <v>327</v>
      </c>
      <c r="O69" s="48">
        <v>7896341521</v>
      </c>
      <c r="P69" s="49">
        <v>43719</v>
      </c>
      <c r="Q69" s="48" t="s">
        <v>237</v>
      </c>
      <c r="R69" s="48">
        <v>17</v>
      </c>
      <c r="S69" s="18" t="s">
        <v>360</v>
      </c>
      <c r="T69" s="18"/>
    </row>
    <row r="70" spans="1:20">
      <c r="A70" s="4">
        <v>66</v>
      </c>
      <c r="B70" s="17" t="s">
        <v>63</v>
      </c>
      <c r="C70" s="48" t="s">
        <v>1114</v>
      </c>
      <c r="D70" s="48" t="s">
        <v>23</v>
      </c>
      <c r="E70" s="19">
        <v>18260123002</v>
      </c>
      <c r="F70" s="48" t="s">
        <v>157</v>
      </c>
      <c r="G70" s="19">
        <v>60</v>
      </c>
      <c r="H70" s="19">
        <v>49</v>
      </c>
      <c r="I70" s="63">
        <f t="shared" ref="I70:I133" si="1">SUM(G70:H70)</f>
        <v>109</v>
      </c>
      <c r="J70" s="48">
        <v>9854891758</v>
      </c>
      <c r="K70" s="48" t="s">
        <v>614</v>
      </c>
      <c r="L70" s="48" t="s">
        <v>853</v>
      </c>
      <c r="M70" s="48">
        <v>9954989326</v>
      </c>
      <c r="N70" s="48" t="s">
        <v>662</v>
      </c>
      <c r="O70" s="48">
        <v>9401625438</v>
      </c>
      <c r="P70" s="49">
        <v>43720</v>
      </c>
      <c r="Q70" s="48" t="s">
        <v>238</v>
      </c>
      <c r="R70" s="48">
        <v>31</v>
      </c>
      <c r="S70" s="18" t="s">
        <v>360</v>
      </c>
      <c r="T70" s="18"/>
    </row>
    <row r="71" spans="1:20">
      <c r="A71" s="4">
        <v>67</v>
      </c>
      <c r="B71" s="17" t="s">
        <v>63</v>
      </c>
      <c r="C71" s="48" t="s">
        <v>1146</v>
      </c>
      <c r="D71" s="48" t="s">
        <v>25</v>
      </c>
      <c r="E71" s="19">
        <v>18617010211</v>
      </c>
      <c r="F71" s="48"/>
      <c r="G71" s="19">
        <v>25</v>
      </c>
      <c r="H71" s="19">
        <v>20</v>
      </c>
      <c r="I71" s="63">
        <f t="shared" si="1"/>
        <v>45</v>
      </c>
      <c r="J71" s="48">
        <v>7086471796</v>
      </c>
      <c r="K71" s="48" t="s">
        <v>309</v>
      </c>
      <c r="L71" s="48" t="s">
        <v>177</v>
      </c>
      <c r="M71" s="48">
        <v>7086534279</v>
      </c>
      <c r="N71" s="48" t="s">
        <v>1164</v>
      </c>
      <c r="O71" s="48">
        <v>9859561784</v>
      </c>
      <c r="P71" s="49">
        <v>43721</v>
      </c>
      <c r="Q71" s="48" t="s">
        <v>239</v>
      </c>
      <c r="R71" s="48">
        <v>23</v>
      </c>
      <c r="S71" s="18" t="s">
        <v>360</v>
      </c>
      <c r="T71" s="18"/>
    </row>
    <row r="72" spans="1:20">
      <c r="A72" s="4">
        <v>68</v>
      </c>
      <c r="B72" s="17" t="s">
        <v>63</v>
      </c>
      <c r="C72" s="48" t="s">
        <v>1147</v>
      </c>
      <c r="D72" s="48" t="s">
        <v>25</v>
      </c>
      <c r="E72" s="19">
        <v>18617010212</v>
      </c>
      <c r="F72" s="48"/>
      <c r="G72" s="19">
        <v>15</v>
      </c>
      <c r="H72" s="19">
        <v>30</v>
      </c>
      <c r="I72" s="63">
        <f t="shared" si="1"/>
        <v>45</v>
      </c>
      <c r="J72" s="48">
        <v>9707289903</v>
      </c>
      <c r="K72" s="48" t="s">
        <v>309</v>
      </c>
      <c r="L72" s="48" t="s">
        <v>177</v>
      </c>
      <c r="M72" s="48">
        <v>7086534279</v>
      </c>
      <c r="N72" s="48" t="s">
        <v>1165</v>
      </c>
      <c r="O72" s="48">
        <v>9577199848</v>
      </c>
      <c r="P72" s="49">
        <v>43721</v>
      </c>
      <c r="Q72" s="48" t="s">
        <v>239</v>
      </c>
      <c r="R72" s="48">
        <v>23</v>
      </c>
      <c r="S72" s="18" t="s">
        <v>360</v>
      </c>
      <c r="T72" s="18"/>
    </row>
    <row r="73" spans="1:20">
      <c r="A73" s="4">
        <v>69</v>
      </c>
      <c r="B73" s="17" t="s">
        <v>63</v>
      </c>
      <c r="C73" s="18" t="s">
        <v>1148</v>
      </c>
      <c r="D73" s="18" t="s">
        <v>23</v>
      </c>
      <c r="E73" s="19">
        <v>18260103601</v>
      </c>
      <c r="F73" s="18" t="s">
        <v>158</v>
      </c>
      <c r="G73" s="19">
        <v>17</v>
      </c>
      <c r="H73" s="19">
        <v>20</v>
      </c>
      <c r="I73" s="63">
        <f t="shared" si="1"/>
        <v>37</v>
      </c>
      <c r="J73" s="18">
        <v>7399159534</v>
      </c>
      <c r="K73" s="18" t="s">
        <v>173</v>
      </c>
      <c r="L73" s="18" t="s">
        <v>216</v>
      </c>
      <c r="M73" s="18">
        <v>9577920688</v>
      </c>
      <c r="N73" s="18" t="s">
        <v>440</v>
      </c>
      <c r="O73" s="18">
        <v>9577541847</v>
      </c>
      <c r="P73" s="24">
        <v>43722</v>
      </c>
      <c r="Q73" s="18" t="s">
        <v>240</v>
      </c>
      <c r="R73" s="18">
        <v>15</v>
      </c>
      <c r="S73" s="18" t="s">
        <v>360</v>
      </c>
      <c r="T73" s="18"/>
    </row>
    <row r="74" spans="1:20">
      <c r="A74" s="4">
        <v>70</v>
      </c>
      <c r="B74" s="17" t="s">
        <v>63</v>
      </c>
      <c r="C74" s="18" t="s">
        <v>1149</v>
      </c>
      <c r="D74" s="18" t="s">
        <v>23</v>
      </c>
      <c r="E74" s="19">
        <v>18260103603</v>
      </c>
      <c r="F74" s="18" t="s">
        <v>158</v>
      </c>
      <c r="G74" s="19">
        <v>21</v>
      </c>
      <c r="H74" s="19">
        <v>25</v>
      </c>
      <c r="I74" s="63">
        <f t="shared" si="1"/>
        <v>46</v>
      </c>
      <c r="J74" s="18">
        <v>8486860268</v>
      </c>
      <c r="K74" s="18" t="s">
        <v>173</v>
      </c>
      <c r="L74" s="18" t="s">
        <v>216</v>
      </c>
      <c r="M74" s="18">
        <v>9577920688</v>
      </c>
      <c r="N74" s="18" t="s">
        <v>218</v>
      </c>
      <c r="O74" s="18">
        <v>8473036640</v>
      </c>
      <c r="P74" s="24">
        <v>43722</v>
      </c>
      <c r="Q74" s="18" t="s">
        <v>240</v>
      </c>
      <c r="R74" s="18">
        <v>16</v>
      </c>
      <c r="S74" s="18" t="s">
        <v>360</v>
      </c>
      <c r="T74" s="18"/>
    </row>
    <row r="75" spans="1:20">
      <c r="A75" s="4">
        <v>71</v>
      </c>
      <c r="B75" s="17" t="s">
        <v>63</v>
      </c>
      <c r="C75" s="18" t="s">
        <v>1150</v>
      </c>
      <c r="D75" s="18" t="s">
        <v>23</v>
      </c>
      <c r="E75" s="19">
        <v>18260103602</v>
      </c>
      <c r="F75" s="18" t="s">
        <v>158</v>
      </c>
      <c r="G75" s="19">
        <v>15</v>
      </c>
      <c r="H75" s="19">
        <v>11</v>
      </c>
      <c r="I75" s="63">
        <f t="shared" si="1"/>
        <v>26</v>
      </c>
      <c r="J75" s="18">
        <v>9854625811</v>
      </c>
      <c r="K75" s="18" t="s">
        <v>173</v>
      </c>
      <c r="L75" s="18" t="s">
        <v>216</v>
      </c>
      <c r="M75" s="18">
        <v>9577920688</v>
      </c>
      <c r="N75" s="18" t="s">
        <v>219</v>
      </c>
      <c r="O75" s="18">
        <v>8812853993</v>
      </c>
      <c r="P75" s="24">
        <v>43599</v>
      </c>
      <c r="Q75" s="18" t="s">
        <v>240</v>
      </c>
      <c r="R75" s="18">
        <v>17</v>
      </c>
      <c r="S75" s="18" t="s">
        <v>360</v>
      </c>
      <c r="T75" s="18"/>
    </row>
    <row r="76" spans="1:20">
      <c r="A76" s="4">
        <v>72</v>
      </c>
      <c r="B76" s="17" t="s">
        <v>63</v>
      </c>
      <c r="C76" s="18" t="s">
        <v>1151</v>
      </c>
      <c r="D76" s="18" t="s">
        <v>25</v>
      </c>
      <c r="E76" s="19">
        <v>9</v>
      </c>
      <c r="F76" s="18"/>
      <c r="G76" s="19">
        <v>8</v>
      </c>
      <c r="H76" s="19">
        <v>9</v>
      </c>
      <c r="I76" s="63">
        <f t="shared" si="1"/>
        <v>17</v>
      </c>
      <c r="J76" s="18">
        <v>9401418494</v>
      </c>
      <c r="K76" s="18" t="s">
        <v>644</v>
      </c>
      <c r="L76" s="18" t="s">
        <v>645</v>
      </c>
      <c r="M76" s="18">
        <v>9957561422</v>
      </c>
      <c r="N76" s="18" t="s">
        <v>647</v>
      </c>
      <c r="O76" s="18">
        <v>9678340417</v>
      </c>
      <c r="P76" s="24">
        <v>43601</v>
      </c>
      <c r="Q76" s="18" t="s">
        <v>235</v>
      </c>
      <c r="R76" s="18">
        <v>9</v>
      </c>
      <c r="S76" s="18" t="s">
        <v>360</v>
      </c>
      <c r="T76" s="18"/>
    </row>
    <row r="77" spans="1:20">
      <c r="A77" s="4">
        <v>73</v>
      </c>
      <c r="B77" s="17" t="s">
        <v>63</v>
      </c>
      <c r="C77" s="18" t="s">
        <v>1152</v>
      </c>
      <c r="D77" s="18" t="s">
        <v>25</v>
      </c>
      <c r="E77" s="19">
        <v>10</v>
      </c>
      <c r="F77" s="18"/>
      <c r="G77" s="19">
        <v>11</v>
      </c>
      <c r="H77" s="19">
        <v>13</v>
      </c>
      <c r="I77" s="63">
        <f t="shared" si="1"/>
        <v>24</v>
      </c>
      <c r="J77" s="18">
        <v>9957552025</v>
      </c>
      <c r="K77" s="18" t="s">
        <v>644</v>
      </c>
      <c r="L77" s="18" t="s">
        <v>645</v>
      </c>
      <c r="M77" s="18">
        <v>9957561422</v>
      </c>
      <c r="N77" s="18" t="s">
        <v>758</v>
      </c>
      <c r="O77" s="18">
        <v>8133994334</v>
      </c>
      <c r="P77" s="24">
        <v>43601</v>
      </c>
      <c r="Q77" s="18" t="s">
        <v>235</v>
      </c>
      <c r="R77" s="18">
        <v>7</v>
      </c>
      <c r="S77" s="18" t="s">
        <v>360</v>
      </c>
      <c r="T77" s="18"/>
    </row>
    <row r="78" spans="1:20" ht="33">
      <c r="A78" s="4">
        <v>74</v>
      </c>
      <c r="B78" s="17" t="s">
        <v>63</v>
      </c>
      <c r="C78" s="18" t="s">
        <v>1122</v>
      </c>
      <c r="D78" s="18" t="s">
        <v>23</v>
      </c>
      <c r="E78" s="19">
        <v>18260123405</v>
      </c>
      <c r="F78" s="18" t="s">
        <v>157</v>
      </c>
      <c r="G78" s="19">
        <v>86</v>
      </c>
      <c r="H78" s="19">
        <v>85</v>
      </c>
      <c r="I78" s="63">
        <f t="shared" si="1"/>
        <v>171</v>
      </c>
      <c r="J78" s="18">
        <v>9577019154</v>
      </c>
      <c r="K78" s="18" t="s">
        <v>175</v>
      </c>
      <c r="L78" s="18" t="s">
        <v>230</v>
      </c>
      <c r="M78" s="18">
        <v>8811808831</v>
      </c>
      <c r="N78" s="18" t="s">
        <v>433</v>
      </c>
      <c r="O78" s="18">
        <v>9613500453</v>
      </c>
      <c r="P78" s="24">
        <v>43725</v>
      </c>
      <c r="Q78" s="18" t="s">
        <v>236</v>
      </c>
      <c r="R78" s="18">
        <v>28</v>
      </c>
      <c r="S78" s="18" t="s">
        <v>360</v>
      </c>
      <c r="T78" s="18"/>
    </row>
    <row r="79" spans="1:20" ht="16.5" customHeight="1">
      <c r="A79" s="4">
        <v>75</v>
      </c>
      <c r="B79" s="17" t="s">
        <v>63</v>
      </c>
      <c r="C79" s="18" t="s">
        <v>1153</v>
      </c>
      <c r="D79" s="18" t="s">
        <v>25</v>
      </c>
      <c r="E79" s="19">
        <v>15</v>
      </c>
      <c r="F79" s="18"/>
      <c r="G79" s="19">
        <v>11</v>
      </c>
      <c r="H79" s="19">
        <v>9</v>
      </c>
      <c r="I79" s="63">
        <f t="shared" si="1"/>
        <v>20</v>
      </c>
      <c r="J79" s="18">
        <v>9678807396</v>
      </c>
      <c r="K79" s="18" t="s">
        <v>121</v>
      </c>
      <c r="L79" s="18" t="s">
        <v>210</v>
      </c>
      <c r="M79" s="18">
        <v>9707058388</v>
      </c>
      <c r="N79" s="18" t="s">
        <v>742</v>
      </c>
      <c r="O79" s="18">
        <v>8822792758</v>
      </c>
      <c r="P79" s="24">
        <v>43726</v>
      </c>
      <c r="Q79" s="18" t="s">
        <v>237</v>
      </c>
      <c r="R79" s="18">
        <v>21</v>
      </c>
      <c r="S79" s="18" t="s">
        <v>360</v>
      </c>
      <c r="T79" s="18"/>
    </row>
    <row r="80" spans="1:20" ht="16.5" customHeight="1">
      <c r="A80" s="4">
        <v>76</v>
      </c>
      <c r="B80" s="17" t="s">
        <v>63</v>
      </c>
      <c r="C80" s="18" t="s">
        <v>280</v>
      </c>
      <c r="D80" s="18" t="s">
        <v>25</v>
      </c>
      <c r="E80" s="19">
        <v>107</v>
      </c>
      <c r="F80" s="18"/>
      <c r="G80" s="19">
        <v>16</v>
      </c>
      <c r="H80" s="19">
        <v>9</v>
      </c>
      <c r="I80" s="63">
        <f t="shared" si="1"/>
        <v>25</v>
      </c>
      <c r="J80" s="18">
        <v>9678749024</v>
      </c>
      <c r="K80" s="18" t="s">
        <v>121</v>
      </c>
      <c r="L80" s="18" t="s">
        <v>210</v>
      </c>
      <c r="M80" s="18">
        <v>9707058388</v>
      </c>
      <c r="N80" s="18" t="s">
        <v>742</v>
      </c>
      <c r="O80" s="18">
        <v>8822792758</v>
      </c>
      <c r="P80" s="24">
        <v>43726</v>
      </c>
      <c r="Q80" s="18" t="s">
        <v>237</v>
      </c>
      <c r="R80" s="18">
        <v>18</v>
      </c>
      <c r="S80" s="18" t="s">
        <v>360</v>
      </c>
      <c r="T80" s="18"/>
    </row>
    <row r="81" spans="1:20" ht="16.5" customHeight="1">
      <c r="A81" s="4">
        <v>77</v>
      </c>
      <c r="B81" s="17" t="s">
        <v>63</v>
      </c>
      <c r="C81" s="18" t="s">
        <v>281</v>
      </c>
      <c r="D81" s="18" t="s">
        <v>25</v>
      </c>
      <c r="E81" s="19">
        <v>110</v>
      </c>
      <c r="F81" s="18"/>
      <c r="G81" s="19">
        <v>6</v>
      </c>
      <c r="H81" s="19">
        <v>7</v>
      </c>
      <c r="I81" s="63">
        <f t="shared" si="1"/>
        <v>13</v>
      </c>
      <c r="J81" s="18">
        <v>9707406374</v>
      </c>
      <c r="K81" s="18" t="s">
        <v>121</v>
      </c>
      <c r="L81" s="18" t="s">
        <v>210</v>
      </c>
      <c r="M81" s="18">
        <v>9707058388</v>
      </c>
      <c r="N81" s="18" t="s">
        <v>211</v>
      </c>
      <c r="O81" s="18">
        <v>9508736400</v>
      </c>
      <c r="P81" s="24">
        <v>43726</v>
      </c>
      <c r="Q81" s="18" t="s">
        <v>237</v>
      </c>
      <c r="R81" s="18">
        <v>17</v>
      </c>
      <c r="S81" s="18" t="s">
        <v>360</v>
      </c>
      <c r="T81" s="18"/>
    </row>
    <row r="82" spans="1:20" ht="16.5" customHeight="1">
      <c r="A82" s="4">
        <v>78</v>
      </c>
      <c r="B82" s="17" t="s">
        <v>63</v>
      </c>
      <c r="C82" s="18" t="s">
        <v>282</v>
      </c>
      <c r="D82" s="18" t="s">
        <v>25</v>
      </c>
      <c r="E82" s="19">
        <v>115</v>
      </c>
      <c r="F82" s="18"/>
      <c r="G82" s="19">
        <v>8</v>
      </c>
      <c r="H82" s="19">
        <v>13</v>
      </c>
      <c r="I82" s="63">
        <f t="shared" si="1"/>
        <v>21</v>
      </c>
      <c r="J82" s="18">
        <v>8474879616</v>
      </c>
      <c r="K82" s="18" t="s">
        <v>121</v>
      </c>
      <c r="L82" s="18" t="s">
        <v>210</v>
      </c>
      <c r="M82" s="18">
        <v>9707058388</v>
      </c>
      <c r="N82" s="18" t="s">
        <v>342</v>
      </c>
      <c r="O82" s="18">
        <v>8011124959</v>
      </c>
      <c r="P82" s="24">
        <v>43726</v>
      </c>
      <c r="Q82" s="18" t="s">
        <v>237</v>
      </c>
      <c r="R82" s="18">
        <v>15</v>
      </c>
      <c r="S82" s="18" t="s">
        <v>360</v>
      </c>
      <c r="T82" s="18"/>
    </row>
    <row r="83" spans="1:20" ht="33">
      <c r="A83" s="4">
        <v>79</v>
      </c>
      <c r="B83" s="17" t="s">
        <v>63</v>
      </c>
      <c r="C83" s="18" t="s">
        <v>1154</v>
      </c>
      <c r="D83" s="18" t="s">
        <v>23</v>
      </c>
      <c r="E83" s="19">
        <v>18260102803</v>
      </c>
      <c r="F83" s="18" t="s">
        <v>159</v>
      </c>
      <c r="G83" s="19">
        <v>40</v>
      </c>
      <c r="H83" s="19">
        <v>45</v>
      </c>
      <c r="I83" s="63">
        <f t="shared" si="1"/>
        <v>85</v>
      </c>
      <c r="J83" s="18">
        <v>9707573873</v>
      </c>
      <c r="K83" s="18" t="s">
        <v>90</v>
      </c>
      <c r="L83" s="18" t="s">
        <v>181</v>
      </c>
      <c r="M83" s="18">
        <v>8822160749</v>
      </c>
      <c r="N83" s="18" t="s">
        <v>183</v>
      </c>
      <c r="O83" s="18">
        <v>9354765669</v>
      </c>
      <c r="P83" s="24">
        <v>43727</v>
      </c>
      <c r="Q83" s="18" t="s">
        <v>238</v>
      </c>
      <c r="R83" s="18">
        <v>25</v>
      </c>
      <c r="S83" s="18" t="s">
        <v>360</v>
      </c>
      <c r="T83" s="18"/>
    </row>
    <row r="84" spans="1:20">
      <c r="A84" s="4">
        <v>80</v>
      </c>
      <c r="B84" s="17" t="s">
        <v>63</v>
      </c>
      <c r="C84" s="18" t="s">
        <v>1155</v>
      </c>
      <c r="D84" s="18" t="s">
        <v>23</v>
      </c>
      <c r="E84" s="19">
        <v>18260103801</v>
      </c>
      <c r="F84" s="18" t="s">
        <v>158</v>
      </c>
      <c r="G84" s="19">
        <v>15</v>
      </c>
      <c r="H84" s="19">
        <v>21</v>
      </c>
      <c r="I84" s="63">
        <f t="shared" si="1"/>
        <v>36</v>
      </c>
      <c r="J84" s="18">
        <v>9854217728</v>
      </c>
      <c r="K84" s="18" t="s">
        <v>90</v>
      </c>
      <c r="L84" s="18" t="s">
        <v>181</v>
      </c>
      <c r="M84" s="18">
        <v>8822160749</v>
      </c>
      <c r="N84" s="18" t="s">
        <v>183</v>
      </c>
      <c r="O84" s="18">
        <v>9354765669</v>
      </c>
      <c r="P84" s="24">
        <v>43727</v>
      </c>
      <c r="Q84" s="18" t="s">
        <v>238</v>
      </c>
      <c r="R84" s="18">
        <v>25</v>
      </c>
      <c r="S84" s="18" t="s">
        <v>360</v>
      </c>
      <c r="T84" s="18"/>
    </row>
    <row r="85" spans="1:20" ht="33">
      <c r="A85" s="4">
        <v>81</v>
      </c>
      <c r="B85" s="17" t="s">
        <v>63</v>
      </c>
      <c r="C85" s="18" t="s">
        <v>698</v>
      </c>
      <c r="D85" s="18" t="s">
        <v>25</v>
      </c>
      <c r="E85" s="19">
        <v>23</v>
      </c>
      <c r="F85" s="18"/>
      <c r="G85" s="19">
        <v>16</v>
      </c>
      <c r="H85" s="19">
        <v>17</v>
      </c>
      <c r="I85" s="63">
        <f t="shared" si="1"/>
        <v>33</v>
      </c>
      <c r="J85" s="18"/>
      <c r="K85" s="18" t="s">
        <v>171</v>
      </c>
      <c r="L85" s="18" t="s">
        <v>196</v>
      </c>
      <c r="M85" s="18">
        <v>9859801991</v>
      </c>
      <c r="N85" s="18" t="s">
        <v>197</v>
      </c>
      <c r="O85" s="18">
        <v>9508509690</v>
      </c>
      <c r="P85" s="24">
        <v>43728</v>
      </c>
      <c r="Q85" s="18" t="s">
        <v>239</v>
      </c>
      <c r="R85" s="18">
        <v>17</v>
      </c>
      <c r="S85" s="18" t="s">
        <v>360</v>
      </c>
      <c r="T85" s="18"/>
    </row>
    <row r="86" spans="1:20">
      <c r="A86" s="4">
        <v>82</v>
      </c>
      <c r="B86" s="17" t="s">
        <v>63</v>
      </c>
      <c r="C86" s="18" t="s">
        <v>699</v>
      </c>
      <c r="D86" s="18" t="s">
        <v>25</v>
      </c>
      <c r="E86" s="19">
        <v>924</v>
      </c>
      <c r="F86" s="18"/>
      <c r="G86" s="19">
        <v>15</v>
      </c>
      <c r="H86" s="19">
        <v>18</v>
      </c>
      <c r="I86" s="63">
        <f t="shared" si="1"/>
        <v>33</v>
      </c>
      <c r="J86" s="18">
        <v>8486079619</v>
      </c>
      <c r="K86" s="18" t="s">
        <v>171</v>
      </c>
      <c r="L86" s="18" t="s">
        <v>196</v>
      </c>
      <c r="M86" s="18">
        <v>9859801991</v>
      </c>
      <c r="N86" s="18" t="s">
        <v>197</v>
      </c>
      <c r="O86" s="18">
        <v>9508509690</v>
      </c>
      <c r="P86" s="24">
        <v>43728</v>
      </c>
      <c r="Q86" s="18" t="s">
        <v>239</v>
      </c>
      <c r="R86" s="18">
        <v>15</v>
      </c>
      <c r="S86" s="18" t="s">
        <v>360</v>
      </c>
      <c r="T86" s="18"/>
    </row>
    <row r="87" spans="1:20">
      <c r="A87" s="4">
        <v>83</v>
      </c>
      <c r="B87" s="17" t="s">
        <v>63</v>
      </c>
      <c r="C87" s="18" t="s">
        <v>247</v>
      </c>
      <c r="D87" s="18" t="s">
        <v>25</v>
      </c>
      <c r="E87" s="19">
        <v>5</v>
      </c>
      <c r="F87" s="18"/>
      <c r="G87" s="19">
        <v>7</v>
      </c>
      <c r="H87" s="19">
        <v>7</v>
      </c>
      <c r="I87" s="63">
        <f t="shared" si="1"/>
        <v>14</v>
      </c>
      <c r="J87" s="18">
        <v>9365557928</v>
      </c>
      <c r="K87" s="18" t="s">
        <v>171</v>
      </c>
      <c r="L87" s="18" t="s">
        <v>196</v>
      </c>
      <c r="M87" s="18">
        <v>9859801991</v>
      </c>
      <c r="N87" s="18" t="s">
        <v>221</v>
      </c>
      <c r="O87" s="18">
        <v>8486347936</v>
      </c>
      <c r="P87" s="24">
        <v>43728</v>
      </c>
      <c r="Q87" s="18" t="s">
        <v>239</v>
      </c>
      <c r="R87" s="18">
        <v>18</v>
      </c>
      <c r="S87" s="18" t="s">
        <v>360</v>
      </c>
      <c r="T87" s="18"/>
    </row>
    <row r="88" spans="1:20">
      <c r="A88" s="4">
        <v>84</v>
      </c>
      <c r="B88" s="17" t="s">
        <v>63</v>
      </c>
      <c r="C88" s="18" t="s">
        <v>1156</v>
      </c>
      <c r="D88" s="18" t="s">
        <v>23</v>
      </c>
      <c r="E88" s="19">
        <v>18260103703</v>
      </c>
      <c r="F88" s="18" t="s">
        <v>158</v>
      </c>
      <c r="G88" s="19">
        <v>33</v>
      </c>
      <c r="H88" s="19">
        <v>29</v>
      </c>
      <c r="I88" s="63">
        <f t="shared" si="1"/>
        <v>62</v>
      </c>
      <c r="J88" s="18">
        <v>9706698965</v>
      </c>
      <c r="K88" s="18" t="s">
        <v>173</v>
      </c>
      <c r="L88" s="18" t="s">
        <v>216</v>
      </c>
      <c r="M88" s="18">
        <v>9577920688</v>
      </c>
      <c r="N88" s="18" t="s">
        <v>441</v>
      </c>
      <c r="O88" s="18">
        <v>9613235504</v>
      </c>
      <c r="P88" s="24">
        <v>43729</v>
      </c>
      <c r="Q88" s="18" t="s">
        <v>240</v>
      </c>
      <c r="R88" s="18">
        <v>12</v>
      </c>
      <c r="S88" s="18" t="s">
        <v>360</v>
      </c>
      <c r="T88" s="18"/>
    </row>
    <row r="89" spans="1:20">
      <c r="A89" s="4">
        <v>85</v>
      </c>
      <c r="B89" s="17" t="s">
        <v>63</v>
      </c>
      <c r="C89" s="18" t="s">
        <v>1157</v>
      </c>
      <c r="D89" s="18" t="s">
        <v>25</v>
      </c>
      <c r="E89" s="19">
        <v>18260103802</v>
      </c>
      <c r="F89" s="18"/>
      <c r="G89" s="19">
        <v>7</v>
      </c>
      <c r="H89" s="19">
        <v>8</v>
      </c>
      <c r="I89" s="63">
        <f t="shared" si="1"/>
        <v>15</v>
      </c>
      <c r="J89" s="18">
        <v>7399158540</v>
      </c>
      <c r="K89" s="18" t="s">
        <v>173</v>
      </c>
      <c r="L89" s="18" t="s">
        <v>216</v>
      </c>
      <c r="M89" s="18">
        <v>9577920688</v>
      </c>
      <c r="N89" s="18" t="s">
        <v>1098</v>
      </c>
      <c r="O89" s="18">
        <v>9854555075</v>
      </c>
      <c r="P89" s="24">
        <v>43729</v>
      </c>
      <c r="Q89" s="18" t="s">
        <v>240</v>
      </c>
      <c r="R89" s="18">
        <v>18</v>
      </c>
      <c r="S89" s="18" t="s">
        <v>360</v>
      </c>
      <c r="T89" s="18"/>
    </row>
    <row r="90" spans="1:20" ht="16.5" customHeight="1">
      <c r="A90" s="4">
        <v>86</v>
      </c>
      <c r="B90" s="17" t="s">
        <v>63</v>
      </c>
      <c r="C90" s="18" t="s">
        <v>1073</v>
      </c>
      <c r="D90" s="18" t="s">
        <v>25</v>
      </c>
      <c r="E90" s="19">
        <v>21</v>
      </c>
      <c r="F90" s="18"/>
      <c r="G90" s="19">
        <v>34</v>
      </c>
      <c r="H90" s="19">
        <v>25</v>
      </c>
      <c r="I90" s="63">
        <f t="shared" si="1"/>
        <v>59</v>
      </c>
      <c r="J90" s="18" t="s">
        <v>1095</v>
      </c>
      <c r="K90" s="18" t="s">
        <v>469</v>
      </c>
      <c r="L90" s="18" t="s">
        <v>558</v>
      </c>
      <c r="M90" s="18">
        <v>9577791481</v>
      </c>
      <c r="N90" s="18" t="s">
        <v>567</v>
      </c>
      <c r="O90" s="18">
        <v>9859961018</v>
      </c>
      <c r="P90" s="24">
        <v>43731</v>
      </c>
      <c r="Q90" s="18" t="s">
        <v>235</v>
      </c>
      <c r="R90" s="18">
        <v>21</v>
      </c>
      <c r="S90" s="18" t="s">
        <v>360</v>
      </c>
      <c r="T90" s="18"/>
    </row>
    <row r="91" spans="1:20">
      <c r="A91" s="4">
        <v>87</v>
      </c>
      <c r="B91" s="17" t="s">
        <v>63</v>
      </c>
      <c r="C91" s="18" t="s">
        <v>1076</v>
      </c>
      <c r="D91" s="18" t="s">
        <v>25</v>
      </c>
      <c r="E91" s="19">
        <v>101</v>
      </c>
      <c r="F91" s="18"/>
      <c r="G91" s="19">
        <v>6</v>
      </c>
      <c r="H91" s="19">
        <v>14</v>
      </c>
      <c r="I91" s="63">
        <f t="shared" si="1"/>
        <v>20</v>
      </c>
      <c r="J91" s="18">
        <v>8011604333</v>
      </c>
      <c r="K91" s="18" t="s">
        <v>469</v>
      </c>
      <c r="L91" s="18" t="s">
        <v>558</v>
      </c>
      <c r="M91" s="18">
        <v>9577791481</v>
      </c>
      <c r="N91" s="18" t="s">
        <v>564</v>
      </c>
      <c r="O91" s="18">
        <v>9957561692</v>
      </c>
      <c r="P91" s="24">
        <v>43731</v>
      </c>
      <c r="Q91" s="18" t="s">
        <v>235</v>
      </c>
      <c r="R91" s="18">
        <v>17</v>
      </c>
      <c r="S91" s="18" t="s">
        <v>360</v>
      </c>
      <c r="T91" s="18"/>
    </row>
    <row r="92" spans="1:20" ht="16.5" customHeight="1">
      <c r="A92" s="4">
        <v>88</v>
      </c>
      <c r="B92" s="17" t="s">
        <v>63</v>
      </c>
      <c r="C92" s="18" t="s">
        <v>1073</v>
      </c>
      <c r="D92" s="18" t="s">
        <v>25</v>
      </c>
      <c r="E92" s="19">
        <v>102</v>
      </c>
      <c r="F92" s="18"/>
      <c r="G92" s="19">
        <v>16</v>
      </c>
      <c r="H92" s="19">
        <v>13</v>
      </c>
      <c r="I92" s="63">
        <f t="shared" si="1"/>
        <v>29</v>
      </c>
      <c r="J92" s="18" t="s">
        <v>1096</v>
      </c>
      <c r="K92" s="18" t="s">
        <v>469</v>
      </c>
      <c r="L92" s="18" t="s">
        <v>558</v>
      </c>
      <c r="M92" s="18">
        <v>9577791481</v>
      </c>
      <c r="N92" s="18" t="s">
        <v>567</v>
      </c>
      <c r="O92" s="18">
        <v>9859961018</v>
      </c>
      <c r="P92" s="24">
        <v>43731</v>
      </c>
      <c r="Q92" s="18" t="s">
        <v>235</v>
      </c>
      <c r="R92" s="18">
        <v>21</v>
      </c>
      <c r="S92" s="18" t="s">
        <v>360</v>
      </c>
      <c r="T92" s="18"/>
    </row>
    <row r="93" spans="1:20">
      <c r="A93" s="4">
        <v>89</v>
      </c>
      <c r="B93" s="17" t="s">
        <v>63</v>
      </c>
      <c r="C93" s="18" t="s">
        <v>1158</v>
      </c>
      <c r="D93" s="18" t="s">
        <v>23</v>
      </c>
      <c r="E93" s="19">
        <v>18260103704</v>
      </c>
      <c r="F93" s="18" t="s">
        <v>159</v>
      </c>
      <c r="G93" s="19">
        <v>145</v>
      </c>
      <c r="H93" s="19">
        <v>136</v>
      </c>
      <c r="I93" s="63">
        <f t="shared" si="1"/>
        <v>281</v>
      </c>
      <c r="J93" s="18">
        <v>9854625843</v>
      </c>
      <c r="K93" s="18" t="s">
        <v>173</v>
      </c>
      <c r="L93" s="18" t="s">
        <v>216</v>
      </c>
      <c r="M93" s="18">
        <v>9577920688</v>
      </c>
      <c r="N93" s="18" t="s">
        <v>868</v>
      </c>
      <c r="O93" s="18">
        <v>8822156668</v>
      </c>
      <c r="P93" s="24">
        <v>43732</v>
      </c>
      <c r="Q93" s="18" t="s">
        <v>236</v>
      </c>
      <c r="R93" s="18">
        <v>19</v>
      </c>
      <c r="S93" s="18" t="s">
        <v>360</v>
      </c>
      <c r="T93" s="18"/>
    </row>
    <row r="94" spans="1:20" ht="16.5" customHeight="1">
      <c r="A94" s="4">
        <v>90</v>
      </c>
      <c r="B94" s="17" t="s">
        <v>63</v>
      </c>
      <c r="C94" s="18" t="s">
        <v>1158</v>
      </c>
      <c r="D94" s="18" t="s">
        <v>23</v>
      </c>
      <c r="E94" s="19">
        <v>18260103704</v>
      </c>
      <c r="F94" s="18" t="s">
        <v>159</v>
      </c>
      <c r="G94" s="19">
        <v>0</v>
      </c>
      <c r="H94" s="19">
        <v>0</v>
      </c>
      <c r="I94" s="63">
        <f t="shared" si="1"/>
        <v>0</v>
      </c>
      <c r="J94" s="18">
        <v>9854625843</v>
      </c>
      <c r="K94" s="18" t="s">
        <v>173</v>
      </c>
      <c r="L94" s="18" t="s">
        <v>216</v>
      </c>
      <c r="M94" s="18">
        <v>9577920688</v>
      </c>
      <c r="N94" s="18" t="s">
        <v>868</v>
      </c>
      <c r="O94" s="18">
        <v>8822156668</v>
      </c>
      <c r="P94" s="24">
        <v>43733</v>
      </c>
      <c r="Q94" s="18" t="s">
        <v>237</v>
      </c>
      <c r="R94" s="18">
        <v>19</v>
      </c>
      <c r="S94" s="18" t="s">
        <v>360</v>
      </c>
      <c r="T94" s="18"/>
    </row>
    <row r="95" spans="1:20">
      <c r="A95" s="4">
        <v>91</v>
      </c>
      <c r="B95" s="17" t="s">
        <v>63</v>
      </c>
      <c r="C95" s="18" t="s">
        <v>475</v>
      </c>
      <c r="D95" s="18" t="s">
        <v>25</v>
      </c>
      <c r="E95" s="19">
        <v>18617010404</v>
      </c>
      <c r="F95" s="18"/>
      <c r="G95" s="19">
        <v>18</v>
      </c>
      <c r="H95" s="19">
        <v>18</v>
      </c>
      <c r="I95" s="63">
        <f t="shared" si="1"/>
        <v>36</v>
      </c>
      <c r="J95" s="18">
        <v>9401459426</v>
      </c>
      <c r="K95" s="18" t="s">
        <v>167</v>
      </c>
      <c r="L95" s="18" t="s">
        <v>184</v>
      </c>
      <c r="M95" s="18">
        <v>9859444623</v>
      </c>
      <c r="N95" s="18" t="s">
        <v>435</v>
      </c>
      <c r="O95" s="18">
        <v>9577236608</v>
      </c>
      <c r="P95" s="24">
        <v>43734</v>
      </c>
      <c r="Q95" s="18" t="s">
        <v>238</v>
      </c>
      <c r="R95" s="18">
        <v>17</v>
      </c>
      <c r="S95" s="18" t="s">
        <v>360</v>
      </c>
      <c r="T95" s="18"/>
    </row>
    <row r="96" spans="1:20">
      <c r="A96" s="4">
        <v>92</v>
      </c>
      <c r="B96" s="17" t="s">
        <v>63</v>
      </c>
      <c r="C96" s="18" t="s">
        <v>476</v>
      </c>
      <c r="D96" s="18" t="s">
        <v>25</v>
      </c>
      <c r="E96" s="19">
        <v>18617010405</v>
      </c>
      <c r="F96" s="18"/>
      <c r="G96" s="19">
        <v>18</v>
      </c>
      <c r="H96" s="19">
        <v>12</v>
      </c>
      <c r="I96" s="63">
        <f t="shared" si="1"/>
        <v>30</v>
      </c>
      <c r="J96" s="18">
        <v>8472835703</v>
      </c>
      <c r="K96" s="18" t="s">
        <v>167</v>
      </c>
      <c r="L96" s="18" t="s">
        <v>184</v>
      </c>
      <c r="M96" s="18">
        <v>9859444623</v>
      </c>
      <c r="N96" s="18" t="s">
        <v>448</v>
      </c>
      <c r="O96" s="18">
        <v>9678788045</v>
      </c>
      <c r="P96" s="24">
        <v>43734</v>
      </c>
      <c r="Q96" s="18" t="s">
        <v>238</v>
      </c>
      <c r="R96" s="18">
        <v>19</v>
      </c>
      <c r="S96" s="18" t="s">
        <v>360</v>
      </c>
      <c r="T96" s="18"/>
    </row>
    <row r="97" spans="1:20">
      <c r="A97" s="4">
        <v>93</v>
      </c>
      <c r="B97" s="17" t="s">
        <v>63</v>
      </c>
      <c r="C97" s="18" t="s">
        <v>477</v>
      </c>
      <c r="D97" s="18" t="s">
        <v>25</v>
      </c>
      <c r="E97" s="19">
        <v>18617010433</v>
      </c>
      <c r="F97" s="18"/>
      <c r="G97" s="19">
        <v>9</v>
      </c>
      <c r="H97" s="19">
        <v>11</v>
      </c>
      <c r="I97" s="63">
        <f t="shared" si="1"/>
        <v>20</v>
      </c>
      <c r="J97" s="18">
        <v>9957297668</v>
      </c>
      <c r="K97" s="18" t="s">
        <v>167</v>
      </c>
      <c r="L97" s="18" t="s">
        <v>184</v>
      </c>
      <c r="M97" s="18">
        <v>9859444623</v>
      </c>
      <c r="N97" s="18" t="s">
        <v>448</v>
      </c>
      <c r="O97" s="18">
        <v>9678788045</v>
      </c>
      <c r="P97" s="24">
        <v>43734</v>
      </c>
      <c r="Q97" s="18" t="s">
        <v>238</v>
      </c>
      <c r="R97" s="18">
        <v>19</v>
      </c>
      <c r="S97" s="18" t="s">
        <v>360</v>
      </c>
      <c r="T97" s="18"/>
    </row>
    <row r="98" spans="1:20">
      <c r="A98" s="4">
        <v>94</v>
      </c>
      <c r="B98" s="17" t="s">
        <v>63</v>
      </c>
      <c r="C98" s="48" t="s">
        <v>1159</v>
      </c>
      <c r="D98" s="48" t="s">
        <v>23</v>
      </c>
      <c r="E98" s="19">
        <v>18260103001</v>
      </c>
      <c r="F98" s="48" t="s">
        <v>158</v>
      </c>
      <c r="G98" s="19">
        <v>32</v>
      </c>
      <c r="H98" s="19">
        <v>29</v>
      </c>
      <c r="I98" s="63">
        <f t="shared" si="1"/>
        <v>61</v>
      </c>
      <c r="J98" s="48">
        <v>8876268014</v>
      </c>
      <c r="K98" s="48" t="s">
        <v>469</v>
      </c>
      <c r="L98" s="48" t="s">
        <v>558</v>
      </c>
      <c r="M98" s="48">
        <v>9577791481</v>
      </c>
      <c r="N98" s="48" t="s">
        <v>1102</v>
      </c>
      <c r="O98" s="48">
        <v>9859644948</v>
      </c>
      <c r="P98" s="24">
        <v>43735</v>
      </c>
      <c r="Q98" s="18" t="s">
        <v>239</v>
      </c>
      <c r="R98" s="18">
        <v>22</v>
      </c>
      <c r="S98" s="18" t="s">
        <v>360</v>
      </c>
      <c r="T98" s="18"/>
    </row>
    <row r="99" spans="1:20">
      <c r="A99" s="4">
        <v>95</v>
      </c>
      <c r="B99" s="17" t="s">
        <v>63</v>
      </c>
      <c r="C99" s="18" t="s">
        <v>1160</v>
      </c>
      <c r="D99" s="18" t="s">
        <v>23</v>
      </c>
      <c r="E99" s="19">
        <v>18260103002</v>
      </c>
      <c r="F99" s="18" t="s">
        <v>159</v>
      </c>
      <c r="G99" s="19">
        <v>41</v>
      </c>
      <c r="H99" s="19">
        <v>37</v>
      </c>
      <c r="I99" s="63">
        <f t="shared" si="1"/>
        <v>78</v>
      </c>
      <c r="J99" s="18">
        <v>9854312894</v>
      </c>
      <c r="K99" s="18" t="s">
        <v>469</v>
      </c>
      <c r="L99" s="18" t="s">
        <v>558</v>
      </c>
      <c r="M99" s="18">
        <v>9577791481</v>
      </c>
      <c r="N99" s="18" t="s">
        <v>1102</v>
      </c>
      <c r="O99" s="18">
        <v>9859644948</v>
      </c>
      <c r="P99" s="24">
        <v>43735</v>
      </c>
      <c r="Q99" s="18" t="s">
        <v>239</v>
      </c>
      <c r="R99" s="18">
        <v>22</v>
      </c>
      <c r="S99" s="18" t="s">
        <v>360</v>
      </c>
      <c r="T99" s="18"/>
    </row>
    <row r="100" spans="1:20">
      <c r="A100" s="4">
        <v>96</v>
      </c>
      <c r="B100" s="17" t="s">
        <v>63</v>
      </c>
      <c r="C100" s="18" t="s">
        <v>530</v>
      </c>
      <c r="D100" s="18" t="s">
        <v>25</v>
      </c>
      <c r="E100" s="19">
        <v>18617010220</v>
      </c>
      <c r="F100" s="18"/>
      <c r="G100" s="19">
        <v>9</v>
      </c>
      <c r="H100" s="19">
        <v>12</v>
      </c>
      <c r="I100" s="63">
        <f t="shared" si="1"/>
        <v>21</v>
      </c>
      <c r="J100" s="18">
        <v>9706716216</v>
      </c>
      <c r="K100" s="18" t="s">
        <v>176</v>
      </c>
      <c r="L100" s="18" t="s">
        <v>233</v>
      </c>
      <c r="M100" s="18">
        <v>9957848221</v>
      </c>
      <c r="N100" s="18" t="s">
        <v>317</v>
      </c>
      <c r="O100" s="18">
        <v>8822040135</v>
      </c>
      <c r="P100" s="24">
        <v>43736</v>
      </c>
      <c r="Q100" s="18" t="s">
        <v>240</v>
      </c>
      <c r="R100" s="18">
        <v>17</v>
      </c>
      <c r="S100" s="18" t="s">
        <v>360</v>
      </c>
      <c r="T100" s="18"/>
    </row>
    <row r="101" spans="1:20">
      <c r="A101" s="4">
        <v>97</v>
      </c>
      <c r="B101" s="17" t="s">
        <v>63</v>
      </c>
      <c r="C101" s="18" t="s">
        <v>531</v>
      </c>
      <c r="D101" s="18" t="s">
        <v>25</v>
      </c>
      <c r="E101" s="19">
        <v>18617010221</v>
      </c>
      <c r="F101" s="18"/>
      <c r="G101" s="19">
        <v>6</v>
      </c>
      <c r="H101" s="19">
        <v>13</v>
      </c>
      <c r="I101" s="63">
        <f t="shared" si="1"/>
        <v>19</v>
      </c>
      <c r="J101" s="18">
        <v>8471946787</v>
      </c>
      <c r="K101" s="18" t="s">
        <v>176</v>
      </c>
      <c r="L101" s="18" t="s">
        <v>233</v>
      </c>
      <c r="M101" s="18">
        <v>9957848221</v>
      </c>
      <c r="N101" s="18" t="s">
        <v>322</v>
      </c>
      <c r="O101" s="18">
        <v>9957513724</v>
      </c>
      <c r="P101" s="24">
        <v>43736</v>
      </c>
      <c r="Q101" s="18" t="s">
        <v>240</v>
      </c>
      <c r="R101" s="18">
        <v>19</v>
      </c>
      <c r="S101" s="18" t="s">
        <v>360</v>
      </c>
      <c r="T101" s="18"/>
    </row>
    <row r="102" spans="1:20">
      <c r="A102" s="4">
        <v>98</v>
      </c>
      <c r="B102" s="17" t="s">
        <v>63</v>
      </c>
      <c r="C102" s="18" t="s">
        <v>709</v>
      </c>
      <c r="D102" s="18" t="s">
        <v>25</v>
      </c>
      <c r="E102" s="19">
        <v>18617010238</v>
      </c>
      <c r="F102" s="18"/>
      <c r="G102" s="19">
        <v>6</v>
      </c>
      <c r="H102" s="19">
        <v>8</v>
      </c>
      <c r="I102" s="63">
        <f t="shared" si="1"/>
        <v>14</v>
      </c>
      <c r="J102" s="18">
        <v>8876685883</v>
      </c>
      <c r="K102" s="18" t="s">
        <v>176</v>
      </c>
      <c r="L102" s="18" t="s">
        <v>233</v>
      </c>
      <c r="M102" s="18">
        <v>9957848221</v>
      </c>
      <c r="N102" s="18" t="s">
        <v>323</v>
      </c>
      <c r="O102" s="18">
        <v>7896147707</v>
      </c>
      <c r="P102" s="24">
        <v>43736</v>
      </c>
      <c r="Q102" s="18" t="s">
        <v>240</v>
      </c>
      <c r="R102" s="18">
        <v>21</v>
      </c>
      <c r="S102" s="18" t="s">
        <v>360</v>
      </c>
      <c r="T102" s="18"/>
    </row>
    <row r="103" spans="1:20">
      <c r="A103" s="4">
        <v>99</v>
      </c>
      <c r="B103" s="17" t="s">
        <v>63</v>
      </c>
      <c r="C103" s="18" t="s">
        <v>1161</v>
      </c>
      <c r="D103" s="18" t="s">
        <v>23</v>
      </c>
      <c r="E103" s="19">
        <v>18260102701</v>
      </c>
      <c r="F103" s="18" t="s">
        <v>158</v>
      </c>
      <c r="G103" s="19">
        <v>11</v>
      </c>
      <c r="H103" s="19">
        <v>14</v>
      </c>
      <c r="I103" s="63">
        <f t="shared" si="1"/>
        <v>25</v>
      </c>
      <c r="J103" s="18">
        <v>9854448368</v>
      </c>
      <c r="K103" s="18" t="s">
        <v>144</v>
      </c>
      <c r="L103" s="18" t="s">
        <v>207</v>
      </c>
      <c r="M103" s="18">
        <v>9854262531</v>
      </c>
      <c r="N103" s="18" t="s">
        <v>208</v>
      </c>
      <c r="O103" s="18">
        <v>9859358416</v>
      </c>
      <c r="P103" s="24">
        <v>43738</v>
      </c>
      <c r="Q103" s="18" t="s">
        <v>235</v>
      </c>
      <c r="R103" s="18">
        <v>12</v>
      </c>
      <c r="S103" s="18" t="s">
        <v>360</v>
      </c>
      <c r="T103" s="18"/>
    </row>
    <row r="104" spans="1:20">
      <c r="A104" s="4">
        <v>100</v>
      </c>
      <c r="B104" s="17" t="s">
        <v>63</v>
      </c>
      <c r="C104" s="18" t="s">
        <v>1162</v>
      </c>
      <c r="D104" s="18" t="s">
        <v>23</v>
      </c>
      <c r="E104" s="19">
        <v>18260102703</v>
      </c>
      <c r="F104" s="18" t="s">
        <v>158</v>
      </c>
      <c r="G104" s="19">
        <v>10</v>
      </c>
      <c r="H104" s="19">
        <v>10</v>
      </c>
      <c r="I104" s="63">
        <f t="shared" si="1"/>
        <v>20</v>
      </c>
      <c r="J104" s="18">
        <v>9435491896</v>
      </c>
      <c r="K104" s="18" t="s">
        <v>144</v>
      </c>
      <c r="L104" s="18" t="s">
        <v>207</v>
      </c>
      <c r="M104" s="18">
        <v>9854262531</v>
      </c>
      <c r="N104" s="18" t="s">
        <v>208</v>
      </c>
      <c r="O104" s="18">
        <v>9859358416</v>
      </c>
      <c r="P104" s="24">
        <v>43738</v>
      </c>
      <c r="Q104" s="18" t="s">
        <v>235</v>
      </c>
      <c r="R104" s="18">
        <v>13</v>
      </c>
      <c r="S104" s="18" t="s">
        <v>360</v>
      </c>
      <c r="T104" s="18"/>
    </row>
    <row r="105" spans="1:20">
      <c r="A105" s="4">
        <v>101</v>
      </c>
      <c r="B105" s="17" t="s">
        <v>63</v>
      </c>
      <c r="C105" s="18" t="s">
        <v>1163</v>
      </c>
      <c r="D105" s="18" t="s">
        <v>23</v>
      </c>
      <c r="E105" s="19">
        <v>18260102704</v>
      </c>
      <c r="F105" s="18" t="s">
        <v>158</v>
      </c>
      <c r="G105" s="19">
        <v>21</v>
      </c>
      <c r="H105" s="19">
        <v>20</v>
      </c>
      <c r="I105" s="63">
        <f t="shared" si="1"/>
        <v>41</v>
      </c>
      <c r="J105" s="18">
        <v>9854645500</v>
      </c>
      <c r="K105" s="18" t="s">
        <v>144</v>
      </c>
      <c r="L105" s="18" t="s">
        <v>207</v>
      </c>
      <c r="M105" s="18">
        <v>9854262531</v>
      </c>
      <c r="N105" s="18" t="s">
        <v>208</v>
      </c>
      <c r="O105" s="18">
        <v>9859358416</v>
      </c>
      <c r="P105" s="24">
        <v>43738</v>
      </c>
      <c r="Q105" s="18" t="s">
        <v>235</v>
      </c>
      <c r="R105" s="18">
        <v>13</v>
      </c>
      <c r="S105" s="18" t="s">
        <v>360</v>
      </c>
      <c r="T105" s="18"/>
    </row>
    <row r="106" spans="1:20">
      <c r="A106" s="4">
        <v>102</v>
      </c>
      <c r="B106" s="17"/>
      <c r="C106" s="18"/>
      <c r="D106" s="18"/>
      <c r="E106" s="19"/>
      <c r="F106" s="18"/>
      <c r="G106" s="19"/>
      <c r="H106" s="19"/>
      <c r="I106" s="63">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3">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3">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3">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3">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3">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3">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3">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3">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3">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3">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3">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3">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3">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3">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3">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3">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3">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3">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3">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3">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3">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3">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3">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3">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3">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3">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3">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3">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3">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3">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3">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3">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3">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3">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3">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3">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3">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3">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3">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3">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3">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3">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3">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3">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3">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3">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3">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3">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3">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3">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3">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3">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3">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3">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3">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3">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3">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3">
        <f t="shared" si="2"/>
        <v>0</v>
      </c>
      <c r="J164" s="18"/>
      <c r="K164" s="18"/>
      <c r="L164" s="18"/>
      <c r="M164" s="18"/>
      <c r="N164" s="18"/>
      <c r="O164" s="18"/>
      <c r="P164" s="24"/>
      <c r="Q164" s="18"/>
      <c r="R164" s="18"/>
      <c r="S164" s="18"/>
      <c r="T164" s="18"/>
    </row>
    <row r="165" spans="1:20">
      <c r="A165" s="21" t="s">
        <v>11</v>
      </c>
      <c r="B165" s="39"/>
      <c r="C165" s="21">
        <f>COUNTIFS(C6:C164,"*")</f>
        <v>100</v>
      </c>
      <c r="D165" s="21"/>
      <c r="E165" s="13"/>
      <c r="F165" s="21"/>
      <c r="G165" s="62">
        <f>SUM(G6:G164)</f>
        <v>2682</v>
      </c>
      <c r="H165" s="62">
        <f>SUM(H6:H164)</f>
        <v>2580</v>
      </c>
      <c r="I165" s="62">
        <f>SUM(I6:I164)</f>
        <v>5262</v>
      </c>
      <c r="J165" s="21"/>
      <c r="K165" s="21"/>
      <c r="L165" s="21"/>
      <c r="M165" s="21"/>
      <c r="N165" s="21"/>
      <c r="O165" s="21"/>
      <c r="P165" s="14"/>
      <c r="Q165" s="21"/>
      <c r="R165" s="21"/>
      <c r="S165" s="21"/>
      <c r="T165" s="12"/>
    </row>
    <row r="166" spans="1:20">
      <c r="A166" s="44" t="s">
        <v>62</v>
      </c>
      <c r="B166" s="10">
        <f>COUNTIF(B$5:B$164,"Team 1")</f>
        <v>49</v>
      </c>
      <c r="C166" s="44" t="s">
        <v>25</v>
      </c>
      <c r="D166" s="10">
        <f>COUNTIF(D6:D164,"Anganwadi")</f>
        <v>64</v>
      </c>
    </row>
    <row r="167" spans="1:20">
      <c r="A167" s="44" t="s">
        <v>63</v>
      </c>
      <c r="B167" s="10">
        <f>COUNTIF(B$6:B$164,"Team 2")</f>
        <v>52</v>
      </c>
      <c r="C167" s="44" t="s">
        <v>23</v>
      </c>
      <c r="D167" s="10">
        <f>COUNTIF(D6:D164,"School")</f>
        <v>36</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38" t="s">
        <v>71</v>
      </c>
      <c r="B1" s="138"/>
      <c r="C1" s="138"/>
      <c r="D1" s="138"/>
      <c r="E1" s="138"/>
      <c r="F1" s="139"/>
      <c r="G1" s="139"/>
      <c r="H1" s="139"/>
      <c r="I1" s="139"/>
      <c r="J1" s="139"/>
    </row>
    <row r="2" spans="1:11" ht="25.5">
      <c r="A2" s="140" t="s">
        <v>0</v>
      </c>
      <c r="B2" s="141"/>
      <c r="C2" s="142" t="str">
        <f>'Block at a Glance'!C2:D2</f>
        <v>ASSAM</v>
      </c>
      <c r="D2" s="143"/>
      <c r="E2" s="27" t="s">
        <v>1</v>
      </c>
      <c r="F2" s="144"/>
      <c r="G2" s="145"/>
      <c r="H2" s="28" t="s">
        <v>24</v>
      </c>
      <c r="I2" s="144"/>
      <c r="J2" s="145"/>
    </row>
    <row r="3" spans="1:11" ht="28.5" customHeight="1">
      <c r="A3" s="149" t="s">
        <v>66</v>
      </c>
      <c r="B3" s="149"/>
      <c r="C3" s="149"/>
      <c r="D3" s="149"/>
      <c r="E3" s="149"/>
      <c r="F3" s="149"/>
      <c r="G3" s="149"/>
      <c r="H3" s="149"/>
      <c r="I3" s="149"/>
      <c r="J3" s="149"/>
    </row>
    <row r="4" spans="1:11">
      <c r="A4" s="148" t="s">
        <v>27</v>
      </c>
      <c r="B4" s="147" t="s">
        <v>28</v>
      </c>
      <c r="C4" s="146" t="s">
        <v>29</v>
      </c>
      <c r="D4" s="146" t="s">
        <v>36</v>
      </c>
      <c r="E4" s="146"/>
      <c r="F4" s="146"/>
      <c r="G4" s="146" t="s">
        <v>30</v>
      </c>
      <c r="H4" s="146" t="s">
        <v>37</v>
      </c>
      <c r="I4" s="146"/>
      <c r="J4" s="146"/>
    </row>
    <row r="5" spans="1:11" ht="22.5" customHeight="1">
      <c r="A5" s="148"/>
      <c r="B5" s="147"/>
      <c r="C5" s="146"/>
      <c r="D5" s="29" t="s">
        <v>9</v>
      </c>
      <c r="E5" s="29" t="s">
        <v>10</v>
      </c>
      <c r="F5" s="29" t="s">
        <v>11</v>
      </c>
      <c r="G5" s="146"/>
      <c r="H5" s="29" t="s">
        <v>9</v>
      </c>
      <c r="I5" s="29" t="s">
        <v>10</v>
      </c>
      <c r="J5" s="29" t="s">
        <v>11</v>
      </c>
    </row>
    <row r="6" spans="1:11" ht="22.5" customHeight="1">
      <c r="A6" s="45">
        <v>1</v>
      </c>
      <c r="B6" s="64">
        <v>43556</v>
      </c>
      <c r="C6" s="31">
        <f>COUNTIFS('April-19'!D$5:D$164,"Anganwadi")</f>
        <v>75</v>
      </c>
      <c r="D6" s="32">
        <f>SUMIF('April-19'!$D$5:$D$164,"Anganwadi",'April-19'!$G$5:$G$164)</f>
        <v>1184</v>
      </c>
      <c r="E6" s="32">
        <f>SUMIF('April-19'!$D$5:$D$164,"Anganwadi",'April-19'!$H$5:$H$164)</f>
        <v>1194</v>
      </c>
      <c r="F6" s="32">
        <f>+D6+E6</f>
        <v>2378</v>
      </c>
      <c r="G6" s="31">
        <f>COUNTIF('April-19'!D5:D164,"School")</f>
        <v>65</v>
      </c>
      <c r="H6" s="32">
        <f>SUMIF('April-19'!$D$5:$D$164,"School",'April-19'!$G$5:$G$164)</f>
        <v>1486</v>
      </c>
      <c r="I6" s="32">
        <f>SUMIF('April-19'!$D$5:$D$164,"School",'April-19'!$H$5:$H$164)</f>
        <v>1800</v>
      </c>
      <c r="J6" s="32">
        <f>+H6+I6</f>
        <v>3286</v>
      </c>
      <c r="K6" s="33"/>
    </row>
    <row r="7" spans="1:11" ht="22.5" customHeight="1">
      <c r="A7" s="30">
        <v>2</v>
      </c>
      <c r="B7" s="65">
        <v>43601</v>
      </c>
      <c r="C7" s="31">
        <f>COUNTIF('May-19'!D5:D164,"Anganwadi")</f>
        <v>81</v>
      </c>
      <c r="D7" s="32">
        <f>SUMIF('May-19'!$D$5:$D$164,"Anganwadi",'May-19'!$G$5:$G$164)</f>
        <v>1473</v>
      </c>
      <c r="E7" s="32">
        <f>SUMIF('May-19'!$D$5:$D$164,"Anganwadi",'May-19'!$H$5:$H$164)</f>
        <v>1517</v>
      </c>
      <c r="F7" s="32">
        <f t="shared" ref="F7:F11" si="0">+D7+E7</f>
        <v>2990</v>
      </c>
      <c r="G7" s="31">
        <f>COUNTIF('May-19'!D5:D164,"School")</f>
        <v>58</v>
      </c>
      <c r="H7" s="32">
        <f>SUMIF('May-19'!$D$5:$D$164,"School",'May-19'!$G$5:$G$164)</f>
        <v>1443</v>
      </c>
      <c r="I7" s="32">
        <f>SUMIF('May-19'!$D$5:$D$164,"School",'May-19'!$H$5:$H$164)</f>
        <v>1524</v>
      </c>
      <c r="J7" s="32">
        <f t="shared" ref="J7:J11" si="1">+H7+I7</f>
        <v>2967</v>
      </c>
    </row>
    <row r="8" spans="1:11" ht="22.5" customHeight="1">
      <c r="A8" s="30">
        <v>3</v>
      </c>
      <c r="B8" s="65">
        <v>43632</v>
      </c>
      <c r="C8" s="31">
        <f>COUNTIF('Jun-19'!D5:D164,"Anganwadi")</f>
        <v>81</v>
      </c>
      <c r="D8" s="32">
        <f>SUMIF('Jun-19'!$D$5:$D$164,"Anganwadi",'Jun-19'!$G$5:$G$164)</f>
        <v>1426</v>
      </c>
      <c r="E8" s="32">
        <f>SUMIF('Jun-19'!$D$5:$D$164,"Anganwadi",'Jun-19'!$H$5:$H$164)</f>
        <v>1407</v>
      </c>
      <c r="F8" s="32">
        <f t="shared" si="0"/>
        <v>2833</v>
      </c>
      <c r="G8" s="31">
        <f>COUNTIF('Jun-19'!D5:D164,"School")</f>
        <v>54</v>
      </c>
      <c r="H8" s="32">
        <f>SUMIF('Jun-19'!$D$5:$D$164,"School",'Jun-19'!$G$5:$G$164)</f>
        <v>1503</v>
      </c>
      <c r="I8" s="32">
        <f>SUMIF('Jun-19'!$D$5:$D$164,"School",'Jun-19'!$H$5:$H$164)</f>
        <v>1670</v>
      </c>
      <c r="J8" s="32">
        <f t="shared" si="1"/>
        <v>3173</v>
      </c>
    </row>
    <row r="9" spans="1:11" ht="22.5" customHeight="1">
      <c r="A9" s="30">
        <v>4</v>
      </c>
      <c r="B9" s="65">
        <v>43662</v>
      </c>
      <c r="C9" s="31">
        <f>COUNTIF('Jul-19'!D5:D164,"Anganwadi")</f>
        <v>160</v>
      </c>
      <c r="D9" s="32">
        <f>SUMIF('Jul-19'!$D$5:$D$164,"Anganwadi",'Jul-19'!$G$5:$G$164)</f>
        <v>2706</v>
      </c>
      <c r="E9" s="32">
        <f>SUMIF('Jul-19'!$D$5:$D$164,"Anganwadi",'Jul-19'!$H$5:$H$164)</f>
        <v>2739</v>
      </c>
      <c r="F9" s="32">
        <f t="shared" si="0"/>
        <v>5445</v>
      </c>
      <c r="G9" s="31">
        <f>COUNTIF('Jul-19'!D5:D164,"School")</f>
        <v>0</v>
      </c>
      <c r="H9" s="32">
        <f>SUMIF('Jul-19'!$D$5:$D$164,"School",'Jul-19'!$G$5:$G$164)</f>
        <v>0</v>
      </c>
      <c r="I9" s="32">
        <f>SUMIF('Jul-19'!$D$5:$D$164,"School",'Jul-19'!$H$5:$H$164)</f>
        <v>0</v>
      </c>
      <c r="J9" s="32">
        <f t="shared" si="1"/>
        <v>0</v>
      </c>
    </row>
    <row r="10" spans="1:11" ht="22.5" customHeight="1">
      <c r="A10" s="30">
        <v>5</v>
      </c>
      <c r="B10" s="65">
        <v>43693</v>
      </c>
      <c r="C10" s="31">
        <f>COUNTIF('Aug-19'!D5:D164,"Anganwadi")</f>
        <v>69</v>
      </c>
      <c r="D10" s="32">
        <f>SUMIF('Aug-19'!$D$5:$D$164,"Anganwadi",'Aug-19'!$G$5:$G$164)</f>
        <v>1230</v>
      </c>
      <c r="E10" s="32">
        <f>SUMIF('Aug-19'!$D$5:$D$164,"Anganwadi",'Aug-19'!$H$5:$H$164)</f>
        <v>1185</v>
      </c>
      <c r="F10" s="32">
        <f t="shared" si="0"/>
        <v>2415</v>
      </c>
      <c r="G10" s="31">
        <f>COUNTIF('Aug-19'!D5:D164,"School")</f>
        <v>44</v>
      </c>
      <c r="H10" s="32">
        <f>SUMIF('Aug-19'!$D$5:$D$164,"School",'Aug-19'!$G$5:$G$164)</f>
        <v>1496</v>
      </c>
      <c r="I10" s="32">
        <f>SUMIF('Aug-19'!$D$5:$D$164,"School",'Aug-19'!$H$5:$H$164)</f>
        <v>1570</v>
      </c>
      <c r="J10" s="32">
        <f t="shared" si="1"/>
        <v>3066</v>
      </c>
    </row>
    <row r="11" spans="1:11" ht="22.5" customHeight="1">
      <c r="A11" s="30">
        <v>6</v>
      </c>
      <c r="B11" s="65">
        <v>43724</v>
      </c>
      <c r="C11" s="31">
        <f>COUNTIF('Sep-19'!D6:D164,"Anganwadi")</f>
        <v>64</v>
      </c>
      <c r="D11" s="32">
        <f>SUMIF('Sep-19'!$D$6:$D$164,"Anganwadi",'Sep-19'!$G$6:$G$164)</f>
        <v>989</v>
      </c>
      <c r="E11" s="32">
        <f>SUMIF('Sep-19'!$D$6:$D$164,"Anganwadi",'Sep-19'!$H$6:$H$164)</f>
        <v>964</v>
      </c>
      <c r="F11" s="32">
        <f t="shared" si="0"/>
        <v>1953</v>
      </c>
      <c r="G11" s="31">
        <f>COUNTIF('Sep-19'!D6:D164,"School")</f>
        <v>36</v>
      </c>
      <c r="H11" s="32">
        <f>SUMIF('Sep-19'!$D$6:$D$164,"School",'Sep-19'!$G$6:$G$164)</f>
        <v>1693</v>
      </c>
      <c r="I11" s="32">
        <f>SUMIF('Sep-19'!$D$6:$D$164,"School",'Sep-19'!$H$6:$H$164)</f>
        <v>1616</v>
      </c>
      <c r="J11" s="32">
        <f t="shared" si="1"/>
        <v>3309</v>
      </c>
    </row>
    <row r="12" spans="1:11" ht="19.5" customHeight="1">
      <c r="A12" s="137" t="s">
        <v>38</v>
      </c>
      <c r="B12" s="137"/>
      <c r="C12" s="34">
        <f>SUM(C6:C11)</f>
        <v>530</v>
      </c>
      <c r="D12" s="34">
        <f t="shared" ref="D12:J12" si="2">SUM(D6:D11)</f>
        <v>9008</v>
      </c>
      <c r="E12" s="34">
        <f t="shared" si="2"/>
        <v>9006</v>
      </c>
      <c r="F12" s="34">
        <f t="shared" si="2"/>
        <v>18014</v>
      </c>
      <c r="G12" s="34">
        <f t="shared" si="2"/>
        <v>257</v>
      </c>
      <c r="H12" s="34">
        <f t="shared" si="2"/>
        <v>7621</v>
      </c>
      <c r="I12" s="34">
        <f t="shared" si="2"/>
        <v>8180</v>
      </c>
      <c r="J12" s="34">
        <f t="shared" si="2"/>
        <v>15801</v>
      </c>
    </row>
    <row r="14" spans="1:11">
      <c r="A14" s="132" t="s">
        <v>67</v>
      </c>
      <c r="B14" s="132"/>
      <c r="C14" s="132"/>
      <c r="D14" s="132"/>
      <c r="E14" s="132"/>
      <c r="F14" s="132"/>
    </row>
    <row r="15" spans="1:11" ht="82.5">
      <c r="A15" s="43" t="s">
        <v>27</v>
      </c>
      <c r="B15" s="42" t="s">
        <v>28</v>
      </c>
      <c r="C15" s="46" t="s">
        <v>64</v>
      </c>
      <c r="D15" s="41" t="s">
        <v>29</v>
      </c>
      <c r="E15" s="41" t="s">
        <v>30</v>
      </c>
      <c r="F15" s="41" t="s">
        <v>65</v>
      </c>
    </row>
    <row r="16" spans="1:11">
      <c r="A16" s="135">
        <v>1</v>
      </c>
      <c r="B16" s="133">
        <v>43571</v>
      </c>
      <c r="C16" s="47" t="s">
        <v>62</v>
      </c>
      <c r="D16" s="31">
        <f>COUNTIFS('April-19'!B$5:B$164,"Team 1",'April-19'!D$5:D$164,"Anganwadi")</f>
        <v>36</v>
      </c>
      <c r="E16" s="31">
        <f>COUNTIFS('April-19'!B$5:B$164,"Team 1",'April-19'!D$5:D$164,"School")</f>
        <v>35</v>
      </c>
      <c r="F16" s="32">
        <f>SUMIF('April-19'!$B$5:$B$164,"Team 1",'April-19'!$I$5:$I$164)</f>
        <v>2981</v>
      </c>
    </row>
    <row r="17" spans="1:6">
      <c r="A17" s="136"/>
      <c r="B17" s="134"/>
      <c r="C17" s="47" t="s">
        <v>63</v>
      </c>
      <c r="D17" s="31">
        <f>COUNTIFS('April-19'!B$5:B$164,"Team 2",'April-19'!D$5:D$164,"Anganwadi")</f>
        <v>39</v>
      </c>
      <c r="E17" s="31">
        <f>COUNTIFS('April-19'!B$5:B$164,"Team 2",'April-19'!D$5:D$164,"School")</f>
        <v>30</v>
      </c>
      <c r="F17" s="32">
        <f>SUMIF('April-19'!$B$5:$B$164,"Team 2",'April-19'!$I$5:$I$164)</f>
        <v>2683</v>
      </c>
    </row>
    <row r="18" spans="1:6">
      <c r="A18" s="135">
        <v>2</v>
      </c>
      <c r="B18" s="133">
        <v>43601</v>
      </c>
      <c r="C18" s="47" t="s">
        <v>62</v>
      </c>
      <c r="D18" s="31">
        <f>COUNTIFS('May-19'!B$5:B$164,"Team 1",'May-19'!D$5:D$164,"Anganwadi")</f>
        <v>36</v>
      </c>
      <c r="E18" s="31">
        <f>COUNTIFS('May-19'!B$5:B$164,"Team 1",'May-19'!D$5:D$164,"School")</f>
        <v>32</v>
      </c>
      <c r="F18" s="32">
        <f>SUMIF('May-19'!$B$5:$B$164,"Team 1",'May-19'!$I$5:$I$164)</f>
        <v>2905</v>
      </c>
    </row>
    <row r="19" spans="1:6">
      <c r="A19" s="136"/>
      <c r="B19" s="134"/>
      <c r="C19" s="47" t="s">
        <v>63</v>
      </c>
      <c r="D19" s="31">
        <f>COUNTIFS('May-19'!B$5:B$164,"Team 2",'May-19'!D$5:D$164,"Anganwadi")</f>
        <v>45</v>
      </c>
      <c r="E19" s="31">
        <f>COUNTIFS('May-19'!B$5:B$164,"Team 2",'May-19'!D$5:D$164,"School")</f>
        <v>26</v>
      </c>
      <c r="F19" s="32">
        <f>SUMIF('May-19'!$B$5:$B$164,"Team 2",'May-19'!$I$5:$I$164)</f>
        <v>3052</v>
      </c>
    </row>
    <row r="20" spans="1:6">
      <c r="A20" s="135">
        <v>3</v>
      </c>
      <c r="B20" s="133">
        <v>43632</v>
      </c>
      <c r="C20" s="47" t="s">
        <v>62</v>
      </c>
      <c r="D20" s="31">
        <f>COUNTIFS('Jun-19'!B$5:B$164,"Team 1",'Jun-19'!D$5:D$164,"Anganwadi")</f>
        <v>36</v>
      </c>
      <c r="E20" s="31">
        <f>COUNTIFS('Jun-19'!B$5:B$164,"Team 1",'Jun-19'!D$5:D$164,"School")</f>
        <v>26</v>
      </c>
      <c r="F20" s="32">
        <f>SUMIF('Jun-19'!$B$5:$B$164,"Team 1",'Jun-19'!$I$5:$I$164)</f>
        <v>3265</v>
      </c>
    </row>
    <row r="21" spans="1:6">
      <c r="A21" s="136"/>
      <c r="B21" s="134"/>
      <c r="C21" s="47" t="s">
        <v>63</v>
      </c>
      <c r="D21" s="31">
        <f>COUNTIFS('Jun-19'!B$5:B$164,"Team 2",'Jun-19'!D$5:D$164,"Anganwadi")</f>
        <v>45</v>
      </c>
      <c r="E21" s="31">
        <f>COUNTIFS('Jun-19'!B$5:B$164,"Team 2",'Jun-19'!D$5:D$164,"School")</f>
        <v>28</v>
      </c>
      <c r="F21" s="32">
        <f>SUMIF('Jun-19'!$B$5:$B$164,"Team 2",'Jun-19'!$I$5:$I$164)</f>
        <v>2741</v>
      </c>
    </row>
    <row r="22" spans="1:6">
      <c r="A22" s="135">
        <v>4</v>
      </c>
      <c r="B22" s="133">
        <v>43662</v>
      </c>
      <c r="C22" s="47" t="s">
        <v>62</v>
      </c>
      <c r="D22" s="31">
        <f>COUNTIFS('Jul-19'!B$5:B$164,"Team 1",'Jul-19'!D$5:D$164,"Anganwadi")</f>
        <v>80</v>
      </c>
      <c r="E22" s="31">
        <f>COUNTIFS('Jul-19'!B$5:B$164,"Team 1",'Jul-19'!D$5:D$164,"School")</f>
        <v>0</v>
      </c>
      <c r="F22" s="32">
        <f>SUMIF('Jul-19'!$B$5:$B$164,"Team 1",'Jul-19'!$I$5:$I$164)</f>
        <v>2692</v>
      </c>
    </row>
    <row r="23" spans="1:6">
      <c r="A23" s="136"/>
      <c r="B23" s="134"/>
      <c r="C23" s="47" t="s">
        <v>63</v>
      </c>
      <c r="D23" s="31">
        <f>COUNTIFS('Jul-19'!B$5:B$164,"Team 2",'Jul-19'!D$5:D$164,"Anganwadi")</f>
        <v>80</v>
      </c>
      <c r="E23" s="31">
        <f>COUNTIFS('Jul-19'!B$5:B$164,"Team 2",'Jul-19'!D$5:D$164,"School")</f>
        <v>0</v>
      </c>
      <c r="F23" s="32">
        <f>SUMIF('Jul-19'!$B$5:$B$164,"Team 2",'Jul-19'!$I$5:$I$164)</f>
        <v>2753</v>
      </c>
    </row>
    <row r="24" spans="1:6">
      <c r="A24" s="135">
        <v>5</v>
      </c>
      <c r="B24" s="133">
        <v>43693</v>
      </c>
      <c r="C24" s="47" t="s">
        <v>62</v>
      </c>
      <c r="D24" s="31">
        <f>COUNTIFS('Aug-19'!B$5:B$164,"Team 1",'Aug-19'!D$5:D$164,"Anganwadi")</f>
        <v>32</v>
      </c>
      <c r="E24" s="31">
        <f>COUNTIFS('Aug-19'!B$5:B$164,"Team 1",'Aug-19'!D$5:D$164,"School")</f>
        <v>25</v>
      </c>
      <c r="F24" s="32">
        <f>SUMIF('Aug-19'!$B$5:$B$164,"Team 1",'Aug-19'!$I$5:$I$164)</f>
        <v>2657</v>
      </c>
    </row>
    <row r="25" spans="1:6">
      <c r="A25" s="136"/>
      <c r="B25" s="134"/>
      <c r="C25" s="47" t="s">
        <v>63</v>
      </c>
      <c r="D25" s="31">
        <f>COUNTIFS('Aug-19'!B$5:B$164,"Team 2",'Aug-19'!D$5:D$164,"Anganwadi")</f>
        <v>37</v>
      </c>
      <c r="E25" s="31">
        <f>COUNTIFS('Aug-19'!B$5:B$164,"Team 2",'Aug-19'!D$5:D$164,"School")</f>
        <v>19</v>
      </c>
      <c r="F25" s="32">
        <f>SUMIF('Aug-19'!$B$5:$B$164,"Team 2",'Aug-19'!$I$5:$I$164)</f>
        <v>2824</v>
      </c>
    </row>
    <row r="26" spans="1:6">
      <c r="A26" s="135">
        <v>6</v>
      </c>
      <c r="B26" s="133">
        <v>43724</v>
      </c>
      <c r="C26" s="47" t="s">
        <v>62</v>
      </c>
      <c r="D26" s="31">
        <f>COUNTIFS('Sep-19'!B$5:B$164,"Team 1",'Sep-19'!D$5:D$164,"Anganwadi")</f>
        <v>34</v>
      </c>
      <c r="E26" s="31">
        <f>COUNTIFS('Sep-19'!B$5:B$164,"Team 1",'Sep-19'!D$5:D$164,"School")</f>
        <v>15</v>
      </c>
      <c r="F26" s="32">
        <f>SUMIF('Sep-19'!$B$5:$B$164,"Team 1",'Sep-19'!$I$5:$I$164)</f>
        <v>3025</v>
      </c>
    </row>
    <row r="27" spans="1:6">
      <c r="A27" s="136"/>
      <c r="B27" s="134"/>
      <c r="C27" s="47" t="s">
        <v>63</v>
      </c>
      <c r="D27" s="31">
        <f>COUNTIFS('Sep-19'!B$5:B$164,"Team 2",'Sep-19'!D$5:D$164,"Anganwadi")</f>
        <v>30</v>
      </c>
      <c r="E27" s="31">
        <f>COUNTIFS('Sep-19'!B$5:B$164,"Team 2",'Sep-19'!D$5:D$164,"School")</f>
        <v>22</v>
      </c>
      <c r="F27" s="32">
        <f>SUMIF('Sep-19'!$B$5:$B$164,"Team 2",'Sep-19'!$I$5:$I$164)</f>
        <v>2784</v>
      </c>
    </row>
    <row r="28" spans="1:6">
      <c r="A28" s="129" t="s">
        <v>38</v>
      </c>
      <c r="B28" s="130"/>
      <c r="C28" s="131"/>
      <c r="D28" s="40">
        <f>SUM(D16:D27)</f>
        <v>530</v>
      </c>
      <c r="E28" s="40">
        <f>SUM(E16:E27)</f>
        <v>258</v>
      </c>
      <c r="F28" s="40">
        <f>SUM(F16:F27)</f>
        <v>34362</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2019-05-04T08:19:41Z</dcterms:modified>
</cp:coreProperties>
</file>