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<sst xmlns="http://schemas.openxmlformats.org/spreadsheetml/2006/main" count="4842" uniqueCount="1043">
  <si>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</si>
  <si>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</si>
  <si>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</si>
  <si>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</si>
  <si>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</si>
  <si>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</si>
  <si>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</si>
  <si>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</si>
  <si>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</si>
  <si>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</si>
  <si>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</si>
  <si>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</si>
  <si>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</si>
  <si>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</si>
  <si>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</si>
  <si>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</si>
  <si>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</si>
  <si>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</si>
  <si>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</si>
  <si>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</si>
  <si>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</si>
  <si>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</si>
  <si>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</si>
  <si>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</si>
  <si>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</si>
  <si>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</si>
  <si>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</si>
  <si>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</si>
  <si>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</si>
  <si>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</si>
  <si>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</si>
  <si>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</si>
  <si>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</si>
  <si>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</si>
  <si>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</si>
  <si>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</si>
  <si>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</si>
  <si>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</si>
  <si>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</si>
  <si>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</si>
  <si>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</si>
  <si>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</si>
  <si>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</si>
  <si>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</si>
  <si>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</si>
  <si>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</si>
  <si>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</si>
  <si>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</si>
  <si>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</si>
  <si>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</si>
  <si>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</si>
  <si>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</si>
  <si>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</si>
  <si>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</si>
  <si>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</si>
  <si>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</si>
  <si>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</si>
  <si>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</si>
  <si>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</si>
  <si>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</si>
  <si>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</si>
  <si>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</si>
  <si>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</si>
  <si>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</si>
  <si>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</si>
  <si>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</si>
  <si>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</si>
  <si>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</si>
  <si>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</si>
  <si>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</si>
  <si>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</si>
  <si>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</si>
  <si>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Dibrugarh</t>
  </si>
  <si>
    <t>Lahowal</t>
  </si>
  <si>
    <t>Mrs. Riniki Dihingia</t>
  </si>
  <si>
    <t>lohoalblock@rediffmail.com</t>
  </si>
  <si>
    <t>Mrs. Nirmali Buragohain</t>
  </si>
  <si>
    <t>Dr. Sailesh Pujari</t>
  </si>
  <si>
    <t>MO</t>
  </si>
  <si>
    <t>sailesh.pujari@gmail.com</t>
  </si>
  <si>
    <t>Dr. Maosumi Paul</t>
  </si>
  <si>
    <t>Dental Surgeon</t>
  </si>
  <si>
    <t>paulsubhodeep@hotmail.com</t>
  </si>
  <si>
    <t>Ms. Smita Gogoi</t>
  </si>
  <si>
    <t>Pharmacist</t>
  </si>
  <si>
    <t>Mrs. Anita Buragohain</t>
  </si>
  <si>
    <t>ANM</t>
  </si>
  <si>
    <t>Dr. Tapapriya Das</t>
  </si>
  <si>
    <t>daspriya08@gmail.com</t>
  </si>
  <si>
    <t>Dr.(Mrs)Nurzahan Begum</t>
  </si>
  <si>
    <t>Mr. Nilutpol Burahohain</t>
  </si>
  <si>
    <t>nilutpalnight@gmail.com</t>
  </si>
  <si>
    <t>Mrs. Lonima Konwar</t>
  </si>
  <si>
    <t>bpa.nrhm.lahowal@gmail.com</t>
  </si>
  <si>
    <t>Team-1</t>
  </si>
  <si>
    <t>Amarjyoti LPS</t>
  </si>
  <si>
    <t>Mohmora MES</t>
  </si>
  <si>
    <t>Gahoripother AWC</t>
  </si>
  <si>
    <t>Bogoritolia AWC</t>
  </si>
  <si>
    <t>Bogoritolia LPS</t>
  </si>
  <si>
    <t>Kandulibari T.E</t>
  </si>
  <si>
    <t>Kandulibari LPS</t>
  </si>
  <si>
    <t>Juktolibam AWC</t>
  </si>
  <si>
    <t>Juktolibam LPS</t>
  </si>
  <si>
    <t>Dholajan AWC</t>
  </si>
  <si>
    <t>Dholajan TE. LPS</t>
  </si>
  <si>
    <t>Nagaghuli AWC</t>
  </si>
  <si>
    <t>Nagaghuli TE LPS</t>
  </si>
  <si>
    <t>Thani 4th Banglow AWC</t>
  </si>
  <si>
    <t>Thanai Palengtoli Nabajyoti LPS</t>
  </si>
  <si>
    <t>Guwalchuk AWC</t>
  </si>
  <si>
    <t>Guwalchuk LPS</t>
  </si>
  <si>
    <t>Thanai T.E-I</t>
  </si>
  <si>
    <t>Thanai T.E LPS</t>
  </si>
  <si>
    <t>Romai Tipuline AWC</t>
  </si>
  <si>
    <t>Romai Tipuline LPS</t>
  </si>
  <si>
    <t>Uttar Dikom Sessa LPS</t>
  </si>
  <si>
    <t>South Dikom Sessa LPS</t>
  </si>
  <si>
    <t>Ghograjan AWC</t>
  </si>
  <si>
    <t>Ghograjan LPS</t>
  </si>
  <si>
    <t>Nimbari Borahi Da-pother AWC</t>
  </si>
  <si>
    <t>Nimbari Borahi Da-pother LPS</t>
  </si>
  <si>
    <t>Khagorijan AWC</t>
  </si>
  <si>
    <t>Khagorijan LPS</t>
  </si>
  <si>
    <t>Bilogani AWC</t>
  </si>
  <si>
    <t>Bihlogani T.E LPS</t>
  </si>
  <si>
    <t>Tamulbari TE AWC</t>
  </si>
  <si>
    <t>Tamulbari T.E LPS</t>
  </si>
  <si>
    <t>Jungaltoli AWC</t>
  </si>
  <si>
    <t>Sahid Birchamunda LPS</t>
  </si>
  <si>
    <t>Bilogani II no. AWC</t>
  </si>
  <si>
    <t>Thanai MES</t>
  </si>
  <si>
    <t>Chengdhora T.E AWC</t>
  </si>
  <si>
    <t>Chengdhora T.E LPS</t>
  </si>
  <si>
    <t>Rajgarh I AWC</t>
  </si>
  <si>
    <t>1  No.Rajgarh  LPS</t>
  </si>
  <si>
    <t>2 No. Rajgarh AWC</t>
  </si>
  <si>
    <t>Rajgarh 2 No. LPS</t>
  </si>
  <si>
    <t>Mijan T.E LPS</t>
  </si>
  <si>
    <t>Mohanbari T.E LPS</t>
  </si>
  <si>
    <t>Rangalting AWC</t>
  </si>
  <si>
    <t>Rangalting LPS</t>
  </si>
  <si>
    <t>Timona T.E AWC</t>
  </si>
  <si>
    <t>Timona T.E LPS</t>
  </si>
  <si>
    <t>Greenwood Bortani AWC</t>
  </si>
  <si>
    <t>Greenwood Bortani LPS</t>
  </si>
  <si>
    <t>Nagaghuli Bamboobari AWC</t>
  </si>
  <si>
    <t>Kanaichuk LPS</t>
  </si>
  <si>
    <t>Singlijan MES</t>
  </si>
  <si>
    <t>Maijan MES</t>
  </si>
  <si>
    <t>Telapani AWC</t>
  </si>
  <si>
    <t>Telpani Block Bapuji LPS</t>
  </si>
  <si>
    <t>Greenwood T.E AWC</t>
  </si>
  <si>
    <t>Greenwood T.E LPS</t>
  </si>
  <si>
    <t>Thanai III AWC</t>
  </si>
  <si>
    <t>Thanai Borline LPS</t>
  </si>
  <si>
    <t>kunwari Pother</t>
  </si>
  <si>
    <t>Konwaripother LPS</t>
  </si>
  <si>
    <t>North Jalan Nagar AWC</t>
  </si>
  <si>
    <t>North Jalan LPS</t>
  </si>
  <si>
    <t>Teporcharali AWC</t>
  </si>
  <si>
    <t>Teporcharali LPS</t>
  </si>
  <si>
    <t>Chaporigaon AWC</t>
  </si>
  <si>
    <t>Chapori Gaon LPS</t>
  </si>
  <si>
    <t>Laruporia AWC</t>
  </si>
  <si>
    <t>Larupuria LPS</t>
  </si>
  <si>
    <t>Ganeshbari T.E AWC</t>
  </si>
  <si>
    <t>Ganeshbari T.E LPS</t>
  </si>
  <si>
    <t>Moderkhat T.E AWC</t>
  </si>
  <si>
    <t>Moderkhat T.E LPS</t>
  </si>
  <si>
    <t>Dikom Sessa High</t>
  </si>
  <si>
    <t>Shastriji MES</t>
  </si>
  <si>
    <t>LP</t>
  </si>
  <si>
    <t>UP</t>
  </si>
  <si>
    <t>High</t>
  </si>
  <si>
    <t>HS</t>
  </si>
  <si>
    <t>Rohmoria Higher Secondary School( Day-1)</t>
  </si>
  <si>
    <t>Rohmoria Higher Secondary School (Day-1)</t>
  </si>
  <si>
    <t>Rohmoria Higher Secondary School (Day-2)</t>
  </si>
  <si>
    <t>Bogoritolia SC</t>
  </si>
  <si>
    <t>Kanai Garuchora SC</t>
  </si>
  <si>
    <t>Telpani SC</t>
  </si>
  <si>
    <t>Nagaghuli SC</t>
  </si>
  <si>
    <t>Dhupormaijan SC</t>
  </si>
  <si>
    <t>Rohmoria SC</t>
  </si>
  <si>
    <t>Moderkhat SC</t>
  </si>
  <si>
    <t>Lodoni SC</t>
  </si>
  <si>
    <t>Sagolikotta SC</t>
  </si>
  <si>
    <t>Genichuk SC</t>
  </si>
  <si>
    <t>Jiliguri SC</t>
  </si>
  <si>
    <t>Phukanarkhat SC</t>
  </si>
  <si>
    <t>Mijan SC</t>
  </si>
  <si>
    <t>Athabari SC</t>
  </si>
  <si>
    <t>Hatkhula SC</t>
  </si>
  <si>
    <t>Ghoramora SC</t>
  </si>
  <si>
    <t>Maijan SC</t>
  </si>
  <si>
    <t>Kunwari Pother SC</t>
  </si>
  <si>
    <t>Bongalgaon SC</t>
  </si>
  <si>
    <t>Sonipotia SC</t>
  </si>
  <si>
    <t>Dikom Sessa SC</t>
  </si>
  <si>
    <t>Kalpana Dutta</t>
  </si>
  <si>
    <t>Rubi Gogoi</t>
  </si>
  <si>
    <t>Rajanti Patnayak</t>
  </si>
  <si>
    <t>Kachuwani SC</t>
  </si>
  <si>
    <t>Swapna Guwalla</t>
  </si>
  <si>
    <t>Alpana Dutta</t>
  </si>
  <si>
    <t>Dipali Baruah</t>
  </si>
  <si>
    <t>Dulu Gogoi</t>
  </si>
  <si>
    <t>Bobita Kumari</t>
  </si>
  <si>
    <t>Jyotiprobha Gogoi</t>
  </si>
  <si>
    <t>Mrinali Gogoi</t>
  </si>
  <si>
    <t>Punya Gogoi</t>
  </si>
  <si>
    <t>Dibyajyoti Phukan</t>
  </si>
  <si>
    <t>Hemlota Sonowal (2)</t>
  </si>
  <si>
    <t>Ranjana Das</t>
  </si>
  <si>
    <t>Purnima Gogoi</t>
  </si>
  <si>
    <t>Dipeswari Dowarah</t>
  </si>
  <si>
    <t>Manju Saikia</t>
  </si>
  <si>
    <t>Punya Sonowal</t>
  </si>
  <si>
    <t>Sumala Kunch</t>
  </si>
  <si>
    <t>Putali Hazarika</t>
  </si>
  <si>
    <t>Monumoti Deka</t>
  </si>
  <si>
    <t>Beauty Phukan</t>
  </si>
  <si>
    <t>Rumi Saikia</t>
  </si>
  <si>
    <t>Sorifa Begum</t>
  </si>
  <si>
    <t>Bogiti Das</t>
  </si>
  <si>
    <t>Monumoti Gowalla</t>
  </si>
  <si>
    <t>Rebati Bakti</t>
  </si>
  <si>
    <t>9613234515</t>
  </si>
  <si>
    <t>Aroti Bhuyan</t>
  </si>
  <si>
    <t>Aroti Baruah</t>
  </si>
  <si>
    <t>Rajeshwari Urang</t>
  </si>
  <si>
    <t>Lakshmi Bhumiz</t>
  </si>
  <si>
    <t>Manju Munda</t>
  </si>
  <si>
    <t>Bobita Lohar</t>
  </si>
  <si>
    <t>Bina Dutta (2)</t>
  </si>
  <si>
    <t>Jyotsna Gogoi</t>
  </si>
  <si>
    <t>Sumitra Rajuwar</t>
  </si>
  <si>
    <t>Bandita Tanti</t>
  </si>
  <si>
    <t>Nori Boraik</t>
  </si>
  <si>
    <t>Nita Gowalla</t>
  </si>
  <si>
    <t>Surabi Das</t>
  </si>
  <si>
    <t>Karabi Gohain</t>
  </si>
  <si>
    <t>Minakhi Kurmi</t>
  </si>
  <si>
    <t>Rupali Baruah</t>
  </si>
  <si>
    <t>9577809379</t>
  </si>
  <si>
    <t>Basanti Gowala</t>
  </si>
  <si>
    <t>Jamuna Chetia</t>
  </si>
  <si>
    <t>Parboti Bedia</t>
  </si>
  <si>
    <t>7035558341</t>
  </si>
  <si>
    <t>Tarulata Saikia</t>
  </si>
  <si>
    <t>Menoka Tigga</t>
  </si>
  <si>
    <t xml:space="preserve">Mina Tanti </t>
  </si>
  <si>
    <t>Abila Das</t>
  </si>
  <si>
    <t>Mamoni Mech</t>
  </si>
  <si>
    <t>Nirmala Dutta</t>
  </si>
  <si>
    <t>Rakhamoni Dutta</t>
  </si>
  <si>
    <t>Lakhipriya Saikia</t>
  </si>
  <si>
    <t>Indrani Tanti</t>
  </si>
  <si>
    <t>Kalpana Bhumij</t>
  </si>
  <si>
    <t>Kusum Dutta</t>
  </si>
  <si>
    <t>Gohain Gaon Sc</t>
  </si>
  <si>
    <t>Dhormeswari Pator</t>
  </si>
  <si>
    <t>Dibyajyoti Gogain</t>
  </si>
  <si>
    <t>Mon-day</t>
  </si>
  <si>
    <t>Tue-day</t>
  </si>
  <si>
    <t>Wed-day</t>
  </si>
  <si>
    <t>Thu-day</t>
  </si>
  <si>
    <t>Fri-day</t>
  </si>
  <si>
    <t>Sat-day</t>
  </si>
  <si>
    <t>42 Km</t>
  </si>
  <si>
    <t>Bolero</t>
  </si>
  <si>
    <t>43 Km</t>
  </si>
  <si>
    <t>39 Km</t>
  </si>
  <si>
    <t>Tata Sumo</t>
  </si>
  <si>
    <t>38 Km</t>
  </si>
  <si>
    <t>37 Km</t>
  </si>
  <si>
    <t>40 Km</t>
  </si>
  <si>
    <t>44 Km</t>
  </si>
  <si>
    <t>35 Km</t>
  </si>
  <si>
    <t>41 Km</t>
  </si>
  <si>
    <t>36 Km</t>
  </si>
  <si>
    <t>33 Km</t>
  </si>
  <si>
    <t>30 Km</t>
  </si>
  <si>
    <t>34 Km</t>
  </si>
  <si>
    <t>31 Km</t>
  </si>
  <si>
    <t>46 Km</t>
  </si>
  <si>
    <t>30 km</t>
  </si>
  <si>
    <t>28 km</t>
  </si>
  <si>
    <t>39 km</t>
  </si>
  <si>
    <t>51 Km</t>
  </si>
  <si>
    <t>28 Km</t>
  </si>
  <si>
    <t>36Km</t>
  </si>
  <si>
    <t>45 Km</t>
  </si>
  <si>
    <t>04104</t>
  </si>
  <si>
    <t>04106</t>
  </si>
  <si>
    <t>04093</t>
  </si>
  <si>
    <t>04195</t>
  </si>
  <si>
    <t>04066</t>
  </si>
  <si>
    <t>04088</t>
  </si>
  <si>
    <t>04118</t>
  </si>
  <si>
    <t>04123</t>
  </si>
  <si>
    <t>04114</t>
  </si>
  <si>
    <t>04196</t>
  </si>
  <si>
    <t>04169</t>
  </si>
  <si>
    <t>04109</t>
  </si>
  <si>
    <t>04132</t>
  </si>
  <si>
    <t>04105</t>
  </si>
  <si>
    <t>04159</t>
  </si>
  <si>
    <t>04067</t>
  </si>
  <si>
    <t>04107</t>
  </si>
  <si>
    <t>04126</t>
  </si>
  <si>
    <t>04197</t>
  </si>
  <si>
    <t>04192</t>
  </si>
  <si>
    <t>04156</t>
  </si>
  <si>
    <t>04098</t>
  </si>
  <si>
    <t>04091</t>
  </si>
  <si>
    <t>04184</t>
  </si>
  <si>
    <t>04102</t>
  </si>
  <si>
    <t>04175</t>
  </si>
  <si>
    <t>04009</t>
  </si>
  <si>
    <t>04181</t>
  </si>
  <si>
    <t>04112</t>
  </si>
  <si>
    <t>04128</t>
  </si>
  <si>
    <t>04043</t>
  </si>
  <si>
    <t>04171</t>
  </si>
  <si>
    <t>Lukharkhania AWC</t>
  </si>
  <si>
    <t>Kachuwani Pother LPS</t>
  </si>
  <si>
    <t>Niz-Moderkhat-II</t>
  </si>
  <si>
    <t>2 No. Niz-Moderkhat LPS</t>
  </si>
  <si>
    <t>Dhipatoli AWC</t>
  </si>
  <si>
    <t>Dhipatoli LPS</t>
  </si>
  <si>
    <t>Hahorial AWC</t>
  </si>
  <si>
    <t>Hahoria LPS</t>
  </si>
  <si>
    <t>Sri Sri Sankardev MES</t>
  </si>
  <si>
    <t>Gyanudai MES</t>
  </si>
  <si>
    <t>Rajgarh T.E AWC</t>
  </si>
  <si>
    <t>Rajgarh T.E LPS</t>
  </si>
  <si>
    <t>Romai T.E AWC</t>
  </si>
  <si>
    <t>Romai T.E LPS</t>
  </si>
  <si>
    <t>Romai Bongali AWC</t>
  </si>
  <si>
    <t>Romai Bengali LPS</t>
  </si>
  <si>
    <t>Singlijan Nagachapori AWC</t>
  </si>
  <si>
    <t>Singlijan Nagachapori LPS</t>
  </si>
  <si>
    <t>Ockland AWC</t>
  </si>
  <si>
    <t>Ockland LPS</t>
  </si>
  <si>
    <t>Upper Kanai AWC</t>
  </si>
  <si>
    <t>Ockland T.E EGS</t>
  </si>
  <si>
    <t>Bortani Faltuline AWC</t>
  </si>
  <si>
    <t>Greenwood T.E 40 Nos LPS</t>
  </si>
  <si>
    <t>Jiliguri AWC</t>
  </si>
  <si>
    <t>Jiliguri LPS</t>
  </si>
  <si>
    <t>Dangarpother LPS</t>
  </si>
  <si>
    <t>Dakhin Dangarpother LPS</t>
  </si>
  <si>
    <t>Foongooni TE LPS</t>
  </si>
  <si>
    <t>Jodhraj Khemka MES</t>
  </si>
  <si>
    <t>Nagaghuli  High School</t>
  </si>
  <si>
    <t>Kalapara AWC</t>
  </si>
  <si>
    <t>Kalapara Jagaran Mukalbari LPS</t>
  </si>
  <si>
    <t>Borsaikia AWC</t>
  </si>
  <si>
    <t>Maijan LPS</t>
  </si>
  <si>
    <t>Chamoni 1 No. AWC</t>
  </si>
  <si>
    <t>Chamoni Maijan LPS</t>
  </si>
  <si>
    <t>Niz-Moderkhat AWC</t>
  </si>
  <si>
    <t>Niz-Moderkhat LPS</t>
  </si>
  <si>
    <t>Dikom Sessa T.E LPS</t>
  </si>
  <si>
    <t>Maijan Puccaline LPS</t>
  </si>
  <si>
    <t>Palengtoli</t>
  </si>
  <si>
    <t>Garukhunda AWC</t>
  </si>
  <si>
    <t>Garukhunda LPS</t>
  </si>
  <si>
    <t>Kamakhyabari AWC</t>
  </si>
  <si>
    <t>Mukalbari  Kamakhyabari T.E LPS</t>
  </si>
  <si>
    <t>Mukalbari T.E AWC</t>
  </si>
  <si>
    <t>Mukalbari T.E LPS</t>
  </si>
  <si>
    <t>Singlijan T.E AWC</t>
  </si>
  <si>
    <t>Singlijan T.E LPS</t>
  </si>
  <si>
    <t>Pub-Thanaichuk AWC</t>
  </si>
  <si>
    <t>Thanaichuk LPS</t>
  </si>
  <si>
    <t>Moderkhat MES</t>
  </si>
  <si>
    <t>Gohain Goan AWC</t>
  </si>
  <si>
    <t>Moderkhat Adarsha LPS</t>
  </si>
  <si>
    <t>Maijan Hindu Kodomoni AWC</t>
  </si>
  <si>
    <t>Maijan Hindu Gaon LPS</t>
  </si>
  <si>
    <t>Sonipotia AWC</t>
  </si>
  <si>
    <t>Joymoti LPS</t>
  </si>
  <si>
    <t>Boluram Konwar LPS</t>
  </si>
  <si>
    <t>Moina LPS</t>
  </si>
  <si>
    <t>Greenwood Harabari LPS</t>
  </si>
  <si>
    <t>Greenwood Pachatoli LPS</t>
  </si>
  <si>
    <t>Romai T.E Dhubi Line LPS</t>
  </si>
  <si>
    <t>Rameswar LPS</t>
  </si>
  <si>
    <t>Japihujia-I No. AWC</t>
  </si>
  <si>
    <t>Japihujia-II No. AWC</t>
  </si>
  <si>
    <t>Japihojia-III AWC</t>
  </si>
  <si>
    <t>Bebjia -I AWC</t>
  </si>
  <si>
    <t>Bebjia -II AWC</t>
  </si>
  <si>
    <t>Bebjia -III AWC</t>
  </si>
  <si>
    <t>Bhimpara AWC</t>
  </si>
  <si>
    <t>Bhimpara LPS</t>
  </si>
  <si>
    <t>Majhipara AWC</t>
  </si>
  <si>
    <t>Bhimpara Rangamati LPS</t>
  </si>
  <si>
    <t>Timona Gaon AWC</t>
  </si>
  <si>
    <t>Timona LPS</t>
  </si>
  <si>
    <t>Kordoibam</t>
  </si>
  <si>
    <t>Romai Kordoibam LPS</t>
  </si>
  <si>
    <t>Lunpuriya Rajakhat AWC</t>
  </si>
  <si>
    <t>Lunpuriya Rajakhat LPS</t>
  </si>
  <si>
    <t>Natun Bochapother AWC</t>
  </si>
  <si>
    <t>Natun Bochapother Bapuji LPS</t>
  </si>
  <si>
    <t>Monohari 2 No. LPS</t>
  </si>
  <si>
    <t>Natun Jagaran MES</t>
  </si>
  <si>
    <t>Jagaran MES</t>
  </si>
  <si>
    <t>Mina Das</t>
  </si>
  <si>
    <t>Alimur SC</t>
  </si>
  <si>
    <t>Maya Gogoi</t>
  </si>
  <si>
    <t>Sandhya Laluwary</t>
  </si>
  <si>
    <t>Sunmoni Kunch</t>
  </si>
  <si>
    <t>Anjali Konwar</t>
  </si>
  <si>
    <t>Phutahula SC</t>
  </si>
  <si>
    <t>Junali Gogoi</t>
  </si>
  <si>
    <t>Dipanjoli Dutta</t>
  </si>
  <si>
    <t>Annapurna Gogoi</t>
  </si>
  <si>
    <t>Kanaklata Murah</t>
  </si>
  <si>
    <t>Dipali Khanikar</t>
  </si>
  <si>
    <t>Rina Dowarah</t>
  </si>
  <si>
    <t>Purabi Gohain</t>
  </si>
  <si>
    <t>Rothi Chettry</t>
  </si>
  <si>
    <t>Borsaikia SC</t>
  </si>
  <si>
    <t>Usha Rani Bhuyan</t>
  </si>
  <si>
    <t>Niroda Dutta</t>
  </si>
  <si>
    <t>Rohima Konwar</t>
  </si>
  <si>
    <t>Dikom Sessa Sc</t>
  </si>
  <si>
    <t>Dulanti Das</t>
  </si>
  <si>
    <t>Somari Kasto</t>
  </si>
  <si>
    <t>Subha Chawashi</t>
  </si>
  <si>
    <t>Debolata Konwar</t>
  </si>
  <si>
    <t>Purnima Sahu</t>
  </si>
  <si>
    <t>Rashmi Rekha Gogoi</t>
  </si>
  <si>
    <t>Chiringhulla SC</t>
  </si>
  <si>
    <t>Debajani Saikia</t>
  </si>
  <si>
    <t>Titadimaru SC</t>
  </si>
  <si>
    <t>Pharma Baruah</t>
  </si>
  <si>
    <t>Shanti Kurmi</t>
  </si>
  <si>
    <t>Junali Das</t>
  </si>
  <si>
    <t>Swarnlata Gogoi</t>
  </si>
  <si>
    <t>Arnuna Mohan</t>
  </si>
  <si>
    <t>Rubi Baruah</t>
  </si>
  <si>
    <t>Rebati Dowarah</t>
  </si>
  <si>
    <t>Phutahulla SC</t>
  </si>
  <si>
    <t>Dipanjali Dutta</t>
  </si>
  <si>
    <t>Reboti Dowarah</t>
  </si>
  <si>
    <t>Meghali Gogoi</t>
  </si>
  <si>
    <t>Maya ganguli</t>
  </si>
  <si>
    <t>sat-day</t>
  </si>
  <si>
    <t>Tata Sumu</t>
  </si>
  <si>
    <t>38 km</t>
  </si>
  <si>
    <t>40 km</t>
  </si>
  <si>
    <t>29 Km</t>
  </si>
  <si>
    <t>Agnipother AWC</t>
  </si>
  <si>
    <t>Agnipother LPS</t>
  </si>
  <si>
    <t>Kungabari AWC</t>
  </si>
  <si>
    <t>Kungabari LPS</t>
  </si>
  <si>
    <t>Phukanarkhat AWC</t>
  </si>
  <si>
    <t>Phukanarkhat LPS</t>
  </si>
  <si>
    <t>Romai Gaon AWC</t>
  </si>
  <si>
    <t>11 No. Romai LPS</t>
  </si>
  <si>
    <t>Titadimaru AWC</t>
  </si>
  <si>
    <t>Titadimaru Puberun LPS</t>
  </si>
  <si>
    <t>Teliapotty Nagatuppa AWC</t>
  </si>
  <si>
    <t>Teliapother LPS</t>
  </si>
  <si>
    <t>Athabari AWC</t>
  </si>
  <si>
    <t>Athabari LPS</t>
  </si>
  <si>
    <t>Alimur AWC</t>
  </si>
  <si>
    <t>Alimur LPS</t>
  </si>
  <si>
    <t>Bokel Majgaon AWC</t>
  </si>
  <si>
    <t>Bokel Majgaon LPS</t>
  </si>
  <si>
    <t>Chandoipother AWC</t>
  </si>
  <si>
    <t>Chandoipother LPS</t>
  </si>
  <si>
    <t>Gyanuddai High School</t>
  </si>
  <si>
    <t>Udayan MES</t>
  </si>
  <si>
    <t>Harupother AWC</t>
  </si>
  <si>
    <t>Harupother LPS</t>
  </si>
  <si>
    <t>Dhupabor Maijan AWC</t>
  </si>
  <si>
    <t>Dhupabor Maijan LPS</t>
  </si>
  <si>
    <t>Hiloidhary AWC</t>
  </si>
  <si>
    <t>Hilodhary LPS</t>
  </si>
  <si>
    <t>South Jalan Nagar AWC</t>
  </si>
  <si>
    <t>South Jalan Nagar T.E LPS</t>
  </si>
  <si>
    <t>Niz-Kodomoni AWC</t>
  </si>
  <si>
    <t>Niz-Kodomoni LPS</t>
  </si>
  <si>
    <t>1 No. Harabari AWC</t>
  </si>
  <si>
    <t>Harabari LPS</t>
  </si>
  <si>
    <t>1 No Niz-Moderkhat AWC</t>
  </si>
  <si>
    <t>1 No. Moderkhat LPS</t>
  </si>
  <si>
    <t>Bokel Kath  Gaon AWC</t>
  </si>
  <si>
    <t>Kathgaon Chapori Line</t>
  </si>
  <si>
    <t>Titadimaru Harabari MES</t>
  </si>
  <si>
    <t>Titadimaru Harabari High school</t>
  </si>
  <si>
    <t>Phutahula LPS</t>
  </si>
  <si>
    <t>Phutahula Nagaon LPS</t>
  </si>
  <si>
    <t>Japihujia LPS</t>
  </si>
  <si>
    <t>Dr. Ambedkar LPS</t>
  </si>
  <si>
    <t>Thanaichuk AWC</t>
  </si>
  <si>
    <t>Rohmoria Boy's RSTC</t>
  </si>
  <si>
    <t>Muttack Gutibari AWC</t>
  </si>
  <si>
    <t>Morapat LPS</t>
  </si>
  <si>
    <t>Sitaram Choukani LPS</t>
  </si>
  <si>
    <t>Pub-Teporcharali LPS</t>
  </si>
  <si>
    <t>Chaulkhowa High School</t>
  </si>
  <si>
    <t>Chaulkhowa MES</t>
  </si>
  <si>
    <t>Sarupother Navajyoti LPS</t>
  </si>
  <si>
    <t>Sarupother MVS</t>
  </si>
  <si>
    <t>Timona High School</t>
  </si>
  <si>
    <t>Chaulkhowa LPS</t>
  </si>
  <si>
    <t>Sastji LPS</t>
  </si>
  <si>
    <t>Mohanbari Airport MES</t>
  </si>
  <si>
    <t>Niz-Rohymoria LPS (via Gyanudai)</t>
  </si>
  <si>
    <t>Madhav Dev MES</t>
  </si>
  <si>
    <t>Genichuk LPS</t>
  </si>
  <si>
    <t>Dhupabor Maijan MES</t>
  </si>
  <si>
    <t>Rohmoria LPS</t>
  </si>
  <si>
    <t>Nagaghuli Niz-Kanai LPS</t>
  </si>
  <si>
    <t>Bongalgaon LPS</t>
  </si>
  <si>
    <t>Puburen LPS</t>
  </si>
  <si>
    <t>Rohmoria Girls High School</t>
  </si>
  <si>
    <t>Nabudai MES</t>
  </si>
  <si>
    <t>Nirmala Kurmi</t>
  </si>
  <si>
    <t>Jilliguri SC</t>
  </si>
  <si>
    <t>Rangili Gohain</t>
  </si>
  <si>
    <t>Alimure SC</t>
  </si>
  <si>
    <t>Suwalla Konwar</t>
  </si>
  <si>
    <t>Anima Das</t>
  </si>
  <si>
    <t>Hatkhulla SC</t>
  </si>
  <si>
    <t>Anjali Moran</t>
  </si>
  <si>
    <t>Jayanti Hazarika</t>
  </si>
  <si>
    <t>Bokel Majgaon SC</t>
  </si>
  <si>
    <t>Moneswari Mahato</t>
  </si>
  <si>
    <t>Banti Saikia</t>
  </si>
  <si>
    <t>Hiloidhari SC</t>
  </si>
  <si>
    <t>Hemlota Sonowal (1)</t>
  </si>
  <si>
    <t>Genichuck SC</t>
  </si>
  <si>
    <t>Kabita Hazarika</t>
  </si>
  <si>
    <t>7578095219</t>
  </si>
  <si>
    <t>Miripother SC</t>
  </si>
  <si>
    <t>Mira Lahon</t>
  </si>
  <si>
    <t>Renumoni Dutta</t>
  </si>
  <si>
    <t>Dhupabor Maijan SC</t>
  </si>
  <si>
    <t>Lili Saikia</t>
  </si>
  <si>
    <t>Rukia Begum</t>
  </si>
  <si>
    <t>Niz-Kodomoni SC</t>
  </si>
  <si>
    <t>Rina Baruah</t>
  </si>
  <si>
    <t>Champa Hazarika</t>
  </si>
  <si>
    <t>Nirmala Konwar</t>
  </si>
  <si>
    <t>Aruna Mohan</t>
  </si>
  <si>
    <t>Rohmoria MPHC</t>
  </si>
  <si>
    <t>Kamla Sahu</t>
  </si>
  <si>
    <t>Lahowal PHC</t>
  </si>
  <si>
    <t>Anima Gogoi</t>
  </si>
  <si>
    <t>Chagallikota SC</t>
  </si>
  <si>
    <t>Jahida Begum</t>
  </si>
  <si>
    <t>Chaulkhowa SC</t>
  </si>
  <si>
    <t>Bonti Phukan</t>
  </si>
  <si>
    <t>Buli Moran</t>
  </si>
  <si>
    <t>8011479419</t>
  </si>
  <si>
    <t>Eli Triky</t>
  </si>
  <si>
    <t>Kanai Garuchara SC</t>
  </si>
  <si>
    <t>27 Km</t>
  </si>
  <si>
    <t>36  Km</t>
  </si>
  <si>
    <t>35Km</t>
  </si>
  <si>
    <t>04158</t>
  </si>
  <si>
    <t>04172</t>
  </si>
  <si>
    <t>04131</t>
  </si>
  <si>
    <t>04168</t>
  </si>
  <si>
    <t>04074</t>
  </si>
  <si>
    <t>04072</t>
  </si>
  <si>
    <t>04173</t>
  </si>
  <si>
    <t>04026</t>
  </si>
  <si>
    <t>04005</t>
  </si>
  <si>
    <t>04052</t>
  </si>
  <si>
    <t>04103</t>
  </si>
  <si>
    <t>04007</t>
  </si>
  <si>
    <t>04001</t>
  </si>
  <si>
    <t>04003</t>
  </si>
  <si>
    <t>04075</t>
  </si>
  <si>
    <t>04024</t>
  </si>
  <si>
    <t>04133</t>
  </si>
  <si>
    <t>04055</t>
  </si>
  <si>
    <t>TEAM-2</t>
  </si>
  <si>
    <t>Tamulbari 290/93  AWC</t>
  </si>
  <si>
    <t>Tamulbari 5 No.  AWC</t>
  </si>
  <si>
    <t>Sagolikotta-I AWC</t>
  </si>
  <si>
    <t>Sagolikotta-II AWC</t>
  </si>
  <si>
    <t>Phutahula -II No AWC</t>
  </si>
  <si>
    <t>Phutahula Nagaon AWC</t>
  </si>
  <si>
    <t>Sepatoli AWC</t>
  </si>
  <si>
    <t>Kodomoni Grant</t>
  </si>
  <si>
    <t>Litting AWC</t>
  </si>
  <si>
    <t>Borotichuk AWC</t>
  </si>
  <si>
    <t>Bochapother 1 No. AWC</t>
  </si>
  <si>
    <t>Bochapother 2 No. AWC</t>
  </si>
  <si>
    <t>Bhatichuk AWC</t>
  </si>
  <si>
    <t>Bhatichuk -II No. AWC</t>
  </si>
  <si>
    <t>Basmotia Gaon AWC</t>
  </si>
  <si>
    <t>Basmotia T.E New Line AWC</t>
  </si>
  <si>
    <t>Bokel T.E-I No. AWC</t>
  </si>
  <si>
    <t>Bokel T.E-II AWC</t>
  </si>
  <si>
    <t>Chamoni III AWC</t>
  </si>
  <si>
    <t>Chamoni-II NO. AWC</t>
  </si>
  <si>
    <t>Tinline AWC</t>
  </si>
  <si>
    <t>Mothola AWC</t>
  </si>
  <si>
    <t>Muttack 1 No. AWC</t>
  </si>
  <si>
    <t>Muttack 19/155 Awc</t>
  </si>
  <si>
    <t>Pachim Nakoidhora AWC</t>
  </si>
  <si>
    <t>Pub Nakoidhora AWC</t>
  </si>
  <si>
    <t>Maijan Gutiline AWC</t>
  </si>
  <si>
    <t>Maijan Natun Gaon AWC</t>
  </si>
  <si>
    <t>Maijan Potherline AWC</t>
  </si>
  <si>
    <t>Maijan Pukhuriline AWC</t>
  </si>
  <si>
    <t>Meripother -I AWC</t>
  </si>
  <si>
    <t>Meripother -II AWC</t>
  </si>
  <si>
    <t>Mohanbari Athabari AWC</t>
  </si>
  <si>
    <t>Mohanbari T.E AWC</t>
  </si>
  <si>
    <t>Orangbasti AWC</t>
  </si>
  <si>
    <t>Rabhachuk AWC</t>
  </si>
  <si>
    <t>Bahbari AWC</t>
  </si>
  <si>
    <t>Nepa AWC</t>
  </si>
  <si>
    <t>Dangarpother AWC</t>
  </si>
  <si>
    <t>Kurmichuk AWC</t>
  </si>
  <si>
    <t>Kharikatia AWC</t>
  </si>
  <si>
    <t>Gohain Gaon AWC</t>
  </si>
  <si>
    <t>North Dikom Sessa AWC</t>
  </si>
  <si>
    <t>South Dikom Sessa AWC</t>
  </si>
  <si>
    <t>Rongpuria AWC</t>
  </si>
  <si>
    <t>Ghoramora Bazar AWC</t>
  </si>
  <si>
    <t>Garpara AWC</t>
  </si>
  <si>
    <t>Garpara Konwar Gaon AWC</t>
  </si>
  <si>
    <t>Genichuk AWC</t>
  </si>
  <si>
    <t>Genichuk Mini AWC</t>
  </si>
  <si>
    <t>Hatkhula AWC</t>
  </si>
  <si>
    <t>Habichuk AWC</t>
  </si>
  <si>
    <t>Handique Gaon AWC</t>
  </si>
  <si>
    <t>Handique Gaon -I No AWC</t>
  </si>
  <si>
    <t>Harabari 2 No. AWC</t>
  </si>
  <si>
    <t>Harabari AWC</t>
  </si>
  <si>
    <t>Harabari Gaon-I AWC</t>
  </si>
  <si>
    <t>Harabari line AWC</t>
  </si>
  <si>
    <t>Mohanabri T.E AWC</t>
  </si>
  <si>
    <t>Jonktoli</t>
  </si>
  <si>
    <t>Dikom Sessa T.E -I AWC</t>
  </si>
  <si>
    <t>Dikom Sessa T.E -II AWC</t>
  </si>
  <si>
    <t>Chringhula 1 No. AWC</t>
  </si>
  <si>
    <t>Chringhulla II No. AWC</t>
  </si>
  <si>
    <t>Foonguni AWC</t>
  </si>
  <si>
    <t>Ethlwood AWC</t>
  </si>
  <si>
    <t>Bongal gaon-I AWC</t>
  </si>
  <si>
    <t>Bongal Gaon -III AWC</t>
  </si>
  <si>
    <t>Chaulkhowa AWC</t>
  </si>
  <si>
    <t>Dhekeri Gaon AWC</t>
  </si>
  <si>
    <t>2 No. Dhekeri Gaon AWC</t>
  </si>
  <si>
    <t>Monohari Borline AWC</t>
  </si>
  <si>
    <t>Monohari Mini AWC</t>
  </si>
  <si>
    <t>Mohanbari 6,7 &amp; 8 No. AWC</t>
  </si>
  <si>
    <t>Mohanbari 9 &amp; 10 AWC</t>
  </si>
  <si>
    <t>Naharsaku Block Majbam</t>
  </si>
  <si>
    <t>Naharsaku Majbam AWC</t>
  </si>
  <si>
    <t>Muttack-II No. AWC</t>
  </si>
  <si>
    <t>Lahowal Bazar Khelmati AWC</t>
  </si>
  <si>
    <t>Longsu AWC</t>
  </si>
  <si>
    <t>Gudabhar AWC</t>
  </si>
  <si>
    <t>Hezel Bank 1 No. AWC</t>
  </si>
  <si>
    <t>Hezel Bank 2. No. AWC</t>
  </si>
  <si>
    <t>Hindu Gaon AWC</t>
  </si>
  <si>
    <t>Khanikar AWC</t>
  </si>
  <si>
    <t>Kandulibari 38 No. AWC</t>
  </si>
  <si>
    <t>Niz-Kanai-I AWC</t>
  </si>
  <si>
    <t>Niz-Kanai-II AWC</t>
  </si>
  <si>
    <t>Maijan Branch-I</t>
  </si>
  <si>
    <t>Maijan Branch-II</t>
  </si>
  <si>
    <t>Maijan Naharline AWC</t>
  </si>
  <si>
    <t>Potherline AWC</t>
  </si>
  <si>
    <t>Lahowal Bihari Chuk AWC</t>
  </si>
  <si>
    <t>Niz-Lahowal AWC</t>
  </si>
  <si>
    <t>Niz-Lahowal III AWC</t>
  </si>
  <si>
    <t>Melengial AWC</t>
  </si>
  <si>
    <t>Melengial Dihingia AWC</t>
  </si>
  <si>
    <t>Melengial Mini AWC</t>
  </si>
  <si>
    <t>Patro Gaon-I AWC</t>
  </si>
  <si>
    <t>Patragaon II AWC</t>
  </si>
  <si>
    <t>Patragaon III AWC</t>
  </si>
  <si>
    <t>9085594880</t>
  </si>
  <si>
    <t>04162</t>
  </si>
  <si>
    <t>04191</t>
  </si>
  <si>
    <t>04193</t>
  </si>
  <si>
    <t>04048</t>
  </si>
  <si>
    <t>04050</t>
  </si>
  <si>
    <t>04110</t>
  </si>
  <si>
    <t>04165</t>
  </si>
  <si>
    <t>04174</t>
  </si>
  <si>
    <t>04002</t>
  </si>
  <si>
    <t>04164</t>
  </si>
  <si>
    <t>04182</t>
  </si>
  <si>
    <t>04029</t>
  </si>
  <si>
    <t>04030</t>
  </si>
  <si>
    <t>04031</t>
  </si>
  <si>
    <t>04111</t>
  </si>
  <si>
    <t>04117</t>
  </si>
  <si>
    <t>04028</t>
  </si>
  <si>
    <t>04082</t>
  </si>
  <si>
    <t>04054</t>
  </si>
  <si>
    <t>04053</t>
  </si>
  <si>
    <t>04064</t>
  </si>
  <si>
    <t>04135</t>
  </si>
  <si>
    <t>04134</t>
  </si>
  <si>
    <t>04139</t>
  </si>
  <si>
    <t>04010</t>
  </si>
  <si>
    <t>04086</t>
  </si>
  <si>
    <t>04087</t>
  </si>
  <si>
    <t>04073</t>
  </si>
  <si>
    <t>04079</t>
  </si>
  <si>
    <t>04076</t>
  </si>
  <si>
    <t>04069</t>
  </si>
  <si>
    <t>04090</t>
  </si>
  <si>
    <t>04203</t>
  </si>
  <si>
    <t>04071</t>
  </si>
  <si>
    <t>04020</t>
  </si>
  <si>
    <t>04189</t>
  </si>
  <si>
    <t>04201</t>
  </si>
  <si>
    <t>04151</t>
  </si>
  <si>
    <t>04152</t>
  </si>
  <si>
    <t>04153</t>
  </si>
  <si>
    <t>04154</t>
  </si>
  <si>
    <t>04147</t>
  </si>
  <si>
    <t>04523</t>
  </si>
  <si>
    <t>04129</t>
  </si>
  <si>
    <t>04127</t>
  </si>
  <si>
    <t>04122</t>
  </si>
  <si>
    <t>04140</t>
  </si>
  <si>
    <t>04145</t>
  </si>
  <si>
    <t>04046</t>
  </si>
  <si>
    <t>04047</t>
  </si>
  <si>
    <t>04081</t>
  </si>
  <si>
    <t>04092</t>
  </si>
  <si>
    <t>04143</t>
  </si>
  <si>
    <t>04144</t>
  </si>
  <si>
    <t>04177</t>
  </si>
  <si>
    <t>04178</t>
  </si>
  <si>
    <t>04084</t>
  </si>
  <si>
    <t>04006</t>
  </si>
  <si>
    <t>Bongal Gaon-II AWC</t>
  </si>
  <si>
    <t>04008</t>
  </si>
  <si>
    <t>04018</t>
  </si>
  <si>
    <t>04019</t>
  </si>
  <si>
    <t>04004</t>
  </si>
  <si>
    <t>04012</t>
  </si>
  <si>
    <t>04014</t>
  </si>
  <si>
    <t>04080</t>
  </si>
  <si>
    <t>04077</t>
  </si>
  <si>
    <t>04078</t>
  </si>
  <si>
    <t>04179</t>
  </si>
  <si>
    <t>04180</t>
  </si>
  <si>
    <t>04056</t>
  </si>
  <si>
    <t>04335</t>
  </si>
  <si>
    <t>04044</t>
  </si>
  <si>
    <t>04041</t>
  </si>
  <si>
    <t>04045</t>
  </si>
  <si>
    <t>04068</t>
  </si>
  <si>
    <t>04034</t>
  </si>
  <si>
    <t>04035</t>
  </si>
  <si>
    <t>04036</t>
  </si>
  <si>
    <t>04101</t>
  </si>
  <si>
    <t>04100</t>
  </si>
  <si>
    <t>04058</t>
  </si>
  <si>
    <t>04148</t>
  </si>
  <si>
    <t>04149</t>
  </si>
  <si>
    <t>04060</t>
  </si>
  <si>
    <t>04061</t>
  </si>
  <si>
    <t>04062</t>
  </si>
  <si>
    <t>Ratnabati Das</t>
  </si>
  <si>
    <t>Projita Gohain</t>
  </si>
  <si>
    <t>Juli Kujur</t>
  </si>
  <si>
    <t>Chenti Das</t>
  </si>
  <si>
    <t>Minali Dowarah</t>
  </si>
  <si>
    <t>Mrinali Duwarah</t>
  </si>
  <si>
    <t>Chandraprova Mech</t>
  </si>
  <si>
    <t>Puspa Mukhi</t>
  </si>
  <si>
    <t>Jamuna Chutia Rabi Das</t>
  </si>
  <si>
    <t xml:space="preserve">Minu Kalandi </t>
  </si>
  <si>
    <t>Gita Rabi Das</t>
  </si>
  <si>
    <t>Salina Murah</t>
  </si>
  <si>
    <t xml:space="preserve">Lakhi Konwar </t>
  </si>
  <si>
    <t>Ashma Begum</t>
  </si>
  <si>
    <t>Mamoni Dowarah</t>
  </si>
  <si>
    <t>Lilabati Konwar</t>
  </si>
  <si>
    <t>Nirumai Dhingia</t>
  </si>
  <si>
    <t>Chitalekha Dutta</t>
  </si>
  <si>
    <t>Sukurmoni Pator</t>
  </si>
  <si>
    <t>Labanya Pator</t>
  </si>
  <si>
    <t>Khiroda Saikia</t>
  </si>
  <si>
    <t>Indira Baruah</t>
  </si>
  <si>
    <t>Ranjita Das</t>
  </si>
  <si>
    <t>Chitra Dutta</t>
  </si>
  <si>
    <t>Nabanita Handique</t>
  </si>
  <si>
    <t>Punam Boraik</t>
  </si>
  <si>
    <t>Mandira  Mech</t>
  </si>
  <si>
    <t>Sukla Das</t>
  </si>
  <si>
    <t>Anima Mech</t>
  </si>
  <si>
    <t>Sarmili Ornag</t>
  </si>
  <si>
    <t>Anima Sonowal</t>
  </si>
  <si>
    <t>Pallabi Das</t>
  </si>
  <si>
    <t>Bharati Purty</t>
  </si>
  <si>
    <t>Hunpahi Baruah Dutta</t>
  </si>
  <si>
    <t>Niyama Handique</t>
  </si>
  <si>
    <t>Borsati Karmokar</t>
  </si>
  <si>
    <t>Nilima Dutta</t>
  </si>
  <si>
    <t>Reshma Ghorpholia</t>
  </si>
  <si>
    <t>Sivani Tassa</t>
  </si>
  <si>
    <t>Bhagyabati Karmakar</t>
  </si>
  <si>
    <t>Durga Sahu</t>
  </si>
  <si>
    <t>Mina Gogoi</t>
  </si>
  <si>
    <t>Jyoshna Chutia</t>
  </si>
  <si>
    <t>Gohain gaon SC</t>
  </si>
  <si>
    <t>Dikom-Sessa SC</t>
  </si>
  <si>
    <t>Ghoramara SD</t>
  </si>
  <si>
    <t>Binoigutia SC</t>
  </si>
  <si>
    <t>Rupa Gogoi</t>
  </si>
  <si>
    <t>Longsuwal SC</t>
  </si>
  <si>
    <t>wed-day</t>
  </si>
  <si>
    <t>41 km</t>
  </si>
  <si>
    <t>33 km</t>
  </si>
  <si>
    <t>29 km</t>
  </si>
  <si>
    <t>42 km</t>
  </si>
  <si>
    <t>37 km</t>
  </si>
  <si>
    <t>44 km</t>
  </si>
  <si>
    <t>47 km</t>
  </si>
  <si>
    <t>25 km</t>
  </si>
  <si>
    <t>26 km</t>
  </si>
  <si>
    <t>46 km</t>
  </si>
  <si>
    <t>27 km</t>
  </si>
  <si>
    <t>32 km</t>
  </si>
  <si>
    <t>43 km</t>
  </si>
  <si>
    <t>34 km</t>
  </si>
  <si>
    <t>40km</t>
  </si>
  <si>
    <t>35 km</t>
  </si>
  <si>
    <t>48 Km</t>
  </si>
  <si>
    <t>24 km</t>
  </si>
  <si>
    <t>36 km</t>
  </si>
  <si>
    <t>32 Km</t>
  </si>
  <si>
    <t>20 km</t>
  </si>
  <si>
    <t>19 km</t>
  </si>
  <si>
    <t>12 km</t>
  </si>
  <si>
    <t>11 km</t>
  </si>
  <si>
    <t>10 km</t>
  </si>
  <si>
    <t>Muttack T.E LPS</t>
  </si>
  <si>
    <t>Rangalting Agnipother LPS</t>
  </si>
  <si>
    <t>Lahowal LPS</t>
  </si>
  <si>
    <t>Lunpuria Puberun LPS</t>
  </si>
  <si>
    <t>Kanai Garuchora MES</t>
  </si>
  <si>
    <t>Nagachapori</t>
  </si>
  <si>
    <t>Nagachapori LPS</t>
  </si>
  <si>
    <t>Mekaiguri AWC</t>
  </si>
  <si>
    <t>Bokel Konwarchuk AWC</t>
  </si>
  <si>
    <t>Bokel Mazdoor LPS</t>
  </si>
  <si>
    <t>Hindu Kodomoni AWC</t>
  </si>
  <si>
    <t>Hezelbank Tinline LPS</t>
  </si>
  <si>
    <t>Chiringhulla Mini AWC</t>
  </si>
  <si>
    <t>Chandamapur LPS</t>
  </si>
  <si>
    <t>Dilkush AWC</t>
  </si>
  <si>
    <t>Gyandeep Dilkhush LPS</t>
  </si>
  <si>
    <t>Chengdhora Gaon AWC</t>
  </si>
  <si>
    <t>Garpara Konwar Gaon LPS</t>
  </si>
  <si>
    <t>Kuhiabari AWC</t>
  </si>
  <si>
    <t>Mukundra LPS</t>
  </si>
  <si>
    <t>Timona EGS LPS</t>
  </si>
  <si>
    <t>Niz-Moidumia AWC</t>
  </si>
  <si>
    <t>2.No. Niz-Moidumia Mini AWC</t>
  </si>
  <si>
    <t>Niz-Moidumia LPS</t>
  </si>
  <si>
    <t>Jiliguri MES</t>
  </si>
  <si>
    <t>Bishnujyoti MES</t>
  </si>
  <si>
    <t>Dibuwal Changmai AWC</t>
  </si>
  <si>
    <t>Dibuwal Changmai Biharichuk AWC</t>
  </si>
  <si>
    <t>Mahatma LPS</t>
  </si>
  <si>
    <t>Japihojia-III</t>
  </si>
  <si>
    <t>Gothrub LPS</t>
  </si>
  <si>
    <t>Chringhulla MES</t>
  </si>
  <si>
    <t>Bishnujyoti High School</t>
  </si>
  <si>
    <t>Muttack Ranchi Line LPS</t>
  </si>
  <si>
    <t>Phulampur High School</t>
  </si>
  <si>
    <t>Mohanbari Hindu Gaon LPS</t>
  </si>
  <si>
    <t>Bokel MES</t>
  </si>
  <si>
    <t>Somarpith MES</t>
  </si>
  <si>
    <t>2 No. Phulampur AWC</t>
  </si>
  <si>
    <t>16 No. Sagolikota LPS</t>
  </si>
  <si>
    <t>Agnipother EGS</t>
  </si>
  <si>
    <t>13 No. Lunpuria LPS</t>
  </si>
  <si>
    <t xml:space="preserve"> Chagolikota LPS</t>
  </si>
  <si>
    <t>Ethelwood LPS</t>
  </si>
  <si>
    <t>Ghoramora LPS</t>
  </si>
  <si>
    <t>Tamulbari T.E AWC 298/93</t>
  </si>
  <si>
    <t>Aginipother LPS</t>
  </si>
  <si>
    <t>Hezelbank T.E LPS</t>
  </si>
  <si>
    <t>Udoyan MES</t>
  </si>
  <si>
    <t>Kanai Garuchora LPS</t>
  </si>
  <si>
    <t>Somarpith High School</t>
  </si>
  <si>
    <t>Moderkhat Girls MES &amp; High</t>
  </si>
  <si>
    <t>Ganjutoli AWC</t>
  </si>
  <si>
    <t>Bokelbari AWC</t>
  </si>
  <si>
    <t>Jyoshna Hazarika</t>
  </si>
  <si>
    <t>Saraswati Singh</t>
  </si>
  <si>
    <t>Jurima Chetia</t>
  </si>
  <si>
    <t>Kumila Tassa</t>
  </si>
  <si>
    <t>9957248671</t>
  </si>
  <si>
    <t>Bondita Tanti</t>
  </si>
  <si>
    <t>Sabita Das</t>
  </si>
  <si>
    <t>Chagolikotta SC</t>
  </si>
  <si>
    <t>Konwaripother SC</t>
  </si>
  <si>
    <t>22 km</t>
  </si>
  <si>
    <t>25 Km</t>
  </si>
  <si>
    <t>45 km</t>
  </si>
  <si>
    <t>21 km</t>
  </si>
  <si>
    <t>04187</t>
  </si>
  <si>
    <t>04125</t>
  </si>
  <si>
    <t>04040</t>
  </si>
  <si>
    <t>04138</t>
  </si>
  <si>
    <t>04057</t>
  </si>
  <si>
    <t>04200</t>
  </si>
  <si>
    <t>04163</t>
  </si>
  <si>
    <t>04023</t>
  </si>
  <si>
    <t>04027</t>
  </si>
  <si>
    <t>Romai Bongali  LPS</t>
  </si>
  <si>
    <t>Miripother AWC</t>
  </si>
  <si>
    <t>Sarupother AWC</t>
  </si>
  <si>
    <t>Sanipotia AWC</t>
  </si>
  <si>
    <t>Romai T.E Dhubiline LPS</t>
  </si>
  <si>
    <t>Dibruwal Gaon AWC</t>
  </si>
  <si>
    <t>Maijan T.E MES</t>
  </si>
  <si>
    <t>Maijan T.E LPS</t>
  </si>
  <si>
    <t>Foonguni T.E LPS</t>
  </si>
  <si>
    <t>Timona EGS</t>
  </si>
  <si>
    <t>Ekratoli binoigutia LPS</t>
  </si>
  <si>
    <t>Ekratoli Longu LPS</t>
  </si>
  <si>
    <t>Gudabhar LPS</t>
  </si>
  <si>
    <t>Lahowal Girls High School</t>
  </si>
  <si>
    <t>Lahowal Sc</t>
  </si>
  <si>
    <t>Aroti Sonowal</t>
  </si>
  <si>
    <t>Jhona Chutia</t>
  </si>
  <si>
    <t>Bokel LPS</t>
  </si>
  <si>
    <t>1815010013</t>
  </si>
  <si>
    <t>9706357233</t>
  </si>
  <si>
    <t>Bokel gaon SC</t>
  </si>
  <si>
    <t>Bokel High School</t>
  </si>
  <si>
    <t>1810410801</t>
  </si>
  <si>
    <t>Moderkhat LPS</t>
  </si>
  <si>
    <t>18150402501</t>
  </si>
  <si>
    <t>18150104044</t>
  </si>
  <si>
    <t>Lodoni AWC</t>
  </si>
  <si>
    <t>Rupali Phukan</t>
  </si>
  <si>
    <t>Sri Sri Sankardev Railway LPS</t>
  </si>
  <si>
    <t>Phulampur LPS</t>
  </si>
  <si>
    <t>18150425000</t>
  </si>
  <si>
    <t>Niz-Kodomoni</t>
  </si>
  <si>
    <t>Ebiruma Begum</t>
  </si>
  <si>
    <t>Purabi Das</t>
  </si>
  <si>
    <t>Sagolikota Sc</t>
  </si>
  <si>
    <t>Dikom Nahartoli LPS</t>
  </si>
  <si>
    <t>Ganeshbari 2 Nos LPS</t>
  </si>
  <si>
    <t>18150114043</t>
  </si>
  <si>
    <t>18150424051</t>
  </si>
  <si>
    <t>Kalpana Bhumiz</t>
  </si>
  <si>
    <t>Paltan Bazar MES</t>
  </si>
  <si>
    <t>18150408905</t>
  </si>
  <si>
    <t>9706285955</t>
  </si>
  <si>
    <t>Lakhi Konwar</t>
  </si>
  <si>
    <t>Bebjia LPS</t>
  </si>
  <si>
    <t>Japihajia LP</t>
  </si>
  <si>
    <t>18150104034</t>
  </si>
  <si>
    <t>1815041901</t>
  </si>
  <si>
    <t>Lp</t>
  </si>
  <si>
    <t>Titadimaru Pubreun  LPS</t>
  </si>
  <si>
    <t>Niz-Raohmaria L.P School</t>
  </si>
  <si>
    <t>18150407201</t>
  </si>
  <si>
    <t>Lakhiprova Moran</t>
  </si>
  <si>
    <t>DhupaborMaijan Sc</t>
  </si>
  <si>
    <t>Rajeswari Urang</t>
  </si>
  <si>
    <t>Gabharupother Bengali LPS</t>
  </si>
  <si>
    <t>Pachim Gabharupother LPS</t>
  </si>
  <si>
    <t>9678514076</t>
  </si>
  <si>
    <t>9954484963</t>
  </si>
  <si>
    <t>18150403211</t>
  </si>
  <si>
    <t>18150412530</t>
  </si>
  <si>
    <t>9954562448</t>
  </si>
  <si>
    <t>Surabhi Das</t>
  </si>
  <si>
    <t>Nagahuli SC</t>
  </si>
  <si>
    <t>Meneka Swashi</t>
  </si>
  <si>
    <t>Chengdara T.G LPS</t>
  </si>
  <si>
    <t>Lahowal Girls MES</t>
  </si>
  <si>
    <t>18550409901</t>
  </si>
  <si>
    <t>MES</t>
  </si>
  <si>
    <t>Suwala Konwar</t>
  </si>
  <si>
    <t>Laimekuri Chapori</t>
  </si>
  <si>
    <t>Charkhalia Chapori -I</t>
  </si>
  <si>
    <t>Charkhalia Chapori -II</t>
  </si>
  <si>
    <t>Maz Charkhalia Chapori</t>
  </si>
  <si>
    <t>South Chakia Chapori</t>
  </si>
  <si>
    <t>Pub Chakia Chapori</t>
  </si>
  <si>
    <t>Pahari Chapori (Mini)</t>
  </si>
  <si>
    <t>Charukhelia Bidya Bhavan (Chapori)</t>
  </si>
  <si>
    <t>0488</t>
  </si>
  <si>
    <t>0489</t>
  </si>
  <si>
    <t>0492</t>
  </si>
  <si>
    <t>0496</t>
  </si>
  <si>
    <t>0498</t>
  </si>
  <si>
    <t>0520</t>
  </si>
  <si>
    <t>0521</t>
  </si>
  <si>
    <t>Urmila Yadav</t>
  </si>
  <si>
    <t>Minu Saikia</t>
  </si>
  <si>
    <t>Chintra Yadav</t>
  </si>
  <si>
    <t>Ranjumoni Swargiary</t>
  </si>
  <si>
    <t>smitagogoi@gmail.com</t>
  </si>
  <si>
    <t>04137</t>
  </si>
  <si>
    <t>04188</t>
  </si>
  <si>
    <t>04115</t>
  </si>
  <si>
    <t>04199</t>
  </si>
  <si>
    <t>04186</t>
  </si>
  <si>
    <t>04097</t>
  </si>
  <si>
    <t>04095</t>
  </si>
  <si>
    <t>04155</t>
  </si>
  <si>
    <t>04136</t>
  </si>
  <si>
    <t>04124</t>
  </si>
  <si>
    <t>04176</t>
  </si>
  <si>
    <t>04130</t>
  </si>
  <si>
    <t>04065</t>
  </si>
  <si>
    <t>04121</t>
  </si>
  <si>
    <t>04141</t>
  </si>
  <si>
    <t>04042</t>
  </si>
  <si>
    <t>04022</t>
  </si>
  <si>
    <t>04166</t>
  </si>
  <si>
    <t>04194</t>
  </si>
  <si>
    <t>40710</t>
  </si>
  <si>
    <t>04170</t>
  </si>
  <si>
    <t>04161</t>
  </si>
  <si>
    <t>Neeva Konwar</t>
  </si>
  <si>
    <t>23 Km</t>
  </si>
  <si>
    <t>Boot</t>
  </si>
</sst>
</file>

<file path=xl/styles.xml><?xml version="1.0" encoding="utf-8"?>
<styleSheet xmlns="http://schemas.openxmlformats.org/spreadsheetml/2006/main">
  <numFmts count="1">
    <numFmt numFmtId="164" formatCode="[$-409]d/mmm/yy;@"/>
  </numFmts>
  <fonts count="3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theme="1"/>
      <name val="Calibri"/>
      <family val="2"/>
      <scheme val="minor"/>
    </font>
    <font>
      <sz val="10"/>
      <color rgb="FF002060"/>
      <name val="Cambria"/>
      <family val="1"/>
      <scheme val="major"/>
    </font>
    <font>
      <u/>
      <sz val="11"/>
      <color theme="10"/>
      <name val="Calibri"/>
      <family val="2"/>
    </font>
    <font>
      <sz val="12"/>
      <color theme="1"/>
      <name val="Cambria"/>
      <family val="1"/>
      <scheme val="major"/>
    </font>
    <font>
      <sz val="10"/>
      <color theme="1"/>
      <name val="Verdana"/>
      <family val="2"/>
    </font>
    <font>
      <sz val="11"/>
      <color theme="1"/>
      <name val="Verdana"/>
      <family val="2"/>
    </font>
    <font>
      <sz val="8"/>
      <color theme="1"/>
      <name val="Verdana"/>
      <family val="2"/>
    </font>
    <font>
      <sz val="12"/>
      <color theme="1"/>
      <name val="Calibri"/>
      <family val="2"/>
      <scheme val="minor"/>
    </font>
    <font>
      <sz val="10"/>
      <color theme="1"/>
      <name val="Calibri"/>
      <family val="2"/>
      <scheme val="minor"/>
    </font>
    <font>
      <sz val="10"/>
      <color theme="1"/>
      <name val="Cambria"/>
      <family val="1"/>
      <scheme val="major"/>
    </font>
    <font>
      <sz val="8"/>
      <color theme="1"/>
      <name val="Calibri"/>
      <family val="2"/>
      <scheme val="minor"/>
    </font>
    <font>
      <sz val="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21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9" fillId="0" borderId="1" xfId="0" applyFont="1" applyFill="1" applyBorder="1" applyAlignment="1" applyProtection="1">
      <protection locked="0"/>
    </xf>
    <xf numFmtId="0" fontId="0"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6" xfId="0" applyBorder="1" applyAlignment="1" applyProtection="1">
      <alignment vertical="center" wrapText="1"/>
      <protection locked="0"/>
    </xf>
    <xf numFmtId="14" fontId="0" fillId="0" borderId="1"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1" fillId="10" borderId="1" xfId="0" applyFont="1" applyFill="1" applyBorder="1" applyAlignment="1" applyProtection="1">
      <alignment horizontal="center" vertical="center"/>
      <protection locked="0"/>
    </xf>
    <xf numFmtId="0" fontId="21" fillId="10"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5" fillId="10" borderId="1"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Border="1" applyAlignment="1" applyProtection="1">
      <alignment horizontal="center"/>
      <protection locked="0"/>
    </xf>
    <xf numFmtId="49" fontId="3" fillId="0" borderId="1"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49" fontId="17" fillId="0" borderId="0" xfId="0" applyNumberFormat="1" applyFont="1" applyFill="1" applyAlignment="1" applyProtection="1">
      <alignment horizontal="center" vertical="center" wrapText="1"/>
      <protection locked="0"/>
    </xf>
    <xf numFmtId="49" fontId="17" fillId="0" borderId="1" xfId="0" applyNumberFormat="1" applyFont="1" applyBorder="1" applyAlignment="1" applyProtection="1">
      <alignment horizontal="center"/>
      <protection locked="0"/>
    </xf>
    <xf numFmtId="0" fontId="0" fillId="0" borderId="1" xfId="0"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3" fillId="0" borderId="0" xfId="0" applyFont="1" applyProtection="1">
      <protection locked="0"/>
    </xf>
    <xf numFmtId="0" fontId="21" fillId="10" borderId="1" xfId="0" applyFont="1" applyFill="1" applyBorder="1" applyAlignment="1" applyProtection="1">
      <alignment horizontal="center"/>
      <protection locked="0"/>
    </xf>
    <xf numFmtId="0" fontId="27" fillId="10" borderId="1"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25" fillId="10" borderId="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protection locked="0"/>
    </xf>
    <xf numFmtId="0" fontId="27" fillId="0" borderId="1" xfId="0" applyFont="1" applyFill="1" applyBorder="1" applyAlignment="1" applyProtection="1">
      <alignment horizontal="center" vertical="center"/>
      <protection locked="0"/>
    </xf>
    <xf numFmtId="0" fontId="27" fillId="0" borderId="1" xfId="0" applyFont="1" applyBorder="1" applyAlignment="1" applyProtection="1">
      <alignment horizontal="center"/>
      <protection locked="0"/>
    </xf>
    <xf numFmtId="0" fontId="27" fillId="10" borderId="1" xfId="0" applyFont="1" applyFill="1" applyBorder="1" applyAlignment="1" applyProtection="1">
      <alignment horizontal="center" vertical="center"/>
      <protection locked="0"/>
    </xf>
    <xf numFmtId="14" fontId="27" fillId="0" borderId="1" xfId="0" applyNumberFormat="1" applyFont="1" applyBorder="1" applyAlignment="1" applyProtection="1">
      <alignment horizontal="center" vertical="center"/>
      <protection locked="0"/>
    </xf>
    <xf numFmtId="14" fontId="27" fillId="0" borderId="1" xfId="0" applyNumberFormat="1" applyFont="1" applyBorder="1" applyProtection="1">
      <protection locked="0"/>
    </xf>
    <xf numFmtId="0" fontId="3" fillId="0" borderId="1" xfId="0" quotePrefix="1" applyFont="1" applyBorder="1" applyAlignment="1" applyProtection="1">
      <alignment horizontal="left" vertical="center" wrapText="1"/>
      <protection locked="0"/>
    </xf>
    <xf numFmtId="0" fontId="25"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10" borderId="1" xfId="0" applyFont="1" applyFill="1" applyBorder="1" applyAlignment="1" applyProtection="1">
      <alignment horizontal="center" wrapText="1"/>
      <protection locked="0"/>
    </xf>
    <xf numFmtId="0" fontId="3" fillId="10" borderId="1" xfId="0" applyFont="1" applyFill="1" applyBorder="1" applyAlignment="1" applyProtection="1">
      <alignment horizontal="center"/>
      <protection locked="0"/>
    </xf>
    <xf numFmtId="0" fontId="3" fillId="1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protection locked="0"/>
    </xf>
    <xf numFmtId="0" fontId="0" fillId="0" borderId="11" xfId="0" applyFill="1" applyBorder="1" applyAlignment="1" applyProtection="1">
      <alignment horizontal="center"/>
      <protection locked="0"/>
    </xf>
    <xf numFmtId="14" fontId="0" fillId="0" borderId="1" xfId="0" applyNumberFormat="1" applyBorder="1" applyProtection="1">
      <protection locked="0"/>
    </xf>
    <xf numFmtId="0" fontId="0" fillId="0" borderId="1" xfId="0" applyBorder="1" applyProtection="1">
      <protection locked="0"/>
    </xf>
    <xf numFmtId="0" fontId="17" fillId="0" borderId="1" xfId="0" applyFont="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49" fontId="0" fillId="0" borderId="1" xfId="0" applyNumberFormat="1" applyFont="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NumberFormat="1" applyFont="1" applyBorder="1" applyAlignment="1" applyProtection="1">
      <alignment horizontal="center" vertical="center"/>
      <protection locked="0"/>
    </xf>
    <xf numFmtId="49" fontId="0" fillId="0" borderId="1" xfId="0" applyNumberForma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left" vertical="center"/>
      <protection locked="0"/>
    </xf>
    <xf numFmtId="0" fontId="25" fillId="0" borderId="1" xfId="0" applyFont="1" applyBorder="1" applyAlignment="1" applyProtection="1">
      <alignment horizontal="right" vertical="center"/>
      <protection locked="0"/>
    </xf>
    <xf numFmtId="0" fontId="3" fillId="0" borderId="1" xfId="0" applyFont="1" applyBorder="1" applyAlignment="1" applyProtection="1">
      <alignment vertical="center"/>
      <protection locked="0"/>
    </xf>
    <xf numFmtId="0" fontId="0" fillId="0" borderId="11" xfId="0" applyFont="1" applyFill="1" applyBorder="1" applyAlignment="1" applyProtection="1">
      <alignment horizont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0"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pa.nrhm.lahowa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topLeftCell="A10" workbookViewId="0">
      <selection activeCell="A24" sqref="A24:M2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1" t="s">
        <v>69</v>
      </c>
      <c r="B1" s="141"/>
      <c r="C1" s="141"/>
      <c r="D1" s="141"/>
      <c r="E1" s="141"/>
      <c r="F1" s="141"/>
      <c r="G1" s="141"/>
      <c r="H1" s="141"/>
      <c r="I1" s="141"/>
      <c r="J1" s="141"/>
      <c r="K1" s="141"/>
      <c r="L1" s="141"/>
      <c r="M1" s="141"/>
    </row>
    <row r="2" spans="1:14">
      <c r="A2" s="142" t="s">
        <v>0</v>
      </c>
      <c r="B2" s="142"/>
      <c r="C2" s="144" t="s">
        <v>68</v>
      </c>
      <c r="D2" s="145"/>
      <c r="E2" s="2" t="s">
        <v>1</v>
      </c>
      <c r="F2" s="131" t="s">
        <v>72</v>
      </c>
      <c r="G2" s="131"/>
      <c r="H2" s="131"/>
      <c r="I2" s="131"/>
      <c r="J2" s="131"/>
      <c r="K2" s="157" t="s">
        <v>24</v>
      </c>
      <c r="L2" s="157"/>
      <c r="M2" s="36" t="s">
        <v>73</v>
      </c>
    </row>
    <row r="3" spans="1:14" ht="7.5" customHeight="1">
      <c r="A3" s="177"/>
      <c r="B3" s="177"/>
      <c r="C3" s="177"/>
      <c r="D3" s="177"/>
      <c r="E3" s="177"/>
      <c r="F3" s="176"/>
      <c r="G3" s="176"/>
      <c r="H3" s="176"/>
      <c r="I3" s="176"/>
      <c r="J3" s="176"/>
      <c r="K3" s="178"/>
      <c r="L3" s="178"/>
      <c r="M3" s="178"/>
    </row>
    <row r="4" spans="1:14">
      <c r="A4" s="151" t="s">
        <v>2</v>
      </c>
      <c r="B4" s="152"/>
      <c r="C4" s="152"/>
      <c r="D4" s="152"/>
      <c r="E4" s="153"/>
      <c r="F4" s="176"/>
      <c r="G4" s="176"/>
      <c r="H4" s="176"/>
      <c r="I4" s="179" t="s">
        <v>60</v>
      </c>
      <c r="J4" s="179"/>
      <c r="K4" s="179"/>
      <c r="L4" s="179"/>
      <c r="M4" s="179"/>
    </row>
    <row r="5" spans="1:14" ht="18.75" customHeight="1">
      <c r="A5" s="175" t="s">
        <v>4</v>
      </c>
      <c r="B5" s="175"/>
      <c r="C5" s="154" t="s">
        <v>74</v>
      </c>
      <c r="D5" s="155"/>
      <c r="E5" s="156"/>
      <c r="F5" s="176"/>
      <c r="G5" s="176"/>
      <c r="H5" s="176"/>
      <c r="I5" s="146" t="s">
        <v>5</v>
      </c>
      <c r="J5" s="146"/>
      <c r="K5" s="148" t="s">
        <v>76</v>
      </c>
      <c r="L5" s="150"/>
      <c r="M5" s="149"/>
    </row>
    <row r="6" spans="1:14" ht="18.75" customHeight="1">
      <c r="A6" s="147" t="s">
        <v>18</v>
      </c>
      <c r="B6" s="147"/>
      <c r="C6" s="37">
        <v>9435033548</v>
      </c>
      <c r="D6" s="143" t="s">
        <v>75</v>
      </c>
      <c r="E6" s="143"/>
      <c r="F6" s="176"/>
      <c r="G6" s="176"/>
      <c r="H6" s="176"/>
      <c r="I6" s="147" t="s">
        <v>18</v>
      </c>
      <c r="J6" s="147"/>
      <c r="K6" s="148">
        <v>8876002927</v>
      </c>
      <c r="L6" s="149"/>
      <c r="M6" s="158"/>
      <c r="N6" s="149"/>
    </row>
    <row r="7" spans="1:14">
      <c r="A7" s="174" t="s">
        <v>3</v>
      </c>
      <c r="B7" s="174"/>
      <c r="C7" s="174"/>
      <c r="D7" s="174"/>
      <c r="E7" s="174"/>
      <c r="F7" s="174"/>
      <c r="G7" s="174"/>
      <c r="H7" s="174"/>
      <c r="I7" s="174"/>
      <c r="J7" s="174"/>
      <c r="K7" s="174"/>
      <c r="L7" s="174"/>
      <c r="M7" s="174"/>
    </row>
    <row r="8" spans="1:14">
      <c r="A8" s="138" t="s">
        <v>21</v>
      </c>
      <c r="B8" s="139"/>
      <c r="C8" s="140"/>
      <c r="D8" s="3" t="s">
        <v>20</v>
      </c>
      <c r="E8" s="54"/>
      <c r="F8" s="161"/>
      <c r="G8" s="162"/>
      <c r="H8" s="162"/>
      <c r="I8" s="138" t="s">
        <v>22</v>
      </c>
      <c r="J8" s="139"/>
      <c r="K8" s="140"/>
      <c r="L8" s="3" t="s">
        <v>20</v>
      </c>
      <c r="M8" s="54"/>
    </row>
    <row r="9" spans="1:14">
      <c r="A9" s="166" t="s">
        <v>26</v>
      </c>
      <c r="B9" s="167"/>
      <c r="C9" s="6" t="s">
        <v>6</v>
      </c>
      <c r="D9" s="9" t="s">
        <v>12</v>
      </c>
      <c r="E9" s="5" t="s">
        <v>15</v>
      </c>
      <c r="F9" s="163"/>
      <c r="G9" s="164"/>
      <c r="H9" s="164"/>
      <c r="I9" s="166" t="s">
        <v>26</v>
      </c>
      <c r="J9" s="167"/>
      <c r="K9" s="6" t="s">
        <v>6</v>
      </c>
      <c r="L9" s="9" t="s">
        <v>12</v>
      </c>
      <c r="M9" s="5" t="s">
        <v>15</v>
      </c>
    </row>
    <row r="10" spans="1:14">
      <c r="A10" s="173" t="s">
        <v>77</v>
      </c>
      <c r="B10" s="173"/>
      <c r="C10" s="17" t="s">
        <v>78</v>
      </c>
      <c r="D10" s="37">
        <v>9864418522</v>
      </c>
      <c r="E10" s="38" t="s">
        <v>79</v>
      </c>
      <c r="F10" s="163"/>
      <c r="G10" s="164"/>
      <c r="H10" s="164"/>
      <c r="I10" s="168" t="s">
        <v>87</v>
      </c>
      <c r="J10" s="169"/>
      <c r="K10" s="17" t="s">
        <v>78</v>
      </c>
      <c r="L10" s="64">
        <v>9401657033</v>
      </c>
      <c r="M10" s="38" t="s">
        <v>88</v>
      </c>
    </row>
    <row r="11" spans="1:14">
      <c r="A11" s="173" t="s">
        <v>80</v>
      </c>
      <c r="B11" s="173"/>
      <c r="C11" s="17" t="s">
        <v>81</v>
      </c>
      <c r="D11" s="37">
        <v>9435521523</v>
      </c>
      <c r="E11" s="38" t="s">
        <v>82</v>
      </c>
      <c r="F11" s="163"/>
      <c r="G11" s="164"/>
      <c r="H11" s="164"/>
      <c r="I11" s="154" t="s">
        <v>89</v>
      </c>
      <c r="J11" s="156"/>
      <c r="K11" s="20" t="s">
        <v>78</v>
      </c>
      <c r="L11" s="64">
        <v>8721012357</v>
      </c>
      <c r="M11" s="38"/>
    </row>
    <row r="12" spans="1:14">
      <c r="A12" s="173" t="s">
        <v>83</v>
      </c>
      <c r="B12" s="173"/>
      <c r="C12" s="17" t="s">
        <v>84</v>
      </c>
      <c r="D12" s="37">
        <v>9854036122</v>
      </c>
      <c r="E12" s="38" t="s">
        <v>1017</v>
      </c>
      <c r="F12" s="163"/>
      <c r="G12" s="164"/>
      <c r="H12" s="164"/>
      <c r="I12" s="168" t="s">
        <v>90</v>
      </c>
      <c r="J12" s="169"/>
      <c r="K12" s="17" t="s">
        <v>84</v>
      </c>
      <c r="L12" s="64">
        <v>9854407217</v>
      </c>
      <c r="M12" s="38" t="s">
        <v>91</v>
      </c>
    </row>
    <row r="13" spans="1:14">
      <c r="A13" s="173" t="s">
        <v>85</v>
      </c>
      <c r="B13" s="173"/>
      <c r="C13" s="17" t="s">
        <v>86</v>
      </c>
      <c r="D13" s="37">
        <v>9401657033</v>
      </c>
      <c r="E13" s="38"/>
      <c r="F13" s="163"/>
      <c r="G13" s="164"/>
      <c r="H13" s="164"/>
      <c r="I13" s="168" t="s">
        <v>92</v>
      </c>
      <c r="J13" s="169"/>
      <c r="K13" s="17" t="s">
        <v>86</v>
      </c>
      <c r="L13" s="64">
        <v>9957862188</v>
      </c>
      <c r="M13" s="38"/>
    </row>
    <row r="14" spans="1:14">
      <c r="A14" s="170" t="s">
        <v>19</v>
      </c>
      <c r="B14" s="171"/>
      <c r="C14" s="172"/>
      <c r="D14" s="136" t="s">
        <v>93</v>
      </c>
      <c r="E14" s="137"/>
      <c r="F14" s="163"/>
      <c r="G14" s="164"/>
      <c r="H14" s="164"/>
      <c r="I14" s="165"/>
      <c r="J14" s="165"/>
      <c r="K14" s="165"/>
      <c r="L14" s="165"/>
      <c r="M14" s="165"/>
      <c r="N14" s="8"/>
    </row>
    <row r="15" spans="1:14">
      <c r="A15" s="160"/>
      <c r="B15" s="160"/>
      <c r="C15" s="160"/>
      <c r="D15" s="160"/>
      <c r="E15" s="160"/>
      <c r="F15" s="160"/>
      <c r="G15" s="160"/>
      <c r="H15" s="160"/>
      <c r="I15" s="160"/>
      <c r="J15" s="160"/>
      <c r="K15" s="160"/>
      <c r="L15" s="160"/>
      <c r="M15" s="160"/>
    </row>
    <row r="16" spans="1:14">
      <c r="A16" s="159" t="s">
        <v>44</v>
      </c>
      <c r="B16" s="159"/>
      <c r="C16" s="159"/>
      <c r="D16" s="159"/>
      <c r="E16" s="159"/>
      <c r="F16" s="159"/>
      <c r="G16" s="159"/>
      <c r="H16" s="159"/>
      <c r="I16" s="159"/>
      <c r="J16" s="159"/>
      <c r="K16" s="159"/>
      <c r="L16" s="159"/>
      <c r="M16" s="159"/>
    </row>
    <row r="17" spans="1:13" ht="32.25" customHeight="1">
      <c r="A17" s="134" t="s">
        <v>56</v>
      </c>
      <c r="B17" s="134"/>
      <c r="C17" s="134"/>
      <c r="D17" s="134"/>
      <c r="E17" s="134"/>
      <c r="F17" s="134"/>
      <c r="G17" s="134"/>
      <c r="H17" s="134"/>
      <c r="I17" s="134"/>
      <c r="J17" s="134"/>
      <c r="K17" s="134"/>
      <c r="L17" s="134"/>
      <c r="M17" s="134"/>
    </row>
    <row r="18" spans="1:13">
      <c r="A18" s="133" t="s">
        <v>57</v>
      </c>
      <c r="B18" s="133"/>
      <c r="C18" s="133"/>
      <c r="D18" s="133"/>
      <c r="E18" s="133"/>
      <c r="F18" s="133"/>
      <c r="G18" s="133"/>
      <c r="H18" s="133"/>
      <c r="I18" s="133"/>
      <c r="J18" s="133"/>
      <c r="K18" s="133"/>
      <c r="L18" s="133"/>
      <c r="M18" s="133"/>
    </row>
    <row r="19" spans="1:13">
      <c r="A19" s="133" t="s">
        <v>45</v>
      </c>
      <c r="B19" s="133"/>
      <c r="C19" s="133"/>
      <c r="D19" s="133"/>
      <c r="E19" s="133"/>
      <c r="F19" s="133"/>
      <c r="G19" s="133"/>
      <c r="H19" s="133"/>
      <c r="I19" s="133"/>
      <c r="J19" s="133"/>
      <c r="K19" s="133"/>
      <c r="L19" s="133"/>
      <c r="M19" s="133"/>
    </row>
    <row r="20" spans="1:13">
      <c r="A20" s="133" t="s">
        <v>39</v>
      </c>
      <c r="B20" s="133"/>
      <c r="C20" s="133"/>
      <c r="D20" s="133"/>
      <c r="E20" s="133"/>
      <c r="F20" s="133"/>
      <c r="G20" s="133"/>
      <c r="H20" s="133"/>
      <c r="I20" s="133"/>
      <c r="J20" s="133"/>
      <c r="K20" s="133"/>
      <c r="L20" s="133"/>
      <c r="M20" s="133"/>
    </row>
    <row r="21" spans="1:13">
      <c r="A21" s="133" t="s">
        <v>46</v>
      </c>
      <c r="B21" s="133"/>
      <c r="C21" s="133"/>
      <c r="D21" s="133"/>
      <c r="E21" s="133"/>
      <c r="F21" s="133"/>
      <c r="G21" s="133"/>
      <c r="H21" s="133"/>
      <c r="I21" s="133"/>
      <c r="J21" s="133"/>
      <c r="K21" s="133"/>
      <c r="L21" s="133"/>
      <c r="M21" s="133"/>
    </row>
    <row r="22" spans="1:13">
      <c r="A22" s="133" t="s">
        <v>40</v>
      </c>
      <c r="B22" s="133"/>
      <c r="C22" s="133"/>
      <c r="D22" s="133"/>
      <c r="E22" s="133"/>
      <c r="F22" s="133"/>
      <c r="G22" s="133"/>
      <c r="H22" s="133"/>
      <c r="I22" s="133"/>
      <c r="J22" s="133"/>
      <c r="K22" s="133"/>
      <c r="L22" s="133"/>
      <c r="M22" s="133"/>
    </row>
    <row r="23" spans="1:13">
      <c r="A23" s="135" t="s">
        <v>49</v>
      </c>
      <c r="B23" s="135"/>
      <c r="C23" s="135"/>
      <c r="D23" s="135"/>
      <c r="E23" s="135"/>
      <c r="F23" s="135"/>
      <c r="G23" s="135"/>
      <c r="H23" s="135"/>
      <c r="I23" s="135"/>
      <c r="J23" s="135"/>
      <c r="K23" s="135"/>
      <c r="L23" s="135"/>
      <c r="M23" s="135"/>
    </row>
    <row r="24" spans="1:13">
      <c r="A24" s="133" t="s">
        <v>41</v>
      </c>
      <c r="B24" s="133"/>
      <c r="C24" s="133"/>
      <c r="D24" s="133"/>
      <c r="E24" s="133"/>
      <c r="F24" s="133"/>
      <c r="G24" s="133"/>
      <c r="H24" s="133"/>
      <c r="I24" s="133"/>
      <c r="J24" s="133"/>
      <c r="K24" s="133"/>
      <c r="L24" s="133"/>
      <c r="M24" s="133"/>
    </row>
    <row r="25" spans="1:13">
      <c r="A25" s="133" t="s">
        <v>42</v>
      </c>
      <c r="B25" s="133"/>
      <c r="C25" s="133"/>
      <c r="D25" s="133"/>
      <c r="E25" s="133"/>
      <c r="F25" s="133"/>
      <c r="G25" s="133"/>
      <c r="H25" s="133"/>
      <c r="I25" s="133"/>
      <c r="J25" s="133"/>
      <c r="K25" s="133"/>
      <c r="L25" s="133"/>
      <c r="M25" s="133"/>
    </row>
    <row r="26" spans="1:13">
      <c r="A26" s="133" t="s">
        <v>43</v>
      </c>
      <c r="B26" s="133"/>
      <c r="C26" s="133"/>
      <c r="D26" s="133"/>
      <c r="E26" s="133"/>
      <c r="F26" s="133"/>
      <c r="G26" s="133"/>
      <c r="H26" s="133"/>
      <c r="I26" s="133"/>
      <c r="J26" s="133"/>
      <c r="K26" s="133"/>
      <c r="L26" s="133"/>
      <c r="M26" s="133"/>
    </row>
    <row r="27" spans="1:13">
      <c r="A27" s="132" t="s">
        <v>47</v>
      </c>
      <c r="B27" s="132"/>
      <c r="C27" s="132"/>
      <c r="D27" s="132"/>
      <c r="E27" s="132"/>
      <c r="F27" s="132"/>
      <c r="G27" s="132"/>
      <c r="H27" s="132"/>
      <c r="I27" s="132"/>
      <c r="J27" s="132"/>
      <c r="K27" s="132"/>
      <c r="L27" s="132"/>
      <c r="M27" s="132"/>
    </row>
    <row r="28" spans="1:13">
      <c r="A28" s="133" t="s">
        <v>48</v>
      </c>
      <c r="B28" s="133"/>
      <c r="C28" s="133"/>
      <c r="D28" s="133"/>
      <c r="E28" s="133"/>
      <c r="F28" s="133"/>
      <c r="G28" s="133"/>
      <c r="H28" s="133"/>
      <c r="I28" s="133"/>
      <c r="J28" s="133"/>
      <c r="K28" s="133"/>
      <c r="L28" s="133"/>
      <c r="M28" s="133"/>
    </row>
    <row r="29" spans="1:13" ht="44.25" customHeight="1">
      <c r="A29" s="130" t="s">
        <v>58</v>
      </c>
      <c r="B29" s="130"/>
      <c r="C29" s="130"/>
      <c r="D29" s="130"/>
      <c r="E29" s="130"/>
      <c r="F29" s="130"/>
      <c r="G29" s="130"/>
      <c r="H29" s="130"/>
      <c r="I29" s="130"/>
      <c r="J29" s="130"/>
      <c r="K29" s="130"/>
      <c r="L29" s="130"/>
      <c r="M29" s="130"/>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D14" r:id="rId1"/>
  </hyperlinks>
  <printOptions horizontalCentered="1"/>
  <pageMargins left="0.37" right="0.23" top="0.43" bottom="0.45" header="0.3" footer="0.3"/>
  <pageSetup paperSize="9" scale="87"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C79" sqref="C7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0" t="s">
        <v>70</v>
      </c>
      <c r="B1" s="180"/>
      <c r="C1" s="180"/>
      <c r="D1" s="180"/>
      <c r="E1" s="180"/>
      <c r="F1" s="180"/>
      <c r="G1" s="180"/>
      <c r="H1" s="180"/>
      <c r="I1" s="180"/>
      <c r="J1" s="180"/>
      <c r="K1" s="180"/>
      <c r="L1" s="180"/>
      <c r="M1" s="180"/>
      <c r="N1" s="180"/>
      <c r="O1" s="180"/>
      <c r="P1" s="180"/>
      <c r="Q1" s="180"/>
      <c r="R1" s="180"/>
      <c r="S1" s="180"/>
    </row>
    <row r="2" spans="1:20" ht="16.5" customHeight="1">
      <c r="A2" s="183" t="s">
        <v>59</v>
      </c>
      <c r="B2" s="184"/>
      <c r="C2" s="184"/>
      <c r="D2" s="25">
        <v>43556</v>
      </c>
      <c r="E2" s="22"/>
      <c r="F2" s="22"/>
      <c r="G2" s="22"/>
      <c r="H2" s="22"/>
      <c r="I2" s="22"/>
      <c r="J2" s="22"/>
      <c r="K2" s="22"/>
      <c r="L2" s="22"/>
      <c r="M2" s="22"/>
      <c r="N2" s="22"/>
      <c r="O2" s="22"/>
      <c r="P2" s="22"/>
      <c r="Q2" s="22"/>
      <c r="R2" s="22"/>
      <c r="S2" s="22"/>
    </row>
    <row r="3" spans="1:20" ht="24" customHeight="1">
      <c r="A3" s="185" t="s">
        <v>14</v>
      </c>
      <c r="B3" s="181" t="s">
        <v>61</v>
      </c>
      <c r="C3" s="186" t="s">
        <v>7</v>
      </c>
      <c r="D3" s="186" t="s">
        <v>55</v>
      </c>
      <c r="E3" s="186" t="s">
        <v>16</v>
      </c>
      <c r="F3" s="187" t="s">
        <v>17</v>
      </c>
      <c r="G3" s="186" t="s">
        <v>8</v>
      </c>
      <c r="H3" s="186"/>
      <c r="I3" s="186"/>
      <c r="J3" s="186" t="s">
        <v>31</v>
      </c>
      <c r="K3" s="181" t="s">
        <v>33</v>
      </c>
      <c r="L3" s="181" t="s">
        <v>50</v>
      </c>
      <c r="M3" s="181" t="s">
        <v>51</v>
      </c>
      <c r="N3" s="181" t="s">
        <v>34</v>
      </c>
      <c r="O3" s="181" t="s">
        <v>35</v>
      </c>
      <c r="P3" s="185" t="s">
        <v>54</v>
      </c>
      <c r="Q3" s="186" t="s">
        <v>52</v>
      </c>
      <c r="R3" s="186" t="s">
        <v>32</v>
      </c>
      <c r="S3" s="186" t="s">
        <v>53</v>
      </c>
      <c r="T3" s="186" t="s">
        <v>13</v>
      </c>
    </row>
    <row r="4" spans="1:20" ht="25.5" customHeight="1">
      <c r="A4" s="185"/>
      <c r="B4" s="188"/>
      <c r="C4" s="186"/>
      <c r="D4" s="186"/>
      <c r="E4" s="186"/>
      <c r="F4" s="187"/>
      <c r="G4" s="15" t="s">
        <v>9</v>
      </c>
      <c r="H4" s="15" t="s">
        <v>10</v>
      </c>
      <c r="I4" s="11" t="s">
        <v>11</v>
      </c>
      <c r="J4" s="186"/>
      <c r="K4" s="182"/>
      <c r="L4" s="182"/>
      <c r="M4" s="182"/>
      <c r="N4" s="182"/>
      <c r="O4" s="182"/>
      <c r="P4" s="185"/>
      <c r="Q4" s="185"/>
      <c r="R4" s="186"/>
      <c r="S4" s="186"/>
      <c r="T4" s="186"/>
    </row>
    <row r="5" spans="1:20">
      <c r="A5" s="4">
        <v>1</v>
      </c>
      <c r="B5" s="65" t="s">
        <v>94</v>
      </c>
      <c r="C5" s="65" t="s">
        <v>95</v>
      </c>
      <c r="D5" s="18" t="s">
        <v>23</v>
      </c>
      <c r="E5" s="78">
        <v>18150406501</v>
      </c>
      <c r="F5" s="18" t="s">
        <v>172</v>
      </c>
      <c r="G5" s="66">
        <v>20</v>
      </c>
      <c r="H5" s="66">
        <v>27</v>
      </c>
      <c r="I5" s="56">
        <f>SUM(G5:H5)</f>
        <v>47</v>
      </c>
      <c r="J5" s="66">
        <v>9957360699</v>
      </c>
      <c r="K5" s="18" t="s">
        <v>179</v>
      </c>
      <c r="L5" s="69" t="s">
        <v>200</v>
      </c>
      <c r="M5" s="69">
        <v>9401452514</v>
      </c>
      <c r="N5" s="70" t="s">
        <v>223</v>
      </c>
      <c r="O5" s="70">
        <v>9957716433</v>
      </c>
      <c r="P5" s="68">
        <v>43556</v>
      </c>
      <c r="Q5" s="65" t="s">
        <v>264</v>
      </c>
      <c r="R5" s="48" t="s">
        <v>270</v>
      </c>
      <c r="S5" s="18" t="s">
        <v>271</v>
      </c>
      <c r="T5" s="18"/>
    </row>
    <row r="6" spans="1:20">
      <c r="A6" s="4">
        <v>2</v>
      </c>
      <c r="B6" s="65" t="s">
        <v>94</v>
      </c>
      <c r="C6" s="65" t="s">
        <v>96</v>
      </c>
      <c r="D6" s="18" t="s">
        <v>23</v>
      </c>
      <c r="E6" s="78">
        <v>18150406502</v>
      </c>
      <c r="F6" s="18" t="s">
        <v>173</v>
      </c>
      <c r="G6" s="66">
        <v>28</v>
      </c>
      <c r="H6" s="66">
        <v>28</v>
      </c>
      <c r="I6" s="56">
        <f t="shared" ref="I6:I69" si="0">SUM(G6:H6)</f>
        <v>56</v>
      </c>
      <c r="J6" s="66">
        <v>9957679107</v>
      </c>
      <c r="K6" s="18" t="s">
        <v>179</v>
      </c>
      <c r="L6" s="69" t="s">
        <v>200</v>
      </c>
      <c r="M6" s="69">
        <v>9401452514</v>
      </c>
      <c r="N6" s="70" t="s">
        <v>223</v>
      </c>
      <c r="O6" s="70">
        <v>9957716433</v>
      </c>
      <c r="P6" s="68">
        <v>43556</v>
      </c>
      <c r="Q6" s="65" t="s">
        <v>264</v>
      </c>
      <c r="R6" s="48" t="s">
        <v>270</v>
      </c>
      <c r="S6" s="18" t="s">
        <v>271</v>
      </c>
      <c r="T6" s="18"/>
    </row>
    <row r="7" spans="1:20">
      <c r="A7" s="4">
        <v>3</v>
      </c>
      <c r="B7" s="65" t="s">
        <v>94</v>
      </c>
      <c r="C7" s="65" t="s">
        <v>97</v>
      </c>
      <c r="D7" s="18" t="s">
        <v>25</v>
      </c>
      <c r="E7" s="80" t="s">
        <v>294</v>
      </c>
      <c r="F7" s="18"/>
      <c r="G7" s="65">
        <v>28</v>
      </c>
      <c r="H7" s="65">
        <v>26</v>
      </c>
      <c r="I7" s="56">
        <f t="shared" si="0"/>
        <v>54</v>
      </c>
      <c r="J7" s="65">
        <v>8486474997</v>
      </c>
      <c r="K7" s="18" t="s">
        <v>179</v>
      </c>
      <c r="L7" s="69" t="s">
        <v>200</v>
      </c>
      <c r="M7" s="69">
        <v>9401452514</v>
      </c>
      <c r="N7" s="70" t="s">
        <v>223</v>
      </c>
      <c r="O7" s="70">
        <v>9957716433</v>
      </c>
      <c r="P7" s="68">
        <v>43556</v>
      </c>
      <c r="Q7" s="65" t="s">
        <v>264</v>
      </c>
      <c r="R7" s="48" t="s">
        <v>272</v>
      </c>
      <c r="S7" s="18" t="s">
        <v>271</v>
      </c>
      <c r="T7" s="18"/>
    </row>
    <row r="8" spans="1:20">
      <c r="A8" s="4">
        <v>4</v>
      </c>
      <c r="B8" s="65" t="s">
        <v>63</v>
      </c>
      <c r="C8" s="65" t="s">
        <v>98</v>
      </c>
      <c r="D8" s="18" t="s">
        <v>25</v>
      </c>
      <c r="E8" s="80" t="s">
        <v>295</v>
      </c>
      <c r="F8" s="18"/>
      <c r="G8" s="66">
        <v>25</v>
      </c>
      <c r="H8" s="66">
        <v>24</v>
      </c>
      <c r="I8" s="56">
        <f t="shared" si="0"/>
        <v>49</v>
      </c>
      <c r="J8" s="65">
        <v>9954797912</v>
      </c>
      <c r="K8" s="18" t="s">
        <v>179</v>
      </c>
      <c r="L8" s="69" t="s">
        <v>200</v>
      </c>
      <c r="M8" s="69">
        <v>9401452514</v>
      </c>
      <c r="N8" s="70" t="s">
        <v>222</v>
      </c>
      <c r="O8" s="70">
        <v>8135057326</v>
      </c>
      <c r="P8" s="68">
        <v>43556</v>
      </c>
      <c r="Q8" s="65" t="s">
        <v>264</v>
      </c>
      <c r="R8" s="48" t="s">
        <v>273</v>
      </c>
      <c r="S8" s="18" t="s">
        <v>274</v>
      </c>
      <c r="T8" s="18"/>
    </row>
    <row r="9" spans="1:20">
      <c r="A9" s="4">
        <v>5</v>
      </c>
      <c r="B9" s="65" t="s">
        <v>63</v>
      </c>
      <c r="C9" s="65" t="s">
        <v>99</v>
      </c>
      <c r="D9" s="18" t="s">
        <v>23</v>
      </c>
      <c r="E9" s="79">
        <v>18150401001</v>
      </c>
      <c r="F9" s="18" t="s">
        <v>172</v>
      </c>
      <c r="G9" s="65">
        <v>11</v>
      </c>
      <c r="H9" s="65">
        <v>12</v>
      </c>
      <c r="I9" s="56">
        <f t="shared" si="0"/>
        <v>23</v>
      </c>
      <c r="J9" s="65">
        <v>8011480141</v>
      </c>
      <c r="K9" s="18" t="s">
        <v>179</v>
      </c>
      <c r="L9" s="69" t="s">
        <v>200</v>
      </c>
      <c r="M9" s="69">
        <v>9401452514</v>
      </c>
      <c r="N9" s="70" t="s">
        <v>222</v>
      </c>
      <c r="O9" s="70">
        <v>8135057326</v>
      </c>
      <c r="P9" s="68">
        <v>43556</v>
      </c>
      <c r="Q9" s="65" t="s">
        <v>264</v>
      </c>
      <c r="R9" s="48" t="s">
        <v>273</v>
      </c>
      <c r="S9" s="18" t="s">
        <v>274</v>
      </c>
      <c r="T9" s="18"/>
    </row>
    <row r="10" spans="1:20">
      <c r="A10" s="4">
        <v>6</v>
      </c>
      <c r="B10" s="65" t="s">
        <v>62</v>
      </c>
      <c r="C10" s="65" t="s">
        <v>100</v>
      </c>
      <c r="D10" s="18" t="s">
        <v>23</v>
      </c>
      <c r="E10" s="81" t="s">
        <v>296</v>
      </c>
      <c r="F10" s="18" t="s">
        <v>172</v>
      </c>
      <c r="G10" s="65">
        <v>32</v>
      </c>
      <c r="H10" s="65">
        <v>36</v>
      </c>
      <c r="I10" s="56">
        <f t="shared" si="0"/>
        <v>68</v>
      </c>
      <c r="J10" s="65">
        <v>9957623146</v>
      </c>
      <c r="K10" s="18" t="s">
        <v>180</v>
      </c>
      <c r="L10" s="69" t="s">
        <v>200</v>
      </c>
      <c r="M10" s="69">
        <v>9401452514</v>
      </c>
      <c r="N10" s="71" t="s">
        <v>224</v>
      </c>
      <c r="O10" s="71">
        <v>9613488654</v>
      </c>
      <c r="P10" s="68">
        <v>43557</v>
      </c>
      <c r="Q10" s="65" t="s">
        <v>265</v>
      </c>
      <c r="R10" s="48" t="s">
        <v>275</v>
      </c>
      <c r="S10" s="18" t="s">
        <v>271</v>
      </c>
      <c r="T10" s="18"/>
    </row>
    <row r="11" spans="1:20">
      <c r="A11" s="4">
        <v>7</v>
      </c>
      <c r="B11" s="65" t="s">
        <v>62</v>
      </c>
      <c r="C11" s="65" t="s">
        <v>101</v>
      </c>
      <c r="D11" s="18" t="s">
        <v>23</v>
      </c>
      <c r="E11" s="79">
        <v>18150403203</v>
      </c>
      <c r="F11" s="18" t="s">
        <v>172</v>
      </c>
      <c r="G11" s="65">
        <v>92</v>
      </c>
      <c r="H11" s="65">
        <v>83</v>
      </c>
      <c r="I11" s="56">
        <f t="shared" si="0"/>
        <v>175</v>
      </c>
      <c r="J11" s="65">
        <v>9577857469</v>
      </c>
      <c r="K11" s="18" t="s">
        <v>180</v>
      </c>
      <c r="L11" s="69" t="s">
        <v>200</v>
      </c>
      <c r="M11" s="69">
        <v>9401452514</v>
      </c>
      <c r="N11" s="71" t="s">
        <v>224</v>
      </c>
      <c r="O11" s="71">
        <v>9613488654</v>
      </c>
      <c r="P11" s="68">
        <v>43557</v>
      </c>
      <c r="Q11" s="65" t="s">
        <v>265</v>
      </c>
      <c r="R11" s="48" t="s">
        <v>275</v>
      </c>
      <c r="S11" s="18" t="s">
        <v>271</v>
      </c>
      <c r="T11" s="18"/>
    </row>
    <row r="12" spans="1:20" s="53" customFormat="1">
      <c r="A12" s="50">
        <v>8</v>
      </c>
      <c r="B12" s="65" t="s">
        <v>63</v>
      </c>
      <c r="C12" s="65" t="s">
        <v>102</v>
      </c>
      <c r="D12" s="51" t="s">
        <v>25</v>
      </c>
      <c r="E12" s="81" t="s">
        <v>297</v>
      </c>
      <c r="F12" s="51"/>
      <c r="G12" s="65">
        <v>14</v>
      </c>
      <c r="H12" s="65">
        <v>16</v>
      </c>
      <c r="I12" s="56">
        <f t="shared" si="0"/>
        <v>30</v>
      </c>
      <c r="J12" s="65">
        <v>7035757380</v>
      </c>
      <c r="K12" s="51" t="s">
        <v>181</v>
      </c>
      <c r="L12" s="69" t="s">
        <v>201</v>
      </c>
      <c r="M12" s="69">
        <v>9577597753</v>
      </c>
      <c r="N12" s="71" t="s">
        <v>225</v>
      </c>
      <c r="O12" s="71">
        <v>9859336280</v>
      </c>
      <c r="P12" s="68">
        <v>43557</v>
      </c>
      <c r="Q12" s="65" t="s">
        <v>265</v>
      </c>
      <c r="R12" s="52" t="s">
        <v>272</v>
      </c>
      <c r="S12" s="18" t="s">
        <v>274</v>
      </c>
      <c r="T12" s="51"/>
    </row>
    <row r="13" spans="1:20">
      <c r="A13" s="4">
        <v>9</v>
      </c>
      <c r="B13" s="65" t="s">
        <v>63</v>
      </c>
      <c r="C13" s="65" t="s">
        <v>103</v>
      </c>
      <c r="D13" s="18" t="s">
        <v>23</v>
      </c>
      <c r="E13" s="79">
        <v>18150406903</v>
      </c>
      <c r="F13" s="18" t="s">
        <v>172</v>
      </c>
      <c r="G13" s="65">
        <v>33</v>
      </c>
      <c r="H13" s="65">
        <v>9</v>
      </c>
      <c r="I13" s="56">
        <f t="shared" si="0"/>
        <v>42</v>
      </c>
      <c r="J13" s="65">
        <v>9435310815</v>
      </c>
      <c r="K13" s="51" t="s">
        <v>181</v>
      </c>
      <c r="L13" s="69" t="s">
        <v>201</v>
      </c>
      <c r="M13" s="69">
        <v>9577597753</v>
      </c>
      <c r="N13" s="71" t="s">
        <v>225</v>
      </c>
      <c r="O13" s="71">
        <v>9859336280</v>
      </c>
      <c r="P13" s="68">
        <v>43557</v>
      </c>
      <c r="Q13" s="65" t="s">
        <v>265</v>
      </c>
      <c r="R13" s="52" t="s">
        <v>272</v>
      </c>
      <c r="S13" s="18" t="s">
        <v>274</v>
      </c>
      <c r="T13" s="18"/>
    </row>
    <row r="14" spans="1:20">
      <c r="A14" s="4">
        <v>10</v>
      </c>
      <c r="B14" s="65" t="s">
        <v>62</v>
      </c>
      <c r="C14" s="65" t="s">
        <v>104</v>
      </c>
      <c r="D14" s="18" t="s">
        <v>25</v>
      </c>
      <c r="E14" s="81" t="s">
        <v>298</v>
      </c>
      <c r="F14" s="18"/>
      <c r="G14" s="65">
        <v>18</v>
      </c>
      <c r="H14" s="65">
        <v>22</v>
      </c>
      <c r="I14" s="56">
        <f t="shared" si="0"/>
        <v>40</v>
      </c>
      <c r="J14" s="65">
        <v>78694701919</v>
      </c>
      <c r="K14" s="18" t="s">
        <v>203</v>
      </c>
      <c r="L14" s="69" t="s">
        <v>202</v>
      </c>
      <c r="M14" s="69">
        <v>9954220500</v>
      </c>
      <c r="N14" s="70" t="s">
        <v>226</v>
      </c>
      <c r="O14" s="70">
        <v>9954737166</v>
      </c>
      <c r="P14" s="68">
        <v>43558</v>
      </c>
      <c r="Q14" s="65" t="s">
        <v>266</v>
      </c>
      <c r="R14" s="48" t="s">
        <v>276</v>
      </c>
      <c r="S14" s="18" t="s">
        <v>271</v>
      </c>
      <c r="T14" s="18"/>
    </row>
    <row r="15" spans="1:20">
      <c r="A15" s="4">
        <v>11</v>
      </c>
      <c r="B15" s="65" t="s">
        <v>62</v>
      </c>
      <c r="C15" s="65" t="s">
        <v>105</v>
      </c>
      <c r="D15" s="18" t="s">
        <v>23</v>
      </c>
      <c r="E15" s="79">
        <v>18150409801</v>
      </c>
      <c r="F15" s="18" t="s">
        <v>172</v>
      </c>
      <c r="G15" s="65">
        <v>60</v>
      </c>
      <c r="H15" s="65">
        <v>77</v>
      </c>
      <c r="I15" s="56">
        <f t="shared" si="0"/>
        <v>137</v>
      </c>
      <c r="J15" s="65">
        <v>8812993276</v>
      </c>
      <c r="K15" s="18" t="s">
        <v>203</v>
      </c>
      <c r="L15" s="69" t="s">
        <v>202</v>
      </c>
      <c r="M15" s="69">
        <v>9954220500</v>
      </c>
      <c r="N15" s="70" t="s">
        <v>226</v>
      </c>
      <c r="O15" s="70">
        <v>9954737166</v>
      </c>
      <c r="P15" s="68">
        <v>43558</v>
      </c>
      <c r="Q15" s="65" t="s">
        <v>266</v>
      </c>
      <c r="R15" s="48" t="s">
        <v>276</v>
      </c>
      <c r="S15" s="18" t="s">
        <v>271</v>
      </c>
      <c r="T15" s="18"/>
    </row>
    <row r="16" spans="1:20">
      <c r="A16" s="4">
        <v>12</v>
      </c>
      <c r="B16" s="65" t="s">
        <v>63</v>
      </c>
      <c r="C16" s="65" t="s">
        <v>106</v>
      </c>
      <c r="D16" s="18" t="s">
        <v>25</v>
      </c>
      <c r="E16" s="81" t="s">
        <v>299</v>
      </c>
      <c r="F16" s="18"/>
      <c r="G16" s="66">
        <v>25</v>
      </c>
      <c r="H16" s="66">
        <v>27</v>
      </c>
      <c r="I16" s="56">
        <f t="shared" si="0"/>
        <v>52</v>
      </c>
      <c r="J16" s="65">
        <v>9365581609</v>
      </c>
      <c r="K16" s="18" t="s">
        <v>182</v>
      </c>
      <c r="L16" s="69" t="s">
        <v>204</v>
      </c>
      <c r="M16" s="69">
        <v>9957761996</v>
      </c>
      <c r="N16" s="72" t="s">
        <v>227</v>
      </c>
      <c r="O16" s="73" t="s">
        <v>228</v>
      </c>
      <c r="P16" s="68">
        <v>43558</v>
      </c>
      <c r="Q16" s="65" t="s">
        <v>266</v>
      </c>
      <c r="R16" s="48" t="s">
        <v>277</v>
      </c>
      <c r="S16" s="18" t="s">
        <v>274</v>
      </c>
      <c r="T16" s="18"/>
    </row>
    <row r="17" spans="1:20">
      <c r="A17" s="4">
        <v>13</v>
      </c>
      <c r="B17" s="65" t="s">
        <v>63</v>
      </c>
      <c r="C17" s="65" t="s">
        <v>107</v>
      </c>
      <c r="D17" s="18" t="s">
        <v>23</v>
      </c>
      <c r="E17" s="79">
        <v>18150410302</v>
      </c>
      <c r="F17" s="18" t="s">
        <v>172</v>
      </c>
      <c r="G17" s="65">
        <v>83</v>
      </c>
      <c r="H17" s="65">
        <v>72</v>
      </c>
      <c r="I17" s="56">
        <f t="shared" si="0"/>
        <v>155</v>
      </c>
      <c r="J17" s="65">
        <v>9954557293</v>
      </c>
      <c r="K17" s="18" t="s">
        <v>182</v>
      </c>
      <c r="L17" s="69" t="s">
        <v>204</v>
      </c>
      <c r="M17" s="69">
        <v>9957761996</v>
      </c>
      <c r="N17" s="72" t="s">
        <v>227</v>
      </c>
      <c r="O17" s="73" t="s">
        <v>228</v>
      </c>
      <c r="P17" s="68">
        <v>43558</v>
      </c>
      <c r="Q17" s="65" t="s">
        <v>266</v>
      </c>
      <c r="R17" s="48" t="s">
        <v>277</v>
      </c>
      <c r="S17" s="18" t="s">
        <v>274</v>
      </c>
      <c r="T17" s="18"/>
    </row>
    <row r="18" spans="1:20">
      <c r="A18" s="4">
        <v>14</v>
      </c>
      <c r="B18" s="65" t="s">
        <v>62</v>
      </c>
      <c r="C18" s="65" t="s">
        <v>108</v>
      </c>
      <c r="D18" s="18" t="s">
        <v>25</v>
      </c>
      <c r="E18" s="81" t="s">
        <v>300</v>
      </c>
      <c r="F18" s="18"/>
      <c r="G18" s="66">
        <v>22</v>
      </c>
      <c r="H18" s="66">
        <v>28</v>
      </c>
      <c r="I18" s="56">
        <f t="shared" si="0"/>
        <v>50</v>
      </c>
      <c r="J18" s="65">
        <v>7896651820</v>
      </c>
      <c r="K18" s="18" t="s">
        <v>183</v>
      </c>
      <c r="L18" s="69" t="s">
        <v>205</v>
      </c>
      <c r="M18" s="69">
        <v>9401452515</v>
      </c>
      <c r="N18" s="70" t="s">
        <v>229</v>
      </c>
      <c r="O18" s="70">
        <v>7896226445</v>
      </c>
      <c r="P18" s="68">
        <v>43559</v>
      </c>
      <c r="Q18" s="65" t="s">
        <v>267</v>
      </c>
      <c r="R18" s="48" t="s">
        <v>278</v>
      </c>
      <c r="S18" s="18" t="s">
        <v>271</v>
      </c>
      <c r="T18" s="18"/>
    </row>
    <row r="19" spans="1:20">
      <c r="A19" s="4">
        <v>15</v>
      </c>
      <c r="B19" s="65" t="s">
        <v>62</v>
      </c>
      <c r="C19" s="65" t="s">
        <v>109</v>
      </c>
      <c r="D19" s="18" t="s">
        <v>23</v>
      </c>
      <c r="E19" s="79">
        <v>18150410209</v>
      </c>
      <c r="F19" s="18" t="s">
        <v>172</v>
      </c>
      <c r="G19" s="65">
        <v>68</v>
      </c>
      <c r="H19" s="65">
        <v>71</v>
      </c>
      <c r="I19" s="56">
        <f t="shared" si="0"/>
        <v>139</v>
      </c>
      <c r="J19" s="65">
        <v>9957693905</v>
      </c>
      <c r="K19" s="18" t="s">
        <v>183</v>
      </c>
      <c r="L19" s="69" t="s">
        <v>205</v>
      </c>
      <c r="M19" s="69">
        <v>9401452515</v>
      </c>
      <c r="N19" s="70" t="s">
        <v>229</v>
      </c>
      <c r="O19" s="70">
        <v>7896226445</v>
      </c>
      <c r="P19" s="68">
        <v>43559</v>
      </c>
      <c r="Q19" s="65" t="s">
        <v>267</v>
      </c>
      <c r="R19" s="48" t="s">
        <v>278</v>
      </c>
      <c r="S19" s="18" t="s">
        <v>271</v>
      </c>
      <c r="T19" s="18"/>
    </row>
    <row r="20" spans="1:20">
      <c r="A20" s="4">
        <v>16</v>
      </c>
      <c r="B20" s="65" t="s">
        <v>63</v>
      </c>
      <c r="C20" s="65" t="s">
        <v>110</v>
      </c>
      <c r="D20" s="18" t="s">
        <v>25</v>
      </c>
      <c r="E20" s="81" t="s">
        <v>301</v>
      </c>
      <c r="F20" s="18"/>
      <c r="G20" s="66">
        <v>33</v>
      </c>
      <c r="H20" s="66">
        <v>27</v>
      </c>
      <c r="I20" s="56">
        <f t="shared" si="0"/>
        <v>60</v>
      </c>
      <c r="J20" s="65">
        <v>9678560647</v>
      </c>
      <c r="K20" s="18" t="s">
        <v>184</v>
      </c>
      <c r="L20" s="69" t="s">
        <v>206</v>
      </c>
      <c r="M20" s="69">
        <v>9954269034</v>
      </c>
      <c r="N20" s="70" t="s">
        <v>230</v>
      </c>
      <c r="O20" s="70">
        <v>9859361887</v>
      </c>
      <c r="P20" s="68">
        <v>43559</v>
      </c>
      <c r="Q20" s="65" t="s">
        <v>267</v>
      </c>
      <c r="R20" s="48" t="s">
        <v>279</v>
      </c>
      <c r="S20" s="18" t="s">
        <v>274</v>
      </c>
      <c r="T20" s="18"/>
    </row>
    <row r="21" spans="1:20">
      <c r="A21" s="4">
        <v>17</v>
      </c>
      <c r="B21" s="65" t="s">
        <v>63</v>
      </c>
      <c r="C21" s="65" t="s">
        <v>111</v>
      </c>
      <c r="D21" s="18" t="s">
        <v>23</v>
      </c>
      <c r="E21" s="79">
        <v>18150400402</v>
      </c>
      <c r="F21" s="18" t="s">
        <v>172</v>
      </c>
      <c r="G21" s="65">
        <v>44</v>
      </c>
      <c r="H21" s="65">
        <v>31</v>
      </c>
      <c r="I21" s="56">
        <f t="shared" si="0"/>
        <v>75</v>
      </c>
      <c r="J21" s="65">
        <v>9678742108</v>
      </c>
      <c r="K21" s="18" t="s">
        <v>184</v>
      </c>
      <c r="L21" s="69" t="s">
        <v>206</v>
      </c>
      <c r="M21" s="69">
        <v>9954269034</v>
      </c>
      <c r="N21" s="70" t="s">
        <v>230</v>
      </c>
      <c r="O21" s="70">
        <v>9859361887</v>
      </c>
      <c r="P21" s="68">
        <v>43559</v>
      </c>
      <c r="Q21" s="65" t="s">
        <v>267</v>
      </c>
      <c r="R21" s="48" t="s">
        <v>279</v>
      </c>
      <c r="S21" s="18" t="s">
        <v>274</v>
      </c>
      <c r="T21" s="18"/>
    </row>
    <row r="22" spans="1:20">
      <c r="A22" s="4">
        <v>18</v>
      </c>
      <c r="B22" s="65" t="s">
        <v>62</v>
      </c>
      <c r="C22" s="65" t="s">
        <v>112</v>
      </c>
      <c r="D22" s="57" t="s">
        <v>25</v>
      </c>
      <c r="E22" s="81" t="s">
        <v>302</v>
      </c>
      <c r="F22" s="57"/>
      <c r="G22" s="66">
        <v>30</v>
      </c>
      <c r="H22" s="66">
        <v>28</v>
      </c>
      <c r="I22" s="56">
        <f t="shared" si="0"/>
        <v>58</v>
      </c>
      <c r="J22" s="65">
        <v>9613221082</v>
      </c>
      <c r="K22" s="57" t="s">
        <v>183</v>
      </c>
      <c r="L22" s="69" t="s">
        <v>205</v>
      </c>
      <c r="M22" s="69">
        <v>9401452515</v>
      </c>
      <c r="N22" s="70" t="s">
        <v>231</v>
      </c>
      <c r="O22" s="70">
        <v>7035261182</v>
      </c>
      <c r="P22" s="68">
        <v>43560</v>
      </c>
      <c r="Q22" s="65" t="s">
        <v>268</v>
      </c>
      <c r="R22" s="48" t="s">
        <v>280</v>
      </c>
      <c r="S22" s="18" t="s">
        <v>271</v>
      </c>
      <c r="T22" s="18"/>
    </row>
    <row r="23" spans="1:20">
      <c r="A23" s="4">
        <v>19</v>
      </c>
      <c r="B23" s="65" t="s">
        <v>62</v>
      </c>
      <c r="C23" s="65" t="s">
        <v>113</v>
      </c>
      <c r="D23" s="18" t="s">
        <v>23</v>
      </c>
      <c r="E23" s="79">
        <v>18150410201</v>
      </c>
      <c r="F23" s="18" t="s">
        <v>172</v>
      </c>
      <c r="G23" s="65">
        <v>74</v>
      </c>
      <c r="H23" s="65">
        <v>62</v>
      </c>
      <c r="I23" s="56">
        <f t="shared" si="0"/>
        <v>136</v>
      </c>
      <c r="J23" s="65">
        <v>9957667134</v>
      </c>
      <c r="K23" s="57" t="s">
        <v>183</v>
      </c>
      <c r="L23" s="69" t="s">
        <v>205</v>
      </c>
      <c r="M23" s="69">
        <v>9401452515</v>
      </c>
      <c r="N23" s="70" t="s">
        <v>231</v>
      </c>
      <c r="O23" s="70">
        <v>7035261182</v>
      </c>
      <c r="P23" s="68">
        <v>43560</v>
      </c>
      <c r="Q23" s="65" t="s">
        <v>268</v>
      </c>
      <c r="R23" s="48" t="s">
        <v>280</v>
      </c>
      <c r="S23" s="18" t="s">
        <v>271</v>
      </c>
      <c r="T23" s="18"/>
    </row>
    <row r="24" spans="1:20">
      <c r="A24" s="4">
        <v>20</v>
      </c>
      <c r="B24" s="65" t="s">
        <v>63</v>
      </c>
      <c r="C24" s="65" t="s">
        <v>114</v>
      </c>
      <c r="D24" s="18" t="s">
        <v>25</v>
      </c>
      <c r="E24" s="81" t="s">
        <v>303</v>
      </c>
      <c r="F24" s="18"/>
      <c r="G24" s="66">
        <v>12</v>
      </c>
      <c r="H24" s="66">
        <v>15</v>
      </c>
      <c r="I24" s="56">
        <f t="shared" si="0"/>
        <v>27</v>
      </c>
      <c r="J24" s="65">
        <v>7896273103</v>
      </c>
      <c r="K24" s="18" t="s">
        <v>185</v>
      </c>
      <c r="L24" s="69" t="s">
        <v>207</v>
      </c>
      <c r="M24" s="69">
        <v>9401452518</v>
      </c>
      <c r="N24" s="71" t="s">
        <v>232</v>
      </c>
      <c r="O24" s="71">
        <v>9957910720</v>
      </c>
      <c r="P24" s="68">
        <v>43560</v>
      </c>
      <c r="Q24" s="65" t="s">
        <v>268</v>
      </c>
      <c r="R24" s="48" t="s">
        <v>281</v>
      </c>
      <c r="S24" s="18" t="s">
        <v>274</v>
      </c>
      <c r="T24" s="18"/>
    </row>
    <row r="25" spans="1:20">
      <c r="A25" s="4">
        <v>21</v>
      </c>
      <c r="B25" s="65" t="s">
        <v>63</v>
      </c>
      <c r="C25" s="65" t="s">
        <v>115</v>
      </c>
      <c r="D25" s="18" t="s">
        <v>23</v>
      </c>
      <c r="E25" s="79">
        <v>18150410710</v>
      </c>
      <c r="F25" s="18" t="s">
        <v>172</v>
      </c>
      <c r="G25" s="65">
        <v>35</v>
      </c>
      <c r="H25" s="65">
        <v>49</v>
      </c>
      <c r="I25" s="56">
        <f t="shared" si="0"/>
        <v>84</v>
      </c>
      <c r="J25" s="65">
        <v>7576829772</v>
      </c>
      <c r="K25" s="18" t="s">
        <v>185</v>
      </c>
      <c r="L25" s="69" t="s">
        <v>207</v>
      </c>
      <c r="M25" s="69">
        <v>9401452518</v>
      </c>
      <c r="N25" s="71" t="s">
        <v>232</v>
      </c>
      <c r="O25" s="71">
        <v>9957910720</v>
      </c>
      <c r="P25" s="68">
        <v>43560</v>
      </c>
      <c r="Q25" s="65" t="s">
        <v>268</v>
      </c>
      <c r="R25" s="48" t="s">
        <v>281</v>
      </c>
      <c r="S25" s="18" t="s">
        <v>274</v>
      </c>
      <c r="T25" s="18"/>
    </row>
    <row r="26" spans="1:20">
      <c r="A26" s="4">
        <v>22</v>
      </c>
      <c r="B26" s="65" t="s">
        <v>62</v>
      </c>
      <c r="C26" s="65" t="s">
        <v>116</v>
      </c>
      <c r="D26" s="18" t="s">
        <v>23</v>
      </c>
      <c r="E26" s="79">
        <v>18150402004</v>
      </c>
      <c r="F26" s="18" t="s">
        <v>172</v>
      </c>
      <c r="G26" s="65">
        <v>50</v>
      </c>
      <c r="H26" s="65">
        <v>62</v>
      </c>
      <c r="I26" s="56">
        <f t="shared" si="0"/>
        <v>112</v>
      </c>
      <c r="J26" s="65">
        <v>7896587991</v>
      </c>
      <c r="K26" s="18" t="s">
        <v>186</v>
      </c>
      <c r="L26" s="69" t="s">
        <v>208</v>
      </c>
      <c r="M26" s="69">
        <v>9707215347</v>
      </c>
      <c r="N26" s="70" t="s">
        <v>233</v>
      </c>
      <c r="O26" s="70">
        <v>8133058583</v>
      </c>
      <c r="P26" s="68">
        <v>43561</v>
      </c>
      <c r="Q26" s="65" t="s">
        <v>269</v>
      </c>
      <c r="R26" s="48" t="s">
        <v>282</v>
      </c>
      <c r="S26" s="18" t="s">
        <v>271</v>
      </c>
      <c r="T26" s="18"/>
    </row>
    <row r="27" spans="1:20">
      <c r="A27" s="4">
        <v>23</v>
      </c>
      <c r="B27" s="65" t="s">
        <v>63</v>
      </c>
      <c r="C27" s="65" t="s">
        <v>117</v>
      </c>
      <c r="D27" s="18" t="s">
        <v>23</v>
      </c>
      <c r="E27" s="79">
        <v>18150402002</v>
      </c>
      <c r="F27" s="18" t="s">
        <v>172</v>
      </c>
      <c r="G27" s="65">
        <v>70</v>
      </c>
      <c r="H27" s="65">
        <v>64</v>
      </c>
      <c r="I27" s="56">
        <f t="shared" si="0"/>
        <v>134</v>
      </c>
      <c r="J27" s="65">
        <v>8135988550</v>
      </c>
      <c r="K27" s="18" t="s">
        <v>186</v>
      </c>
      <c r="L27" s="69" t="s">
        <v>208</v>
      </c>
      <c r="M27" s="69">
        <v>9707215347</v>
      </c>
      <c r="N27" s="70" t="s">
        <v>233</v>
      </c>
      <c r="O27" s="70">
        <v>8133058583</v>
      </c>
      <c r="P27" s="68">
        <v>43561</v>
      </c>
      <c r="Q27" s="65" t="s">
        <v>269</v>
      </c>
      <c r="R27" s="48" t="s">
        <v>282</v>
      </c>
      <c r="S27" s="18" t="s">
        <v>271</v>
      </c>
      <c r="T27" s="18"/>
    </row>
    <row r="28" spans="1:20">
      <c r="A28" s="4">
        <v>24</v>
      </c>
      <c r="B28" s="65" t="s">
        <v>62</v>
      </c>
      <c r="C28" s="65" t="s">
        <v>118</v>
      </c>
      <c r="D28" s="18" t="s">
        <v>25</v>
      </c>
      <c r="E28" s="81" t="s">
        <v>304</v>
      </c>
      <c r="F28" s="18"/>
      <c r="G28" s="66">
        <v>24</v>
      </c>
      <c r="H28" s="66">
        <v>22</v>
      </c>
      <c r="I28" s="56">
        <f t="shared" si="0"/>
        <v>46</v>
      </c>
      <c r="J28" s="65">
        <v>9954285054</v>
      </c>
      <c r="K28" s="18" t="s">
        <v>187</v>
      </c>
      <c r="L28" s="69" t="s">
        <v>209</v>
      </c>
      <c r="M28" s="69">
        <v>9401452507</v>
      </c>
      <c r="N28" s="71" t="s">
        <v>234</v>
      </c>
      <c r="O28" s="71">
        <v>8473028553</v>
      </c>
      <c r="P28" s="68">
        <v>43563</v>
      </c>
      <c r="Q28" s="65" t="s">
        <v>264</v>
      </c>
      <c r="R28" s="48" t="s">
        <v>277</v>
      </c>
      <c r="S28" s="18" t="s">
        <v>274</v>
      </c>
      <c r="T28" s="18"/>
    </row>
    <row r="29" spans="1:20">
      <c r="A29" s="4">
        <v>25</v>
      </c>
      <c r="B29" s="65" t="s">
        <v>62</v>
      </c>
      <c r="C29" s="65" t="s">
        <v>119</v>
      </c>
      <c r="D29" s="18" t="s">
        <v>23</v>
      </c>
      <c r="E29" s="79">
        <v>18150401401</v>
      </c>
      <c r="F29" s="18" t="s">
        <v>172</v>
      </c>
      <c r="G29" s="65">
        <v>29</v>
      </c>
      <c r="H29" s="65">
        <v>33</v>
      </c>
      <c r="I29" s="56">
        <f t="shared" si="0"/>
        <v>62</v>
      </c>
      <c r="J29" s="65">
        <v>7575901979</v>
      </c>
      <c r="K29" s="18" t="s">
        <v>187</v>
      </c>
      <c r="L29" s="69" t="s">
        <v>209</v>
      </c>
      <c r="M29" s="69">
        <v>9401452507</v>
      </c>
      <c r="N29" s="71" t="s">
        <v>234</v>
      </c>
      <c r="O29" s="71">
        <v>8473028553</v>
      </c>
      <c r="P29" s="68">
        <v>43563</v>
      </c>
      <c r="Q29" s="65" t="s">
        <v>264</v>
      </c>
      <c r="R29" s="48" t="s">
        <v>277</v>
      </c>
      <c r="S29" s="18" t="s">
        <v>274</v>
      </c>
      <c r="T29" s="18"/>
    </row>
    <row r="30" spans="1:20">
      <c r="A30" s="4">
        <v>26</v>
      </c>
      <c r="B30" s="65" t="s">
        <v>63</v>
      </c>
      <c r="C30" s="66" t="s">
        <v>120</v>
      </c>
      <c r="D30" s="18" t="s">
        <v>25</v>
      </c>
      <c r="E30" s="82" t="s">
        <v>305</v>
      </c>
      <c r="F30" s="18"/>
      <c r="G30" s="66">
        <v>30</v>
      </c>
      <c r="H30" s="66">
        <v>21</v>
      </c>
      <c r="I30" s="56">
        <f t="shared" si="0"/>
        <v>51</v>
      </c>
      <c r="J30" s="66">
        <v>9954594501</v>
      </c>
      <c r="K30" s="18" t="s">
        <v>188</v>
      </c>
      <c r="L30" s="69" t="s">
        <v>210</v>
      </c>
      <c r="M30" s="69">
        <v>9401452504</v>
      </c>
      <c r="N30" s="70" t="s">
        <v>235</v>
      </c>
      <c r="O30" s="70">
        <v>9577330910</v>
      </c>
      <c r="P30" s="68">
        <v>43563</v>
      </c>
      <c r="Q30" s="65" t="s">
        <v>264</v>
      </c>
      <c r="R30" s="48" t="s">
        <v>276</v>
      </c>
      <c r="S30" s="18" t="s">
        <v>271</v>
      </c>
      <c r="T30" s="18"/>
    </row>
    <row r="31" spans="1:20">
      <c r="A31" s="4">
        <v>27</v>
      </c>
      <c r="B31" s="65" t="s">
        <v>63</v>
      </c>
      <c r="C31" s="66" t="s">
        <v>121</v>
      </c>
      <c r="D31" s="18" t="s">
        <v>23</v>
      </c>
      <c r="E31" s="79">
        <v>18150400414</v>
      </c>
      <c r="F31" s="18" t="s">
        <v>172</v>
      </c>
      <c r="G31" s="65">
        <v>21</v>
      </c>
      <c r="H31" s="65">
        <v>32</v>
      </c>
      <c r="I31" s="56">
        <f t="shared" si="0"/>
        <v>53</v>
      </c>
      <c r="J31" s="66">
        <v>9678619054</v>
      </c>
      <c r="K31" s="18" t="s">
        <v>188</v>
      </c>
      <c r="L31" s="69" t="s">
        <v>210</v>
      </c>
      <c r="M31" s="69">
        <v>9401452504</v>
      </c>
      <c r="N31" s="70" t="s">
        <v>235</v>
      </c>
      <c r="O31" s="70">
        <v>9577330910</v>
      </c>
      <c r="P31" s="68">
        <v>43563</v>
      </c>
      <c r="Q31" s="65" t="s">
        <v>264</v>
      </c>
      <c r="R31" s="48" t="s">
        <v>276</v>
      </c>
      <c r="S31" s="18" t="s">
        <v>271</v>
      </c>
      <c r="T31" s="18"/>
    </row>
    <row r="32" spans="1:20">
      <c r="A32" s="4">
        <v>28</v>
      </c>
      <c r="B32" s="65" t="s">
        <v>62</v>
      </c>
      <c r="C32" s="65" t="s">
        <v>122</v>
      </c>
      <c r="D32" s="18" t="s">
        <v>25</v>
      </c>
      <c r="E32" s="81" t="s">
        <v>306</v>
      </c>
      <c r="F32" s="18"/>
      <c r="G32" s="66">
        <v>23</v>
      </c>
      <c r="H32" s="66">
        <v>21</v>
      </c>
      <c r="I32" s="56">
        <f t="shared" si="0"/>
        <v>44</v>
      </c>
      <c r="J32" s="65">
        <v>9954429251</v>
      </c>
      <c r="K32" s="18" t="s">
        <v>183</v>
      </c>
      <c r="L32" s="69" t="s">
        <v>205</v>
      </c>
      <c r="M32" s="69">
        <v>9401452515</v>
      </c>
      <c r="N32" s="70" t="s">
        <v>236</v>
      </c>
      <c r="O32" s="70">
        <v>8723903065</v>
      </c>
      <c r="P32" s="68">
        <v>43564</v>
      </c>
      <c r="Q32" s="65" t="s">
        <v>265</v>
      </c>
      <c r="R32" s="48" t="s">
        <v>283</v>
      </c>
      <c r="S32" s="18" t="s">
        <v>274</v>
      </c>
      <c r="T32" s="18"/>
    </row>
    <row r="33" spans="1:20">
      <c r="A33" s="4">
        <v>29</v>
      </c>
      <c r="B33" s="65" t="s">
        <v>62</v>
      </c>
      <c r="C33" s="65" t="s">
        <v>123</v>
      </c>
      <c r="D33" s="18" t="s">
        <v>23</v>
      </c>
      <c r="E33" s="79">
        <v>18150403301</v>
      </c>
      <c r="F33" s="18" t="s">
        <v>172</v>
      </c>
      <c r="G33" s="65">
        <v>60</v>
      </c>
      <c r="H33" s="65">
        <v>43</v>
      </c>
      <c r="I33" s="56">
        <f t="shared" si="0"/>
        <v>103</v>
      </c>
      <c r="J33" s="65">
        <v>8135073270</v>
      </c>
      <c r="K33" s="18" t="s">
        <v>183</v>
      </c>
      <c r="L33" s="69" t="s">
        <v>205</v>
      </c>
      <c r="M33" s="69">
        <v>9401452515</v>
      </c>
      <c r="N33" s="70" t="s">
        <v>236</v>
      </c>
      <c r="O33" s="70">
        <v>8723903065</v>
      </c>
      <c r="P33" s="68">
        <v>43564</v>
      </c>
      <c r="Q33" s="65" t="s">
        <v>265</v>
      </c>
      <c r="R33" s="48" t="s">
        <v>283</v>
      </c>
      <c r="S33" s="18" t="s">
        <v>274</v>
      </c>
      <c r="T33" s="18"/>
    </row>
    <row r="34" spans="1:20">
      <c r="A34" s="4">
        <v>30</v>
      </c>
      <c r="B34" s="65" t="s">
        <v>63</v>
      </c>
      <c r="C34" s="65" t="s">
        <v>124</v>
      </c>
      <c r="D34" s="18" t="s">
        <v>25</v>
      </c>
      <c r="E34" s="81" t="s">
        <v>307</v>
      </c>
      <c r="F34" s="18"/>
      <c r="G34" s="65">
        <v>32</v>
      </c>
      <c r="H34" s="65">
        <v>25</v>
      </c>
      <c r="I34" s="56">
        <f t="shared" si="0"/>
        <v>57</v>
      </c>
      <c r="J34" s="65">
        <v>8761937005</v>
      </c>
      <c r="K34" s="18" t="s">
        <v>183</v>
      </c>
      <c r="L34" s="69" t="s">
        <v>205</v>
      </c>
      <c r="M34" s="69">
        <v>9401452515</v>
      </c>
      <c r="N34" s="70" t="s">
        <v>237</v>
      </c>
      <c r="O34" s="70">
        <v>9957611824</v>
      </c>
      <c r="P34" s="68">
        <v>43564</v>
      </c>
      <c r="Q34" s="65" t="s">
        <v>265</v>
      </c>
      <c r="R34" s="48" t="s">
        <v>284</v>
      </c>
      <c r="S34" s="18" t="s">
        <v>271</v>
      </c>
      <c r="T34" s="18"/>
    </row>
    <row r="35" spans="1:20">
      <c r="A35" s="4">
        <v>31</v>
      </c>
      <c r="B35" s="65" t="s">
        <v>63</v>
      </c>
      <c r="C35" s="65" t="s">
        <v>125</v>
      </c>
      <c r="D35" s="18" t="s">
        <v>23</v>
      </c>
      <c r="E35" s="79">
        <v>18150410101</v>
      </c>
      <c r="F35" s="18" t="s">
        <v>172</v>
      </c>
      <c r="G35" s="65">
        <v>36</v>
      </c>
      <c r="H35" s="65">
        <v>36</v>
      </c>
      <c r="I35" s="56">
        <f t="shared" si="0"/>
        <v>72</v>
      </c>
      <c r="J35" s="65">
        <v>9957978061</v>
      </c>
      <c r="K35" s="18" t="s">
        <v>183</v>
      </c>
      <c r="L35" s="69" t="s">
        <v>205</v>
      </c>
      <c r="M35" s="69">
        <v>9401452515</v>
      </c>
      <c r="N35" s="70" t="s">
        <v>237</v>
      </c>
      <c r="O35" s="70">
        <v>9957611824</v>
      </c>
      <c r="P35" s="68">
        <v>43564</v>
      </c>
      <c r="Q35" s="65" t="s">
        <v>265</v>
      </c>
      <c r="R35" s="48" t="s">
        <v>284</v>
      </c>
      <c r="S35" s="18" t="s">
        <v>271</v>
      </c>
      <c r="T35" s="18"/>
    </row>
    <row r="36" spans="1:20">
      <c r="A36" s="4">
        <v>32</v>
      </c>
      <c r="B36" s="65" t="s">
        <v>62</v>
      </c>
      <c r="C36" s="65" t="s">
        <v>126</v>
      </c>
      <c r="D36" s="18" t="s">
        <v>25</v>
      </c>
      <c r="E36" s="81" t="s">
        <v>308</v>
      </c>
      <c r="F36" s="18"/>
      <c r="G36" s="66">
        <v>27</v>
      </c>
      <c r="H36" s="66">
        <v>26</v>
      </c>
      <c r="I36" s="56">
        <f t="shared" si="0"/>
        <v>53</v>
      </c>
      <c r="J36" s="65">
        <v>9954512958</v>
      </c>
      <c r="K36" s="18" t="s">
        <v>189</v>
      </c>
      <c r="L36" s="69" t="s">
        <v>211</v>
      </c>
      <c r="M36" s="69">
        <v>9401452508</v>
      </c>
      <c r="N36" s="71" t="s">
        <v>238</v>
      </c>
      <c r="O36" s="71">
        <v>9957361251</v>
      </c>
      <c r="P36" s="68">
        <v>43565</v>
      </c>
      <c r="Q36" s="65" t="s">
        <v>266</v>
      </c>
      <c r="R36" s="48" t="s">
        <v>285</v>
      </c>
      <c r="S36" s="18" t="s">
        <v>274</v>
      </c>
      <c r="T36" s="18"/>
    </row>
    <row r="37" spans="1:20">
      <c r="A37" s="4">
        <v>33</v>
      </c>
      <c r="B37" s="65" t="s">
        <v>62</v>
      </c>
      <c r="C37" s="65" t="s">
        <v>127</v>
      </c>
      <c r="D37" s="18" t="s">
        <v>23</v>
      </c>
      <c r="E37" s="79">
        <v>18150410801</v>
      </c>
      <c r="F37" s="18" t="s">
        <v>172</v>
      </c>
      <c r="G37" s="65">
        <v>64</v>
      </c>
      <c r="H37" s="65">
        <v>76</v>
      </c>
      <c r="I37" s="56">
        <f t="shared" si="0"/>
        <v>140</v>
      </c>
      <c r="J37" s="65">
        <v>7664969980</v>
      </c>
      <c r="K37" s="18" t="s">
        <v>189</v>
      </c>
      <c r="L37" s="69" t="s">
        <v>211</v>
      </c>
      <c r="M37" s="69">
        <v>9401452508</v>
      </c>
      <c r="N37" s="71" t="s">
        <v>238</v>
      </c>
      <c r="O37" s="71">
        <v>9957361251</v>
      </c>
      <c r="P37" s="68">
        <v>43565</v>
      </c>
      <c r="Q37" s="65" t="s">
        <v>266</v>
      </c>
      <c r="R37" s="48" t="s">
        <v>285</v>
      </c>
      <c r="S37" s="18" t="s">
        <v>274</v>
      </c>
      <c r="T37" s="18"/>
    </row>
    <row r="38" spans="1:20">
      <c r="A38" s="4">
        <v>34</v>
      </c>
      <c r="B38" s="65" t="s">
        <v>63</v>
      </c>
      <c r="C38" s="65" t="s">
        <v>128</v>
      </c>
      <c r="D38" s="18" t="s">
        <v>25</v>
      </c>
      <c r="E38" s="83" t="s">
        <v>309</v>
      </c>
      <c r="F38" s="18"/>
      <c r="G38" s="65">
        <v>28</v>
      </c>
      <c r="H38" s="65">
        <v>25</v>
      </c>
      <c r="I38" s="56">
        <f t="shared" si="0"/>
        <v>53</v>
      </c>
      <c r="J38" s="65">
        <v>9101903715</v>
      </c>
      <c r="K38" s="18" t="s">
        <v>189</v>
      </c>
      <c r="L38" s="69" t="s">
        <v>211</v>
      </c>
      <c r="M38" s="69">
        <v>9401452508</v>
      </c>
      <c r="N38" s="71" t="s">
        <v>239</v>
      </c>
      <c r="O38" s="71">
        <v>7399878939</v>
      </c>
      <c r="P38" s="68">
        <v>43565</v>
      </c>
      <c r="Q38" s="65" t="s">
        <v>266</v>
      </c>
      <c r="R38" s="18" t="s">
        <v>272</v>
      </c>
      <c r="S38" s="18" t="s">
        <v>274</v>
      </c>
      <c r="T38" s="18"/>
    </row>
    <row r="39" spans="1:20">
      <c r="A39" s="4">
        <v>35</v>
      </c>
      <c r="B39" s="65" t="s">
        <v>63</v>
      </c>
      <c r="C39" s="65" t="s">
        <v>129</v>
      </c>
      <c r="D39" s="18" t="s">
        <v>23</v>
      </c>
      <c r="E39" s="79">
        <v>18150114208</v>
      </c>
      <c r="F39" s="18" t="s">
        <v>172</v>
      </c>
      <c r="G39" s="65">
        <v>63</v>
      </c>
      <c r="H39" s="65">
        <v>58</v>
      </c>
      <c r="I39" s="56">
        <f t="shared" si="0"/>
        <v>121</v>
      </c>
      <c r="J39" s="65">
        <v>8638406705</v>
      </c>
      <c r="K39" s="18" t="s">
        <v>189</v>
      </c>
      <c r="L39" s="69" t="s">
        <v>211</v>
      </c>
      <c r="M39" s="69">
        <v>9401452508</v>
      </c>
      <c r="N39" s="71" t="s">
        <v>239</v>
      </c>
      <c r="O39" s="71">
        <v>7399878939</v>
      </c>
      <c r="P39" s="68">
        <v>43565</v>
      </c>
      <c r="Q39" s="65" t="s">
        <v>266</v>
      </c>
      <c r="R39" s="18" t="s">
        <v>272</v>
      </c>
      <c r="S39" s="18" t="s">
        <v>274</v>
      </c>
      <c r="T39" s="18"/>
    </row>
    <row r="40" spans="1:20">
      <c r="A40" s="4">
        <v>36</v>
      </c>
      <c r="B40" s="65" t="s">
        <v>62</v>
      </c>
      <c r="C40" s="65" t="s">
        <v>130</v>
      </c>
      <c r="D40" s="18" t="s">
        <v>25</v>
      </c>
      <c r="E40" s="81" t="s">
        <v>310</v>
      </c>
      <c r="F40" s="18"/>
      <c r="G40" s="66">
        <v>18</v>
      </c>
      <c r="H40" s="66">
        <v>28</v>
      </c>
      <c r="I40" s="56">
        <f t="shared" si="0"/>
        <v>46</v>
      </c>
      <c r="J40" s="65">
        <v>8011975443</v>
      </c>
      <c r="K40" s="18" t="s">
        <v>183</v>
      </c>
      <c r="L40" s="69" t="s">
        <v>205</v>
      </c>
      <c r="M40" s="69">
        <v>9401452515</v>
      </c>
      <c r="N40" s="70" t="s">
        <v>237</v>
      </c>
      <c r="O40" s="70">
        <v>9957611824</v>
      </c>
      <c r="P40" s="68">
        <v>43566</v>
      </c>
      <c r="Q40" s="65" t="s">
        <v>267</v>
      </c>
      <c r="R40" s="18" t="s">
        <v>277</v>
      </c>
      <c r="S40" s="18" t="s">
        <v>271</v>
      </c>
      <c r="T40" s="18"/>
    </row>
    <row r="41" spans="1:20">
      <c r="A41" s="4">
        <v>37</v>
      </c>
      <c r="B41" s="65" t="s">
        <v>62</v>
      </c>
      <c r="C41" s="65" t="s">
        <v>131</v>
      </c>
      <c r="D41" s="18" t="s">
        <v>23</v>
      </c>
      <c r="E41" s="79">
        <v>18150410202</v>
      </c>
      <c r="F41" s="18" t="s">
        <v>173</v>
      </c>
      <c r="G41" s="65">
        <v>21</v>
      </c>
      <c r="H41" s="65">
        <v>23</v>
      </c>
      <c r="I41" s="56">
        <f t="shared" si="0"/>
        <v>44</v>
      </c>
      <c r="J41" s="65">
        <v>8011348176</v>
      </c>
      <c r="K41" s="18" t="s">
        <v>183</v>
      </c>
      <c r="L41" s="69" t="s">
        <v>205</v>
      </c>
      <c r="M41" s="69">
        <v>9401452515</v>
      </c>
      <c r="N41" s="70" t="s">
        <v>231</v>
      </c>
      <c r="O41" s="70">
        <v>7035261182</v>
      </c>
      <c r="P41" s="68">
        <v>43566</v>
      </c>
      <c r="Q41" s="65" t="s">
        <v>267</v>
      </c>
      <c r="R41" s="18" t="s">
        <v>280</v>
      </c>
      <c r="S41" s="18" t="s">
        <v>271</v>
      </c>
      <c r="T41" s="18"/>
    </row>
    <row r="42" spans="1:20">
      <c r="A42" s="4">
        <v>38</v>
      </c>
      <c r="B42" s="65" t="s">
        <v>63</v>
      </c>
      <c r="C42" s="65" t="s">
        <v>132</v>
      </c>
      <c r="D42" s="18" t="s">
        <v>25</v>
      </c>
      <c r="E42" s="80" t="s">
        <v>311</v>
      </c>
      <c r="F42" s="18"/>
      <c r="G42" s="66">
        <v>30</v>
      </c>
      <c r="H42" s="66">
        <v>36</v>
      </c>
      <c r="I42" s="56">
        <f t="shared" si="0"/>
        <v>66</v>
      </c>
      <c r="J42" s="65"/>
      <c r="K42" s="18" t="s">
        <v>190</v>
      </c>
      <c r="L42" s="69" t="s">
        <v>212</v>
      </c>
      <c r="M42" s="69">
        <v>9401452503</v>
      </c>
      <c r="N42" s="70" t="s">
        <v>240</v>
      </c>
      <c r="O42" s="70">
        <v>9678425377</v>
      </c>
      <c r="P42" s="68">
        <v>43566</v>
      </c>
      <c r="Q42" s="65" t="s">
        <v>267</v>
      </c>
      <c r="R42" s="18" t="s">
        <v>275</v>
      </c>
      <c r="S42" s="18" t="s">
        <v>274</v>
      </c>
      <c r="T42" s="18"/>
    </row>
    <row r="43" spans="1:20">
      <c r="A43" s="4">
        <v>39</v>
      </c>
      <c r="B43" s="65" t="s">
        <v>63</v>
      </c>
      <c r="C43" s="65" t="s">
        <v>133</v>
      </c>
      <c r="D43" s="18" t="s">
        <v>23</v>
      </c>
      <c r="E43" s="79">
        <v>18150409901</v>
      </c>
      <c r="F43" s="18" t="s">
        <v>172</v>
      </c>
      <c r="G43" s="65">
        <v>36</v>
      </c>
      <c r="H43" s="65">
        <v>41</v>
      </c>
      <c r="I43" s="56">
        <f t="shared" si="0"/>
        <v>77</v>
      </c>
      <c r="J43" s="65">
        <v>9954243518</v>
      </c>
      <c r="K43" s="18" t="s">
        <v>190</v>
      </c>
      <c r="L43" s="69" t="s">
        <v>212</v>
      </c>
      <c r="M43" s="69">
        <v>9401452503</v>
      </c>
      <c r="N43" s="70" t="s">
        <v>240</v>
      </c>
      <c r="O43" s="70">
        <v>9678425377</v>
      </c>
      <c r="P43" s="68">
        <v>43566</v>
      </c>
      <c r="Q43" s="65" t="s">
        <v>267</v>
      </c>
      <c r="R43" s="18" t="s">
        <v>273</v>
      </c>
      <c r="S43" s="18" t="s">
        <v>274</v>
      </c>
      <c r="T43" s="18"/>
    </row>
    <row r="44" spans="1:20">
      <c r="A44" s="4">
        <v>40</v>
      </c>
      <c r="B44" s="65" t="s">
        <v>62</v>
      </c>
      <c r="C44" s="65" t="s">
        <v>134</v>
      </c>
      <c r="D44" s="18" t="s">
        <v>25</v>
      </c>
      <c r="E44" s="81" t="s">
        <v>312</v>
      </c>
      <c r="F44" s="18"/>
      <c r="G44" s="66">
        <v>28</v>
      </c>
      <c r="H44" s="66">
        <v>27</v>
      </c>
      <c r="I44" s="56">
        <f t="shared" si="0"/>
        <v>55</v>
      </c>
      <c r="J44" s="65">
        <v>7896427804</v>
      </c>
      <c r="K44" s="18" t="s">
        <v>187</v>
      </c>
      <c r="L44" s="69" t="s">
        <v>209</v>
      </c>
      <c r="M44" s="69">
        <v>9401452507</v>
      </c>
      <c r="N44" s="71" t="s">
        <v>241</v>
      </c>
      <c r="O44" s="71">
        <v>7399550785</v>
      </c>
      <c r="P44" s="68">
        <v>43567</v>
      </c>
      <c r="Q44" s="65" t="s">
        <v>268</v>
      </c>
      <c r="R44" s="18" t="s">
        <v>278</v>
      </c>
      <c r="S44" s="18" t="s">
        <v>271</v>
      </c>
      <c r="T44" s="18"/>
    </row>
    <row r="45" spans="1:20">
      <c r="A45" s="4">
        <v>41</v>
      </c>
      <c r="B45" s="65" t="s">
        <v>62</v>
      </c>
      <c r="C45" s="66" t="s">
        <v>135</v>
      </c>
      <c r="D45" s="18" t="s">
        <v>23</v>
      </c>
      <c r="E45" s="79">
        <v>18150405401</v>
      </c>
      <c r="F45" s="18" t="s">
        <v>172</v>
      </c>
      <c r="G45" s="65">
        <v>38</v>
      </c>
      <c r="H45" s="65">
        <v>36</v>
      </c>
      <c r="I45" s="56">
        <f t="shared" si="0"/>
        <v>74</v>
      </c>
      <c r="J45" s="65">
        <v>9101779269</v>
      </c>
      <c r="K45" s="18" t="s">
        <v>187</v>
      </c>
      <c r="L45" s="69" t="s">
        <v>209</v>
      </c>
      <c r="M45" s="69">
        <v>9401452507</v>
      </c>
      <c r="N45" s="71" t="s">
        <v>241</v>
      </c>
      <c r="O45" s="71">
        <v>7399550785</v>
      </c>
      <c r="P45" s="68">
        <v>43567</v>
      </c>
      <c r="Q45" s="65" t="s">
        <v>268</v>
      </c>
      <c r="R45" s="18" t="s">
        <v>278</v>
      </c>
      <c r="S45" s="18" t="s">
        <v>271</v>
      </c>
      <c r="T45" s="18"/>
    </row>
    <row r="46" spans="1:20">
      <c r="A46" s="4">
        <v>42</v>
      </c>
      <c r="B46" s="65" t="s">
        <v>63</v>
      </c>
      <c r="C46" s="65" t="s">
        <v>136</v>
      </c>
      <c r="D46" s="18" t="s">
        <v>25</v>
      </c>
      <c r="E46" s="82" t="s">
        <v>313</v>
      </c>
      <c r="F46" s="18"/>
      <c r="G46" s="65">
        <v>36</v>
      </c>
      <c r="H46" s="65">
        <v>21</v>
      </c>
      <c r="I46" s="56">
        <f t="shared" si="0"/>
        <v>57</v>
      </c>
      <c r="J46" s="65">
        <v>8471993426</v>
      </c>
      <c r="K46" s="18" t="s">
        <v>187</v>
      </c>
      <c r="L46" s="69" t="s">
        <v>209</v>
      </c>
      <c r="M46" s="69">
        <v>9401452507</v>
      </c>
      <c r="N46" s="71" t="s">
        <v>242</v>
      </c>
      <c r="O46" s="71">
        <v>9577943251</v>
      </c>
      <c r="P46" s="68">
        <v>43567</v>
      </c>
      <c r="Q46" s="65" t="s">
        <v>268</v>
      </c>
      <c r="R46" s="18" t="s">
        <v>286</v>
      </c>
      <c r="S46" s="18" t="s">
        <v>274</v>
      </c>
      <c r="T46" s="18"/>
    </row>
    <row r="47" spans="1:20">
      <c r="A47" s="4">
        <v>43</v>
      </c>
      <c r="B47" s="65" t="s">
        <v>63</v>
      </c>
      <c r="C47" s="65" t="s">
        <v>137</v>
      </c>
      <c r="D47" s="18" t="s">
        <v>23</v>
      </c>
      <c r="E47" s="79">
        <v>18150405701</v>
      </c>
      <c r="F47" s="18" t="s">
        <v>172</v>
      </c>
      <c r="G47" s="65">
        <v>28</v>
      </c>
      <c r="H47" s="65">
        <v>31</v>
      </c>
      <c r="I47" s="56">
        <f t="shared" si="0"/>
        <v>59</v>
      </c>
      <c r="J47" s="65">
        <v>8638543439</v>
      </c>
      <c r="K47" s="18" t="s">
        <v>187</v>
      </c>
      <c r="L47" s="69" t="s">
        <v>209</v>
      </c>
      <c r="M47" s="69">
        <v>9401452507</v>
      </c>
      <c r="N47" s="71" t="s">
        <v>242</v>
      </c>
      <c r="O47" s="71">
        <v>9577943251</v>
      </c>
      <c r="P47" s="68">
        <v>43567</v>
      </c>
      <c r="Q47" s="65" t="s">
        <v>268</v>
      </c>
      <c r="R47" s="18" t="s">
        <v>286</v>
      </c>
      <c r="S47" s="18" t="s">
        <v>274</v>
      </c>
      <c r="T47" s="18"/>
    </row>
    <row r="48" spans="1:20">
      <c r="A48" s="4">
        <v>44</v>
      </c>
      <c r="B48" s="65" t="s">
        <v>62</v>
      </c>
      <c r="C48" s="65" t="s">
        <v>138</v>
      </c>
      <c r="D48" s="18" t="s">
        <v>23</v>
      </c>
      <c r="E48" s="79">
        <v>18150405623</v>
      </c>
      <c r="F48" s="18" t="s">
        <v>172</v>
      </c>
      <c r="G48" s="65">
        <v>101</v>
      </c>
      <c r="H48" s="65">
        <v>110</v>
      </c>
      <c r="I48" s="56">
        <f t="shared" si="0"/>
        <v>211</v>
      </c>
      <c r="J48" s="65">
        <v>8134073209</v>
      </c>
      <c r="K48" s="18" t="s">
        <v>191</v>
      </c>
      <c r="L48" s="69" t="s">
        <v>213</v>
      </c>
      <c r="M48" s="69">
        <v>9854817836</v>
      </c>
      <c r="N48" s="71" t="s">
        <v>243</v>
      </c>
      <c r="O48" s="71">
        <v>9577855623</v>
      </c>
      <c r="P48" s="68">
        <v>43568</v>
      </c>
      <c r="Q48" s="65" t="s">
        <v>269</v>
      </c>
      <c r="R48" s="18" t="s">
        <v>281</v>
      </c>
      <c r="S48" s="18" t="s">
        <v>271</v>
      </c>
      <c r="T48" s="18"/>
    </row>
    <row r="49" spans="1:20">
      <c r="A49" s="4">
        <v>45</v>
      </c>
      <c r="B49" s="65" t="s">
        <v>63</v>
      </c>
      <c r="C49" s="65" t="s">
        <v>139</v>
      </c>
      <c r="D49" s="18" t="s">
        <v>23</v>
      </c>
      <c r="E49" s="79">
        <v>18150405701</v>
      </c>
      <c r="F49" s="18" t="s">
        <v>172</v>
      </c>
      <c r="G49" s="65">
        <v>123</v>
      </c>
      <c r="H49" s="65">
        <v>120</v>
      </c>
      <c r="I49" s="56">
        <f t="shared" si="0"/>
        <v>243</v>
      </c>
      <c r="J49" s="65">
        <v>9435427304</v>
      </c>
      <c r="K49" s="18" t="s">
        <v>192</v>
      </c>
      <c r="L49" s="69" t="s">
        <v>214</v>
      </c>
      <c r="M49" s="69">
        <v>9401452505</v>
      </c>
      <c r="N49" s="74" t="s">
        <v>244</v>
      </c>
      <c r="O49" s="75" t="s">
        <v>245</v>
      </c>
      <c r="P49" s="68">
        <v>43568</v>
      </c>
      <c r="Q49" s="65" t="s">
        <v>269</v>
      </c>
      <c r="R49" s="18" t="s">
        <v>287</v>
      </c>
      <c r="S49" s="18" t="s">
        <v>274</v>
      </c>
      <c r="T49" s="18"/>
    </row>
    <row r="50" spans="1:20">
      <c r="A50" s="4">
        <v>46</v>
      </c>
      <c r="B50" s="65" t="s">
        <v>62</v>
      </c>
      <c r="C50" s="65" t="s">
        <v>140</v>
      </c>
      <c r="D50" s="18" t="s">
        <v>25</v>
      </c>
      <c r="E50" s="19">
        <v>4221</v>
      </c>
      <c r="F50" s="18"/>
      <c r="G50" s="65">
        <v>33</v>
      </c>
      <c r="H50" s="65">
        <v>39</v>
      </c>
      <c r="I50" s="56">
        <f t="shared" si="0"/>
        <v>72</v>
      </c>
      <c r="J50" s="65">
        <v>9954666545</v>
      </c>
      <c r="K50" s="18" t="s">
        <v>193</v>
      </c>
      <c r="L50" s="69" t="s">
        <v>215</v>
      </c>
      <c r="M50" s="69">
        <v>9401452511</v>
      </c>
      <c r="N50" s="71" t="s">
        <v>246</v>
      </c>
      <c r="O50" s="71">
        <v>9613930410</v>
      </c>
      <c r="P50" s="68">
        <v>43572</v>
      </c>
      <c r="Q50" s="65" t="s">
        <v>266</v>
      </c>
      <c r="R50" s="18" t="s">
        <v>288</v>
      </c>
      <c r="S50" s="18" t="s">
        <v>271</v>
      </c>
      <c r="T50" s="18"/>
    </row>
    <row r="51" spans="1:20">
      <c r="A51" s="4">
        <v>47</v>
      </c>
      <c r="B51" s="65" t="s">
        <v>62</v>
      </c>
      <c r="C51" s="65" t="s">
        <v>141</v>
      </c>
      <c r="D51" s="18" t="s">
        <v>23</v>
      </c>
      <c r="E51" s="79">
        <v>18150411001</v>
      </c>
      <c r="F51" s="18" t="s">
        <v>172</v>
      </c>
      <c r="G51" s="65">
        <v>65</v>
      </c>
      <c r="H51" s="65">
        <v>41</v>
      </c>
      <c r="I51" s="56">
        <f t="shared" si="0"/>
        <v>106</v>
      </c>
      <c r="J51" s="65">
        <v>9085362553</v>
      </c>
      <c r="K51" s="18" t="s">
        <v>193</v>
      </c>
      <c r="L51" s="69" t="s">
        <v>215</v>
      </c>
      <c r="M51" s="69">
        <v>9401452511</v>
      </c>
      <c r="N51" s="71" t="s">
        <v>246</v>
      </c>
      <c r="O51" s="71">
        <v>9613930410</v>
      </c>
      <c r="P51" s="68">
        <v>43572</v>
      </c>
      <c r="Q51" s="65" t="s">
        <v>266</v>
      </c>
      <c r="R51" s="18" t="s">
        <v>288</v>
      </c>
      <c r="S51" s="18" t="s">
        <v>271</v>
      </c>
      <c r="T51" s="18"/>
    </row>
    <row r="52" spans="1:20">
      <c r="A52" s="4">
        <v>48</v>
      </c>
      <c r="B52" s="65" t="s">
        <v>63</v>
      </c>
      <c r="C52" s="65" t="s">
        <v>142</v>
      </c>
      <c r="D52" s="18" t="s">
        <v>25</v>
      </c>
      <c r="E52" s="81" t="s">
        <v>314</v>
      </c>
      <c r="F52" s="18"/>
      <c r="G52" s="65">
        <v>23</v>
      </c>
      <c r="H52" s="65">
        <v>24</v>
      </c>
      <c r="I52" s="56">
        <f t="shared" si="0"/>
        <v>47</v>
      </c>
      <c r="J52" s="65">
        <v>8011887591</v>
      </c>
      <c r="K52" s="18" t="s">
        <v>189</v>
      </c>
      <c r="L52" s="69" t="s">
        <v>211</v>
      </c>
      <c r="M52" s="69">
        <v>9401452508</v>
      </c>
      <c r="N52" s="71" t="s">
        <v>247</v>
      </c>
      <c r="O52" s="71">
        <v>7896390529</v>
      </c>
      <c r="P52" s="68">
        <v>43572</v>
      </c>
      <c r="Q52" s="65" t="s">
        <v>266</v>
      </c>
      <c r="R52" s="18" t="s">
        <v>289</v>
      </c>
      <c r="S52" s="18" t="s">
        <v>274</v>
      </c>
      <c r="T52" s="18"/>
    </row>
    <row r="53" spans="1:20">
      <c r="A53" s="4">
        <v>49</v>
      </c>
      <c r="B53" s="65" t="s">
        <v>63</v>
      </c>
      <c r="C53" s="65" t="s">
        <v>143</v>
      </c>
      <c r="D53" s="18" t="s">
        <v>23</v>
      </c>
      <c r="E53" s="79">
        <v>18150114201</v>
      </c>
      <c r="F53" s="18" t="s">
        <v>172</v>
      </c>
      <c r="G53" s="65">
        <v>76</v>
      </c>
      <c r="H53" s="65">
        <v>78</v>
      </c>
      <c r="I53" s="56">
        <f t="shared" si="0"/>
        <v>154</v>
      </c>
      <c r="J53" s="65">
        <v>6900874646</v>
      </c>
      <c r="K53" s="18" t="s">
        <v>189</v>
      </c>
      <c r="L53" s="69" t="s">
        <v>211</v>
      </c>
      <c r="M53" s="69">
        <v>9401452508</v>
      </c>
      <c r="N53" s="71" t="s">
        <v>247</v>
      </c>
      <c r="O53" s="71">
        <v>7896390529</v>
      </c>
      <c r="P53" s="68">
        <v>43572</v>
      </c>
      <c r="Q53" s="65" t="s">
        <v>266</v>
      </c>
      <c r="R53" s="18" t="s">
        <v>289</v>
      </c>
      <c r="S53" s="18" t="s">
        <v>274</v>
      </c>
      <c r="T53" s="18"/>
    </row>
    <row r="54" spans="1:20">
      <c r="A54" s="4">
        <v>50</v>
      </c>
      <c r="B54" s="65" t="s">
        <v>62</v>
      </c>
      <c r="C54" s="65" t="s">
        <v>144</v>
      </c>
      <c r="D54" s="18" t="s">
        <v>25</v>
      </c>
      <c r="E54" s="81" t="s">
        <v>315</v>
      </c>
      <c r="F54" s="18"/>
      <c r="G54" s="66">
        <v>22</v>
      </c>
      <c r="H54" s="66">
        <v>18</v>
      </c>
      <c r="I54" s="56">
        <f t="shared" si="0"/>
        <v>40</v>
      </c>
      <c r="J54" s="65">
        <v>7086791822</v>
      </c>
      <c r="K54" s="18" t="s">
        <v>182</v>
      </c>
      <c r="L54" s="69" t="s">
        <v>204</v>
      </c>
      <c r="M54" s="69">
        <v>9957761996</v>
      </c>
      <c r="N54" s="72" t="s">
        <v>248</v>
      </c>
      <c r="O54" s="75" t="s">
        <v>249</v>
      </c>
      <c r="P54" s="68">
        <v>43573</v>
      </c>
      <c r="Q54" s="65" t="s">
        <v>267</v>
      </c>
      <c r="R54" s="18" t="s">
        <v>272</v>
      </c>
      <c r="S54" s="18" t="s">
        <v>271</v>
      </c>
      <c r="T54" s="18"/>
    </row>
    <row r="55" spans="1:20">
      <c r="A55" s="4">
        <v>51</v>
      </c>
      <c r="B55" s="65" t="s">
        <v>62</v>
      </c>
      <c r="C55" s="65" t="s">
        <v>145</v>
      </c>
      <c r="D55" s="18" t="s">
        <v>23</v>
      </c>
      <c r="E55" s="79">
        <v>18150403218</v>
      </c>
      <c r="F55" s="18" t="s">
        <v>172</v>
      </c>
      <c r="G55" s="65">
        <v>22</v>
      </c>
      <c r="H55" s="65">
        <v>13</v>
      </c>
      <c r="I55" s="56">
        <f t="shared" si="0"/>
        <v>35</v>
      </c>
      <c r="J55" s="65">
        <v>9957644374</v>
      </c>
      <c r="K55" s="18" t="s">
        <v>182</v>
      </c>
      <c r="L55" s="69" t="s">
        <v>204</v>
      </c>
      <c r="M55" s="69">
        <v>9957761996</v>
      </c>
      <c r="N55" s="72" t="s">
        <v>248</v>
      </c>
      <c r="O55" s="75" t="s">
        <v>249</v>
      </c>
      <c r="P55" s="68">
        <v>43573</v>
      </c>
      <c r="Q55" s="65" t="s">
        <v>267</v>
      </c>
      <c r="R55" s="18" t="s">
        <v>272</v>
      </c>
      <c r="S55" s="18" t="s">
        <v>271</v>
      </c>
      <c r="T55" s="18"/>
    </row>
    <row r="56" spans="1:20">
      <c r="A56" s="4">
        <v>52</v>
      </c>
      <c r="B56" s="65" t="s">
        <v>63</v>
      </c>
      <c r="C56" s="65" t="s">
        <v>146</v>
      </c>
      <c r="D56" s="18" t="s">
        <v>25</v>
      </c>
      <c r="E56" s="81" t="s">
        <v>316</v>
      </c>
      <c r="F56" s="18"/>
      <c r="G56" s="65">
        <v>23</v>
      </c>
      <c r="H56" s="65">
        <v>32</v>
      </c>
      <c r="I56" s="56">
        <f t="shared" si="0"/>
        <v>55</v>
      </c>
      <c r="J56" s="65">
        <v>9365469767</v>
      </c>
      <c r="K56" s="18" t="s">
        <v>182</v>
      </c>
      <c r="L56" s="69" t="s">
        <v>204</v>
      </c>
      <c r="M56" s="69">
        <v>9957761996</v>
      </c>
      <c r="N56" s="72" t="s">
        <v>227</v>
      </c>
      <c r="O56" s="73" t="s">
        <v>228</v>
      </c>
      <c r="P56" s="68">
        <v>43573</v>
      </c>
      <c r="Q56" s="65" t="s">
        <v>267</v>
      </c>
      <c r="R56" s="18" t="s">
        <v>290</v>
      </c>
      <c r="S56" s="18" t="s">
        <v>274</v>
      </c>
      <c r="T56" s="18"/>
    </row>
    <row r="57" spans="1:20">
      <c r="A57" s="4">
        <v>53</v>
      </c>
      <c r="B57" s="65" t="s">
        <v>63</v>
      </c>
      <c r="C57" s="65" t="s">
        <v>147</v>
      </c>
      <c r="D57" s="18" t="s">
        <v>23</v>
      </c>
      <c r="E57" s="79">
        <v>18150403206</v>
      </c>
      <c r="F57" s="18" t="s">
        <v>172</v>
      </c>
      <c r="G57" s="65">
        <v>15</v>
      </c>
      <c r="H57" s="65">
        <v>16</v>
      </c>
      <c r="I57" s="56">
        <f t="shared" si="0"/>
        <v>31</v>
      </c>
      <c r="J57" s="65">
        <v>9954340248</v>
      </c>
      <c r="K57" s="18" t="s">
        <v>182</v>
      </c>
      <c r="L57" s="69" t="s">
        <v>204</v>
      </c>
      <c r="M57" s="69">
        <v>9957761996</v>
      </c>
      <c r="N57" s="71" t="s">
        <v>250</v>
      </c>
      <c r="O57" s="71">
        <v>8811854235</v>
      </c>
      <c r="P57" s="68">
        <v>43573</v>
      </c>
      <c r="Q57" s="65" t="s">
        <v>267</v>
      </c>
      <c r="R57" s="18" t="s">
        <v>290</v>
      </c>
      <c r="S57" s="18" t="s">
        <v>274</v>
      </c>
      <c r="T57" s="18"/>
    </row>
    <row r="58" spans="1:20">
      <c r="A58" s="4">
        <v>54</v>
      </c>
      <c r="B58" s="65" t="s">
        <v>62</v>
      </c>
      <c r="C58" s="65" t="s">
        <v>148</v>
      </c>
      <c r="D58" s="18" t="s">
        <v>23</v>
      </c>
      <c r="E58" s="79">
        <v>18150411402</v>
      </c>
      <c r="F58" s="18" t="s">
        <v>173</v>
      </c>
      <c r="G58" s="65">
        <v>70</v>
      </c>
      <c r="H58" s="65">
        <v>48</v>
      </c>
      <c r="I58" s="56">
        <f t="shared" si="0"/>
        <v>118</v>
      </c>
      <c r="J58" s="65">
        <v>8811863651</v>
      </c>
      <c r="K58" s="18" t="s">
        <v>194</v>
      </c>
      <c r="L58" s="69" t="s">
        <v>216</v>
      </c>
      <c r="M58" s="69">
        <v>9401452534</v>
      </c>
      <c r="N58" s="71" t="s">
        <v>251</v>
      </c>
      <c r="O58" s="71">
        <v>8011891062</v>
      </c>
      <c r="P58" s="68">
        <v>43575</v>
      </c>
      <c r="Q58" s="65" t="s">
        <v>269</v>
      </c>
      <c r="R58" s="18" t="s">
        <v>291</v>
      </c>
      <c r="S58" s="18" t="s">
        <v>271</v>
      </c>
      <c r="T58" s="18"/>
    </row>
    <row r="59" spans="1:20">
      <c r="A59" s="4">
        <v>55</v>
      </c>
      <c r="B59" s="65" t="s">
        <v>63</v>
      </c>
      <c r="C59" s="65" t="s">
        <v>149</v>
      </c>
      <c r="D59" s="18" t="s">
        <v>23</v>
      </c>
      <c r="E59" s="79">
        <v>18150410307</v>
      </c>
      <c r="F59" s="18" t="s">
        <v>173</v>
      </c>
      <c r="G59" s="65">
        <v>35</v>
      </c>
      <c r="H59" s="65">
        <v>41</v>
      </c>
      <c r="I59" s="56">
        <f t="shared" si="0"/>
        <v>76</v>
      </c>
      <c r="J59" s="65">
        <v>7002697996</v>
      </c>
      <c r="K59" s="18" t="s">
        <v>195</v>
      </c>
      <c r="L59" s="69" t="s">
        <v>213</v>
      </c>
      <c r="M59" s="69">
        <v>9854817836</v>
      </c>
      <c r="N59" s="71" t="s">
        <v>252</v>
      </c>
      <c r="O59" s="71">
        <v>7399653412</v>
      </c>
      <c r="P59" s="68">
        <v>43575</v>
      </c>
      <c r="Q59" s="65" t="s">
        <v>269</v>
      </c>
      <c r="R59" s="18" t="s">
        <v>280</v>
      </c>
      <c r="S59" s="18" t="s">
        <v>274</v>
      </c>
      <c r="T59" s="18"/>
    </row>
    <row r="60" spans="1:20">
      <c r="A60" s="4">
        <v>56</v>
      </c>
      <c r="B60" s="65" t="s">
        <v>62</v>
      </c>
      <c r="C60" s="65" t="s">
        <v>150</v>
      </c>
      <c r="D60" s="18" t="s">
        <v>25</v>
      </c>
      <c r="E60" s="81" t="s">
        <v>317</v>
      </c>
      <c r="F60" s="18"/>
      <c r="G60" s="66">
        <v>22</v>
      </c>
      <c r="H60" s="66">
        <v>26</v>
      </c>
      <c r="I60" s="56">
        <f t="shared" si="0"/>
        <v>48</v>
      </c>
      <c r="J60" s="65">
        <v>7896306997</v>
      </c>
      <c r="K60" s="18" t="s">
        <v>181</v>
      </c>
      <c r="L60" s="69" t="s">
        <v>201</v>
      </c>
      <c r="M60" s="69">
        <v>9577597753</v>
      </c>
      <c r="N60" s="71" t="s">
        <v>225</v>
      </c>
      <c r="O60" s="71">
        <v>9859336280</v>
      </c>
      <c r="P60" s="68">
        <v>43577</v>
      </c>
      <c r="Q60" s="66" t="s">
        <v>264</v>
      </c>
      <c r="R60" s="18" t="s">
        <v>272</v>
      </c>
      <c r="S60" s="18" t="s">
        <v>271</v>
      </c>
      <c r="T60" s="18"/>
    </row>
    <row r="61" spans="1:20">
      <c r="A61" s="4">
        <v>57</v>
      </c>
      <c r="B61" s="65" t="s">
        <v>62</v>
      </c>
      <c r="C61" s="65" t="s">
        <v>151</v>
      </c>
      <c r="D61" s="18" t="s">
        <v>23</v>
      </c>
      <c r="E61" s="79">
        <v>18150406901</v>
      </c>
      <c r="F61" s="18" t="s">
        <v>172</v>
      </c>
      <c r="G61" s="65">
        <v>26</v>
      </c>
      <c r="H61" s="65">
        <v>28</v>
      </c>
      <c r="I61" s="56">
        <f t="shared" si="0"/>
        <v>54</v>
      </c>
      <c r="J61" s="65">
        <v>9707607749</v>
      </c>
      <c r="K61" s="18" t="s">
        <v>181</v>
      </c>
      <c r="L61" s="69" t="s">
        <v>201</v>
      </c>
      <c r="M61" s="69">
        <v>9577597753</v>
      </c>
      <c r="N61" s="71" t="s">
        <v>225</v>
      </c>
      <c r="O61" s="71">
        <v>9859336280</v>
      </c>
      <c r="P61" s="68">
        <v>43577</v>
      </c>
      <c r="Q61" s="66" t="s">
        <v>264</v>
      </c>
      <c r="R61" s="18" t="s">
        <v>272</v>
      </c>
      <c r="S61" s="18" t="s">
        <v>271</v>
      </c>
      <c r="T61" s="18"/>
    </row>
    <row r="62" spans="1:20">
      <c r="A62" s="4">
        <v>58</v>
      </c>
      <c r="B62" s="65" t="s">
        <v>63</v>
      </c>
      <c r="C62" s="65" t="s">
        <v>152</v>
      </c>
      <c r="D62" s="18" t="s">
        <v>25</v>
      </c>
      <c r="E62" s="81" t="s">
        <v>318</v>
      </c>
      <c r="F62" s="18"/>
      <c r="G62" s="65">
        <v>33</v>
      </c>
      <c r="H62" s="65">
        <v>35</v>
      </c>
      <c r="I62" s="56">
        <f t="shared" si="0"/>
        <v>68</v>
      </c>
      <c r="J62" s="65">
        <v>7086791822</v>
      </c>
      <c r="K62" s="18" t="s">
        <v>182</v>
      </c>
      <c r="L62" s="69" t="s">
        <v>204</v>
      </c>
      <c r="M62" s="69">
        <v>9957761996</v>
      </c>
      <c r="N62" s="72" t="s">
        <v>248</v>
      </c>
      <c r="O62" s="75" t="s">
        <v>249</v>
      </c>
      <c r="P62" s="68">
        <v>43577</v>
      </c>
      <c r="Q62" s="66" t="s">
        <v>264</v>
      </c>
      <c r="R62" s="18" t="s">
        <v>279</v>
      </c>
      <c r="S62" s="18" t="s">
        <v>274</v>
      </c>
      <c r="T62" s="18"/>
    </row>
    <row r="63" spans="1:20">
      <c r="A63" s="4">
        <v>59</v>
      </c>
      <c r="B63" s="65" t="s">
        <v>63</v>
      </c>
      <c r="C63" s="65" t="s">
        <v>153</v>
      </c>
      <c r="D63" s="18" t="s">
        <v>23</v>
      </c>
      <c r="E63" s="79">
        <v>18150403208</v>
      </c>
      <c r="F63" s="18" t="s">
        <v>172</v>
      </c>
      <c r="G63" s="65">
        <v>32</v>
      </c>
      <c r="H63" s="65">
        <v>34</v>
      </c>
      <c r="I63" s="56">
        <f t="shared" si="0"/>
        <v>66</v>
      </c>
      <c r="J63" s="65">
        <v>9859339484</v>
      </c>
      <c r="K63" s="18" t="s">
        <v>182</v>
      </c>
      <c r="L63" s="69" t="s">
        <v>204</v>
      </c>
      <c r="M63" s="69">
        <v>9957761996</v>
      </c>
      <c r="N63" s="72" t="s">
        <v>248</v>
      </c>
      <c r="O63" s="75" t="s">
        <v>249</v>
      </c>
      <c r="P63" s="68">
        <v>43577</v>
      </c>
      <c r="Q63" s="66" t="s">
        <v>264</v>
      </c>
      <c r="R63" s="18" t="s">
        <v>279</v>
      </c>
      <c r="S63" s="18" t="s">
        <v>274</v>
      </c>
      <c r="T63" s="18"/>
    </row>
    <row r="64" spans="1:20">
      <c r="A64" s="4">
        <v>60</v>
      </c>
      <c r="B64" s="65" t="s">
        <v>62</v>
      </c>
      <c r="C64" s="65" t="s">
        <v>154</v>
      </c>
      <c r="D64" s="18" t="s">
        <v>25</v>
      </c>
      <c r="E64" s="81" t="s">
        <v>301</v>
      </c>
      <c r="F64" s="18"/>
      <c r="G64" s="65">
        <v>28</v>
      </c>
      <c r="H64" s="65">
        <v>32</v>
      </c>
      <c r="I64" s="56">
        <f t="shared" si="0"/>
        <v>60</v>
      </c>
      <c r="J64" s="65">
        <v>9954891084</v>
      </c>
      <c r="K64" s="18" t="s">
        <v>183</v>
      </c>
      <c r="L64" s="69" t="s">
        <v>205</v>
      </c>
      <c r="M64" s="69">
        <v>9401452515</v>
      </c>
      <c r="N64" s="70" t="s">
        <v>231</v>
      </c>
      <c r="O64" s="70">
        <v>7035261182</v>
      </c>
      <c r="P64" s="68">
        <v>43578</v>
      </c>
      <c r="Q64" s="66" t="s">
        <v>265</v>
      </c>
      <c r="R64" s="18" t="s">
        <v>273</v>
      </c>
      <c r="S64" s="18" t="s">
        <v>271</v>
      </c>
      <c r="T64" s="18"/>
    </row>
    <row r="65" spans="1:20">
      <c r="A65" s="4">
        <v>61</v>
      </c>
      <c r="B65" s="65" t="s">
        <v>62</v>
      </c>
      <c r="C65" s="65" t="s">
        <v>155</v>
      </c>
      <c r="D65" s="18" t="s">
        <v>23</v>
      </c>
      <c r="E65" s="79">
        <v>18150410208</v>
      </c>
      <c r="F65" s="18" t="s">
        <v>172</v>
      </c>
      <c r="G65" s="65">
        <v>33</v>
      </c>
      <c r="H65" s="65">
        <v>35</v>
      </c>
      <c r="I65" s="56">
        <f t="shared" si="0"/>
        <v>68</v>
      </c>
      <c r="J65" s="65">
        <v>9678619045</v>
      </c>
      <c r="K65" s="18" t="s">
        <v>183</v>
      </c>
      <c r="L65" s="69" t="s">
        <v>205</v>
      </c>
      <c r="M65" s="69">
        <v>9401452515</v>
      </c>
      <c r="N65" s="70" t="s">
        <v>231</v>
      </c>
      <c r="O65" s="70">
        <v>7035261182</v>
      </c>
      <c r="P65" s="68">
        <v>43578</v>
      </c>
      <c r="Q65" s="66" t="s">
        <v>265</v>
      </c>
      <c r="R65" s="18" t="s">
        <v>273</v>
      </c>
      <c r="S65" s="18" t="s">
        <v>271</v>
      </c>
      <c r="T65" s="18"/>
    </row>
    <row r="66" spans="1:20">
      <c r="A66" s="4">
        <v>62</v>
      </c>
      <c r="B66" s="65" t="s">
        <v>63</v>
      </c>
      <c r="C66" s="65" t="s">
        <v>156</v>
      </c>
      <c r="D66" s="18" t="s">
        <v>25</v>
      </c>
      <c r="E66" s="81" t="s">
        <v>319</v>
      </c>
      <c r="F66" s="18"/>
      <c r="G66" s="65">
        <v>24</v>
      </c>
      <c r="H66" s="65">
        <v>23</v>
      </c>
      <c r="I66" s="56">
        <f t="shared" si="0"/>
        <v>47</v>
      </c>
      <c r="J66" s="65">
        <v>9954613924</v>
      </c>
      <c r="K66" s="18" t="s">
        <v>196</v>
      </c>
      <c r="L66" s="69" t="s">
        <v>217</v>
      </c>
      <c r="M66" s="69">
        <v>9707215284</v>
      </c>
      <c r="N66" s="71" t="s">
        <v>253</v>
      </c>
      <c r="O66" s="71">
        <v>9577959258</v>
      </c>
      <c r="P66" s="68">
        <v>43578</v>
      </c>
      <c r="Q66" s="66" t="s">
        <v>265</v>
      </c>
      <c r="R66" s="18" t="s">
        <v>277</v>
      </c>
      <c r="S66" s="18" t="s">
        <v>274</v>
      </c>
      <c r="T66" s="18"/>
    </row>
    <row r="67" spans="1:20">
      <c r="A67" s="4">
        <v>63</v>
      </c>
      <c r="B67" s="65" t="s">
        <v>63</v>
      </c>
      <c r="C67" s="65" t="s">
        <v>157</v>
      </c>
      <c r="D67" s="18" t="s">
        <v>23</v>
      </c>
      <c r="E67" s="79">
        <v>18150403501</v>
      </c>
      <c r="F67" s="18" t="s">
        <v>172</v>
      </c>
      <c r="G67" s="65">
        <v>40</v>
      </c>
      <c r="H67" s="65">
        <v>33</v>
      </c>
      <c r="I67" s="56">
        <f t="shared" si="0"/>
        <v>73</v>
      </c>
      <c r="J67" s="65">
        <v>9101092600</v>
      </c>
      <c r="K67" s="18" t="s">
        <v>196</v>
      </c>
      <c r="L67" s="69" t="s">
        <v>217</v>
      </c>
      <c r="M67" s="69">
        <v>9707215284</v>
      </c>
      <c r="N67" s="71" t="s">
        <v>253</v>
      </c>
      <c r="O67" s="71">
        <v>9577959258</v>
      </c>
      <c r="P67" s="68">
        <v>43578</v>
      </c>
      <c r="Q67" s="66" t="s">
        <v>265</v>
      </c>
      <c r="R67" s="18" t="s">
        <v>277</v>
      </c>
      <c r="S67" s="18" t="s">
        <v>274</v>
      </c>
      <c r="T67" s="18"/>
    </row>
    <row r="68" spans="1:20">
      <c r="A68" s="4">
        <v>64</v>
      </c>
      <c r="B68" s="65" t="s">
        <v>62</v>
      </c>
      <c r="C68" s="65" t="s">
        <v>158</v>
      </c>
      <c r="D68" s="18" t="s">
        <v>25</v>
      </c>
      <c r="E68" s="81" t="s">
        <v>320</v>
      </c>
      <c r="F68" s="18"/>
      <c r="G68" s="65">
        <v>22</v>
      </c>
      <c r="H68" s="65">
        <v>27</v>
      </c>
      <c r="I68" s="56">
        <f t="shared" si="0"/>
        <v>49</v>
      </c>
      <c r="J68" s="65">
        <v>9085225839</v>
      </c>
      <c r="K68" s="18" t="s">
        <v>197</v>
      </c>
      <c r="L68" s="69" t="s">
        <v>218</v>
      </c>
      <c r="M68" s="69">
        <v>8011321486</v>
      </c>
      <c r="N68" s="70" t="s">
        <v>254</v>
      </c>
      <c r="O68" s="71">
        <v>7399655643</v>
      </c>
      <c r="P68" s="68">
        <v>43579</v>
      </c>
      <c r="Q68" s="66" t="s">
        <v>266</v>
      </c>
      <c r="R68" s="18" t="s">
        <v>281</v>
      </c>
      <c r="S68" s="18" t="s">
        <v>271</v>
      </c>
      <c r="T68" s="18"/>
    </row>
    <row r="69" spans="1:20">
      <c r="A69" s="4">
        <v>65</v>
      </c>
      <c r="B69" s="65" t="s">
        <v>62</v>
      </c>
      <c r="C69" s="65" t="s">
        <v>159</v>
      </c>
      <c r="D69" s="18" t="s">
        <v>23</v>
      </c>
      <c r="E69" s="79">
        <v>18150409201</v>
      </c>
      <c r="F69" s="18" t="s">
        <v>172</v>
      </c>
      <c r="G69" s="65">
        <v>22</v>
      </c>
      <c r="H69" s="65">
        <v>24</v>
      </c>
      <c r="I69" s="56">
        <f t="shared" si="0"/>
        <v>46</v>
      </c>
      <c r="J69" s="65">
        <v>9957317649</v>
      </c>
      <c r="K69" s="18" t="s">
        <v>197</v>
      </c>
      <c r="L69" s="69" t="s">
        <v>218</v>
      </c>
      <c r="M69" s="69">
        <v>8011321486</v>
      </c>
      <c r="N69" s="70" t="s">
        <v>254</v>
      </c>
      <c r="O69" s="71">
        <v>7399655643</v>
      </c>
      <c r="P69" s="68">
        <v>43579</v>
      </c>
      <c r="Q69" s="66" t="s">
        <v>266</v>
      </c>
      <c r="R69" s="18" t="s">
        <v>281</v>
      </c>
      <c r="S69" s="18" t="s">
        <v>271</v>
      </c>
      <c r="T69" s="18"/>
    </row>
    <row r="70" spans="1:20">
      <c r="A70" s="4">
        <v>66</v>
      </c>
      <c r="B70" s="65" t="s">
        <v>63</v>
      </c>
      <c r="C70" s="65" t="s">
        <v>160</v>
      </c>
      <c r="D70" s="18" t="s">
        <v>25</v>
      </c>
      <c r="E70" s="81" t="s">
        <v>321</v>
      </c>
      <c r="F70" s="18"/>
      <c r="G70" s="65">
        <v>33</v>
      </c>
      <c r="H70" s="65">
        <v>25</v>
      </c>
      <c r="I70" s="56">
        <f t="shared" ref="I70:I133" si="1">SUM(G70:H70)</f>
        <v>58</v>
      </c>
      <c r="J70" s="65">
        <v>7086135557</v>
      </c>
      <c r="K70" s="18" t="s">
        <v>196</v>
      </c>
      <c r="L70" s="69" t="s">
        <v>217</v>
      </c>
      <c r="M70" s="69">
        <v>9707215284</v>
      </c>
      <c r="N70" s="71" t="s">
        <v>255</v>
      </c>
      <c r="O70" s="71">
        <v>9577959258</v>
      </c>
      <c r="P70" s="68">
        <v>43579</v>
      </c>
      <c r="Q70" s="66" t="s">
        <v>266</v>
      </c>
      <c r="R70" s="18" t="s">
        <v>283</v>
      </c>
      <c r="S70" s="18" t="s">
        <v>274</v>
      </c>
      <c r="T70" s="18"/>
    </row>
    <row r="71" spans="1:20">
      <c r="A71" s="4">
        <v>67</v>
      </c>
      <c r="B71" s="65" t="s">
        <v>63</v>
      </c>
      <c r="C71" s="65" t="s">
        <v>161</v>
      </c>
      <c r="D71" s="18" t="s">
        <v>23</v>
      </c>
      <c r="E71" s="79">
        <v>18150407001</v>
      </c>
      <c r="F71" s="18" t="s">
        <v>172</v>
      </c>
      <c r="G71" s="65">
        <v>14</v>
      </c>
      <c r="H71" s="65">
        <v>16</v>
      </c>
      <c r="I71" s="56">
        <f t="shared" si="1"/>
        <v>30</v>
      </c>
      <c r="J71" s="65">
        <v>9101837536</v>
      </c>
      <c r="K71" s="18" t="s">
        <v>196</v>
      </c>
      <c r="L71" s="69" t="s">
        <v>217</v>
      </c>
      <c r="M71" s="69">
        <v>9707215284</v>
      </c>
      <c r="N71" s="71" t="s">
        <v>255</v>
      </c>
      <c r="O71" s="71">
        <v>9577959258</v>
      </c>
      <c r="P71" s="68">
        <v>43579</v>
      </c>
      <c r="Q71" s="66" t="s">
        <v>266</v>
      </c>
      <c r="R71" s="18" t="s">
        <v>283</v>
      </c>
      <c r="S71" s="18" t="s">
        <v>274</v>
      </c>
      <c r="T71" s="18"/>
    </row>
    <row r="72" spans="1:20">
      <c r="A72" s="4">
        <v>68</v>
      </c>
      <c r="B72" s="65" t="s">
        <v>62</v>
      </c>
      <c r="C72" s="65" t="s">
        <v>162</v>
      </c>
      <c r="D72" s="18" t="s">
        <v>25</v>
      </c>
      <c r="E72" s="81" t="s">
        <v>322</v>
      </c>
      <c r="F72" s="18"/>
      <c r="G72" s="65">
        <v>29</v>
      </c>
      <c r="H72" s="65">
        <v>31</v>
      </c>
      <c r="I72" s="56">
        <f t="shared" si="1"/>
        <v>60</v>
      </c>
      <c r="J72" s="65">
        <v>8811873896</v>
      </c>
      <c r="K72" s="18" t="s">
        <v>188</v>
      </c>
      <c r="L72" s="69" t="s">
        <v>210</v>
      </c>
      <c r="M72" s="69">
        <v>9401452504</v>
      </c>
      <c r="N72" s="70" t="s">
        <v>256</v>
      </c>
      <c r="O72" s="70">
        <v>9957123343</v>
      </c>
      <c r="P72" s="68">
        <v>43580</v>
      </c>
      <c r="Q72" s="66" t="s">
        <v>267</v>
      </c>
      <c r="R72" s="18" t="s">
        <v>292</v>
      </c>
      <c r="S72" s="18" t="s">
        <v>271</v>
      </c>
      <c r="T72" s="18"/>
    </row>
    <row r="73" spans="1:20">
      <c r="A73" s="4">
        <v>69</v>
      </c>
      <c r="B73" s="65" t="s">
        <v>62</v>
      </c>
      <c r="C73" s="65" t="s">
        <v>163</v>
      </c>
      <c r="D73" s="18" t="s">
        <v>23</v>
      </c>
      <c r="E73" s="78">
        <v>18150113302</v>
      </c>
      <c r="F73" s="18" t="s">
        <v>172</v>
      </c>
      <c r="G73" s="65">
        <v>35</v>
      </c>
      <c r="H73" s="65">
        <v>25</v>
      </c>
      <c r="I73" s="56">
        <f t="shared" si="1"/>
        <v>60</v>
      </c>
      <c r="J73" s="65">
        <v>9678842106</v>
      </c>
      <c r="K73" s="18" t="s">
        <v>188</v>
      </c>
      <c r="L73" s="69" t="s">
        <v>210</v>
      </c>
      <c r="M73" s="69">
        <v>9401452504</v>
      </c>
      <c r="N73" s="70" t="s">
        <v>256</v>
      </c>
      <c r="O73" s="70">
        <v>9957123343</v>
      </c>
      <c r="P73" s="68">
        <v>43580</v>
      </c>
      <c r="Q73" s="66" t="s">
        <v>267</v>
      </c>
      <c r="R73" s="18" t="s">
        <v>292</v>
      </c>
      <c r="S73" s="18" t="s">
        <v>271</v>
      </c>
      <c r="T73" s="18"/>
    </row>
    <row r="74" spans="1:20">
      <c r="A74" s="4">
        <v>70</v>
      </c>
      <c r="B74" s="65" t="s">
        <v>63</v>
      </c>
      <c r="C74" s="65" t="s">
        <v>164</v>
      </c>
      <c r="D74" s="57" t="s">
        <v>25</v>
      </c>
      <c r="E74" s="81" t="s">
        <v>323</v>
      </c>
      <c r="F74" s="57"/>
      <c r="G74" s="65">
        <v>30</v>
      </c>
      <c r="H74" s="65">
        <v>27</v>
      </c>
      <c r="I74" s="56">
        <f t="shared" si="1"/>
        <v>57</v>
      </c>
      <c r="J74" s="65">
        <v>9678244754</v>
      </c>
      <c r="K74" s="57" t="s">
        <v>203</v>
      </c>
      <c r="L74" s="69" t="s">
        <v>202</v>
      </c>
      <c r="M74" s="69">
        <v>9954220500</v>
      </c>
      <c r="N74" s="70" t="s">
        <v>257</v>
      </c>
      <c r="O74" s="70">
        <v>9854702043</v>
      </c>
      <c r="P74" s="68">
        <v>43580</v>
      </c>
      <c r="Q74" s="66" t="s">
        <v>267</v>
      </c>
      <c r="R74" s="18" t="s">
        <v>280</v>
      </c>
      <c r="S74" s="18" t="s">
        <v>274</v>
      </c>
      <c r="T74" s="18"/>
    </row>
    <row r="75" spans="1:20">
      <c r="A75" s="4">
        <v>71</v>
      </c>
      <c r="B75" s="65" t="s">
        <v>63</v>
      </c>
      <c r="C75" s="65" t="s">
        <v>165</v>
      </c>
      <c r="D75" s="18" t="s">
        <v>23</v>
      </c>
      <c r="E75" s="79">
        <v>18150403102</v>
      </c>
      <c r="F75" s="18" t="s">
        <v>172</v>
      </c>
      <c r="G75" s="65">
        <v>21</v>
      </c>
      <c r="H75" s="65">
        <v>25</v>
      </c>
      <c r="I75" s="56">
        <f t="shared" si="1"/>
        <v>46</v>
      </c>
      <c r="J75" s="65">
        <v>9957251163</v>
      </c>
      <c r="K75" s="57" t="s">
        <v>203</v>
      </c>
      <c r="L75" s="69" t="s">
        <v>202</v>
      </c>
      <c r="M75" s="69">
        <v>9954220500</v>
      </c>
      <c r="N75" s="70" t="s">
        <v>257</v>
      </c>
      <c r="O75" s="70">
        <v>9854702043</v>
      </c>
      <c r="P75" s="68">
        <v>43580</v>
      </c>
      <c r="Q75" s="66" t="s">
        <v>267</v>
      </c>
      <c r="R75" s="18" t="s">
        <v>280</v>
      </c>
      <c r="S75" s="18" t="s">
        <v>274</v>
      </c>
      <c r="T75" s="18"/>
    </row>
    <row r="76" spans="1:20">
      <c r="A76" s="4">
        <v>72</v>
      </c>
      <c r="B76" s="65" t="s">
        <v>62</v>
      </c>
      <c r="C76" s="65" t="s">
        <v>166</v>
      </c>
      <c r="D76" s="18" t="s">
        <v>25</v>
      </c>
      <c r="E76" s="80" t="s">
        <v>324</v>
      </c>
      <c r="F76" s="18"/>
      <c r="G76" s="65">
        <v>25</v>
      </c>
      <c r="H76" s="65">
        <v>28</v>
      </c>
      <c r="I76" s="56">
        <f t="shared" si="1"/>
        <v>53</v>
      </c>
      <c r="J76" s="65">
        <v>9954005076</v>
      </c>
      <c r="K76" s="69" t="s">
        <v>259</v>
      </c>
      <c r="L76" s="76">
        <v>9954285267</v>
      </c>
      <c r="M76" s="69">
        <v>8753993470</v>
      </c>
      <c r="N76" s="70" t="s">
        <v>258</v>
      </c>
      <c r="O76" s="70">
        <v>9678811374</v>
      </c>
      <c r="P76" s="68">
        <v>43581</v>
      </c>
      <c r="Q76" s="66" t="s">
        <v>268</v>
      </c>
      <c r="R76" s="18" t="s">
        <v>279</v>
      </c>
      <c r="S76" s="18" t="s">
        <v>271</v>
      </c>
      <c r="T76" s="18"/>
    </row>
    <row r="77" spans="1:20">
      <c r="A77" s="4">
        <v>73</v>
      </c>
      <c r="B77" s="65" t="s">
        <v>62</v>
      </c>
      <c r="C77" s="65" t="s">
        <v>167</v>
      </c>
      <c r="D77" s="18" t="s">
        <v>23</v>
      </c>
      <c r="E77" s="79">
        <v>18150402070</v>
      </c>
      <c r="F77" s="18" t="s">
        <v>172</v>
      </c>
      <c r="G77" s="65">
        <v>44</v>
      </c>
      <c r="H77" s="65">
        <v>67</v>
      </c>
      <c r="I77" s="56">
        <f t="shared" si="1"/>
        <v>111</v>
      </c>
      <c r="J77" s="68"/>
      <c r="K77" s="69" t="s">
        <v>259</v>
      </c>
      <c r="L77" s="76">
        <v>9954285267</v>
      </c>
      <c r="M77" s="69">
        <v>8753993470</v>
      </c>
      <c r="N77" s="70" t="s">
        <v>258</v>
      </c>
      <c r="O77" s="70">
        <v>9678811374</v>
      </c>
      <c r="P77" s="68">
        <v>43581</v>
      </c>
      <c r="Q77" s="66" t="s">
        <v>268</v>
      </c>
      <c r="R77" s="18" t="s">
        <v>279</v>
      </c>
      <c r="S77" s="18" t="s">
        <v>271</v>
      </c>
      <c r="T77" s="18"/>
    </row>
    <row r="78" spans="1:20">
      <c r="A78" s="4">
        <v>74</v>
      </c>
      <c r="B78" s="65" t="s">
        <v>63</v>
      </c>
      <c r="C78" s="65" t="s">
        <v>168</v>
      </c>
      <c r="D78" s="18" t="s">
        <v>25</v>
      </c>
      <c r="E78" s="81" t="s">
        <v>325</v>
      </c>
      <c r="F78" s="18"/>
      <c r="G78" s="65">
        <v>30</v>
      </c>
      <c r="H78" s="65">
        <v>24</v>
      </c>
      <c r="I78" s="56">
        <f t="shared" si="1"/>
        <v>54</v>
      </c>
      <c r="J78" s="65">
        <v>9957946236</v>
      </c>
      <c r="K78" s="18" t="s">
        <v>261</v>
      </c>
      <c r="L78" s="69" t="s">
        <v>211</v>
      </c>
      <c r="M78" s="69">
        <v>9401452530</v>
      </c>
      <c r="N78" s="71" t="s">
        <v>260</v>
      </c>
      <c r="O78" s="71">
        <v>9859309992</v>
      </c>
      <c r="P78" s="68">
        <v>43581</v>
      </c>
      <c r="Q78" s="66" t="s">
        <v>268</v>
      </c>
      <c r="R78" s="18" t="s">
        <v>291</v>
      </c>
      <c r="S78" s="18" t="s">
        <v>274</v>
      </c>
      <c r="T78" s="18"/>
    </row>
    <row r="79" spans="1:20">
      <c r="A79" s="4">
        <v>75</v>
      </c>
      <c r="B79" s="65" t="s">
        <v>63</v>
      </c>
      <c r="C79" s="65" t="s">
        <v>169</v>
      </c>
      <c r="D79" s="18" t="s">
        <v>23</v>
      </c>
      <c r="E79" s="79">
        <v>18150411101</v>
      </c>
      <c r="F79" s="18" t="s">
        <v>172</v>
      </c>
      <c r="G79" s="65">
        <v>56</v>
      </c>
      <c r="H79" s="65">
        <v>48</v>
      </c>
      <c r="I79" s="56">
        <f t="shared" si="1"/>
        <v>104</v>
      </c>
      <c r="J79" s="65">
        <v>9957361863</v>
      </c>
      <c r="K79" s="18" t="s">
        <v>261</v>
      </c>
      <c r="L79" s="69" t="s">
        <v>211</v>
      </c>
      <c r="M79" s="69">
        <v>9401452530</v>
      </c>
      <c r="N79" s="71" t="s">
        <v>260</v>
      </c>
      <c r="O79" s="71">
        <v>9859309992</v>
      </c>
      <c r="P79" s="68">
        <v>43581</v>
      </c>
      <c r="Q79" s="66" t="s">
        <v>268</v>
      </c>
      <c r="R79" s="18" t="s">
        <v>291</v>
      </c>
      <c r="S79" s="18" t="s">
        <v>274</v>
      </c>
      <c r="T79" s="18"/>
    </row>
    <row r="80" spans="1:20">
      <c r="A80" s="4">
        <v>76</v>
      </c>
      <c r="B80" s="65" t="s">
        <v>62</v>
      </c>
      <c r="C80" s="65" t="s">
        <v>170</v>
      </c>
      <c r="D80" s="18" t="s">
        <v>23</v>
      </c>
      <c r="E80" s="79">
        <v>18150402008</v>
      </c>
      <c r="F80" s="18" t="s">
        <v>174</v>
      </c>
      <c r="G80" s="65">
        <v>107</v>
      </c>
      <c r="H80" s="65">
        <v>76</v>
      </c>
      <c r="I80" s="56">
        <f t="shared" si="1"/>
        <v>183</v>
      </c>
      <c r="J80" s="65">
        <v>9957250603</v>
      </c>
      <c r="K80" s="18" t="s">
        <v>199</v>
      </c>
      <c r="L80" s="69" t="s">
        <v>221</v>
      </c>
      <c r="M80" s="69">
        <v>9401452501</v>
      </c>
      <c r="N80" s="72" t="s">
        <v>262</v>
      </c>
      <c r="O80" s="77">
        <v>8761923150</v>
      </c>
      <c r="P80" s="68">
        <v>43582</v>
      </c>
      <c r="Q80" s="66" t="s">
        <v>269</v>
      </c>
      <c r="R80" s="18" t="s">
        <v>284</v>
      </c>
      <c r="S80" s="18" t="s">
        <v>271</v>
      </c>
      <c r="T80" s="18"/>
    </row>
    <row r="81" spans="1:20">
      <c r="A81" s="4">
        <v>77</v>
      </c>
      <c r="B81" s="65" t="s">
        <v>63</v>
      </c>
      <c r="C81" s="65" t="s">
        <v>171</v>
      </c>
      <c r="D81" s="18" t="s">
        <v>23</v>
      </c>
      <c r="E81" s="79">
        <v>18150402202</v>
      </c>
      <c r="F81" s="18" t="s">
        <v>173</v>
      </c>
      <c r="G81" s="65">
        <v>130</v>
      </c>
      <c r="H81" s="65">
        <v>136</v>
      </c>
      <c r="I81" s="56">
        <f t="shared" si="1"/>
        <v>266</v>
      </c>
      <c r="J81" s="65">
        <v>9707599191</v>
      </c>
      <c r="K81" s="18" t="s">
        <v>196</v>
      </c>
      <c r="L81" s="69" t="s">
        <v>217</v>
      </c>
      <c r="M81" s="69">
        <v>9707215284</v>
      </c>
      <c r="N81" s="71" t="s">
        <v>253</v>
      </c>
      <c r="O81" s="71">
        <v>9577959258</v>
      </c>
      <c r="P81" s="68">
        <v>43582</v>
      </c>
      <c r="Q81" s="66" t="s">
        <v>269</v>
      </c>
      <c r="R81" s="18" t="s">
        <v>293</v>
      </c>
      <c r="S81" s="18" t="s">
        <v>274</v>
      </c>
      <c r="T81" s="18"/>
    </row>
    <row r="82" spans="1:20" ht="30">
      <c r="A82" s="4">
        <v>78</v>
      </c>
      <c r="B82" s="65" t="s">
        <v>62</v>
      </c>
      <c r="C82" s="67" t="s">
        <v>176</v>
      </c>
      <c r="D82" s="18" t="s">
        <v>23</v>
      </c>
      <c r="E82" s="79">
        <v>18150400405</v>
      </c>
      <c r="F82" s="18" t="s">
        <v>175</v>
      </c>
      <c r="G82" s="65">
        <v>356</v>
      </c>
      <c r="H82" s="65">
        <v>302</v>
      </c>
      <c r="I82" s="56">
        <f t="shared" si="1"/>
        <v>658</v>
      </c>
      <c r="J82" s="65">
        <v>9401166956</v>
      </c>
      <c r="K82" s="18" t="s">
        <v>184</v>
      </c>
      <c r="L82" s="69" t="s">
        <v>206</v>
      </c>
      <c r="M82" s="69">
        <v>9954269034</v>
      </c>
      <c r="N82" s="70" t="s">
        <v>263</v>
      </c>
      <c r="O82" s="70">
        <v>9859671118</v>
      </c>
      <c r="P82" s="68">
        <v>43584</v>
      </c>
      <c r="Q82" s="65" t="s">
        <v>264</v>
      </c>
      <c r="R82" s="18" t="s">
        <v>278</v>
      </c>
      <c r="S82" s="18" t="s">
        <v>271</v>
      </c>
      <c r="T82" s="18"/>
    </row>
    <row r="83" spans="1:20" ht="30">
      <c r="A83" s="4">
        <v>79</v>
      </c>
      <c r="B83" s="65" t="s">
        <v>63</v>
      </c>
      <c r="C83" s="67" t="s">
        <v>177</v>
      </c>
      <c r="D83" s="18" t="s">
        <v>23</v>
      </c>
      <c r="E83" s="79">
        <v>18150400405</v>
      </c>
      <c r="F83" s="18" t="s">
        <v>175</v>
      </c>
      <c r="G83" s="65">
        <v>0</v>
      </c>
      <c r="H83" s="65">
        <v>0</v>
      </c>
      <c r="I83" s="56">
        <f t="shared" si="1"/>
        <v>0</v>
      </c>
      <c r="J83" s="65">
        <v>9401166956</v>
      </c>
      <c r="K83" s="18" t="s">
        <v>184</v>
      </c>
      <c r="L83" s="69" t="s">
        <v>206</v>
      </c>
      <c r="M83" s="69">
        <v>9954269034</v>
      </c>
      <c r="N83" s="70" t="s">
        <v>263</v>
      </c>
      <c r="O83" s="70">
        <v>9859671118</v>
      </c>
      <c r="P83" s="68">
        <v>43584</v>
      </c>
      <c r="Q83" s="65" t="s">
        <v>264</v>
      </c>
      <c r="R83" s="18" t="s">
        <v>278</v>
      </c>
      <c r="S83" s="18" t="s">
        <v>274</v>
      </c>
      <c r="T83" s="18"/>
    </row>
    <row r="84" spans="1:20" ht="30">
      <c r="A84" s="4">
        <v>80</v>
      </c>
      <c r="B84" s="65" t="s">
        <v>62</v>
      </c>
      <c r="C84" s="67" t="s">
        <v>178</v>
      </c>
      <c r="D84" s="18" t="s">
        <v>23</v>
      </c>
      <c r="E84" s="79">
        <v>18150400405</v>
      </c>
      <c r="F84" s="18" t="s">
        <v>175</v>
      </c>
      <c r="G84" s="65">
        <v>0</v>
      </c>
      <c r="H84" s="65">
        <v>0</v>
      </c>
      <c r="I84" s="56">
        <f t="shared" si="1"/>
        <v>0</v>
      </c>
      <c r="J84" s="65">
        <v>9401166956</v>
      </c>
      <c r="K84" s="18" t="s">
        <v>184</v>
      </c>
      <c r="L84" s="69" t="s">
        <v>206</v>
      </c>
      <c r="M84" s="69">
        <v>9954269034</v>
      </c>
      <c r="N84" s="70" t="s">
        <v>263</v>
      </c>
      <c r="O84" s="70">
        <v>9859671118</v>
      </c>
      <c r="P84" s="68">
        <v>43585</v>
      </c>
      <c r="Q84" s="65" t="s">
        <v>265</v>
      </c>
      <c r="R84" s="18" t="s">
        <v>278</v>
      </c>
      <c r="S84" s="18" t="s">
        <v>271</v>
      </c>
      <c r="T84" s="18"/>
    </row>
    <row r="85" spans="1:20" ht="30">
      <c r="A85" s="4">
        <v>81</v>
      </c>
      <c r="B85" s="65" t="s">
        <v>63</v>
      </c>
      <c r="C85" s="67" t="s">
        <v>178</v>
      </c>
      <c r="D85" s="18" t="s">
        <v>23</v>
      </c>
      <c r="E85" s="79">
        <v>18150400405</v>
      </c>
      <c r="F85" s="18" t="s">
        <v>175</v>
      </c>
      <c r="G85" s="65">
        <v>0</v>
      </c>
      <c r="H85" s="65">
        <v>0</v>
      </c>
      <c r="I85" s="56">
        <f t="shared" si="1"/>
        <v>0</v>
      </c>
      <c r="J85" s="65">
        <v>9401166956</v>
      </c>
      <c r="K85" s="18" t="s">
        <v>184</v>
      </c>
      <c r="L85" s="69" t="s">
        <v>206</v>
      </c>
      <c r="M85" s="69">
        <v>9954269034</v>
      </c>
      <c r="N85" s="70" t="s">
        <v>263</v>
      </c>
      <c r="O85" s="70">
        <v>9859671118</v>
      </c>
      <c r="P85" s="68">
        <v>43585</v>
      </c>
      <c r="Q85" s="65" t="s">
        <v>265</v>
      </c>
      <c r="R85" s="18" t="s">
        <v>278</v>
      </c>
      <c r="S85" s="18" t="s">
        <v>274</v>
      </c>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81</v>
      </c>
      <c r="D165" s="3"/>
      <c r="E165" s="13"/>
      <c r="F165" s="3"/>
      <c r="G165" s="58">
        <f>SUM(G5:G164)</f>
        <v>3379</v>
      </c>
      <c r="H165" s="58">
        <f>SUM(H5:H164)</f>
        <v>3264</v>
      </c>
      <c r="I165" s="58">
        <f>SUM(I5:I164)</f>
        <v>6643</v>
      </c>
      <c r="J165" s="3"/>
      <c r="K165" s="7"/>
      <c r="L165" s="21"/>
      <c r="M165" s="21"/>
      <c r="N165" s="7"/>
      <c r="O165" s="7"/>
      <c r="P165" s="14"/>
      <c r="Q165" s="3"/>
      <c r="R165" s="3"/>
      <c r="S165" s="3"/>
      <c r="T165" s="12"/>
    </row>
    <row r="166" spans="1:20">
      <c r="A166" s="44" t="s">
        <v>62</v>
      </c>
      <c r="B166" s="10">
        <f>COUNTIF(B$5:B$164,"Team 1")</f>
        <v>38</v>
      </c>
      <c r="C166" s="44" t="s">
        <v>25</v>
      </c>
      <c r="D166" s="10">
        <f>COUNTIF(D5:D164,"Anganwadi")</f>
        <v>33</v>
      </c>
    </row>
    <row r="167" spans="1:20">
      <c r="A167" s="44" t="s">
        <v>63</v>
      </c>
      <c r="B167" s="10">
        <f>COUNTIF(B$6:B$164,"Team 2")</f>
        <v>40</v>
      </c>
      <c r="C167" s="44" t="s">
        <v>23</v>
      </c>
      <c r="D167" s="10">
        <f>COUNTIF(D5:D164,"School")</f>
        <v>48</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98" sqref="F98"/>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89" t="s">
        <v>70</v>
      </c>
      <c r="B1" s="189"/>
      <c r="C1" s="189"/>
      <c r="D1" s="55"/>
      <c r="E1" s="55"/>
      <c r="F1" s="55"/>
      <c r="G1" s="55"/>
      <c r="H1" s="55"/>
      <c r="I1" s="55"/>
      <c r="J1" s="55"/>
      <c r="K1" s="55"/>
      <c r="L1" s="55"/>
      <c r="M1" s="190"/>
      <c r="N1" s="190"/>
      <c r="O1" s="190"/>
      <c r="P1" s="190"/>
      <c r="Q1" s="190"/>
      <c r="R1" s="190"/>
      <c r="S1" s="190"/>
      <c r="T1" s="190"/>
    </row>
    <row r="2" spans="1:20">
      <c r="A2" s="183" t="s">
        <v>59</v>
      </c>
      <c r="B2" s="184"/>
      <c r="C2" s="184"/>
      <c r="D2" s="25">
        <v>43586</v>
      </c>
      <c r="E2" s="22"/>
      <c r="F2" s="22"/>
      <c r="G2" s="22"/>
      <c r="H2" s="22"/>
      <c r="I2" s="22"/>
      <c r="J2" s="22"/>
      <c r="K2" s="22"/>
      <c r="L2" s="22"/>
      <c r="M2" s="22"/>
      <c r="N2" s="22"/>
      <c r="O2" s="22"/>
      <c r="P2" s="22"/>
      <c r="Q2" s="22"/>
      <c r="R2" s="22"/>
      <c r="S2" s="22"/>
    </row>
    <row r="3" spans="1:20" ht="24" customHeight="1">
      <c r="A3" s="185" t="s">
        <v>14</v>
      </c>
      <c r="B3" s="181" t="s">
        <v>61</v>
      </c>
      <c r="C3" s="186" t="s">
        <v>7</v>
      </c>
      <c r="D3" s="186" t="s">
        <v>55</v>
      </c>
      <c r="E3" s="186" t="s">
        <v>16</v>
      </c>
      <c r="F3" s="187" t="s">
        <v>17</v>
      </c>
      <c r="G3" s="186" t="s">
        <v>8</v>
      </c>
      <c r="H3" s="186"/>
      <c r="I3" s="186"/>
      <c r="J3" s="186" t="s">
        <v>31</v>
      </c>
      <c r="K3" s="181" t="s">
        <v>33</v>
      </c>
      <c r="L3" s="181" t="s">
        <v>50</v>
      </c>
      <c r="M3" s="181" t="s">
        <v>51</v>
      </c>
      <c r="N3" s="181" t="s">
        <v>34</v>
      </c>
      <c r="O3" s="181" t="s">
        <v>35</v>
      </c>
      <c r="P3" s="185" t="s">
        <v>54</v>
      </c>
      <c r="Q3" s="186" t="s">
        <v>52</v>
      </c>
      <c r="R3" s="186" t="s">
        <v>32</v>
      </c>
      <c r="S3" s="186" t="s">
        <v>53</v>
      </c>
      <c r="T3" s="186" t="s">
        <v>13</v>
      </c>
    </row>
    <row r="4" spans="1:20" ht="25.5" customHeight="1">
      <c r="A4" s="185"/>
      <c r="B4" s="188"/>
      <c r="C4" s="186"/>
      <c r="D4" s="186"/>
      <c r="E4" s="186"/>
      <c r="F4" s="187"/>
      <c r="G4" s="23" t="s">
        <v>9</v>
      </c>
      <c r="H4" s="23" t="s">
        <v>10</v>
      </c>
      <c r="I4" s="23" t="s">
        <v>11</v>
      </c>
      <c r="J4" s="186"/>
      <c r="K4" s="182"/>
      <c r="L4" s="182"/>
      <c r="M4" s="182"/>
      <c r="N4" s="182"/>
      <c r="O4" s="182"/>
      <c r="P4" s="185"/>
      <c r="Q4" s="185"/>
      <c r="R4" s="186"/>
      <c r="S4" s="186"/>
      <c r="T4" s="186"/>
    </row>
    <row r="5" spans="1:20">
      <c r="A5" s="4">
        <v>1</v>
      </c>
      <c r="B5" s="69" t="s">
        <v>62</v>
      </c>
      <c r="C5" s="69" t="s">
        <v>326</v>
      </c>
      <c r="D5" s="48" t="s">
        <v>25</v>
      </c>
      <c r="E5" s="81" t="s">
        <v>1018</v>
      </c>
      <c r="F5" s="48"/>
      <c r="G5" s="69">
        <v>20</v>
      </c>
      <c r="H5" s="84">
        <v>22</v>
      </c>
      <c r="I5" s="59">
        <f>SUM(G5:H5)</f>
        <v>42</v>
      </c>
      <c r="J5" s="86">
        <v>7086155529</v>
      </c>
      <c r="K5" s="18" t="s">
        <v>203</v>
      </c>
      <c r="L5" s="69" t="s">
        <v>202</v>
      </c>
      <c r="M5" s="69">
        <v>9954220500</v>
      </c>
      <c r="N5" s="70" t="s">
        <v>226</v>
      </c>
      <c r="O5" s="70">
        <v>9954737166</v>
      </c>
      <c r="P5" s="93">
        <v>43587</v>
      </c>
      <c r="Q5" s="54" t="s">
        <v>267</v>
      </c>
      <c r="R5" s="48" t="s">
        <v>280</v>
      </c>
      <c r="S5" s="18" t="s">
        <v>271</v>
      </c>
      <c r="T5" s="48"/>
    </row>
    <row r="6" spans="1:20">
      <c r="A6" s="4">
        <v>2</v>
      </c>
      <c r="B6" s="69" t="s">
        <v>62</v>
      </c>
      <c r="C6" s="69" t="s">
        <v>327</v>
      </c>
      <c r="D6" s="48" t="s">
        <v>23</v>
      </c>
      <c r="E6" s="79">
        <v>18150403101</v>
      </c>
      <c r="F6" s="48" t="s">
        <v>172</v>
      </c>
      <c r="G6" s="69">
        <v>19</v>
      </c>
      <c r="H6" s="69">
        <v>20</v>
      </c>
      <c r="I6" s="59">
        <f t="shared" ref="I6:I69" si="0">SUM(G6:H6)</f>
        <v>39</v>
      </c>
      <c r="J6" s="86">
        <v>9706941305</v>
      </c>
      <c r="K6" s="18" t="s">
        <v>203</v>
      </c>
      <c r="L6" s="69" t="s">
        <v>202</v>
      </c>
      <c r="M6" s="69">
        <v>9954220500</v>
      </c>
      <c r="N6" s="70" t="s">
        <v>226</v>
      </c>
      <c r="O6" s="70">
        <v>9954737166</v>
      </c>
      <c r="P6" s="93">
        <v>43587</v>
      </c>
      <c r="Q6" s="54" t="s">
        <v>267</v>
      </c>
      <c r="R6" s="48" t="s">
        <v>277</v>
      </c>
      <c r="S6" s="18" t="s">
        <v>271</v>
      </c>
      <c r="T6" s="48"/>
    </row>
    <row r="7" spans="1:20">
      <c r="A7" s="4">
        <v>3</v>
      </c>
      <c r="B7" s="69" t="s">
        <v>63</v>
      </c>
      <c r="C7" s="69" t="s">
        <v>328</v>
      </c>
      <c r="D7" s="48" t="s">
        <v>25</v>
      </c>
      <c r="E7" s="81" t="s">
        <v>1019</v>
      </c>
      <c r="F7" s="48"/>
      <c r="G7" s="84">
        <v>16</v>
      </c>
      <c r="H7" s="84">
        <v>25</v>
      </c>
      <c r="I7" s="59">
        <f t="shared" si="0"/>
        <v>41</v>
      </c>
      <c r="J7" s="87">
        <v>9954936101</v>
      </c>
      <c r="K7" s="89" t="s">
        <v>413</v>
      </c>
      <c r="L7" s="69" t="s">
        <v>412</v>
      </c>
      <c r="M7" s="69">
        <v>9401452512</v>
      </c>
      <c r="N7" s="71" t="s">
        <v>414</v>
      </c>
      <c r="O7" s="71">
        <v>9957939947</v>
      </c>
      <c r="P7" s="93">
        <v>43587</v>
      </c>
      <c r="Q7" s="54" t="s">
        <v>267</v>
      </c>
      <c r="R7" s="48" t="s">
        <v>281</v>
      </c>
      <c r="S7" s="18" t="s">
        <v>454</v>
      </c>
      <c r="T7" s="48"/>
    </row>
    <row r="8" spans="1:20">
      <c r="A8" s="4">
        <v>4</v>
      </c>
      <c r="B8" s="69" t="s">
        <v>63</v>
      </c>
      <c r="C8" s="69" t="s">
        <v>329</v>
      </c>
      <c r="D8" s="48" t="s">
        <v>23</v>
      </c>
      <c r="E8" s="79">
        <v>18150404202</v>
      </c>
      <c r="F8" s="48" t="s">
        <v>172</v>
      </c>
      <c r="G8" s="69">
        <v>21</v>
      </c>
      <c r="H8" s="69">
        <v>23</v>
      </c>
      <c r="I8" s="59">
        <f t="shared" si="0"/>
        <v>44</v>
      </c>
      <c r="J8" s="86">
        <v>9957832139</v>
      </c>
      <c r="K8" s="89" t="s">
        <v>413</v>
      </c>
      <c r="L8" s="69" t="s">
        <v>412</v>
      </c>
      <c r="M8" s="69">
        <v>9401452512</v>
      </c>
      <c r="N8" s="71" t="s">
        <v>414</v>
      </c>
      <c r="O8" s="71">
        <v>9957939947</v>
      </c>
      <c r="P8" s="93">
        <v>43587</v>
      </c>
      <c r="Q8" s="54" t="s">
        <v>267</v>
      </c>
      <c r="R8" s="48" t="s">
        <v>281</v>
      </c>
      <c r="S8" s="18" t="s">
        <v>454</v>
      </c>
      <c r="T8" s="48"/>
    </row>
    <row r="9" spans="1:20">
      <c r="A9" s="4">
        <v>5</v>
      </c>
      <c r="B9" s="69" t="s">
        <v>62</v>
      </c>
      <c r="C9" s="69" t="s">
        <v>330</v>
      </c>
      <c r="D9" s="48" t="s">
        <v>25</v>
      </c>
      <c r="E9" s="81" t="s">
        <v>313</v>
      </c>
      <c r="F9" s="48"/>
      <c r="G9" s="69">
        <v>18</v>
      </c>
      <c r="H9" s="69">
        <v>21</v>
      </c>
      <c r="I9" s="59">
        <f t="shared" si="0"/>
        <v>39</v>
      </c>
      <c r="J9" s="86">
        <v>9954415925</v>
      </c>
      <c r="K9" s="48" t="s">
        <v>180</v>
      </c>
      <c r="L9" s="69" t="s">
        <v>415</v>
      </c>
      <c r="M9" s="69">
        <v>9401452528</v>
      </c>
      <c r="N9" s="71" t="s">
        <v>224</v>
      </c>
      <c r="O9" s="71">
        <v>9613488654</v>
      </c>
      <c r="P9" s="93">
        <v>43588</v>
      </c>
      <c r="Q9" s="54" t="s">
        <v>268</v>
      </c>
      <c r="R9" s="48" t="s">
        <v>277</v>
      </c>
      <c r="S9" s="18" t="s">
        <v>271</v>
      </c>
      <c r="T9" s="48"/>
    </row>
    <row r="10" spans="1:20">
      <c r="A10" s="4">
        <v>6</v>
      </c>
      <c r="B10" s="69" t="s">
        <v>62</v>
      </c>
      <c r="C10" s="84" t="s">
        <v>331</v>
      </c>
      <c r="D10" s="48" t="s">
        <v>23</v>
      </c>
      <c r="E10" s="114">
        <v>18150403215</v>
      </c>
      <c r="F10" s="48" t="s">
        <v>172</v>
      </c>
      <c r="G10" s="84">
        <v>17</v>
      </c>
      <c r="H10" s="84">
        <v>29</v>
      </c>
      <c r="I10" s="59">
        <f t="shared" si="0"/>
        <v>46</v>
      </c>
      <c r="J10" s="88">
        <v>9613457565</v>
      </c>
      <c r="K10" s="48" t="s">
        <v>180</v>
      </c>
      <c r="L10" s="69" t="s">
        <v>415</v>
      </c>
      <c r="M10" s="69">
        <v>9401452528</v>
      </c>
      <c r="N10" s="71" t="s">
        <v>224</v>
      </c>
      <c r="O10" s="71">
        <v>9613488654</v>
      </c>
      <c r="P10" s="93">
        <v>43588</v>
      </c>
      <c r="Q10" s="54" t="s">
        <v>268</v>
      </c>
      <c r="R10" s="48" t="s">
        <v>277</v>
      </c>
      <c r="S10" s="18" t="s">
        <v>271</v>
      </c>
      <c r="T10" s="48"/>
    </row>
    <row r="11" spans="1:20">
      <c r="A11" s="4">
        <v>7</v>
      </c>
      <c r="B11" s="69" t="s">
        <v>63</v>
      </c>
      <c r="C11" s="69" t="s">
        <v>332</v>
      </c>
      <c r="D11" s="48" t="s">
        <v>25</v>
      </c>
      <c r="E11" s="81" t="s">
        <v>1020</v>
      </c>
      <c r="F11" s="48"/>
      <c r="G11" s="69">
        <v>18</v>
      </c>
      <c r="H11" s="69">
        <v>15</v>
      </c>
      <c r="I11" s="59">
        <f t="shared" si="0"/>
        <v>33</v>
      </c>
      <c r="J11" s="86">
        <v>9101067171</v>
      </c>
      <c r="K11" s="18" t="s">
        <v>188</v>
      </c>
      <c r="L11" s="69" t="s">
        <v>210</v>
      </c>
      <c r="M11" s="69">
        <v>9401452504</v>
      </c>
      <c r="N11" s="70" t="s">
        <v>416</v>
      </c>
      <c r="O11" s="70">
        <v>8751814291</v>
      </c>
      <c r="P11" s="93">
        <v>43588</v>
      </c>
      <c r="Q11" s="54" t="s">
        <v>268</v>
      </c>
      <c r="R11" s="48" t="s">
        <v>290</v>
      </c>
      <c r="S11" s="18" t="s">
        <v>454</v>
      </c>
      <c r="T11" s="48"/>
    </row>
    <row r="12" spans="1:20">
      <c r="A12" s="4">
        <v>8</v>
      </c>
      <c r="B12" s="69" t="s">
        <v>63</v>
      </c>
      <c r="C12" s="69" t="s">
        <v>333</v>
      </c>
      <c r="D12" s="48" t="s">
        <v>23</v>
      </c>
      <c r="E12" s="79">
        <v>18150402402</v>
      </c>
      <c r="F12" s="48" t="s">
        <v>172</v>
      </c>
      <c r="G12" s="69">
        <v>16</v>
      </c>
      <c r="H12" s="69">
        <v>18</v>
      </c>
      <c r="I12" s="59">
        <f t="shared" si="0"/>
        <v>34</v>
      </c>
      <c r="J12" s="86">
        <v>9678560683</v>
      </c>
      <c r="K12" s="18" t="s">
        <v>188</v>
      </c>
      <c r="L12" s="69" t="s">
        <v>210</v>
      </c>
      <c r="M12" s="69">
        <v>9401452504</v>
      </c>
      <c r="N12" s="70" t="s">
        <v>416</v>
      </c>
      <c r="O12" s="70">
        <v>8751814291</v>
      </c>
      <c r="P12" s="93">
        <v>43588</v>
      </c>
      <c r="Q12" s="54" t="s">
        <v>268</v>
      </c>
      <c r="R12" s="48" t="s">
        <v>290</v>
      </c>
      <c r="S12" s="18" t="s">
        <v>454</v>
      </c>
      <c r="T12" s="48"/>
    </row>
    <row r="13" spans="1:20">
      <c r="A13" s="4">
        <v>9</v>
      </c>
      <c r="B13" s="69" t="s">
        <v>62</v>
      </c>
      <c r="C13" s="69" t="s">
        <v>334</v>
      </c>
      <c r="D13" s="48" t="s">
        <v>23</v>
      </c>
      <c r="E13" s="79">
        <v>18150406102</v>
      </c>
      <c r="F13" s="48" t="s">
        <v>172</v>
      </c>
      <c r="G13" s="69">
        <v>86</v>
      </c>
      <c r="H13" s="69">
        <v>67</v>
      </c>
      <c r="I13" s="59">
        <f t="shared" si="0"/>
        <v>153</v>
      </c>
      <c r="J13" s="86">
        <v>9435334688</v>
      </c>
      <c r="K13" s="89" t="s">
        <v>418</v>
      </c>
      <c r="L13" s="69" t="s">
        <v>417</v>
      </c>
      <c r="M13" s="69">
        <v>9401452506</v>
      </c>
      <c r="N13" s="71" t="s">
        <v>419</v>
      </c>
      <c r="O13" s="71">
        <v>9577857826</v>
      </c>
      <c r="P13" s="93">
        <v>43589</v>
      </c>
      <c r="Q13" s="54" t="s">
        <v>269</v>
      </c>
      <c r="R13" s="48" t="s">
        <v>281</v>
      </c>
      <c r="S13" s="18" t="s">
        <v>271</v>
      </c>
      <c r="T13" s="48"/>
    </row>
    <row r="14" spans="1:20">
      <c r="A14" s="4">
        <v>10</v>
      </c>
      <c r="B14" s="69" t="s">
        <v>63</v>
      </c>
      <c r="C14" s="69" t="s">
        <v>335</v>
      </c>
      <c r="D14" s="48" t="s">
        <v>23</v>
      </c>
      <c r="E14" s="79">
        <v>18150402403</v>
      </c>
      <c r="F14" s="48" t="s">
        <v>172</v>
      </c>
      <c r="G14" s="69">
        <v>63</v>
      </c>
      <c r="H14" s="69">
        <v>64</v>
      </c>
      <c r="I14" s="59">
        <f t="shared" si="0"/>
        <v>127</v>
      </c>
      <c r="J14" s="86">
        <v>9854482180</v>
      </c>
      <c r="K14" s="18" t="s">
        <v>188</v>
      </c>
      <c r="L14" s="69" t="s">
        <v>210</v>
      </c>
      <c r="M14" s="69">
        <v>9401452504</v>
      </c>
      <c r="N14" s="70" t="s">
        <v>420</v>
      </c>
      <c r="O14" s="70">
        <v>9678706741</v>
      </c>
      <c r="P14" s="93">
        <v>43589</v>
      </c>
      <c r="Q14" s="54" t="s">
        <v>269</v>
      </c>
      <c r="R14" s="48" t="s">
        <v>280</v>
      </c>
      <c r="S14" s="18" t="s">
        <v>454</v>
      </c>
      <c r="T14" s="48"/>
    </row>
    <row r="15" spans="1:20">
      <c r="A15" s="4">
        <v>11</v>
      </c>
      <c r="B15" s="69" t="s">
        <v>62</v>
      </c>
      <c r="C15" s="69" t="s">
        <v>336</v>
      </c>
      <c r="D15" s="48" t="s">
        <v>25</v>
      </c>
      <c r="E15" s="81" t="s">
        <v>312</v>
      </c>
      <c r="F15" s="48"/>
      <c r="G15" s="84">
        <v>28</v>
      </c>
      <c r="H15" s="84">
        <v>25</v>
      </c>
      <c r="I15" s="59">
        <f t="shared" si="0"/>
        <v>53</v>
      </c>
      <c r="J15" s="69">
        <v>9365305008</v>
      </c>
      <c r="K15" s="89" t="s">
        <v>418</v>
      </c>
      <c r="L15" s="69" t="s">
        <v>417</v>
      </c>
      <c r="M15" s="69">
        <v>9401452506</v>
      </c>
      <c r="N15" s="71" t="s">
        <v>242</v>
      </c>
      <c r="O15" s="71">
        <v>9577943251</v>
      </c>
      <c r="P15" s="93">
        <v>43591</v>
      </c>
      <c r="Q15" s="54" t="s">
        <v>264</v>
      </c>
      <c r="R15" s="48" t="s">
        <v>273</v>
      </c>
      <c r="S15" s="18" t="s">
        <v>271</v>
      </c>
      <c r="T15" s="48"/>
    </row>
    <row r="16" spans="1:20">
      <c r="A16" s="4">
        <v>12</v>
      </c>
      <c r="B16" s="69" t="s">
        <v>62</v>
      </c>
      <c r="C16" s="69" t="s">
        <v>337</v>
      </c>
      <c r="D16" s="57" t="s">
        <v>23</v>
      </c>
      <c r="E16" s="79">
        <v>18150405401</v>
      </c>
      <c r="F16" s="48" t="s">
        <v>172</v>
      </c>
      <c r="G16" s="69">
        <v>80</v>
      </c>
      <c r="H16" s="69">
        <v>56</v>
      </c>
      <c r="I16" s="59">
        <f t="shared" si="0"/>
        <v>136</v>
      </c>
      <c r="J16" s="69">
        <v>9854783011</v>
      </c>
      <c r="K16" s="89" t="s">
        <v>418</v>
      </c>
      <c r="L16" s="69" t="s">
        <v>417</v>
      </c>
      <c r="M16" s="69">
        <v>9401452506</v>
      </c>
      <c r="N16" s="71" t="s">
        <v>242</v>
      </c>
      <c r="O16" s="71">
        <v>9577943251</v>
      </c>
      <c r="P16" s="93">
        <v>43591</v>
      </c>
      <c r="Q16" s="54" t="s">
        <v>264</v>
      </c>
      <c r="R16" s="48" t="s">
        <v>273</v>
      </c>
      <c r="S16" s="18" t="s">
        <v>271</v>
      </c>
      <c r="T16" s="48"/>
    </row>
    <row r="17" spans="1:20">
      <c r="A17" s="4">
        <v>13</v>
      </c>
      <c r="B17" s="69" t="s">
        <v>63</v>
      </c>
      <c r="C17" s="84" t="s">
        <v>338</v>
      </c>
      <c r="D17" s="48" t="s">
        <v>25</v>
      </c>
      <c r="E17" s="81" t="s">
        <v>1021</v>
      </c>
      <c r="F17" s="48"/>
      <c r="G17" s="69">
        <v>31</v>
      </c>
      <c r="H17" s="84">
        <v>25</v>
      </c>
      <c r="I17" s="59">
        <f t="shared" si="0"/>
        <v>56</v>
      </c>
      <c r="J17" s="69">
        <v>9954562457</v>
      </c>
      <c r="K17" s="89" t="s">
        <v>185</v>
      </c>
      <c r="L17" s="69" t="s">
        <v>207</v>
      </c>
      <c r="M17" s="69">
        <v>9401452518</v>
      </c>
      <c r="N17" s="71" t="s">
        <v>232</v>
      </c>
      <c r="O17" s="71">
        <v>9957910720</v>
      </c>
      <c r="P17" s="93">
        <v>43591</v>
      </c>
      <c r="Q17" s="54" t="s">
        <v>264</v>
      </c>
      <c r="R17" s="48" t="s">
        <v>281</v>
      </c>
      <c r="S17" s="18" t="s">
        <v>454</v>
      </c>
      <c r="T17" s="48"/>
    </row>
    <row r="18" spans="1:20">
      <c r="A18" s="4">
        <v>14</v>
      </c>
      <c r="B18" s="69" t="s">
        <v>63</v>
      </c>
      <c r="C18" s="69" t="s">
        <v>339</v>
      </c>
      <c r="D18" s="48" t="s">
        <v>23</v>
      </c>
      <c r="E18" s="79">
        <v>18150410701</v>
      </c>
      <c r="F18" s="48" t="s">
        <v>172</v>
      </c>
      <c r="G18" s="69">
        <v>66</v>
      </c>
      <c r="H18" s="69">
        <v>63</v>
      </c>
      <c r="I18" s="59">
        <f t="shared" si="0"/>
        <v>129</v>
      </c>
      <c r="J18" s="69">
        <v>9957612983</v>
      </c>
      <c r="K18" s="89" t="s">
        <v>185</v>
      </c>
      <c r="L18" s="69" t="s">
        <v>207</v>
      </c>
      <c r="M18" s="69">
        <v>9401452518</v>
      </c>
      <c r="N18" s="71" t="s">
        <v>232</v>
      </c>
      <c r="O18" s="71">
        <v>9957910720</v>
      </c>
      <c r="P18" s="93">
        <v>43591</v>
      </c>
      <c r="Q18" s="54" t="s">
        <v>264</v>
      </c>
      <c r="R18" s="48" t="s">
        <v>281</v>
      </c>
      <c r="S18" s="18" t="s">
        <v>454</v>
      </c>
      <c r="T18" s="48"/>
    </row>
    <row r="19" spans="1:20">
      <c r="A19" s="4">
        <v>15</v>
      </c>
      <c r="B19" s="69" t="s">
        <v>62</v>
      </c>
      <c r="C19" s="69" t="s">
        <v>340</v>
      </c>
      <c r="D19" s="48" t="s">
        <v>25</v>
      </c>
      <c r="E19" s="81" t="s">
        <v>572</v>
      </c>
      <c r="F19" s="48"/>
      <c r="G19" s="69">
        <v>22</v>
      </c>
      <c r="H19" s="69">
        <v>25</v>
      </c>
      <c r="I19" s="59">
        <f t="shared" si="0"/>
        <v>47</v>
      </c>
      <c r="J19" s="69">
        <v>8812088868</v>
      </c>
      <c r="K19" s="89" t="s">
        <v>185</v>
      </c>
      <c r="L19" s="69" t="s">
        <v>207</v>
      </c>
      <c r="M19" s="69">
        <v>9401452518</v>
      </c>
      <c r="N19" s="71" t="s">
        <v>421</v>
      </c>
      <c r="O19" s="90">
        <v>9085221515</v>
      </c>
      <c r="P19" s="93">
        <v>43592</v>
      </c>
      <c r="Q19" s="54" t="s">
        <v>265</v>
      </c>
      <c r="R19" s="48" t="s">
        <v>455</v>
      </c>
      <c r="S19" s="18" t="s">
        <v>271</v>
      </c>
      <c r="T19" s="48"/>
    </row>
    <row r="20" spans="1:20">
      <c r="A20" s="4">
        <v>16</v>
      </c>
      <c r="B20" s="69" t="s">
        <v>62</v>
      </c>
      <c r="C20" s="69" t="s">
        <v>341</v>
      </c>
      <c r="D20" s="48" t="s">
        <v>23</v>
      </c>
      <c r="E20" s="79">
        <v>18150406601</v>
      </c>
      <c r="F20" s="48" t="s">
        <v>172</v>
      </c>
      <c r="G20" s="69">
        <v>25</v>
      </c>
      <c r="H20" s="69">
        <v>26</v>
      </c>
      <c r="I20" s="59">
        <f t="shared" si="0"/>
        <v>51</v>
      </c>
      <c r="J20" s="69">
        <v>9613070062</v>
      </c>
      <c r="K20" s="89" t="s">
        <v>185</v>
      </c>
      <c r="L20" s="69" t="s">
        <v>207</v>
      </c>
      <c r="M20" s="69">
        <v>9401452518</v>
      </c>
      <c r="N20" s="71" t="s">
        <v>421</v>
      </c>
      <c r="O20" s="90">
        <v>9085221515</v>
      </c>
      <c r="P20" s="93">
        <v>43592</v>
      </c>
      <c r="Q20" s="54" t="s">
        <v>265</v>
      </c>
      <c r="R20" s="48" t="s">
        <v>273</v>
      </c>
      <c r="S20" s="18" t="s">
        <v>271</v>
      </c>
      <c r="T20" s="48"/>
    </row>
    <row r="21" spans="1:20">
      <c r="A21" s="4">
        <v>17</v>
      </c>
      <c r="B21" s="69" t="s">
        <v>63</v>
      </c>
      <c r="C21" s="69" t="s">
        <v>342</v>
      </c>
      <c r="D21" s="48" t="s">
        <v>25</v>
      </c>
      <c r="E21" s="81" t="s">
        <v>1022</v>
      </c>
      <c r="F21" s="48"/>
      <c r="G21" s="69">
        <v>32</v>
      </c>
      <c r="H21" s="85">
        <v>28</v>
      </c>
      <c r="I21" s="59">
        <f t="shared" si="0"/>
        <v>60</v>
      </c>
      <c r="J21" s="69">
        <v>9678708640</v>
      </c>
      <c r="K21" s="48" t="s">
        <v>194</v>
      </c>
      <c r="L21" s="69" t="s">
        <v>241</v>
      </c>
      <c r="M21" s="69">
        <v>9401452534</v>
      </c>
      <c r="N21" s="71" t="s">
        <v>422</v>
      </c>
      <c r="O21" s="71">
        <v>8752992419</v>
      </c>
      <c r="P21" s="93">
        <v>43592</v>
      </c>
      <c r="Q21" s="54" t="s">
        <v>265</v>
      </c>
      <c r="R21" s="48" t="s">
        <v>282</v>
      </c>
      <c r="S21" s="18" t="s">
        <v>454</v>
      </c>
      <c r="T21" s="48"/>
    </row>
    <row r="22" spans="1:20">
      <c r="A22" s="4">
        <v>18</v>
      </c>
      <c r="B22" s="69" t="s">
        <v>63</v>
      </c>
      <c r="C22" s="69" t="s">
        <v>343</v>
      </c>
      <c r="D22" s="48" t="s">
        <v>23</v>
      </c>
      <c r="E22" s="79">
        <v>18150404301</v>
      </c>
      <c r="F22" s="48" t="s">
        <v>172</v>
      </c>
      <c r="G22" s="69">
        <v>35</v>
      </c>
      <c r="H22" s="69">
        <v>20</v>
      </c>
      <c r="I22" s="59">
        <f t="shared" si="0"/>
        <v>55</v>
      </c>
      <c r="J22" s="69">
        <v>9954576195</v>
      </c>
      <c r="K22" s="48" t="s">
        <v>194</v>
      </c>
      <c r="L22" s="69" t="s">
        <v>241</v>
      </c>
      <c r="M22" s="69">
        <v>9401452534</v>
      </c>
      <c r="N22" s="71" t="s">
        <v>422</v>
      </c>
      <c r="O22" s="71">
        <v>8752992419</v>
      </c>
      <c r="P22" s="93">
        <v>43592</v>
      </c>
      <c r="Q22" s="54" t="s">
        <v>265</v>
      </c>
      <c r="R22" s="48" t="s">
        <v>282</v>
      </c>
      <c r="S22" s="18" t="s">
        <v>454</v>
      </c>
      <c r="T22" s="48"/>
    </row>
    <row r="23" spans="1:20">
      <c r="A23" s="4">
        <v>19</v>
      </c>
      <c r="B23" s="69" t="s">
        <v>62</v>
      </c>
      <c r="C23" s="69" t="s">
        <v>344</v>
      </c>
      <c r="D23" s="57" t="s">
        <v>25</v>
      </c>
      <c r="E23" s="81" t="s">
        <v>1023</v>
      </c>
      <c r="F23" s="57"/>
      <c r="G23" s="69">
        <v>22</v>
      </c>
      <c r="H23" s="69">
        <v>25</v>
      </c>
      <c r="I23" s="59">
        <f t="shared" si="0"/>
        <v>47</v>
      </c>
      <c r="J23" s="69"/>
      <c r="K23" s="57" t="s">
        <v>180</v>
      </c>
      <c r="L23" s="69" t="s">
        <v>415</v>
      </c>
      <c r="M23" s="69">
        <v>9401452528</v>
      </c>
      <c r="N23" s="71" t="s">
        <v>423</v>
      </c>
      <c r="O23" s="71">
        <v>9613361676</v>
      </c>
      <c r="P23" s="93">
        <v>43593</v>
      </c>
      <c r="Q23" s="69" t="s">
        <v>266</v>
      </c>
      <c r="R23" s="48" t="s">
        <v>456</v>
      </c>
      <c r="S23" s="18" t="s">
        <v>271</v>
      </c>
      <c r="T23" s="48"/>
    </row>
    <row r="24" spans="1:20">
      <c r="A24" s="4">
        <v>20</v>
      </c>
      <c r="B24" s="69" t="s">
        <v>62</v>
      </c>
      <c r="C24" s="69" t="s">
        <v>345</v>
      </c>
      <c r="D24" s="48" t="s">
        <v>23</v>
      </c>
      <c r="E24" s="79">
        <v>18150403212</v>
      </c>
      <c r="F24" s="48" t="s">
        <v>172</v>
      </c>
      <c r="G24" s="69">
        <v>25</v>
      </c>
      <c r="H24" s="69">
        <v>24</v>
      </c>
      <c r="I24" s="59">
        <f t="shared" si="0"/>
        <v>49</v>
      </c>
      <c r="J24" s="69">
        <v>9101852170</v>
      </c>
      <c r="K24" s="57" t="s">
        <v>180</v>
      </c>
      <c r="L24" s="69" t="s">
        <v>415</v>
      </c>
      <c r="M24" s="69">
        <v>9401452528</v>
      </c>
      <c r="N24" s="71" t="s">
        <v>423</v>
      </c>
      <c r="O24" s="71">
        <v>9613361676</v>
      </c>
      <c r="P24" s="93">
        <v>43593</v>
      </c>
      <c r="Q24" s="69" t="s">
        <v>266</v>
      </c>
      <c r="R24" s="48" t="s">
        <v>456</v>
      </c>
      <c r="S24" s="18" t="s">
        <v>271</v>
      </c>
      <c r="T24" s="48"/>
    </row>
    <row r="25" spans="1:20">
      <c r="A25" s="4">
        <v>21</v>
      </c>
      <c r="B25" s="69" t="s">
        <v>63</v>
      </c>
      <c r="C25" s="69" t="s">
        <v>346</v>
      </c>
      <c r="D25" s="48" t="s">
        <v>25</v>
      </c>
      <c r="E25" s="81" t="s">
        <v>1024</v>
      </c>
      <c r="F25" s="48"/>
      <c r="G25" s="84">
        <v>25</v>
      </c>
      <c r="H25" s="84">
        <v>28</v>
      </c>
      <c r="I25" s="59">
        <f t="shared" si="0"/>
        <v>53</v>
      </c>
      <c r="J25" s="69">
        <v>9954731574</v>
      </c>
      <c r="K25" s="57" t="s">
        <v>180</v>
      </c>
      <c r="L25" s="69" t="s">
        <v>415</v>
      </c>
      <c r="M25" s="69">
        <v>9401452528</v>
      </c>
      <c r="N25" s="71" t="s">
        <v>423</v>
      </c>
      <c r="O25" s="71">
        <v>9613361676</v>
      </c>
      <c r="P25" s="93">
        <v>43593</v>
      </c>
      <c r="Q25" s="69" t="s">
        <v>266</v>
      </c>
      <c r="R25" s="48" t="s">
        <v>275</v>
      </c>
      <c r="S25" s="18" t="s">
        <v>454</v>
      </c>
      <c r="T25" s="48"/>
    </row>
    <row r="26" spans="1:20">
      <c r="A26" s="4">
        <v>22</v>
      </c>
      <c r="B26" s="69" t="s">
        <v>63</v>
      </c>
      <c r="C26" s="84" t="s">
        <v>347</v>
      </c>
      <c r="D26" s="48" t="s">
        <v>23</v>
      </c>
      <c r="E26" s="78">
        <v>18150403212</v>
      </c>
      <c r="F26" s="48" t="s">
        <v>172</v>
      </c>
      <c r="G26" s="69">
        <v>29</v>
      </c>
      <c r="H26" s="69">
        <v>32</v>
      </c>
      <c r="I26" s="59">
        <f t="shared" si="0"/>
        <v>61</v>
      </c>
      <c r="J26" s="69">
        <v>9859211656</v>
      </c>
      <c r="K26" s="57" t="s">
        <v>180</v>
      </c>
      <c r="L26" s="69" t="s">
        <v>415</v>
      </c>
      <c r="M26" s="69">
        <v>9401452528</v>
      </c>
      <c r="N26" s="71" t="s">
        <v>423</v>
      </c>
      <c r="O26" s="71">
        <v>9613361676</v>
      </c>
      <c r="P26" s="93">
        <v>43593</v>
      </c>
      <c r="Q26" s="69" t="s">
        <v>266</v>
      </c>
      <c r="R26" s="48" t="s">
        <v>275</v>
      </c>
      <c r="S26" s="18" t="s">
        <v>454</v>
      </c>
      <c r="T26" s="48"/>
    </row>
    <row r="27" spans="1:20">
      <c r="A27" s="4">
        <v>23</v>
      </c>
      <c r="B27" s="69" t="s">
        <v>62</v>
      </c>
      <c r="C27" s="69" t="s">
        <v>348</v>
      </c>
      <c r="D27" s="48" t="s">
        <v>25</v>
      </c>
      <c r="E27" s="81" t="s">
        <v>315</v>
      </c>
      <c r="F27" s="48"/>
      <c r="G27" s="84">
        <v>21</v>
      </c>
      <c r="H27" s="84">
        <v>22</v>
      </c>
      <c r="I27" s="59">
        <f t="shared" si="0"/>
        <v>43</v>
      </c>
      <c r="J27" s="69">
        <v>8011938671</v>
      </c>
      <c r="K27" s="18" t="s">
        <v>182</v>
      </c>
      <c r="L27" s="69" t="s">
        <v>204</v>
      </c>
      <c r="M27" s="69">
        <v>9957761996</v>
      </c>
      <c r="N27" s="72" t="s">
        <v>248</v>
      </c>
      <c r="O27" s="75" t="s">
        <v>249</v>
      </c>
      <c r="P27" s="93">
        <v>43594</v>
      </c>
      <c r="Q27" s="69" t="s">
        <v>267</v>
      </c>
      <c r="R27" s="48" t="s">
        <v>280</v>
      </c>
      <c r="S27" s="18" t="s">
        <v>271</v>
      </c>
      <c r="T27" s="48"/>
    </row>
    <row r="28" spans="1:20">
      <c r="A28" s="4">
        <v>24</v>
      </c>
      <c r="B28" s="69" t="s">
        <v>62</v>
      </c>
      <c r="C28" s="69" t="s">
        <v>349</v>
      </c>
      <c r="D28" s="48" t="s">
        <v>23</v>
      </c>
      <c r="E28" s="79">
        <v>18150403218</v>
      </c>
      <c r="F28" s="48" t="s">
        <v>172</v>
      </c>
      <c r="G28" s="69">
        <v>22</v>
      </c>
      <c r="H28" s="69">
        <v>28</v>
      </c>
      <c r="I28" s="59">
        <f t="shared" si="0"/>
        <v>50</v>
      </c>
      <c r="J28" s="69">
        <v>9854179381</v>
      </c>
      <c r="K28" s="18" t="s">
        <v>182</v>
      </c>
      <c r="L28" s="69" t="s">
        <v>204</v>
      </c>
      <c r="M28" s="69">
        <v>9957761996</v>
      </c>
      <c r="N28" s="72" t="s">
        <v>248</v>
      </c>
      <c r="O28" s="75" t="s">
        <v>249</v>
      </c>
      <c r="P28" s="93">
        <v>43594</v>
      </c>
      <c r="Q28" s="69" t="s">
        <v>267</v>
      </c>
      <c r="R28" s="48" t="s">
        <v>280</v>
      </c>
      <c r="S28" s="18" t="s">
        <v>271</v>
      </c>
      <c r="T28" s="48"/>
    </row>
    <row r="29" spans="1:20">
      <c r="A29" s="4">
        <v>25</v>
      </c>
      <c r="B29" s="69" t="s">
        <v>63</v>
      </c>
      <c r="C29" s="69" t="s">
        <v>350</v>
      </c>
      <c r="D29" s="48" t="s">
        <v>25</v>
      </c>
      <c r="E29" s="81" t="s">
        <v>1025</v>
      </c>
      <c r="F29" s="48"/>
      <c r="G29" s="69">
        <v>18</v>
      </c>
      <c r="H29" s="69">
        <v>23</v>
      </c>
      <c r="I29" s="59">
        <f t="shared" si="0"/>
        <v>41</v>
      </c>
      <c r="J29" s="69"/>
      <c r="K29" s="18" t="s">
        <v>189</v>
      </c>
      <c r="L29" s="69" t="s">
        <v>211</v>
      </c>
      <c r="M29" s="69">
        <v>9401452508</v>
      </c>
      <c r="N29" s="71" t="s">
        <v>424</v>
      </c>
      <c r="O29" s="71">
        <v>7399921498</v>
      </c>
      <c r="P29" s="93">
        <v>43594</v>
      </c>
      <c r="Q29" s="69" t="s">
        <v>267</v>
      </c>
      <c r="R29" s="48" t="s">
        <v>281</v>
      </c>
      <c r="S29" s="18" t="s">
        <v>454</v>
      </c>
      <c r="T29" s="48"/>
    </row>
    <row r="30" spans="1:20">
      <c r="A30" s="4">
        <v>26</v>
      </c>
      <c r="B30" s="69" t="s">
        <v>63</v>
      </c>
      <c r="C30" s="69" t="s">
        <v>351</v>
      </c>
      <c r="D30" s="57" t="s">
        <v>23</v>
      </c>
      <c r="E30" s="79">
        <v>18150411001</v>
      </c>
      <c r="F30" s="48" t="s">
        <v>172</v>
      </c>
      <c r="G30" s="69">
        <v>36</v>
      </c>
      <c r="H30" s="69">
        <v>24</v>
      </c>
      <c r="I30" s="59">
        <f t="shared" si="0"/>
        <v>60</v>
      </c>
      <c r="J30" s="69">
        <v>8876974896</v>
      </c>
      <c r="K30" s="18" t="s">
        <v>189</v>
      </c>
      <c r="L30" s="69" t="s">
        <v>211</v>
      </c>
      <c r="M30" s="69">
        <v>9401452508</v>
      </c>
      <c r="N30" s="71" t="s">
        <v>424</v>
      </c>
      <c r="O30" s="71">
        <v>7399921498</v>
      </c>
      <c r="P30" s="93">
        <v>43594</v>
      </c>
      <c r="Q30" s="69" t="s">
        <v>267</v>
      </c>
      <c r="R30" s="48" t="s">
        <v>279</v>
      </c>
      <c r="S30" s="18" t="s">
        <v>454</v>
      </c>
      <c r="T30" s="48"/>
    </row>
    <row r="31" spans="1:20">
      <c r="A31" s="4">
        <v>27</v>
      </c>
      <c r="B31" s="69" t="s">
        <v>62</v>
      </c>
      <c r="C31" s="69" t="s">
        <v>352</v>
      </c>
      <c r="D31" s="48" t="s">
        <v>23</v>
      </c>
      <c r="E31" s="79">
        <v>18150405601</v>
      </c>
      <c r="F31" s="48" t="s">
        <v>172</v>
      </c>
      <c r="G31" s="69">
        <v>19</v>
      </c>
      <c r="H31" s="69">
        <v>17</v>
      </c>
      <c r="I31" s="59">
        <f t="shared" si="0"/>
        <v>36</v>
      </c>
      <c r="J31" s="69">
        <v>9706169072</v>
      </c>
      <c r="K31" s="18" t="s">
        <v>187</v>
      </c>
      <c r="L31" s="69" t="s">
        <v>209</v>
      </c>
      <c r="M31" s="69">
        <v>9401452507</v>
      </c>
      <c r="N31" s="71" t="s">
        <v>425</v>
      </c>
      <c r="O31" s="71">
        <v>9859719682</v>
      </c>
      <c r="P31" s="93">
        <v>43595</v>
      </c>
      <c r="Q31" s="69" t="s">
        <v>268</v>
      </c>
      <c r="R31" s="48" t="s">
        <v>278</v>
      </c>
      <c r="S31" s="18" t="s">
        <v>271</v>
      </c>
      <c r="T31" s="48"/>
    </row>
    <row r="32" spans="1:20">
      <c r="A32" s="4">
        <v>28</v>
      </c>
      <c r="B32" s="69" t="s">
        <v>62</v>
      </c>
      <c r="C32" s="69" t="s">
        <v>353</v>
      </c>
      <c r="D32" s="48" t="s">
        <v>23</v>
      </c>
      <c r="E32" s="79">
        <v>18150405603</v>
      </c>
      <c r="F32" s="48" t="s">
        <v>172</v>
      </c>
      <c r="G32" s="69">
        <v>23</v>
      </c>
      <c r="H32" s="69">
        <v>19</v>
      </c>
      <c r="I32" s="59">
        <f t="shared" si="0"/>
        <v>42</v>
      </c>
      <c r="J32" s="69">
        <v>9435202900</v>
      </c>
      <c r="K32" s="18" t="s">
        <v>187</v>
      </c>
      <c r="L32" s="69" t="s">
        <v>209</v>
      </c>
      <c r="M32" s="69">
        <v>9401452507</v>
      </c>
      <c r="N32" s="71" t="s">
        <v>425</v>
      </c>
      <c r="O32" s="71">
        <v>9859719682</v>
      </c>
      <c r="P32" s="93">
        <v>43595</v>
      </c>
      <c r="Q32" s="69" t="s">
        <v>268</v>
      </c>
      <c r="R32" s="48" t="s">
        <v>278</v>
      </c>
      <c r="S32" s="18" t="s">
        <v>271</v>
      </c>
      <c r="T32" s="48"/>
    </row>
    <row r="33" spans="1:20">
      <c r="A33" s="4">
        <v>29</v>
      </c>
      <c r="B33" s="69" t="s">
        <v>63</v>
      </c>
      <c r="C33" s="69" t="s">
        <v>354</v>
      </c>
      <c r="D33" s="48" t="s">
        <v>23</v>
      </c>
      <c r="E33" s="79">
        <v>18150410303</v>
      </c>
      <c r="F33" s="48" t="s">
        <v>172</v>
      </c>
      <c r="G33" s="69">
        <v>109</v>
      </c>
      <c r="H33" s="69">
        <v>91</v>
      </c>
      <c r="I33" s="59">
        <f t="shared" si="0"/>
        <v>200</v>
      </c>
      <c r="J33" s="84">
        <v>9854436719</v>
      </c>
      <c r="K33" s="18" t="s">
        <v>182</v>
      </c>
      <c r="L33" s="69" t="s">
        <v>204</v>
      </c>
      <c r="M33" s="69">
        <v>9957761996</v>
      </c>
      <c r="N33" s="72" t="s">
        <v>248</v>
      </c>
      <c r="O33" s="75" t="s">
        <v>249</v>
      </c>
      <c r="P33" s="93">
        <v>43595</v>
      </c>
      <c r="Q33" s="69" t="s">
        <v>268</v>
      </c>
      <c r="R33" s="48" t="s">
        <v>284</v>
      </c>
      <c r="S33" s="18" t="s">
        <v>454</v>
      </c>
      <c r="T33" s="48"/>
    </row>
    <row r="34" spans="1:20">
      <c r="A34" s="4">
        <v>30</v>
      </c>
      <c r="B34" s="69" t="s">
        <v>62</v>
      </c>
      <c r="C34" s="69" t="s">
        <v>355</v>
      </c>
      <c r="D34" s="48" t="s">
        <v>23</v>
      </c>
      <c r="E34" s="79">
        <v>18150403201</v>
      </c>
      <c r="F34" s="48" t="s">
        <v>173</v>
      </c>
      <c r="G34" s="69">
        <v>85</v>
      </c>
      <c r="H34" s="69">
        <v>82</v>
      </c>
      <c r="I34" s="59">
        <f t="shared" si="0"/>
        <v>167</v>
      </c>
      <c r="J34" s="69">
        <v>9435907428</v>
      </c>
      <c r="K34" s="18" t="s">
        <v>182</v>
      </c>
      <c r="L34" s="69" t="s">
        <v>204</v>
      </c>
      <c r="M34" s="69">
        <v>9957761996</v>
      </c>
      <c r="N34" s="72" t="s">
        <v>248</v>
      </c>
      <c r="O34" s="75" t="s">
        <v>249</v>
      </c>
      <c r="P34" s="93">
        <v>43596</v>
      </c>
      <c r="Q34" s="69" t="s">
        <v>269</v>
      </c>
      <c r="R34" s="48" t="s">
        <v>278</v>
      </c>
      <c r="S34" s="18" t="s">
        <v>271</v>
      </c>
      <c r="T34" s="48"/>
    </row>
    <row r="35" spans="1:20">
      <c r="A35" s="4">
        <v>31</v>
      </c>
      <c r="B35" s="69" t="s">
        <v>63</v>
      </c>
      <c r="C35" s="69" t="s">
        <v>356</v>
      </c>
      <c r="D35" s="48" t="s">
        <v>23</v>
      </c>
      <c r="E35" s="79">
        <v>18150403201</v>
      </c>
      <c r="F35" s="48" t="s">
        <v>174</v>
      </c>
      <c r="G35" s="69">
        <v>75</v>
      </c>
      <c r="H35" s="69">
        <v>85</v>
      </c>
      <c r="I35" s="59">
        <f t="shared" si="0"/>
        <v>160</v>
      </c>
      <c r="J35" s="69">
        <v>9854817563</v>
      </c>
      <c r="K35" s="18" t="s">
        <v>182</v>
      </c>
      <c r="L35" s="69" t="s">
        <v>204</v>
      </c>
      <c r="M35" s="69">
        <v>9957761996</v>
      </c>
      <c r="N35" s="72" t="s">
        <v>248</v>
      </c>
      <c r="O35" s="75" t="s">
        <v>249</v>
      </c>
      <c r="P35" s="93">
        <v>43596</v>
      </c>
      <c r="Q35" s="69" t="s">
        <v>269</v>
      </c>
      <c r="R35" s="48" t="s">
        <v>286</v>
      </c>
      <c r="S35" s="18" t="s">
        <v>454</v>
      </c>
      <c r="T35" s="48"/>
    </row>
    <row r="36" spans="1:20">
      <c r="A36" s="4">
        <v>32</v>
      </c>
      <c r="B36" s="69" t="s">
        <v>62</v>
      </c>
      <c r="C36" s="69" t="s">
        <v>357</v>
      </c>
      <c r="D36" s="18" t="s">
        <v>25</v>
      </c>
      <c r="E36" s="81" t="s">
        <v>1026</v>
      </c>
      <c r="F36" s="18"/>
      <c r="G36" s="84">
        <v>28</v>
      </c>
      <c r="H36" s="84">
        <v>31</v>
      </c>
      <c r="I36" s="59">
        <f t="shared" si="0"/>
        <v>59</v>
      </c>
      <c r="J36" s="69">
        <v>9954683456</v>
      </c>
      <c r="K36" s="89" t="s">
        <v>190</v>
      </c>
      <c r="L36" s="69" t="s">
        <v>212</v>
      </c>
      <c r="M36" s="69">
        <v>9401452503</v>
      </c>
      <c r="N36" s="70" t="s">
        <v>426</v>
      </c>
      <c r="O36" s="70">
        <v>8133840073</v>
      </c>
      <c r="P36" s="93">
        <v>43598</v>
      </c>
      <c r="Q36" s="84" t="s">
        <v>264</v>
      </c>
      <c r="R36" s="18" t="s">
        <v>276</v>
      </c>
      <c r="S36" s="18" t="s">
        <v>271</v>
      </c>
      <c r="T36" s="18"/>
    </row>
    <row r="37" spans="1:20">
      <c r="A37" s="4">
        <v>33</v>
      </c>
      <c r="B37" s="69" t="s">
        <v>62</v>
      </c>
      <c r="C37" s="69" t="s">
        <v>358</v>
      </c>
      <c r="D37" s="18" t="s">
        <v>23</v>
      </c>
      <c r="E37" s="79">
        <v>18150406001</v>
      </c>
      <c r="F37" s="48" t="s">
        <v>172</v>
      </c>
      <c r="G37" s="69">
        <v>68</v>
      </c>
      <c r="H37" s="69">
        <v>60</v>
      </c>
      <c r="I37" s="59">
        <f t="shared" si="0"/>
        <v>128</v>
      </c>
      <c r="J37" s="69">
        <v>9954101931</v>
      </c>
      <c r="K37" s="89" t="s">
        <v>190</v>
      </c>
      <c r="L37" s="69" t="s">
        <v>212</v>
      </c>
      <c r="M37" s="69">
        <v>9401452503</v>
      </c>
      <c r="N37" s="70" t="s">
        <v>426</v>
      </c>
      <c r="O37" s="70">
        <v>8133840073</v>
      </c>
      <c r="P37" s="93">
        <v>43598</v>
      </c>
      <c r="Q37" s="84" t="s">
        <v>264</v>
      </c>
      <c r="R37" s="18" t="s">
        <v>276</v>
      </c>
      <c r="S37" s="18" t="s">
        <v>271</v>
      </c>
      <c r="T37" s="18"/>
    </row>
    <row r="38" spans="1:20">
      <c r="A38" s="4">
        <v>34</v>
      </c>
      <c r="B38" s="69" t="s">
        <v>63</v>
      </c>
      <c r="C38" s="69" t="s">
        <v>359</v>
      </c>
      <c r="D38" s="18" t="s">
        <v>25</v>
      </c>
      <c r="E38" s="81" t="s">
        <v>698</v>
      </c>
      <c r="F38" s="18"/>
      <c r="G38" s="84">
        <v>12</v>
      </c>
      <c r="H38" s="69">
        <v>15</v>
      </c>
      <c r="I38" s="59">
        <f t="shared" si="0"/>
        <v>27</v>
      </c>
      <c r="J38" s="69">
        <v>6901692864</v>
      </c>
      <c r="K38" s="18" t="s">
        <v>427</v>
      </c>
      <c r="L38" s="69" t="s">
        <v>428</v>
      </c>
      <c r="M38" s="69">
        <v>9435907192</v>
      </c>
      <c r="N38" s="71" t="s">
        <v>429</v>
      </c>
      <c r="O38" s="71">
        <v>8822836892</v>
      </c>
      <c r="P38" s="93">
        <v>43598</v>
      </c>
      <c r="Q38" s="84" t="s">
        <v>264</v>
      </c>
      <c r="R38" s="18" t="s">
        <v>275</v>
      </c>
      <c r="S38" s="18" t="s">
        <v>454</v>
      </c>
      <c r="T38" s="18"/>
    </row>
    <row r="39" spans="1:20">
      <c r="A39" s="4">
        <v>35</v>
      </c>
      <c r="B39" s="69" t="s">
        <v>63</v>
      </c>
      <c r="C39" s="69" t="s">
        <v>360</v>
      </c>
      <c r="D39" s="18" t="s">
        <v>23</v>
      </c>
      <c r="E39" s="79">
        <v>18150407404</v>
      </c>
      <c r="F39" s="48" t="s">
        <v>172</v>
      </c>
      <c r="G39" s="69">
        <v>95</v>
      </c>
      <c r="H39" s="69">
        <v>82</v>
      </c>
      <c r="I39" s="59">
        <f t="shared" si="0"/>
        <v>177</v>
      </c>
      <c r="J39" s="69">
        <v>9401110502</v>
      </c>
      <c r="K39" s="18" t="s">
        <v>195</v>
      </c>
      <c r="L39" s="69" t="s">
        <v>213</v>
      </c>
      <c r="M39" s="69">
        <v>9854817836</v>
      </c>
      <c r="N39" s="71" t="s">
        <v>252</v>
      </c>
      <c r="O39" s="71">
        <v>7399653412</v>
      </c>
      <c r="P39" s="93">
        <v>43598</v>
      </c>
      <c r="Q39" s="84" t="s">
        <v>264</v>
      </c>
      <c r="R39" s="18" t="s">
        <v>275</v>
      </c>
      <c r="S39" s="18" t="s">
        <v>454</v>
      </c>
      <c r="T39" s="18"/>
    </row>
    <row r="40" spans="1:20">
      <c r="A40" s="4">
        <v>36</v>
      </c>
      <c r="B40" s="69" t="s">
        <v>62</v>
      </c>
      <c r="C40" s="69" t="s">
        <v>361</v>
      </c>
      <c r="D40" s="18" t="s">
        <v>25</v>
      </c>
      <c r="E40" s="81" t="s">
        <v>704</v>
      </c>
      <c r="F40" s="18"/>
      <c r="G40" s="84">
        <v>22</v>
      </c>
      <c r="H40" s="69">
        <v>15</v>
      </c>
      <c r="I40" s="59">
        <f t="shared" si="0"/>
        <v>37</v>
      </c>
      <c r="J40" s="69">
        <v>9678708462</v>
      </c>
      <c r="K40" s="89" t="s">
        <v>184</v>
      </c>
      <c r="L40" s="69" t="s">
        <v>206</v>
      </c>
      <c r="M40" s="69">
        <v>9954269034</v>
      </c>
      <c r="N40" s="70" t="s">
        <v>430</v>
      </c>
      <c r="O40" s="70">
        <v>7896886119</v>
      </c>
      <c r="P40" s="93">
        <v>43599</v>
      </c>
      <c r="Q40" s="69" t="s">
        <v>265</v>
      </c>
      <c r="R40" s="18" t="s">
        <v>281</v>
      </c>
      <c r="S40" s="18" t="s">
        <v>271</v>
      </c>
      <c r="T40" s="18"/>
    </row>
    <row r="41" spans="1:20">
      <c r="A41" s="4">
        <v>37</v>
      </c>
      <c r="B41" s="69" t="s">
        <v>62</v>
      </c>
      <c r="C41" s="69" t="s">
        <v>362</v>
      </c>
      <c r="D41" s="18" t="s">
        <v>23</v>
      </c>
      <c r="E41" s="79">
        <v>18150400401</v>
      </c>
      <c r="F41" s="48" t="s">
        <v>172</v>
      </c>
      <c r="G41" s="69">
        <v>60</v>
      </c>
      <c r="H41" s="69">
        <v>45</v>
      </c>
      <c r="I41" s="59">
        <f t="shared" si="0"/>
        <v>105</v>
      </c>
      <c r="J41" s="69">
        <v>9859117095</v>
      </c>
      <c r="K41" s="89" t="s">
        <v>184</v>
      </c>
      <c r="L41" s="69" t="s">
        <v>206</v>
      </c>
      <c r="M41" s="69">
        <v>9954269034</v>
      </c>
      <c r="N41" s="70" t="s">
        <v>430</v>
      </c>
      <c r="O41" s="70">
        <v>7896886119</v>
      </c>
      <c r="P41" s="93">
        <v>43599</v>
      </c>
      <c r="Q41" s="69" t="s">
        <v>265</v>
      </c>
      <c r="R41" s="18" t="s">
        <v>281</v>
      </c>
      <c r="S41" s="18" t="s">
        <v>271</v>
      </c>
      <c r="T41" s="18"/>
    </row>
    <row r="42" spans="1:20">
      <c r="A42" s="4">
        <v>38</v>
      </c>
      <c r="B42" s="69" t="s">
        <v>63</v>
      </c>
      <c r="C42" s="69" t="s">
        <v>363</v>
      </c>
      <c r="D42" s="18" t="s">
        <v>25</v>
      </c>
      <c r="E42" s="81" t="s">
        <v>325</v>
      </c>
      <c r="F42" s="18"/>
      <c r="G42" s="84">
        <v>12</v>
      </c>
      <c r="H42" s="69">
        <v>16</v>
      </c>
      <c r="I42" s="59">
        <f t="shared" si="0"/>
        <v>28</v>
      </c>
      <c r="J42" s="69">
        <v>9957946236</v>
      </c>
      <c r="K42" s="18" t="s">
        <v>185</v>
      </c>
      <c r="L42" s="69" t="s">
        <v>207</v>
      </c>
      <c r="M42" s="69">
        <v>9401452518</v>
      </c>
      <c r="N42" s="71" t="s">
        <v>414</v>
      </c>
      <c r="O42" s="71">
        <v>9957939947</v>
      </c>
      <c r="P42" s="93">
        <v>43599</v>
      </c>
      <c r="Q42" s="69" t="s">
        <v>265</v>
      </c>
      <c r="R42" s="18" t="s">
        <v>457</v>
      </c>
      <c r="S42" s="18" t="s">
        <v>454</v>
      </c>
      <c r="T42" s="18"/>
    </row>
    <row r="43" spans="1:20">
      <c r="A43" s="4">
        <v>39</v>
      </c>
      <c r="B43" s="69" t="s">
        <v>63</v>
      </c>
      <c r="C43" s="69" t="s">
        <v>364</v>
      </c>
      <c r="D43" s="18" t="s">
        <v>23</v>
      </c>
      <c r="E43" s="79">
        <v>18150404901</v>
      </c>
      <c r="F43" s="48" t="s">
        <v>172</v>
      </c>
      <c r="G43" s="69">
        <v>14</v>
      </c>
      <c r="H43" s="69">
        <v>18</v>
      </c>
      <c r="I43" s="59">
        <f t="shared" si="0"/>
        <v>32</v>
      </c>
      <c r="J43" s="69">
        <v>9085579216</v>
      </c>
      <c r="K43" s="18" t="s">
        <v>185</v>
      </c>
      <c r="L43" s="69" t="s">
        <v>207</v>
      </c>
      <c r="M43" s="69">
        <v>9401452518</v>
      </c>
      <c r="N43" s="71" t="s">
        <v>414</v>
      </c>
      <c r="O43" s="71">
        <v>9957939947</v>
      </c>
      <c r="P43" s="93">
        <v>43599</v>
      </c>
      <c r="Q43" s="69" t="s">
        <v>265</v>
      </c>
      <c r="R43" s="18" t="s">
        <v>457</v>
      </c>
      <c r="S43" s="18" t="s">
        <v>454</v>
      </c>
      <c r="T43" s="18"/>
    </row>
    <row r="44" spans="1:20">
      <c r="A44" s="4">
        <v>40</v>
      </c>
      <c r="B44" s="69" t="s">
        <v>62</v>
      </c>
      <c r="C44" s="69" t="s">
        <v>365</v>
      </c>
      <c r="D44" s="18" t="s">
        <v>23</v>
      </c>
      <c r="E44" s="79">
        <v>18150411201</v>
      </c>
      <c r="F44" s="48" t="s">
        <v>172</v>
      </c>
      <c r="G44" s="69">
        <v>127</v>
      </c>
      <c r="H44" s="69">
        <v>111</v>
      </c>
      <c r="I44" s="59">
        <f t="shared" si="0"/>
        <v>238</v>
      </c>
      <c r="J44" s="69">
        <v>9706406024</v>
      </c>
      <c r="K44" s="89" t="s">
        <v>431</v>
      </c>
      <c r="L44" s="69" t="s">
        <v>221</v>
      </c>
      <c r="M44" s="69">
        <v>9401452501</v>
      </c>
      <c r="N44" s="72" t="s">
        <v>262</v>
      </c>
      <c r="O44" s="77">
        <v>8761923150</v>
      </c>
      <c r="P44" s="93">
        <v>43600</v>
      </c>
      <c r="Q44" s="69" t="s">
        <v>266</v>
      </c>
      <c r="R44" s="18" t="s">
        <v>280</v>
      </c>
      <c r="S44" s="18" t="s">
        <v>271</v>
      </c>
      <c r="T44" s="18"/>
    </row>
    <row r="45" spans="1:20">
      <c r="A45" s="4">
        <v>41</v>
      </c>
      <c r="B45" s="69" t="s">
        <v>63</v>
      </c>
      <c r="C45" s="69" t="s">
        <v>366</v>
      </c>
      <c r="D45" s="18" t="s">
        <v>23</v>
      </c>
      <c r="E45" s="79">
        <v>18150410301</v>
      </c>
      <c r="F45" s="48" t="s">
        <v>172</v>
      </c>
      <c r="G45" s="69">
        <v>49</v>
      </c>
      <c r="H45" s="69">
        <v>74</v>
      </c>
      <c r="I45" s="59">
        <f t="shared" si="0"/>
        <v>123</v>
      </c>
      <c r="J45" s="69">
        <v>9613316062</v>
      </c>
      <c r="K45" s="18" t="s">
        <v>195</v>
      </c>
      <c r="L45" s="69" t="s">
        <v>213</v>
      </c>
      <c r="M45" s="69">
        <v>9854817836</v>
      </c>
      <c r="N45" s="71" t="s">
        <v>252</v>
      </c>
      <c r="O45" s="71">
        <v>7399653412</v>
      </c>
      <c r="P45" s="93">
        <v>43600</v>
      </c>
      <c r="Q45" s="69" t="s">
        <v>266</v>
      </c>
      <c r="R45" s="18" t="s">
        <v>275</v>
      </c>
      <c r="S45" s="18" t="s">
        <v>454</v>
      </c>
      <c r="T45" s="18"/>
    </row>
    <row r="46" spans="1:20">
      <c r="A46" s="4">
        <v>42</v>
      </c>
      <c r="B46" s="69" t="s">
        <v>62</v>
      </c>
      <c r="C46" s="65" t="s">
        <v>367</v>
      </c>
      <c r="D46" s="18" t="s">
        <v>25</v>
      </c>
      <c r="E46" s="81" t="s">
        <v>1027</v>
      </c>
      <c r="F46" s="18"/>
      <c r="G46" s="84">
        <v>23</v>
      </c>
      <c r="H46" s="84">
        <v>32</v>
      </c>
      <c r="I46" s="59">
        <f t="shared" si="0"/>
        <v>55</v>
      </c>
      <c r="J46" s="69"/>
      <c r="K46" s="18" t="s">
        <v>183</v>
      </c>
      <c r="L46" s="69" t="s">
        <v>205</v>
      </c>
      <c r="M46" s="69">
        <v>9401452515</v>
      </c>
      <c r="N46" s="70" t="s">
        <v>229</v>
      </c>
      <c r="O46" s="70">
        <v>7896226445</v>
      </c>
      <c r="P46" s="93">
        <v>43601</v>
      </c>
      <c r="Q46" s="84" t="s">
        <v>267</v>
      </c>
      <c r="R46" s="18" t="s">
        <v>456</v>
      </c>
      <c r="S46" s="18" t="s">
        <v>271</v>
      </c>
      <c r="T46" s="18"/>
    </row>
    <row r="47" spans="1:20">
      <c r="A47" s="4">
        <v>43</v>
      </c>
      <c r="B47" s="69" t="s">
        <v>62</v>
      </c>
      <c r="C47" s="69" t="s">
        <v>109</v>
      </c>
      <c r="D47" s="18" t="s">
        <v>23</v>
      </c>
      <c r="E47" s="79">
        <v>18150410209</v>
      </c>
      <c r="F47" s="48" t="s">
        <v>172</v>
      </c>
      <c r="G47" s="69">
        <v>68</v>
      </c>
      <c r="H47" s="69">
        <v>71</v>
      </c>
      <c r="I47" s="59">
        <f t="shared" si="0"/>
        <v>139</v>
      </c>
      <c r="J47" s="69">
        <v>9957693905</v>
      </c>
      <c r="K47" s="18" t="s">
        <v>183</v>
      </c>
      <c r="L47" s="69" t="s">
        <v>205</v>
      </c>
      <c r="M47" s="69">
        <v>9401452515</v>
      </c>
      <c r="N47" s="70" t="s">
        <v>229</v>
      </c>
      <c r="O47" s="70">
        <v>7896226445</v>
      </c>
      <c r="P47" s="93">
        <v>43601</v>
      </c>
      <c r="Q47" s="84" t="s">
        <v>267</v>
      </c>
      <c r="R47" s="18" t="s">
        <v>280</v>
      </c>
      <c r="S47" s="18" t="s">
        <v>271</v>
      </c>
      <c r="T47" s="18"/>
    </row>
    <row r="48" spans="1:20">
      <c r="A48" s="4">
        <v>44</v>
      </c>
      <c r="B48" s="69" t="s">
        <v>63</v>
      </c>
      <c r="C48" s="69" t="s">
        <v>368</v>
      </c>
      <c r="D48" s="18" t="s">
        <v>25</v>
      </c>
      <c r="E48" s="81" t="s">
        <v>1028</v>
      </c>
      <c r="F48" s="18"/>
      <c r="G48" s="69">
        <v>23</v>
      </c>
      <c r="H48" s="69">
        <v>25</v>
      </c>
      <c r="I48" s="59">
        <f t="shared" si="0"/>
        <v>48</v>
      </c>
      <c r="J48" s="69"/>
      <c r="K48" s="18" t="s">
        <v>196</v>
      </c>
      <c r="L48" s="69" t="s">
        <v>217</v>
      </c>
      <c r="M48" s="69">
        <v>9707215284</v>
      </c>
      <c r="N48" s="71" t="s">
        <v>432</v>
      </c>
      <c r="O48" s="71">
        <v>7399723584</v>
      </c>
      <c r="P48" s="93">
        <v>43601</v>
      </c>
      <c r="Q48" s="84" t="s">
        <v>267</v>
      </c>
      <c r="R48" s="18" t="s">
        <v>275</v>
      </c>
      <c r="S48" s="18" t="s">
        <v>454</v>
      </c>
      <c r="T48" s="18"/>
    </row>
    <row r="49" spans="1:20">
      <c r="A49" s="4">
        <v>45</v>
      </c>
      <c r="B49" s="69" t="s">
        <v>63</v>
      </c>
      <c r="C49" s="69" t="s">
        <v>369</v>
      </c>
      <c r="D49" s="18" t="s">
        <v>23</v>
      </c>
      <c r="E49" s="79">
        <v>18150402201</v>
      </c>
      <c r="F49" s="48" t="s">
        <v>172</v>
      </c>
      <c r="G49" s="69">
        <v>27</v>
      </c>
      <c r="H49" s="69">
        <v>34</v>
      </c>
      <c r="I49" s="59">
        <f t="shared" si="0"/>
        <v>61</v>
      </c>
      <c r="J49" s="69">
        <v>7896077773</v>
      </c>
      <c r="K49" s="18" t="s">
        <v>196</v>
      </c>
      <c r="L49" s="69" t="s">
        <v>217</v>
      </c>
      <c r="M49" s="69">
        <v>9707215284</v>
      </c>
      <c r="N49" s="71" t="s">
        <v>432</v>
      </c>
      <c r="O49" s="71">
        <v>7399723584</v>
      </c>
      <c r="P49" s="93">
        <v>43601</v>
      </c>
      <c r="Q49" s="84" t="s">
        <v>267</v>
      </c>
      <c r="R49" s="18" t="s">
        <v>273</v>
      </c>
      <c r="S49" s="18" t="s">
        <v>454</v>
      </c>
      <c r="T49" s="18"/>
    </row>
    <row r="50" spans="1:20">
      <c r="A50" s="4">
        <v>46</v>
      </c>
      <c r="B50" s="69" t="s">
        <v>62</v>
      </c>
      <c r="C50" s="69" t="s">
        <v>370</v>
      </c>
      <c r="D50" s="18" t="s">
        <v>25</v>
      </c>
      <c r="E50" s="81" t="s">
        <v>1029</v>
      </c>
      <c r="F50" s="18"/>
      <c r="G50" s="69">
        <v>22</v>
      </c>
      <c r="H50" s="69">
        <v>28</v>
      </c>
      <c r="I50" s="59">
        <f t="shared" si="0"/>
        <v>50</v>
      </c>
      <c r="J50" s="69">
        <v>8474898713</v>
      </c>
      <c r="K50" s="89" t="s">
        <v>190</v>
      </c>
      <c r="L50" s="69" t="s">
        <v>212</v>
      </c>
      <c r="M50" s="69">
        <v>9401452503</v>
      </c>
      <c r="N50" s="70" t="s">
        <v>433</v>
      </c>
      <c r="O50" s="70">
        <v>9957977859</v>
      </c>
      <c r="P50" s="93">
        <v>43602</v>
      </c>
      <c r="Q50" s="69" t="s">
        <v>268</v>
      </c>
      <c r="R50" s="18" t="s">
        <v>279</v>
      </c>
      <c r="S50" s="18" t="s">
        <v>271</v>
      </c>
      <c r="T50" s="18"/>
    </row>
    <row r="51" spans="1:20">
      <c r="A51" s="4">
        <v>47</v>
      </c>
      <c r="B51" s="69" t="s">
        <v>62</v>
      </c>
      <c r="C51" s="84" t="s">
        <v>371</v>
      </c>
      <c r="D51" s="18" t="s">
        <v>23</v>
      </c>
      <c r="E51" s="129">
        <v>1815041001</v>
      </c>
      <c r="F51" s="48" t="s">
        <v>172</v>
      </c>
      <c r="G51" s="66">
        <v>88</v>
      </c>
      <c r="H51" s="66">
        <v>95</v>
      </c>
      <c r="I51" s="59">
        <f t="shared" si="0"/>
        <v>183</v>
      </c>
      <c r="J51" s="66">
        <v>9954214221</v>
      </c>
      <c r="K51" s="89" t="s">
        <v>190</v>
      </c>
      <c r="L51" s="69" t="s">
        <v>212</v>
      </c>
      <c r="M51" s="69">
        <v>9401452503</v>
      </c>
      <c r="N51" s="70" t="s">
        <v>433</v>
      </c>
      <c r="O51" s="70">
        <v>9957977859</v>
      </c>
      <c r="P51" s="93">
        <v>43602</v>
      </c>
      <c r="Q51" s="69" t="s">
        <v>268</v>
      </c>
      <c r="R51" s="18" t="s">
        <v>281</v>
      </c>
      <c r="S51" s="18" t="s">
        <v>271</v>
      </c>
      <c r="T51" s="18"/>
    </row>
    <row r="52" spans="1:20">
      <c r="A52" s="4">
        <v>48</v>
      </c>
      <c r="B52" s="69" t="s">
        <v>63</v>
      </c>
      <c r="C52" s="69" t="s">
        <v>372</v>
      </c>
      <c r="D52" s="18" t="s">
        <v>25</v>
      </c>
      <c r="E52" s="81" t="s">
        <v>1030</v>
      </c>
      <c r="F52" s="18"/>
      <c r="G52" s="69">
        <v>31</v>
      </c>
      <c r="H52" s="69">
        <v>28</v>
      </c>
      <c r="I52" s="59">
        <f t="shared" si="0"/>
        <v>59</v>
      </c>
      <c r="J52" s="69">
        <v>8011695042</v>
      </c>
      <c r="K52" s="89" t="s">
        <v>190</v>
      </c>
      <c r="L52" s="69" t="s">
        <v>212</v>
      </c>
      <c r="M52" s="69">
        <v>9401452503</v>
      </c>
      <c r="N52" s="70" t="s">
        <v>434</v>
      </c>
      <c r="O52" s="70">
        <v>7399733178</v>
      </c>
      <c r="P52" s="93">
        <v>43602</v>
      </c>
      <c r="Q52" s="69" t="s">
        <v>268</v>
      </c>
      <c r="R52" s="18" t="s">
        <v>276</v>
      </c>
      <c r="S52" s="18" t="s">
        <v>454</v>
      </c>
      <c r="T52" s="18"/>
    </row>
    <row r="53" spans="1:20">
      <c r="A53" s="4">
        <v>49</v>
      </c>
      <c r="B53" s="69" t="s">
        <v>63</v>
      </c>
      <c r="C53" s="69" t="s">
        <v>373</v>
      </c>
      <c r="D53" s="18" t="s">
        <v>23</v>
      </c>
      <c r="E53" s="79">
        <v>18150401702</v>
      </c>
      <c r="F53" s="48" t="s">
        <v>172</v>
      </c>
      <c r="G53" s="69">
        <v>80</v>
      </c>
      <c r="H53" s="69">
        <v>90</v>
      </c>
      <c r="I53" s="59">
        <f t="shared" si="0"/>
        <v>170</v>
      </c>
      <c r="J53" s="69">
        <v>9957349660</v>
      </c>
      <c r="K53" s="89" t="s">
        <v>190</v>
      </c>
      <c r="L53" s="69" t="s">
        <v>212</v>
      </c>
      <c r="M53" s="69">
        <v>9401452503</v>
      </c>
      <c r="N53" s="70" t="s">
        <v>434</v>
      </c>
      <c r="O53" s="70">
        <v>7399733178</v>
      </c>
      <c r="P53" s="93">
        <v>43602</v>
      </c>
      <c r="Q53" s="69" t="s">
        <v>268</v>
      </c>
      <c r="R53" s="18" t="s">
        <v>276</v>
      </c>
      <c r="S53" s="18" t="s">
        <v>454</v>
      </c>
      <c r="T53" s="18"/>
    </row>
    <row r="54" spans="1:20">
      <c r="A54" s="4">
        <v>50</v>
      </c>
      <c r="B54" s="69" t="s">
        <v>62</v>
      </c>
      <c r="C54" s="69" t="s">
        <v>374</v>
      </c>
      <c r="D54" s="57" t="s">
        <v>25</v>
      </c>
      <c r="E54" s="81" t="s">
        <v>1022</v>
      </c>
      <c r="F54" s="57"/>
      <c r="G54" s="69">
        <v>28</v>
      </c>
      <c r="H54" s="69">
        <v>23</v>
      </c>
      <c r="I54" s="59">
        <f t="shared" si="0"/>
        <v>51</v>
      </c>
      <c r="J54" s="69">
        <v>6000863506</v>
      </c>
      <c r="K54" s="18" t="s">
        <v>194</v>
      </c>
      <c r="L54" s="69" t="s">
        <v>216</v>
      </c>
      <c r="M54" s="69">
        <v>9401452534</v>
      </c>
      <c r="N54" s="71" t="s">
        <v>251</v>
      </c>
      <c r="O54" s="71">
        <v>8011891062</v>
      </c>
      <c r="P54" s="93">
        <v>43605</v>
      </c>
      <c r="Q54" s="69" t="s">
        <v>264</v>
      </c>
      <c r="R54" s="18" t="s">
        <v>291</v>
      </c>
      <c r="S54" s="18" t="s">
        <v>271</v>
      </c>
      <c r="T54" s="18"/>
    </row>
    <row r="55" spans="1:20">
      <c r="A55" s="4">
        <v>51</v>
      </c>
      <c r="B55" s="69" t="s">
        <v>62</v>
      </c>
      <c r="C55" s="69" t="s">
        <v>375</v>
      </c>
      <c r="D55" s="18" t="s">
        <v>23</v>
      </c>
      <c r="E55" s="79">
        <v>18150411401</v>
      </c>
      <c r="F55" s="48" t="s">
        <v>172</v>
      </c>
      <c r="G55" s="69">
        <v>51</v>
      </c>
      <c r="H55" s="69">
        <v>61</v>
      </c>
      <c r="I55" s="59">
        <f t="shared" si="0"/>
        <v>112</v>
      </c>
      <c r="J55" s="69">
        <v>9954443811</v>
      </c>
      <c r="K55" s="18" t="s">
        <v>194</v>
      </c>
      <c r="L55" s="69" t="s">
        <v>216</v>
      </c>
      <c r="M55" s="69">
        <v>9401452534</v>
      </c>
      <c r="N55" s="71" t="s">
        <v>251</v>
      </c>
      <c r="O55" s="71">
        <v>8011891062</v>
      </c>
      <c r="P55" s="93">
        <v>43605</v>
      </c>
      <c r="Q55" s="69" t="s">
        <v>264</v>
      </c>
      <c r="R55" s="18" t="s">
        <v>291</v>
      </c>
      <c r="S55" s="18" t="s">
        <v>271</v>
      </c>
      <c r="T55" s="18"/>
    </row>
    <row r="56" spans="1:20">
      <c r="A56" s="4">
        <v>52</v>
      </c>
      <c r="B56" s="69" t="s">
        <v>63</v>
      </c>
      <c r="C56" s="79" t="s">
        <v>376</v>
      </c>
      <c r="D56" s="18" t="s">
        <v>25</v>
      </c>
      <c r="E56" s="81" t="s">
        <v>1031</v>
      </c>
      <c r="F56" s="18"/>
      <c r="G56" s="69">
        <v>22</v>
      </c>
      <c r="H56" s="69">
        <v>25</v>
      </c>
      <c r="I56" s="59">
        <f t="shared" si="0"/>
        <v>47</v>
      </c>
      <c r="J56" s="79">
        <v>9957170451</v>
      </c>
      <c r="K56" s="18" t="s">
        <v>183</v>
      </c>
      <c r="L56" s="69" t="s">
        <v>205</v>
      </c>
      <c r="M56" s="69">
        <v>9401452515</v>
      </c>
      <c r="N56" s="70" t="s">
        <v>435</v>
      </c>
      <c r="O56" s="70">
        <v>9957841907</v>
      </c>
      <c r="P56" s="93">
        <v>43605</v>
      </c>
      <c r="Q56" s="69" t="s">
        <v>264</v>
      </c>
      <c r="R56" s="18" t="s">
        <v>280</v>
      </c>
      <c r="S56" s="18" t="s">
        <v>454</v>
      </c>
      <c r="T56" s="18"/>
    </row>
    <row r="57" spans="1:20">
      <c r="A57" s="4">
        <v>53</v>
      </c>
      <c r="B57" s="69" t="s">
        <v>63</v>
      </c>
      <c r="C57" s="69" t="s">
        <v>377</v>
      </c>
      <c r="D57" s="18" t="s">
        <v>23</v>
      </c>
      <c r="E57" s="79">
        <v>18150410203</v>
      </c>
      <c r="F57" s="48" t="s">
        <v>172</v>
      </c>
      <c r="G57" s="69">
        <v>11</v>
      </c>
      <c r="H57" s="69">
        <v>16</v>
      </c>
      <c r="I57" s="59">
        <f t="shared" si="0"/>
        <v>27</v>
      </c>
      <c r="J57" s="69">
        <v>9957016375</v>
      </c>
      <c r="K57" s="18" t="s">
        <v>183</v>
      </c>
      <c r="L57" s="69" t="s">
        <v>205</v>
      </c>
      <c r="M57" s="69">
        <v>9401452515</v>
      </c>
      <c r="N57" s="70" t="s">
        <v>435</v>
      </c>
      <c r="O57" s="70">
        <v>9957841907</v>
      </c>
      <c r="P57" s="93">
        <v>43605</v>
      </c>
      <c r="Q57" s="69" t="s">
        <v>264</v>
      </c>
      <c r="R57" s="18" t="s">
        <v>280</v>
      </c>
      <c r="S57" s="18" t="s">
        <v>454</v>
      </c>
      <c r="T57" s="18"/>
    </row>
    <row r="58" spans="1:20">
      <c r="A58" s="4">
        <v>54</v>
      </c>
      <c r="B58" s="69" t="s">
        <v>62</v>
      </c>
      <c r="C58" s="69" t="s">
        <v>378</v>
      </c>
      <c r="D58" s="18" t="s">
        <v>23</v>
      </c>
      <c r="E58" s="79">
        <v>18150402602</v>
      </c>
      <c r="F58" s="48" t="s">
        <v>172</v>
      </c>
      <c r="G58" s="69">
        <v>64</v>
      </c>
      <c r="H58" s="69">
        <v>66</v>
      </c>
      <c r="I58" s="59">
        <f t="shared" si="0"/>
        <v>130</v>
      </c>
      <c r="J58" s="69">
        <v>9678513645</v>
      </c>
      <c r="K58" s="18" t="s">
        <v>261</v>
      </c>
      <c r="L58" s="69" t="s">
        <v>211</v>
      </c>
      <c r="M58" s="69">
        <v>9401452530</v>
      </c>
      <c r="N58" s="71" t="s">
        <v>260</v>
      </c>
      <c r="O58" s="71">
        <v>9859309992</v>
      </c>
      <c r="P58" s="93">
        <v>43606</v>
      </c>
      <c r="Q58" s="69" t="s">
        <v>265</v>
      </c>
      <c r="R58" s="18" t="s">
        <v>279</v>
      </c>
      <c r="S58" s="18" t="s">
        <v>271</v>
      </c>
      <c r="T58" s="18"/>
    </row>
    <row r="59" spans="1:20">
      <c r="A59" s="4">
        <v>55</v>
      </c>
      <c r="B59" s="69" t="s">
        <v>63</v>
      </c>
      <c r="C59" s="69" t="s">
        <v>379</v>
      </c>
      <c r="D59" s="18" t="s">
        <v>25</v>
      </c>
      <c r="E59" s="81" t="s">
        <v>1032</v>
      </c>
      <c r="F59" s="18"/>
      <c r="G59" s="84">
        <v>25</v>
      </c>
      <c r="H59" s="84">
        <v>26</v>
      </c>
      <c r="I59" s="59">
        <f t="shared" si="0"/>
        <v>51</v>
      </c>
      <c r="J59" s="69">
        <v>9678742334</v>
      </c>
      <c r="K59" s="18" t="s">
        <v>261</v>
      </c>
      <c r="L59" s="69" t="s">
        <v>211</v>
      </c>
      <c r="M59" s="69">
        <v>9401452530</v>
      </c>
      <c r="N59" s="71" t="s">
        <v>260</v>
      </c>
      <c r="O59" s="71">
        <v>9859309992</v>
      </c>
      <c r="P59" s="93">
        <v>43606</v>
      </c>
      <c r="Q59" s="69" t="s">
        <v>265</v>
      </c>
      <c r="R59" s="18" t="s">
        <v>282</v>
      </c>
      <c r="S59" s="18" t="s">
        <v>454</v>
      </c>
      <c r="T59" s="18"/>
    </row>
    <row r="60" spans="1:20">
      <c r="A60" s="4">
        <v>56</v>
      </c>
      <c r="B60" s="69" t="s">
        <v>63</v>
      </c>
      <c r="C60" s="69" t="s">
        <v>380</v>
      </c>
      <c r="D60" s="18" t="s">
        <v>23</v>
      </c>
      <c r="E60" s="79">
        <v>18150404901</v>
      </c>
      <c r="F60" s="48" t="s">
        <v>172</v>
      </c>
      <c r="G60" s="69">
        <v>28</v>
      </c>
      <c r="H60" s="69">
        <v>22</v>
      </c>
      <c r="I60" s="59">
        <f t="shared" si="0"/>
        <v>50</v>
      </c>
      <c r="J60" s="69">
        <v>9954264291</v>
      </c>
      <c r="K60" s="18" t="s">
        <v>261</v>
      </c>
      <c r="L60" s="69" t="s">
        <v>211</v>
      </c>
      <c r="M60" s="69">
        <v>9401452530</v>
      </c>
      <c r="N60" s="71" t="s">
        <v>260</v>
      </c>
      <c r="O60" s="71">
        <v>9859309992</v>
      </c>
      <c r="P60" s="93">
        <v>43606</v>
      </c>
      <c r="Q60" s="69" t="s">
        <v>265</v>
      </c>
      <c r="R60" s="18" t="s">
        <v>282</v>
      </c>
      <c r="S60" s="18" t="s">
        <v>454</v>
      </c>
      <c r="T60" s="18"/>
    </row>
    <row r="61" spans="1:20">
      <c r="A61" s="4">
        <v>57</v>
      </c>
      <c r="B61" s="69" t="s">
        <v>62</v>
      </c>
      <c r="C61" s="69" t="s">
        <v>381</v>
      </c>
      <c r="D61" s="57" t="s">
        <v>25</v>
      </c>
      <c r="E61" s="81" t="s">
        <v>714</v>
      </c>
      <c r="F61" s="57"/>
      <c r="G61" s="84">
        <v>25</v>
      </c>
      <c r="H61" s="84">
        <v>26</v>
      </c>
      <c r="I61" s="59">
        <f t="shared" si="0"/>
        <v>51</v>
      </c>
      <c r="J61" s="69">
        <v>8486150406</v>
      </c>
      <c r="K61" s="69" t="s">
        <v>198</v>
      </c>
      <c r="L61" s="69" t="s">
        <v>220</v>
      </c>
      <c r="M61" s="69">
        <v>8753993470</v>
      </c>
      <c r="N61" s="70" t="s">
        <v>436</v>
      </c>
      <c r="O61" s="70">
        <v>8752889266</v>
      </c>
      <c r="P61" s="93">
        <v>43607</v>
      </c>
      <c r="Q61" s="84" t="s">
        <v>266</v>
      </c>
      <c r="R61" s="18" t="s">
        <v>275</v>
      </c>
      <c r="S61" s="18" t="s">
        <v>271</v>
      </c>
      <c r="T61" s="18"/>
    </row>
    <row r="62" spans="1:20">
      <c r="A62" s="4">
        <v>58</v>
      </c>
      <c r="B62" s="69" t="s">
        <v>62</v>
      </c>
      <c r="C62" s="69" t="s">
        <v>382</v>
      </c>
      <c r="D62" s="18" t="s">
        <v>23</v>
      </c>
      <c r="E62" s="79">
        <v>18150402701</v>
      </c>
      <c r="F62" s="48" t="s">
        <v>172</v>
      </c>
      <c r="G62" s="69">
        <v>80</v>
      </c>
      <c r="H62" s="69">
        <v>64</v>
      </c>
      <c r="I62" s="59">
        <f t="shared" si="0"/>
        <v>144</v>
      </c>
      <c r="J62" s="69">
        <v>9957930655</v>
      </c>
      <c r="K62" s="69" t="s">
        <v>198</v>
      </c>
      <c r="L62" s="69" t="s">
        <v>220</v>
      </c>
      <c r="M62" s="69">
        <v>8753993470</v>
      </c>
      <c r="N62" s="70" t="s">
        <v>436</v>
      </c>
      <c r="O62" s="70">
        <v>8752889266</v>
      </c>
      <c r="P62" s="93">
        <v>43607</v>
      </c>
      <c r="Q62" s="84" t="s">
        <v>266</v>
      </c>
      <c r="R62" s="18" t="s">
        <v>275</v>
      </c>
      <c r="S62" s="18" t="s">
        <v>271</v>
      </c>
      <c r="T62" s="18"/>
    </row>
    <row r="63" spans="1:20">
      <c r="A63" s="4">
        <v>59</v>
      </c>
      <c r="B63" s="69" t="s">
        <v>63</v>
      </c>
      <c r="C63" s="69" t="s">
        <v>383</v>
      </c>
      <c r="D63" s="18" t="s">
        <v>25</v>
      </c>
      <c r="E63" s="81" t="s">
        <v>1033</v>
      </c>
      <c r="F63" s="18"/>
      <c r="G63" s="69">
        <v>28</v>
      </c>
      <c r="H63" s="69">
        <v>31</v>
      </c>
      <c r="I63" s="59">
        <f t="shared" si="0"/>
        <v>59</v>
      </c>
      <c r="J63" s="69">
        <v>8721050154</v>
      </c>
      <c r="K63" s="69" t="s">
        <v>198</v>
      </c>
      <c r="L63" s="69" t="s">
        <v>220</v>
      </c>
      <c r="M63" s="69">
        <v>8753993470</v>
      </c>
      <c r="N63" s="70" t="s">
        <v>436</v>
      </c>
      <c r="O63" s="70">
        <v>8752889266</v>
      </c>
      <c r="P63" s="93">
        <v>43607</v>
      </c>
      <c r="Q63" s="84" t="s">
        <v>266</v>
      </c>
      <c r="R63" s="18" t="s">
        <v>277</v>
      </c>
      <c r="S63" s="18" t="s">
        <v>454</v>
      </c>
      <c r="T63" s="18"/>
    </row>
    <row r="64" spans="1:20">
      <c r="A64" s="4">
        <v>60</v>
      </c>
      <c r="B64" s="69" t="s">
        <v>63</v>
      </c>
      <c r="C64" s="69" t="s">
        <v>384</v>
      </c>
      <c r="D64" s="18" t="s">
        <v>23</v>
      </c>
      <c r="E64" s="79">
        <v>18150406801</v>
      </c>
      <c r="F64" s="48" t="s">
        <v>172</v>
      </c>
      <c r="G64" s="69">
        <v>62</v>
      </c>
      <c r="H64" s="69">
        <v>42</v>
      </c>
      <c r="I64" s="59">
        <f t="shared" si="0"/>
        <v>104</v>
      </c>
      <c r="J64" s="69">
        <v>9954314602</v>
      </c>
      <c r="K64" s="69" t="s">
        <v>198</v>
      </c>
      <c r="L64" s="69" t="s">
        <v>220</v>
      </c>
      <c r="M64" s="69">
        <v>8753993470</v>
      </c>
      <c r="N64" s="70" t="s">
        <v>436</v>
      </c>
      <c r="O64" s="70">
        <v>8752889266</v>
      </c>
      <c r="P64" s="93">
        <v>43607</v>
      </c>
      <c r="Q64" s="84" t="s">
        <v>266</v>
      </c>
      <c r="R64" s="18" t="s">
        <v>277</v>
      </c>
      <c r="S64" s="18" t="s">
        <v>454</v>
      </c>
      <c r="T64" s="18"/>
    </row>
    <row r="65" spans="1:20" ht="31.5">
      <c r="A65" s="4">
        <v>61</v>
      </c>
      <c r="B65" s="69" t="s">
        <v>62</v>
      </c>
      <c r="C65" s="65" t="s">
        <v>385</v>
      </c>
      <c r="D65" s="18" t="s">
        <v>23</v>
      </c>
      <c r="E65" s="79">
        <v>18150405201</v>
      </c>
      <c r="F65" s="48" t="s">
        <v>172</v>
      </c>
      <c r="G65" s="69">
        <v>31</v>
      </c>
      <c r="H65" s="69">
        <v>19</v>
      </c>
      <c r="I65" s="59">
        <f t="shared" si="0"/>
        <v>50</v>
      </c>
      <c r="J65" s="69">
        <v>9678260040</v>
      </c>
      <c r="K65" s="69" t="s">
        <v>438</v>
      </c>
      <c r="L65" s="69" t="s">
        <v>219</v>
      </c>
      <c r="M65" s="69">
        <v>9401452533</v>
      </c>
      <c r="N65" s="71" t="s">
        <v>437</v>
      </c>
      <c r="O65" s="71">
        <v>9854310321</v>
      </c>
      <c r="P65" s="93">
        <v>43608</v>
      </c>
      <c r="Q65" s="84" t="s">
        <v>267</v>
      </c>
      <c r="R65" s="18" t="s">
        <v>282</v>
      </c>
      <c r="S65" s="18" t="s">
        <v>271</v>
      </c>
      <c r="T65" s="18"/>
    </row>
    <row r="66" spans="1:20" ht="31.5">
      <c r="A66" s="4">
        <v>62</v>
      </c>
      <c r="B66" s="69" t="s">
        <v>62</v>
      </c>
      <c r="C66" s="69" t="s">
        <v>386</v>
      </c>
      <c r="D66" s="18" t="s">
        <v>23</v>
      </c>
      <c r="E66" s="79">
        <v>18150400902</v>
      </c>
      <c r="F66" s="48" t="s">
        <v>172</v>
      </c>
      <c r="G66" s="69">
        <v>31</v>
      </c>
      <c r="H66" s="69">
        <v>37</v>
      </c>
      <c r="I66" s="59">
        <f t="shared" si="0"/>
        <v>68</v>
      </c>
      <c r="J66" s="69">
        <v>8721896449</v>
      </c>
      <c r="K66" s="69" t="s">
        <v>438</v>
      </c>
      <c r="L66" s="69" t="s">
        <v>219</v>
      </c>
      <c r="M66" s="69">
        <v>9401452533</v>
      </c>
      <c r="N66" s="71" t="s">
        <v>437</v>
      </c>
      <c r="O66" s="71">
        <v>9854310321</v>
      </c>
      <c r="P66" s="93">
        <v>43608</v>
      </c>
      <c r="Q66" s="84" t="s">
        <v>267</v>
      </c>
      <c r="R66" s="18" t="s">
        <v>282</v>
      </c>
      <c r="S66" s="18" t="s">
        <v>271</v>
      </c>
      <c r="T66" s="18"/>
    </row>
    <row r="67" spans="1:20">
      <c r="A67" s="4">
        <v>63</v>
      </c>
      <c r="B67" s="69" t="s">
        <v>63</v>
      </c>
      <c r="C67" s="69" t="s">
        <v>387</v>
      </c>
      <c r="D67" s="18" t="s">
        <v>23</v>
      </c>
      <c r="E67" s="79">
        <v>18150400852</v>
      </c>
      <c r="F67" s="48" t="s">
        <v>172</v>
      </c>
      <c r="G67" s="69">
        <v>47</v>
      </c>
      <c r="H67" s="69">
        <v>24</v>
      </c>
      <c r="I67" s="59">
        <f t="shared" si="0"/>
        <v>71</v>
      </c>
      <c r="J67" s="69">
        <v>9365700364</v>
      </c>
      <c r="K67" s="69" t="s">
        <v>440</v>
      </c>
      <c r="L67" s="69" t="s">
        <v>441</v>
      </c>
      <c r="M67" s="69">
        <v>9401452522</v>
      </c>
      <c r="N67" s="71" t="s">
        <v>439</v>
      </c>
      <c r="O67" s="71">
        <v>9678522268</v>
      </c>
      <c r="P67" s="93">
        <v>43608</v>
      </c>
      <c r="Q67" s="84" t="s">
        <v>267</v>
      </c>
      <c r="R67" s="18" t="s">
        <v>276</v>
      </c>
      <c r="S67" s="18" t="s">
        <v>454</v>
      </c>
      <c r="T67" s="18"/>
    </row>
    <row r="68" spans="1:20">
      <c r="A68" s="4">
        <v>64</v>
      </c>
      <c r="B68" s="69" t="s">
        <v>63</v>
      </c>
      <c r="C68" s="69" t="s">
        <v>388</v>
      </c>
      <c r="D68" s="18" t="s">
        <v>23</v>
      </c>
      <c r="E68" s="79">
        <v>18150403228</v>
      </c>
      <c r="F68" s="48" t="s">
        <v>172</v>
      </c>
      <c r="G68" s="69">
        <v>12</v>
      </c>
      <c r="H68" s="69">
        <v>16</v>
      </c>
      <c r="I68" s="59">
        <f t="shared" si="0"/>
        <v>28</v>
      </c>
      <c r="J68" s="69"/>
      <c r="K68" s="69" t="s">
        <v>440</v>
      </c>
      <c r="L68" s="69" t="s">
        <v>441</v>
      </c>
      <c r="M68" s="69">
        <v>9401452522</v>
      </c>
      <c r="N68" s="71" t="s">
        <v>439</v>
      </c>
      <c r="O68" s="71">
        <v>9678522268</v>
      </c>
      <c r="P68" s="93">
        <v>43608</v>
      </c>
      <c r="Q68" s="84" t="s">
        <v>267</v>
      </c>
      <c r="R68" s="18" t="s">
        <v>276</v>
      </c>
      <c r="S68" s="18" t="s">
        <v>454</v>
      </c>
      <c r="T68" s="18"/>
    </row>
    <row r="69" spans="1:20">
      <c r="A69" s="4">
        <v>65</v>
      </c>
      <c r="B69" s="69" t="s">
        <v>62</v>
      </c>
      <c r="C69" s="69" t="s">
        <v>389</v>
      </c>
      <c r="D69" s="18" t="s">
        <v>23</v>
      </c>
      <c r="E69" s="79">
        <v>18150410702</v>
      </c>
      <c r="F69" s="48" t="s">
        <v>172</v>
      </c>
      <c r="G69" s="69">
        <v>79</v>
      </c>
      <c r="H69" s="69">
        <v>69</v>
      </c>
      <c r="I69" s="59">
        <f t="shared" si="0"/>
        <v>148</v>
      </c>
      <c r="J69" s="69">
        <v>9877348167</v>
      </c>
      <c r="K69" s="18" t="s">
        <v>185</v>
      </c>
      <c r="L69" s="69" t="s">
        <v>207</v>
      </c>
      <c r="M69" s="69">
        <v>9401452518</v>
      </c>
      <c r="N69" s="71" t="s">
        <v>442</v>
      </c>
      <c r="O69" s="90">
        <v>8752034226</v>
      </c>
      <c r="P69" s="93">
        <v>43609</v>
      </c>
      <c r="Q69" s="84" t="s">
        <v>268</v>
      </c>
      <c r="R69" s="18" t="s">
        <v>280</v>
      </c>
      <c r="S69" s="18" t="s">
        <v>271</v>
      </c>
      <c r="T69" s="18"/>
    </row>
    <row r="70" spans="1:20">
      <c r="A70" s="4">
        <v>66</v>
      </c>
      <c r="B70" s="69" t="s">
        <v>63</v>
      </c>
      <c r="C70" s="69" t="s">
        <v>390</v>
      </c>
      <c r="D70" s="18" t="s">
        <v>23</v>
      </c>
      <c r="E70" s="79">
        <v>18150407801</v>
      </c>
      <c r="F70" s="48" t="s">
        <v>172</v>
      </c>
      <c r="G70" s="69">
        <v>71</v>
      </c>
      <c r="H70" s="69">
        <v>69</v>
      </c>
      <c r="I70" s="59">
        <f t="shared" ref="I70:I133" si="1">SUM(G70:H70)</f>
        <v>140</v>
      </c>
      <c r="J70" s="69">
        <v>8134998196</v>
      </c>
      <c r="K70" s="69" t="s">
        <v>198</v>
      </c>
      <c r="L70" s="69" t="s">
        <v>220</v>
      </c>
      <c r="M70" s="69">
        <v>8753993470</v>
      </c>
      <c r="N70" s="70" t="s">
        <v>436</v>
      </c>
      <c r="O70" s="70">
        <v>8752889266</v>
      </c>
      <c r="P70" s="93">
        <v>43609</v>
      </c>
      <c r="Q70" s="84" t="s">
        <v>268</v>
      </c>
      <c r="R70" s="18" t="s">
        <v>456</v>
      </c>
      <c r="S70" s="18" t="s">
        <v>454</v>
      </c>
      <c r="T70" s="18"/>
    </row>
    <row r="71" spans="1:20">
      <c r="A71" s="4">
        <v>67</v>
      </c>
      <c r="B71" s="69" t="s">
        <v>62</v>
      </c>
      <c r="C71" s="69" t="s">
        <v>391</v>
      </c>
      <c r="D71" s="18" t="s">
        <v>25</v>
      </c>
      <c r="E71" s="81" t="s">
        <v>766</v>
      </c>
      <c r="F71" s="18"/>
      <c r="G71" s="84">
        <v>25</v>
      </c>
      <c r="H71" s="84">
        <v>26</v>
      </c>
      <c r="I71" s="59">
        <f t="shared" si="1"/>
        <v>51</v>
      </c>
      <c r="J71" s="69">
        <v>9085558879</v>
      </c>
      <c r="K71" s="69" t="s">
        <v>192</v>
      </c>
      <c r="L71" s="69" t="s">
        <v>214</v>
      </c>
      <c r="M71" s="69">
        <v>9401452505</v>
      </c>
      <c r="N71" s="91" t="s">
        <v>444</v>
      </c>
      <c r="O71" s="91">
        <v>8011320291</v>
      </c>
      <c r="P71" s="93">
        <v>43610</v>
      </c>
      <c r="Q71" s="84" t="s">
        <v>453</v>
      </c>
      <c r="R71" s="18" t="s">
        <v>291</v>
      </c>
      <c r="S71" s="18" t="s">
        <v>271</v>
      </c>
      <c r="T71" s="18"/>
    </row>
    <row r="72" spans="1:20">
      <c r="A72" s="4">
        <v>68</v>
      </c>
      <c r="B72" s="69" t="s">
        <v>62</v>
      </c>
      <c r="C72" s="69" t="s">
        <v>392</v>
      </c>
      <c r="D72" s="18" t="s">
        <v>25</v>
      </c>
      <c r="E72" s="81" t="s">
        <v>767</v>
      </c>
      <c r="F72" s="18"/>
      <c r="G72" s="84">
        <v>22</v>
      </c>
      <c r="H72" s="84">
        <v>18</v>
      </c>
      <c r="I72" s="59">
        <f t="shared" si="1"/>
        <v>40</v>
      </c>
      <c r="J72" s="69">
        <v>9613545644</v>
      </c>
      <c r="K72" s="69" t="s">
        <v>192</v>
      </c>
      <c r="L72" s="69" t="s">
        <v>214</v>
      </c>
      <c r="M72" s="69">
        <v>9401452505</v>
      </c>
      <c r="N72" s="69" t="s">
        <v>445</v>
      </c>
      <c r="O72" s="69">
        <v>8811993427</v>
      </c>
      <c r="P72" s="93">
        <v>43610</v>
      </c>
      <c r="Q72" s="84" t="s">
        <v>453</v>
      </c>
      <c r="R72" s="18" t="s">
        <v>291</v>
      </c>
      <c r="S72" s="18" t="s">
        <v>271</v>
      </c>
      <c r="T72" s="18"/>
    </row>
    <row r="73" spans="1:20">
      <c r="A73" s="4">
        <v>69</v>
      </c>
      <c r="B73" s="69" t="s">
        <v>62</v>
      </c>
      <c r="C73" s="69" t="s">
        <v>393</v>
      </c>
      <c r="D73" s="18" t="s">
        <v>25</v>
      </c>
      <c r="E73" s="81" t="s">
        <v>768</v>
      </c>
      <c r="F73" s="18"/>
      <c r="G73" s="69">
        <v>15</v>
      </c>
      <c r="H73" s="69">
        <v>16</v>
      </c>
      <c r="I73" s="59">
        <f t="shared" si="1"/>
        <v>31</v>
      </c>
      <c r="J73" s="69">
        <v>8399055437</v>
      </c>
      <c r="K73" s="69" t="s">
        <v>192</v>
      </c>
      <c r="L73" s="69" t="s">
        <v>214</v>
      </c>
      <c r="M73" s="69">
        <v>9401452505</v>
      </c>
      <c r="N73" s="69" t="s">
        <v>445</v>
      </c>
      <c r="O73" s="69">
        <v>8811993427</v>
      </c>
      <c r="P73" s="93">
        <v>43610</v>
      </c>
      <c r="Q73" s="84" t="s">
        <v>453</v>
      </c>
      <c r="R73" s="18" t="s">
        <v>291</v>
      </c>
      <c r="S73" s="18" t="s">
        <v>271</v>
      </c>
      <c r="T73" s="18"/>
    </row>
    <row r="74" spans="1:20">
      <c r="A74" s="4">
        <v>70</v>
      </c>
      <c r="B74" s="69" t="s">
        <v>63</v>
      </c>
      <c r="C74" s="69" t="s">
        <v>394</v>
      </c>
      <c r="D74" s="18" t="s">
        <v>25</v>
      </c>
      <c r="E74" s="83" t="s">
        <v>701</v>
      </c>
      <c r="F74" s="18"/>
      <c r="G74" s="84">
        <v>14</v>
      </c>
      <c r="H74" s="69">
        <v>12</v>
      </c>
      <c r="I74" s="59">
        <f t="shared" si="1"/>
        <v>26</v>
      </c>
      <c r="J74" s="69">
        <v>9854860368</v>
      </c>
      <c r="K74" s="69" t="s">
        <v>192</v>
      </c>
      <c r="L74" s="69" t="s">
        <v>214</v>
      </c>
      <c r="M74" s="69">
        <v>9401452505</v>
      </c>
      <c r="N74" s="91" t="s">
        <v>443</v>
      </c>
      <c r="O74" s="91">
        <v>9957391705</v>
      </c>
      <c r="P74" s="93">
        <v>43610</v>
      </c>
      <c r="Q74" s="84" t="s">
        <v>453</v>
      </c>
      <c r="R74" s="18" t="s">
        <v>285</v>
      </c>
      <c r="S74" s="18" t="s">
        <v>454</v>
      </c>
      <c r="T74" s="18"/>
    </row>
    <row r="75" spans="1:20">
      <c r="A75" s="4">
        <v>71</v>
      </c>
      <c r="B75" s="69" t="s">
        <v>63</v>
      </c>
      <c r="C75" s="69" t="s">
        <v>395</v>
      </c>
      <c r="D75" s="18" t="s">
        <v>25</v>
      </c>
      <c r="E75" s="83" t="s">
        <v>1034</v>
      </c>
      <c r="F75" s="18"/>
      <c r="G75" s="84">
        <v>16</v>
      </c>
      <c r="H75" s="69">
        <v>19</v>
      </c>
      <c r="I75" s="59">
        <f t="shared" si="1"/>
        <v>35</v>
      </c>
      <c r="J75" s="69">
        <v>9859506061</v>
      </c>
      <c r="K75" s="69" t="s">
        <v>192</v>
      </c>
      <c r="L75" s="69" t="s">
        <v>214</v>
      </c>
      <c r="M75" s="69">
        <v>9401452505</v>
      </c>
      <c r="N75" s="91" t="s">
        <v>444</v>
      </c>
      <c r="O75" s="91">
        <v>8011320291</v>
      </c>
      <c r="P75" s="93">
        <v>43610</v>
      </c>
      <c r="Q75" s="84" t="s">
        <v>453</v>
      </c>
      <c r="R75" s="18" t="s">
        <v>285</v>
      </c>
      <c r="S75" s="18" t="s">
        <v>454</v>
      </c>
      <c r="T75" s="18"/>
    </row>
    <row r="76" spans="1:20">
      <c r="A76" s="4">
        <v>72</v>
      </c>
      <c r="B76" s="69" t="s">
        <v>63</v>
      </c>
      <c r="C76" s="69" t="s">
        <v>396</v>
      </c>
      <c r="D76" s="18" t="s">
        <v>25</v>
      </c>
      <c r="E76" s="83" t="s">
        <v>926</v>
      </c>
      <c r="F76" s="18"/>
      <c r="G76" s="84">
        <v>10</v>
      </c>
      <c r="H76" s="69">
        <v>12</v>
      </c>
      <c r="I76" s="59">
        <f t="shared" si="1"/>
        <v>22</v>
      </c>
      <c r="J76" s="69">
        <v>9854062356</v>
      </c>
      <c r="K76" s="69" t="s">
        <v>192</v>
      </c>
      <c r="L76" s="69" t="s">
        <v>214</v>
      </c>
      <c r="M76" s="69">
        <v>9401452505</v>
      </c>
      <c r="N76" s="91" t="s">
        <v>446</v>
      </c>
      <c r="O76" s="91">
        <v>8011320291</v>
      </c>
      <c r="P76" s="93">
        <v>43610</v>
      </c>
      <c r="Q76" s="84" t="s">
        <v>453</v>
      </c>
      <c r="R76" s="18" t="s">
        <v>285</v>
      </c>
      <c r="S76" s="18" t="s">
        <v>454</v>
      </c>
      <c r="T76" s="18"/>
    </row>
    <row r="77" spans="1:20">
      <c r="A77" s="4">
        <v>73</v>
      </c>
      <c r="B77" s="69" t="s">
        <v>62</v>
      </c>
      <c r="C77" s="69" t="s">
        <v>397</v>
      </c>
      <c r="D77" s="18" t="s">
        <v>25</v>
      </c>
      <c r="E77" s="81" t="s">
        <v>1035</v>
      </c>
      <c r="F77" s="18"/>
      <c r="G77" s="84">
        <v>15</v>
      </c>
      <c r="H77" s="69">
        <v>16</v>
      </c>
      <c r="I77" s="59">
        <f t="shared" si="1"/>
        <v>31</v>
      </c>
      <c r="J77" s="69">
        <v>99547362203</v>
      </c>
      <c r="K77" s="18" t="s">
        <v>189</v>
      </c>
      <c r="L77" s="69" t="s">
        <v>211</v>
      </c>
      <c r="M77" s="69">
        <v>9401452508</v>
      </c>
      <c r="N77" s="92" t="s">
        <v>447</v>
      </c>
      <c r="O77" s="91">
        <v>9859058994</v>
      </c>
      <c r="P77" s="93">
        <v>43612</v>
      </c>
      <c r="Q77" s="84" t="s">
        <v>264</v>
      </c>
      <c r="R77" s="18" t="s">
        <v>273</v>
      </c>
      <c r="S77" s="18" t="s">
        <v>271</v>
      </c>
      <c r="T77" s="18"/>
    </row>
    <row r="78" spans="1:20">
      <c r="A78" s="4">
        <v>74</v>
      </c>
      <c r="B78" s="69" t="s">
        <v>62</v>
      </c>
      <c r="C78" s="69" t="s">
        <v>398</v>
      </c>
      <c r="D78" s="18" t="s">
        <v>23</v>
      </c>
      <c r="E78" s="79">
        <v>18150410901</v>
      </c>
      <c r="F78" s="48" t="s">
        <v>172</v>
      </c>
      <c r="G78" s="69">
        <v>42</v>
      </c>
      <c r="H78" s="69">
        <v>58</v>
      </c>
      <c r="I78" s="59">
        <f t="shared" si="1"/>
        <v>100</v>
      </c>
      <c r="J78" s="69">
        <v>9101978277</v>
      </c>
      <c r="K78" s="18" t="s">
        <v>189</v>
      </c>
      <c r="L78" s="69" t="s">
        <v>211</v>
      </c>
      <c r="M78" s="69">
        <v>9401452508</v>
      </c>
      <c r="N78" s="92" t="s">
        <v>447</v>
      </c>
      <c r="O78" s="91">
        <v>9859058994</v>
      </c>
      <c r="P78" s="93">
        <v>43612</v>
      </c>
      <c r="Q78" s="84" t="s">
        <v>264</v>
      </c>
      <c r="R78" s="18" t="s">
        <v>277</v>
      </c>
      <c r="S78" s="18" t="s">
        <v>271</v>
      </c>
      <c r="T78" s="18"/>
    </row>
    <row r="79" spans="1:20">
      <c r="A79" s="4">
        <v>75</v>
      </c>
      <c r="B79" s="69" t="s">
        <v>63</v>
      </c>
      <c r="C79" s="69" t="s">
        <v>399</v>
      </c>
      <c r="D79" s="18" t="s">
        <v>25</v>
      </c>
      <c r="E79" s="81" t="s">
        <v>1036</v>
      </c>
      <c r="F79" s="18"/>
      <c r="G79" s="84">
        <v>22</v>
      </c>
      <c r="H79" s="84">
        <v>23</v>
      </c>
      <c r="I79" s="59">
        <f t="shared" si="1"/>
        <v>45</v>
      </c>
      <c r="J79" s="69">
        <v>8011878382</v>
      </c>
      <c r="K79" s="69" t="s">
        <v>448</v>
      </c>
      <c r="L79" s="69" t="s">
        <v>417</v>
      </c>
      <c r="M79" s="69">
        <v>9401452506</v>
      </c>
      <c r="N79" s="89" t="s">
        <v>419</v>
      </c>
      <c r="O79" s="91">
        <v>9577857826</v>
      </c>
      <c r="P79" s="93">
        <v>43612</v>
      </c>
      <c r="Q79" s="84" t="s">
        <v>264</v>
      </c>
      <c r="R79" s="18" t="s">
        <v>272</v>
      </c>
      <c r="S79" s="18" t="s">
        <v>454</v>
      </c>
      <c r="T79" s="18"/>
    </row>
    <row r="80" spans="1:20">
      <c r="A80" s="4">
        <v>76</v>
      </c>
      <c r="B80" s="69" t="s">
        <v>63</v>
      </c>
      <c r="C80" s="69" t="s">
        <v>400</v>
      </c>
      <c r="D80" s="18" t="s">
        <v>23</v>
      </c>
      <c r="E80" s="79">
        <v>18150400701</v>
      </c>
      <c r="F80" s="48" t="s">
        <v>172</v>
      </c>
      <c r="G80" s="69">
        <v>29</v>
      </c>
      <c r="H80" s="69">
        <v>22</v>
      </c>
      <c r="I80" s="59">
        <f t="shared" si="1"/>
        <v>51</v>
      </c>
      <c r="J80" s="69">
        <v>9401078265</v>
      </c>
      <c r="K80" s="69" t="s">
        <v>448</v>
      </c>
      <c r="L80" s="69" t="s">
        <v>417</v>
      </c>
      <c r="M80" s="69">
        <v>9401452506</v>
      </c>
      <c r="N80" s="89" t="s">
        <v>419</v>
      </c>
      <c r="O80" s="91">
        <v>9577857826</v>
      </c>
      <c r="P80" s="93">
        <v>43612</v>
      </c>
      <c r="Q80" s="84" t="s">
        <v>264</v>
      </c>
      <c r="R80" s="18" t="s">
        <v>272</v>
      </c>
      <c r="S80" s="18" t="s">
        <v>454</v>
      </c>
      <c r="T80" s="18"/>
    </row>
    <row r="81" spans="1:20">
      <c r="A81" s="4">
        <v>77</v>
      </c>
      <c r="B81" s="69" t="s">
        <v>62</v>
      </c>
      <c r="C81" s="69" t="s">
        <v>114</v>
      </c>
      <c r="D81" s="18" t="s">
        <v>25</v>
      </c>
      <c r="E81" s="123" t="s">
        <v>1037</v>
      </c>
      <c r="F81" s="18"/>
      <c r="G81" s="69">
        <v>12</v>
      </c>
      <c r="H81" s="69">
        <v>16</v>
      </c>
      <c r="I81" s="59">
        <f t="shared" si="1"/>
        <v>28</v>
      </c>
      <c r="J81" s="69">
        <v>7896273103</v>
      </c>
      <c r="K81" s="18" t="s">
        <v>185</v>
      </c>
      <c r="L81" s="69" t="s">
        <v>207</v>
      </c>
      <c r="M81" s="69">
        <v>9401452518</v>
      </c>
      <c r="N81" s="71" t="s">
        <v>232</v>
      </c>
      <c r="O81" s="71">
        <v>9957910720</v>
      </c>
      <c r="P81" s="93">
        <v>43613</v>
      </c>
      <c r="Q81" s="85" t="s">
        <v>265</v>
      </c>
      <c r="R81" s="18" t="s">
        <v>275</v>
      </c>
      <c r="S81" s="18" t="s">
        <v>271</v>
      </c>
      <c r="T81" s="18"/>
    </row>
    <row r="82" spans="1:20">
      <c r="A82" s="4">
        <v>78</v>
      </c>
      <c r="B82" s="69" t="s">
        <v>62</v>
      </c>
      <c r="C82" s="69" t="s">
        <v>115</v>
      </c>
      <c r="D82" s="18" t="s">
        <v>23</v>
      </c>
      <c r="E82" s="79">
        <v>18150410710</v>
      </c>
      <c r="F82" s="48" t="s">
        <v>172</v>
      </c>
      <c r="G82" s="69">
        <v>35</v>
      </c>
      <c r="H82" s="69">
        <v>49</v>
      </c>
      <c r="I82" s="59">
        <f t="shared" si="1"/>
        <v>84</v>
      </c>
      <c r="J82" s="69">
        <v>7576829772</v>
      </c>
      <c r="K82" s="18" t="s">
        <v>185</v>
      </c>
      <c r="L82" s="69" t="s">
        <v>207</v>
      </c>
      <c r="M82" s="69">
        <v>9401452518</v>
      </c>
      <c r="N82" s="71" t="s">
        <v>232</v>
      </c>
      <c r="O82" s="71">
        <v>9957910720</v>
      </c>
      <c r="P82" s="93">
        <v>43613</v>
      </c>
      <c r="Q82" s="85" t="s">
        <v>265</v>
      </c>
      <c r="R82" s="18" t="s">
        <v>275</v>
      </c>
      <c r="S82" s="18" t="s">
        <v>271</v>
      </c>
      <c r="T82" s="18"/>
    </row>
    <row r="83" spans="1:20">
      <c r="A83" s="4">
        <v>79</v>
      </c>
      <c r="B83" s="69" t="s">
        <v>63</v>
      </c>
      <c r="C83" s="69" t="s">
        <v>401</v>
      </c>
      <c r="D83" s="18" t="s">
        <v>25</v>
      </c>
      <c r="E83" s="81" t="s">
        <v>314</v>
      </c>
      <c r="F83" s="18"/>
      <c r="G83" s="69">
        <v>18</v>
      </c>
      <c r="H83" s="69">
        <v>21</v>
      </c>
      <c r="I83" s="59">
        <f t="shared" si="1"/>
        <v>39</v>
      </c>
      <c r="J83" s="69">
        <v>7086160255</v>
      </c>
      <c r="K83" s="18" t="s">
        <v>189</v>
      </c>
      <c r="L83" s="69" t="s">
        <v>211</v>
      </c>
      <c r="M83" s="69">
        <v>9401452508</v>
      </c>
      <c r="N83" s="71" t="s">
        <v>424</v>
      </c>
      <c r="O83" s="71">
        <v>7399921498</v>
      </c>
      <c r="P83" s="93">
        <v>43613</v>
      </c>
      <c r="Q83" s="85" t="s">
        <v>265</v>
      </c>
      <c r="R83" s="18" t="s">
        <v>281</v>
      </c>
      <c r="S83" s="18" t="s">
        <v>454</v>
      </c>
      <c r="T83" s="18"/>
    </row>
    <row r="84" spans="1:20">
      <c r="A84" s="4">
        <v>80</v>
      </c>
      <c r="B84" s="69" t="s">
        <v>63</v>
      </c>
      <c r="C84" s="84" t="s">
        <v>402</v>
      </c>
      <c r="D84" s="18" t="s">
        <v>23</v>
      </c>
      <c r="E84" s="79">
        <v>18150407101</v>
      </c>
      <c r="F84" s="48" t="s">
        <v>172</v>
      </c>
      <c r="G84" s="69">
        <v>27</v>
      </c>
      <c r="H84" s="69">
        <v>38</v>
      </c>
      <c r="I84" s="59">
        <f t="shared" si="1"/>
        <v>65</v>
      </c>
      <c r="J84" s="69">
        <v>9401139781</v>
      </c>
      <c r="K84" s="18" t="s">
        <v>189</v>
      </c>
      <c r="L84" s="69" t="s">
        <v>211</v>
      </c>
      <c r="M84" s="69">
        <v>9401452508</v>
      </c>
      <c r="N84" s="71" t="s">
        <v>424</v>
      </c>
      <c r="O84" s="71">
        <v>7399921498</v>
      </c>
      <c r="P84" s="93">
        <v>43613</v>
      </c>
      <c r="Q84" s="85" t="s">
        <v>265</v>
      </c>
      <c r="R84" s="18" t="s">
        <v>281</v>
      </c>
      <c r="S84" s="18" t="s">
        <v>454</v>
      </c>
      <c r="T84" s="18"/>
    </row>
    <row r="85" spans="1:20">
      <c r="A85" s="4">
        <v>81</v>
      </c>
      <c r="B85" s="69" t="s">
        <v>62</v>
      </c>
      <c r="C85" s="69" t="s">
        <v>403</v>
      </c>
      <c r="D85" s="18" t="s">
        <v>25</v>
      </c>
      <c r="E85" s="81" t="s">
        <v>1038</v>
      </c>
      <c r="F85" s="18"/>
      <c r="G85" s="84">
        <v>40</v>
      </c>
      <c r="H85" s="84">
        <v>36</v>
      </c>
      <c r="I85" s="59">
        <f t="shared" si="1"/>
        <v>76</v>
      </c>
      <c r="J85" s="69">
        <v>9508598716</v>
      </c>
      <c r="K85" s="18" t="s">
        <v>194</v>
      </c>
      <c r="L85" s="69" t="s">
        <v>216</v>
      </c>
      <c r="M85" s="69">
        <v>9401452534</v>
      </c>
      <c r="N85" s="71" t="s">
        <v>449</v>
      </c>
      <c r="O85" s="71">
        <v>7896758814</v>
      </c>
      <c r="P85" s="93">
        <v>43614</v>
      </c>
      <c r="Q85" s="69" t="s">
        <v>266</v>
      </c>
      <c r="R85" s="18" t="s">
        <v>277</v>
      </c>
      <c r="S85" s="18" t="s">
        <v>271</v>
      </c>
      <c r="T85" s="18"/>
    </row>
    <row r="86" spans="1:20">
      <c r="A86" s="4">
        <v>82</v>
      </c>
      <c r="B86" s="69" t="s">
        <v>62</v>
      </c>
      <c r="C86" s="69" t="s">
        <v>404</v>
      </c>
      <c r="D86" s="18" t="s">
        <v>23</v>
      </c>
      <c r="E86" s="79">
        <v>18150407602</v>
      </c>
      <c r="F86" s="48" t="s">
        <v>172</v>
      </c>
      <c r="G86" s="69">
        <v>17</v>
      </c>
      <c r="H86" s="69">
        <v>14</v>
      </c>
      <c r="I86" s="59">
        <f t="shared" si="1"/>
        <v>31</v>
      </c>
      <c r="J86" s="69">
        <v>9531325771</v>
      </c>
      <c r="K86" s="18" t="s">
        <v>194</v>
      </c>
      <c r="L86" s="69" t="s">
        <v>216</v>
      </c>
      <c r="M86" s="69">
        <v>9401452534</v>
      </c>
      <c r="N86" s="71" t="s">
        <v>449</v>
      </c>
      <c r="O86" s="71">
        <v>7896758814</v>
      </c>
      <c r="P86" s="93">
        <v>43614</v>
      </c>
      <c r="Q86" s="69" t="s">
        <v>266</v>
      </c>
      <c r="R86" s="18" t="s">
        <v>277</v>
      </c>
      <c r="S86" s="18" t="s">
        <v>271</v>
      </c>
      <c r="T86" s="18"/>
    </row>
    <row r="87" spans="1:20">
      <c r="A87" s="4">
        <v>83</v>
      </c>
      <c r="B87" s="69" t="s">
        <v>63</v>
      </c>
      <c r="C87" s="69" t="s">
        <v>405</v>
      </c>
      <c r="D87" s="18" t="s">
        <v>25</v>
      </c>
      <c r="E87" s="81" t="s">
        <v>1039</v>
      </c>
      <c r="F87" s="18"/>
      <c r="G87" s="84">
        <v>15</v>
      </c>
      <c r="H87" s="84">
        <v>18</v>
      </c>
      <c r="I87" s="59">
        <f t="shared" si="1"/>
        <v>33</v>
      </c>
      <c r="J87" s="69">
        <v>8011887616</v>
      </c>
      <c r="K87" s="18" t="s">
        <v>189</v>
      </c>
      <c r="L87" s="69" t="s">
        <v>211</v>
      </c>
      <c r="M87" s="69">
        <v>9401452508</v>
      </c>
      <c r="N87" s="71" t="s">
        <v>450</v>
      </c>
      <c r="O87" s="71">
        <v>9859058994</v>
      </c>
      <c r="P87" s="93">
        <v>43614</v>
      </c>
      <c r="Q87" s="69" t="s">
        <v>266</v>
      </c>
      <c r="R87" s="18" t="s">
        <v>283</v>
      </c>
      <c r="S87" s="18" t="s">
        <v>454</v>
      </c>
      <c r="T87" s="18"/>
    </row>
    <row r="88" spans="1:20">
      <c r="A88" s="4">
        <v>84</v>
      </c>
      <c r="B88" s="69" t="s">
        <v>63</v>
      </c>
      <c r="C88" s="69" t="s">
        <v>406</v>
      </c>
      <c r="D88" s="18" t="s">
        <v>23</v>
      </c>
      <c r="E88" s="79">
        <v>18150403702</v>
      </c>
      <c r="F88" s="48" t="s">
        <v>172</v>
      </c>
      <c r="G88" s="69">
        <v>20</v>
      </c>
      <c r="H88" s="69">
        <v>23</v>
      </c>
      <c r="I88" s="59">
        <f t="shared" si="1"/>
        <v>43</v>
      </c>
      <c r="J88" s="69">
        <v>8876479829</v>
      </c>
      <c r="K88" s="18" t="s">
        <v>189</v>
      </c>
      <c r="L88" s="69" t="s">
        <v>211</v>
      </c>
      <c r="M88" s="69">
        <v>9401452508</v>
      </c>
      <c r="N88" s="71" t="s">
        <v>450</v>
      </c>
      <c r="O88" s="71">
        <v>9859058994</v>
      </c>
      <c r="P88" s="93">
        <v>43614</v>
      </c>
      <c r="Q88" s="69" t="s">
        <v>266</v>
      </c>
      <c r="R88" s="18" t="s">
        <v>283</v>
      </c>
      <c r="S88" s="18" t="s">
        <v>454</v>
      </c>
      <c r="T88" s="18"/>
    </row>
    <row r="89" spans="1:20">
      <c r="A89" s="4">
        <v>85</v>
      </c>
      <c r="B89" s="69" t="s">
        <v>62</v>
      </c>
      <c r="C89" s="69" t="s">
        <v>407</v>
      </c>
      <c r="D89" s="18" t="s">
        <v>25</v>
      </c>
      <c r="E89" s="81" t="s">
        <v>714</v>
      </c>
      <c r="F89" s="18"/>
      <c r="G89" s="69">
        <v>22</v>
      </c>
      <c r="H89" s="69">
        <v>26</v>
      </c>
      <c r="I89" s="59">
        <f t="shared" si="1"/>
        <v>48</v>
      </c>
      <c r="J89" s="69">
        <v>9678682577</v>
      </c>
      <c r="K89" s="89" t="s">
        <v>413</v>
      </c>
      <c r="L89" s="69" t="s">
        <v>412</v>
      </c>
      <c r="M89" s="69">
        <v>9401452512</v>
      </c>
      <c r="N89" s="71" t="s">
        <v>451</v>
      </c>
      <c r="O89" s="71">
        <v>9401166633</v>
      </c>
      <c r="P89" s="93">
        <v>43615</v>
      </c>
      <c r="Q89" s="69" t="s">
        <v>267</v>
      </c>
      <c r="R89" s="18" t="s">
        <v>291</v>
      </c>
      <c r="S89" s="18" t="s">
        <v>271</v>
      </c>
      <c r="T89" s="18"/>
    </row>
    <row r="90" spans="1:20">
      <c r="A90" s="4">
        <v>86</v>
      </c>
      <c r="B90" s="69" t="s">
        <v>62</v>
      </c>
      <c r="C90" s="69" t="s">
        <v>408</v>
      </c>
      <c r="D90" s="18" t="s">
        <v>23</v>
      </c>
      <c r="E90" s="79">
        <v>18150404601</v>
      </c>
      <c r="F90" s="48" t="s">
        <v>172</v>
      </c>
      <c r="G90" s="69">
        <v>63</v>
      </c>
      <c r="H90" s="69">
        <v>53</v>
      </c>
      <c r="I90" s="59">
        <f t="shared" si="1"/>
        <v>116</v>
      </c>
      <c r="J90" s="69">
        <v>9954778239</v>
      </c>
      <c r="K90" s="89" t="s">
        <v>413</v>
      </c>
      <c r="L90" s="69" t="s">
        <v>412</v>
      </c>
      <c r="M90" s="69">
        <v>9401452512</v>
      </c>
      <c r="N90" s="71" t="s">
        <v>451</v>
      </c>
      <c r="O90" s="71">
        <v>9401166633</v>
      </c>
      <c r="P90" s="93">
        <v>43615</v>
      </c>
      <c r="Q90" s="69" t="s">
        <v>267</v>
      </c>
      <c r="R90" s="18" t="s">
        <v>291</v>
      </c>
      <c r="S90" s="18" t="s">
        <v>271</v>
      </c>
      <c r="T90" s="18"/>
    </row>
    <row r="91" spans="1:20">
      <c r="A91" s="4">
        <v>87</v>
      </c>
      <c r="B91" s="69" t="s">
        <v>63</v>
      </c>
      <c r="C91" s="69" t="s">
        <v>409</v>
      </c>
      <c r="D91" s="18" t="s">
        <v>23</v>
      </c>
      <c r="E91" s="79">
        <v>18150409602</v>
      </c>
      <c r="F91" s="48" t="s">
        <v>172</v>
      </c>
      <c r="G91" s="69">
        <v>31</v>
      </c>
      <c r="H91" s="69">
        <v>49</v>
      </c>
      <c r="I91" s="59">
        <f t="shared" si="1"/>
        <v>80</v>
      </c>
      <c r="J91" s="69">
        <v>9859654782</v>
      </c>
      <c r="K91" s="69" t="s">
        <v>440</v>
      </c>
      <c r="L91" s="69" t="s">
        <v>441</v>
      </c>
      <c r="M91" s="69">
        <v>9401452522</v>
      </c>
      <c r="N91" s="71" t="s">
        <v>452</v>
      </c>
      <c r="O91" s="71">
        <v>8011513256</v>
      </c>
      <c r="P91" s="93">
        <v>43615</v>
      </c>
      <c r="Q91" s="69" t="s">
        <v>267</v>
      </c>
      <c r="R91" s="18" t="s">
        <v>282</v>
      </c>
      <c r="S91" s="18" t="s">
        <v>454</v>
      </c>
      <c r="T91" s="18"/>
    </row>
    <row r="92" spans="1:20">
      <c r="A92" s="4">
        <v>88</v>
      </c>
      <c r="B92" s="69" t="s">
        <v>62</v>
      </c>
      <c r="C92" s="69" t="s">
        <v>410</v>
      </c>
      <c r="D92" s="18" t="s">
        <v>23</v>
      </c>
      <c r="E92" s="79">
        <v>18150403321</v>
      </c>
      <c r="F92" s="48" t="s">
        <v>172</v>
      </c>
      <c r="G92" s="69">
        <v>85</v>
      </c>
      <c r="H92" s="69">
        <v>64</v>
      </c>
      <c r="I92" s="59">
        <f t="shared" si="1"/>
        <v>149</v>
      </c>
      <c r="J92" s="69">
        <v>9957124014</v>
      </c>
      <c r="K92" s="89" t="s">
        <v>190</v>
      </c>
      <c r="L92" s="69" t="s">
        <v>212</v>
      </c>
      <c r="M92" s="69">
        <v>9401452503</v>
      </c>
      <c r="N92" s="70" t="s">
        <v>433</v>
      </c>
      <c r="O92" s="70">
        <v>9957977859</v>
      </c>
      <c r="P92" s="93">
        <v>43616</v>
      </c>
      <c r="Q92" s="69" t="s">
        <v>268</v>
      </c>
      <c r="R92" s="18" t="s">
        <v>282</v>
      </c>
      <c r="S92" s="18" t="s">
        <v>454</v>
      </c>
      <c r="T92" s="18"/>
    </row>
    <row r="93" spans="1:20">
      <c r="A93" s="4">
        <v>89</v>
      </c>
      <c r="B93" s="69" t="s">
        <v>63</v>
      </c>
      <c r="C93" s="69" t="s">
        <v>411</v>
      </c>
      <c r="D93" s="18" t="s">
        <v>23</v>
      </c>
      <c r="E93" s="79">
        <v>18150403331</v>
      </c>
      <c r="F93" s="48" t="s">
        <v>173</v>
      </c>
      <c r="G93" s="69">
        <v>48</v>
      </c>
      <c r="H93" s="69">
        <v>54</v>
      </c>
      <c r="I93" s="59">
        <f t="shared" si="1"/>
        <v>102</v>
      </c>
      <c r="J93" s="69">
        <v>9085538292</v>
      </c>
      <c r="K93" s="18" t="s">
        <v>183</v>
      </c>
      <c r="L93" s="69" t="s">
        <v>205</v>
      </c>
      <c r="M93" s="69">
        <v>9401452515</v>
      </c>
      <c r="N93" s="70" t="s">
        <v>435</v>
      </c>
      <c r="O93" s="70">
        <v>9957841907</v>
      </c>
      <c r="P93" s="93">
        <v>43616</v>
      </c>
      <c r="Q93" s="69" t="s">
        <v>268</v>
      </c>
      <c r="R93" s="18" t="s">
        <v>277</v>
      </c>
      <c r="S93" s="18" t="s">
        <v>271</v>
      </c>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89</v>
      </c>
      <c r="D165" s="21"/>
      <c r="E165" s="13"/>
      <c r="F165" s="21"/>
      <c r="G165" s="60">
        <f>SUM(G5:G164)</f>
        <v>3309</v>
      </c>
      <c r="H165" s="60">
        <f>SUM(H5:H164)</f>
        <v>3261</v>
      </c>
      <c r="I165" s="60">
        <f>SUM(I5:I164)</f>
        <v>6570</v>
      </c>
      <c r="J165" s="21"/>
      <c r="K165" s="21"/>
      <c r="L165" s="21"/>
      <c r="M165" s="21"/>
      <c r="N165" s="21"/>
      <c r="O165" s="21"/>
      <c r="P165" s="14"/>
      <c r="Q165" s="21"/>
      <c r="R165" s="21"/>
      <c r="S165" s="21"/>
      <c r="T165" s="12"/>
    </row>
    <row r="166" spans="1:20">
      <c r="A166" s="44" t="s">
        <v>62</v>
      </c>
      <c r="B166" s="10">
        <f>COUNTIF(B$5:B$164,"Team 1")</f>
        <v>45</v>
      </c>
      <c r="C166" s="44" t="s">
        <v>25</v>
      </c>
      <c r="D166" s="10">
        <f>COUNTIF(D5:D164,"Anganwadi")</f>
        <v>38</v>
      </c>
    </row>
    <row r="167" spans="1:20">
      <c r="A167" s="44" t="s">
        <v>63</v>
      </c>
      <c r="B167" s="10">
        <f>COUNTIF(B$6:B$164,"Team 2")</f>
        <v>44</v>
      </c>
      <c r="C167" s="44" t="s">
        <v>23</v>
      </c>
      <c r="D167" s="10">
        <f>COUNTIF(D5:D164,"School")</f>
        <v>51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62:D164 D55:D6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13" sqref="F13"/>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89" t="s">
        <v>70</v>
      </c>
      <c r="B1" s="189"/>
      <c r="C1" s="189"/>
      <c r="D1" s="55"/>
      <c r="E1" s="55"/>
      <c r="F1" s="55"/>
      <c r="G1" s="55"/>
      <c r="H1" s="55"/>
      <c r="I1" s="55"/>
      <c r="J1" s="55"/>
      <c r="K1" s="55"/>
      <c r="L1" s="55"/>
      <c r="M1" s="190"/>
      <c r="N1" s="190"/>
      <c r="O1" s="190"/>
      <c r="P1" s="190"/>
      <c r="Q1" s="190"/>
      <c r="R1" s="190"/>
      <c r="S1" s="190"/>
      <c r="T1" s="190"/>
    </row>
    <row r="2" spans="1:20">
      <c r="A2" s="183" t="s">
        <v>59</v>
      </c>
      <c r="B2" s="184"/>
      <c r="C2" s="184"/>
      <c r="D2" s="25">
        <v>43617</v>
      </c>
      <c r="E2" s="22"/>
      <c r="F2" s="22"/>
      <c r="G2" s="22"/>
      <c r="H2" s="22"/>
      <c r="I2" s="22"/>
      <c r="J2" s="22"/>
      <c r="K2" s="22"/>
      <c r="L2" s="22"/>
      <c r="M2" s="22"/>
      <c r="N2" s="22"/>
      <c r="O2" s="22"/>
      <c r="P2" s="22"/>
      <c r="Q2" s="22"/>
      <c r="R2" s="22"/>
      <c r="S2" s="22"/>
    </row>
    <row r="3" spans="1:20" ht="24" customHeight="1">
      <c r="A3" s="185" t="s">
        <v>14</v>
      </c>
      <c r="B3" s="181" t="s">
        <v>61</v>
      </c>
      <c r="C3" s="186" t="s">
        <v>7</v>
      </c>
      <c r="D3" s="186" t="s">
        <v>55</v>
      </c>
      <c r="E3" s="186" t="s">
        <v>16</v>
      </c>
      <c r="F3" s="187" t="s">
        <v>17</v>
      </c>
      <c r="G3" s="186" t="s">
        <v>8</v>
      </c>
      <c r="H3" s="186"/>
      <c r="I3" s="186"/>
      <c r="J3" s="186" t="s">
        <v>31</v>
      </c>
      <c r="K3" s="181" t="s">
        <v>33</v>
      </c>
      <c r="L3" s="181" t="s">
        <v>50</v>
      </c>
      <c r="M3" s="181" t="s">
        <v>51</v>
      </c>
      <c r="N3" s="181" t="s">
        <v>34</v>
      </c>
      <c r="O3" s="181" t="s">
        <v>35</v>
      </c>
      <c r="P3" s="185" t="s">
        <v>54</v>
      </c>
      <c r="Q3" s="186" t="s">
        <v>52</v>
      </c>
      <c r="R3" s="186" t="s">
        <v>32</v>
      </c>
      <c r="S3" s="186" t="s">
        <v>53</v>
      </c>
      <c r="T3" s="186" t="s">
        <v>13</v>
      </c>
    </row>
    <row r="4" spans="1:20" ht="25.5" customHeight="1">
      <c r="A4" s="185"/>
      <c r="B4" s="188"/>
      <c r="C4" s="186"/>
      <c r="D4" s="186"/>
      <c r="E4" s="186"/>
      <c r="F4" s="187"/>
      <c r="G4" s="23" t="s">
        <v>9</v>
      </c>
      <c r="H4" s="23" t="s">
        <v>10</v>
      </c>
      <c r="I4" s="23" t="s">
        <v>11</v>
      </c>
      <c r="J4" s="186"/>
      <c r="K4" s="182"/>
      <c r="L4" s="182"/>
      <c r="M4" s="182"/>
      <c r="N4" s="182"/>
      <c r="O4" s="182"/>
      <c r="P4" s="185"/>
      <c r="Q4" s="185"/>
      <c r="R4" s="186"/>
      <c r="S4" s="186"/>
      <c r="T4" s="186"/>
    </row>
    <row r="5" spans="1:20">
      <c r="A5" s="4">
        <v>1</v>
      </c>
      <c r="B5" s="79" t="s">
        <v>62</v>
      </c>
      <c r="C5" s="79" t="s">
        <v>458</v>
      </c>
      <c r="D5" s="48" t="s">
        <v>25</v>
      </c>
      <c r="E5" s="80" t="s">
        <v>569</v>
      </c>
      <c r="F5" s="48"/>
      <c r="G5" s="78">
        <v>22</v>
      </c>
      <c r="H5" s="79">
        <v>23</v>
      </c>
      <c r="I5" s="59">
        <f>SUM(G5:H5)</f>
        <v>45</v>
      </c>
      <c r="J5" s="79">
        <v>9577062992</v>
      </c>
      <c r="K5" s="69" t="s">
        <v>527</v>
      </c>
      <c r="L5" s="69" t="s">
        <v>211</v>
      </c>
      <c r="M5" s="69">
        <v>9401452508</v>
      </c>
      <c r="N5" s="71" t="s">
        <v>526</v>
      </c>
      <c r="O5" s="71">
        <v>9401103397</v>
      </c>
      <c r="P5" s="99">
        <v>43617</v>
      </c>
      <c r="Q5" s="79" t="s">
        <v>269</v>
      </c>
      <c r="R5" s="48" t="s">
        <v>285</v>
      </c>
      <c r="S5" s="18" t="s">
        <v>271</v>
      </c>
      <c r="T5" s="18"/>
    </row>
    <row r="6" spans="1:20">
      <c r="A6" s="4">
        <v>2</v>
      </c>
      <c r="B6" s="79" t="s">
        <v>62</v>
      </c>
      <c r="C6" s="79" t="s">
        <v>459</v>
      </c>
      <c r="D6" s="48" t="s">
        <v>23</v>
      </c>
      <c r="E6" s="79">
        <v>18150402802</v>
      </c>
      <c r="F6" s="48" t="s">
        <v>172</v>
      </c>
      <c r="G6" s="79">
        <v>30</v>
      </c>
      <c r="H6" s="79">
        <v>16</v>
      </c>
      <c r="I6" s="59">
        <f t="shared" ref="I6:I69" si="0">SUM(G6:H6)</f>
        <v>46</v>
      </c>
      <c r="J6" s="79">
        <v>9854482117</v>
      </c>
      <c r="K6" s="69" t="s">
        <v>527</v>
      </c>
      <c r="L6" s="69" t="s">
        <v>211</v>
      </c>
      <c r="M6" s="69">
        <v>9401452508</v>
      </c>
      <c r="N6" s="71" t="s">
        <v>526</v>
      </c>
      <c r="O6" s="71">
        <v>9401103397</v>
      </c>
      <c r="P6" s="99">
        <v>43617</v>
      </c>
      <c r="Q6" s="79" t="s">
        <v>269</v>
      </c>
      <c r="R6" s="48" t="s">
        <v>285</v>
      </c>
      <c r="S6" s="18" t="s">
        <v>271</v>
      </c>
      <c r="T6" s="18"/>
    </row>
    <row r="7" spans="1:20">
      <c r="A7" s="4">
        <v>3</v>
      </c>
      <c r="B7" s="79" t="s">
        <v>63</v>
      </c>
      <c r="C7" s="79" t="s">
        <v>460</v>
      </c>
      <c r="D7" s="48" t="s">
        <v>25</v>
      </c>
      <c r="E7" s="81" t="s">
        <v>570</v>
      </c>
      <c r="F7" s="48"/>
      <c r="G7" s="79">
        <v>26</v>
      </c>
      <c r="H7" s="79">
        <v>18</v>
      </c>
      <c r="I7" s="59">
        <f t="shared" si="0"/>
        <v>44</v>
      </c>
      <c r="J7" s="79">
        <v>7086140666</v>
      </c>
      <c r="K7" s="69" t="s">
        <v>529</v>
      </c>
      <c r="L7" s="69" t="s">
        <v>412</v>
      </c>
      <c r="M7" s="69">
        <v>9401452512</v>
      </c>
      <c r="N7" s="71" t="s">
        <v>528</v>
      </c>
      <c r="O7" s="71">
        <v>9859307043</v>
      </c>
      <c r="P7" s="99">
        <v>43617</v>
      </c>
      <c r="Q7" s="79" t="s">
        <v>269</v>
      </c>
      <c r="R7" s="48" t="s">
        <v>282</v>
      </c>
      <c r="S7" s="18" t="s">
        <v>454</v>
      </c>
      <c r="T7" s="18"/>
    </row>
    <row r="8" spans="1:20">
      <c r="A8" s="4">
        <v>4</v>
      </c>
      <c r="B8" s="79" t="s">
        <v>63</v>
      </c>
      <c r="C8" s="79" t="s">
        <v>461</v>
      </c>
      <c r="D8" s="48" t="s">
        <v>23</v>
      </c>
      <c r="E8" s="79">
        <v>18150400202</v>
      </c>
      <c r="F8" s="48" t="s">
        <v>172</v>
      </c>
      <c r="G8" s="79">
        <v>12</v>
      </c>
      <c r="H8" s="79">
        <v>18</v>
      </c>
      <c r="I8" s="59">
        <f t="shared" si="0"/>
        <v>30</v>
      </c>
      <c r="J8" s="79">
        <v>9957647341</v>
      </c>
      <c r="K8" s="69" t="s">
        <v>529</v>
      </c>
      <c r="L8" s="69" t="s">
        <v>412</v>
      </c>
      <c r="M8" s="69">
        <v>9401452512</v>
      </c>
      <c r="N8" s="71" t="s">
        <v>528</v>
      </c>
      <c r="O8" s="71">
        <v>9859307043</v>
      </c>
      <c r="P8" s="99">
        <v>43617</v>
      </c>
      <c r="Q8" s="79" t="s">
        <v>269</v>
      </c>
      <c r="R8" s="48" t="s">
        <v>282</v>
      </c>
      <c r="S8" s="18" t="s">
        <v>454</v>
      </c>
      <c r="T8" s="18"/>
    </row>
    <row r="9" spans="1:20">
      <c r="A9" s="4">
        <v>5</v>
      </c>
      <c r="B9" s="79" t="s">
        <v>62</v>
      </c>
      <c r="C9" s="79" t="s">
        <v>462</v>
      </c>
      <c r="D9" s="48" t="s">
        <v>25</v>
      </c>
      <c r="E9" s="81" t="s">
        <v>571</v>
      </c>
      <c r="F9" s="48"/>
      <c r="G9" s="78">
        <v>17</v>
      </c>
      <c r="H9" s="78">
        <v>22</v>
      </c>
      <c r="I9" s="59">
        <f t="shared" si="0"/>
        <v>39</v>
      </c>
      <c r="J9" s="79">
        <v>9957266488</v>
      </c>
      <c r="K9" s="89" t="s">
        <v>190</v>
      </c>
      <c r="L9" s="69" t="s">
        <v>212</v>
      </c>
      <c r="M9" s="69">
        <v>9401452503</v>
      </c>
      <c r="N9" s="70" t="s">
        <v>530</v>
      </c>
      <c r="O9" s="70">
        <v>8812012830</v>
      </c>
      <c r="P9" s="99">
        <v>43619</v>
      </c>
      <c r="Q9" s="79" t="s">
        <v>264</v>
      </c>
      <c r="R9" s="48" t="s">
        <v>280</v>
      </c>
      <c r="S9" s="18" t="s">
        <v>271</v>
      </c>
      <c r="T9" s="18"/>
    </row>
    <row r="10" spans="1:20">
      <c r="A10" s="4">
        <v>6</v>
      </c>
      <c r="B10" s="79" t="s">
        <v>62</v>
      </c>
      <c r="C10" s="79" t="s">
        <v>463</v>
      </c>
      <c r="D10" s="48" t="s">
        <v>23</v>
      </c>
      <c r="E10" s="79">
        <v>18150406002</v>
      </c>
      <c r="F10" s="48" t="s">
        <v>172</v>
      </c>
      <c r="G10" s="79">
        <v>23</v>
      </c>
      <c r="H10" s="79">
        <v>36</v>
      </c>
      <c r="I10" s="59">
        <f t="shared" si="0"/>
        <v>59</v>
      </c>
      <c r="J10" s="79">
        <v>9954788194</v>
      </c>
      <c r="K10" s="89" t="s">
        <v>190</v>
      </c>
      <c r="L10" s="69" t="s">
        <v>212</v>
      </c>
      <c r="M10" s="69">
        <v>9401452503</v>
      </c>
      <c r="N10" s="70" t="s">
        <v>530</v>
      </c>
      <c r="O10" s="70">
        <v>8812012830</v>
      </c>
      <c r="P10" s="99">
        <v>43619</v>
      </c>
      <c r="Q10" s="79" t="s">
        <v>264</v>
      </c>
      <c r="R10" s="48" t="s">
        <v>272</v>
      </c>
      <c r="S10" s="18" t="s">
        <v>271</v>
      </c>
      <c r="T10" s="18"/>
    </row>
    <row r="11" spans="1:20">
      <c r="A11" s="4">
        <v>7</v>
      </c>
      <c r="B11" s="79" t="s">
        <v>63</v>
      </c>
      <c r="C11" s="79" t="s">
        <v>464</v>
      </c>
      <c r="D11" s="48" t="s">
        <v>25</v>
      </c>
      <c r="E11" s="81" t="s">
        <v>572</v>
      </c>
      <c r="F11" s="48"/>
      <c r="G11" s="79">
        <v>22</v>
      </c>
      <c r="H11" s="79">
        <v>28</v>
      </c>
      <c r="I11" s="59">
        <f t="shared" si="0"/>
        <v>50</v>
      </c>
      <c r="J11" s="79">
        <v>9085596719</v>
      </c>
      <c r="K11" s="89" t="s">
        <v>185</v>
      </c>
      <c r="L11" s="69" t="s">
        <v>207</v>
      </c>
      <c r="M11" s="69">
        <v>9401452518</v>
      </c>
      <c r="N11" s="95" t="s">
        <v>421</v>
      </c>
      <c r="O11" s="77">
        <v>9085221515</v>
      </c>
      <c r="P11" s="99">
        <v>43619</v>
      </c>
      <c r="Q11" s="79" t="s">
        <v>264</v>
      </c>
      <c r="R11" s="48" t="s">
        <v>275</v>
      </c>
      <c r="S11" s="18" t="s">
        <v>454</v>
      </c>
      <c r="T11" s="18"/>
    </row>
    <row r="12" spans="1:20">
      <c r="A12" s="4">
        <v>8</v>
      </c>
      <c r="B12" s="79" t="s">
        <v>63</v>
      </c>
      <c r="C12" s="79" t="s">
        <v>465</v>
      </c>
      <c r="D12" s="48" t="s">
        <v>23</v>
      </c>
      <c r="E12" s="79">
        <v>18150406701</v>
      </c>
      <c r="F12" s="48" t="s">
        <v>172</v>
      </c>
      <c r="G12" s="79">
        <v>50</v>
      </c>
      <c r="H12" s="79">
        <v>55</v>
      </c>
      <c r="I12" s="59">
        <f t="shared" si="0"/>
        <v>105</v>
      </c>
      <c r="J12" s="79">
        <v>7399652532</v>
      </c>
      <c r="K12" s="89" t="s">
        <v>185</v>
      </c>
      <c r="L12" s="69" t="s">
        <v>207</v>
      </c>
      <c r="M12" s="69">
        <v>9401452518</v>
      </c>
      <c r="N12" s="95" t="s">
        <v>421</v>
      </c>
      <c r="O12" s="77">
        <v>9085221515</v>
      </c>
      <c r="P12" s="99">
        <v>43619</v>
      </c>
      <c r="Q12" s="79" t="s">
        <v>264</v>
      </c>
      <c r="R12" s="48" t="s">
        <v>273</v>
      </c>
      <c r="S12" s="18" t="s">
        <v>454</v>
      </c>
      <c r="T12" s="18"/>
    </row>
    <row r="13" spans="1:20">
      <c r="A13" s="4">
        <v>9</v>
      </c>
      <c r="B13" s="79" t="s">
        <v>62</v>
      </c>
      <c r="C13" s="79" t="s">
        <v>466</v>
      </c>
      <c r="D13" s="57" t="s">
        <v>25</v>
      </c>
      <c r="E13" s="81" t="s">
        <v>573</v>
      </c>
      <c r="F13" s="57"/>
      <c r="G13" s="79">
        <v>23</v>
      </c>
      <c r="H13" s="79">
        <v>31</v>
      </c>
      <c r="I13" s="59">
        <f t="shared" si="0"/>
        <v>54</v>
      </c>
      <c r="J13" s="79">
        <v>9401003055</v>
      </c>
      <c r="K13" s="69" t="s">
        <v>440</v>
      </c>
      <c r="L13" s="69" t="s">
        <v>441</v>
      </c>
      <c r="M13" s="69">
        <v>9401452522</v>
      </c>
      <c r="N13" s="95" t="s">
        <v>439</v>
      </c>
      <c r="O13" s="95">
        <v>9678522268</v>
      </c>
      <c r="P13" s="99">
        <v>43620</v>
      </c>
      <c r="Q13" s="79" t="s">
        <v>265</v>
      </c>
      <c r="R13" s="48" t="s">
        <v>279</v>
      </c>
      <c r="S13" s="18" t="s">
        <v>271</v>
      </c>
      <c r="T13" s="18"/>
    </row>
    <row r="14" spans="1:20">
      <c r="A14" s="4">
        <v>10</v>
      </c>
      <c r="B14" s="79" t="s">
        <v>62</v>
      </c>
      <c r="C14" s="79" t="s">
        <v>467</v>
      </c>
      <c r="D14" s="48" t="s">
        <v>23</v>
      </c>
      <c r="E14" s="79">
        <v>18150407201</v>
      </c>
      <c r="F14" s="48" t="s">
        <v>172</v>
      </c>
      <c r="G14" s="79">
        <v>50</v>
      </c>
      <c r="H14" s="79">
        <v>60</v>
      </c>
      <c r="I14" s="59">
        <f t="shared" si="0"/>
        <v>110</v>
      </c>
      <c r="J14" s="79">
        <v>9678747953</v>
      </c>
      <c r="K14" s="69" t="s">
        <v>440</v>
      </c>
      <c r="L14" s="69" t="s">
        <v>441</v>
      </c>
      <c r="M14" s="69">
        <v>9401452522</v>
      </c>
      <c r="N14" s="95" t="s">
        <v>439</v>
      </c>
      <c r="O14" s="95">
        <v>9678522268</v>
      </c>
      <c r="P14" s="99">
        <v>43620</v>
      </c>
      <c r="Q14" s="79" t="s">
        <v>265</v>
      </c>
      <c r="R14" s="48" t="s">
        <v>281</v>
      </c>
      <c r="S14" s="18" t="s">
        <v>271</v>
      </c>
      <c r="T14" s="18"/>
    </row>
    <row r="15" spans="1:20">
      <c r="A15" s="4">
        <v>11</v>
      </c>
      <c r="B15" s="79" t="s">
        <v>63</v>
      </c>
      <c r="C15" s="79" t="s">
        <v>468</v>
      </c>
      <c r="D15" s="48" t="s">
        <v>25</v>
      </c>
      <c r="E15" s="78">
        <v>40801</v>
      </c>
      <c r="F15" s="48"/>
      <c r="G15" s="79">
        <v>25</v>
      </c>
      <c r="H15" s="79">
        <v>29</v>
      </c>
      <c r="I15" s="59">
        <f t="shared" si="0"/>
        <v>54</v>
      </c>
      <c r="J15" s="69">
        <v>9534224838</v>
      </c>
      <c r="K15" s="69" t="s">
        <v>532</v>
      </c>
      <c r="L15" s="69" t="s">
        <v>215</v>
      </c>
      <c r="M15" s="69">
        <v>9401452511</v>
      </c>
      <c r="N15" s="95" t="s">
        <v>531</v>
      </c>
      <c r="O15" s="95">
        <v>9678708649</v>
      </c>
      <c r="P15" s="99">
        <v>43620</v>
      </c>
      <c r="Q15" s="79" t="s">
        <v>265</v>
      </c>
      <c r="R15" s="48" t="s">
        <v>291</v>
      </c>
      <c r="S15" s="18" t="s">
        <v>454</v>
      </c>
      <c r="T15" s="18"/>
    </row>
    <row r="16" spans="1:20">
      <c r="A16" s="4">
        <v>12</v>
      </c>
      <c r="B16" s="79" t="s">
        <v>63</v>
      </c>
      <c r="C16" s="79" t="s">
        <v>469</v>
      </c>
      <c r="D16" s="48" t="s">
        <v>23</v>
      </c>
      <c r="E16" s="79">
        <v>18150404001</v>
      </c>
      <c r="F16" s="48" t="s">
        <v>172</v>
      </c>
      <c r="G16" s="79">
        <v>60</v>
      </c>
      <c r="H16" s="79">
        <v>53</v>
      </c>
      <c r="I16" s="59">
        <f t="shared" si="0"/>
        <v>113</v>
      </c>
      <c r="J16" s="79">
        <v>9365430331</v>
      </c>
      <c r="K16" s="69" t="s">
        <v>532</v>
      </c>
      <c r="L16" s="69" t="s">
        <v>215</v>
      </c>
      <c r="M16" s="69">
        <v>9401452511</v>
      </c>
      <c r="N16" s="95" t="s">
        <v>531</v>
      </c>
      <c r="O16" s="95">
        <v>9678708649</v>
      </c>
      <c r="P16" s="99">
        <v>43620</v>
      </c>
      <c r="Q16" s="79" t="s">
        <v>265</v>
      </c>
      <c r="R16" s="48" t="s">
        <v>457</v>
      </c>
      <c r="S16" s="18" t="s">
        <v>454</v>
      </c>
      <c r="T16" s="18"/>
    </row>
    <row r="17" spans="1:20">
      <c r="A17" s="4">
        <v>13</v>
      </c>
      <c r="B17" s="79" t="s">
        <v>62</v>
      </c>
      <c r="C17" s="79" t="s">
        <v>470</v>
      </c>
      <c r="D17" s="48" t="s">
        <v>25</v>
      </c>
      <c r="E17" s="81" t="s">
        <v>574</v>
      </c>
      <c r="F17" s="48"/>
      <c r="G17" s="78">
        <v>23</v>
      </c>
      <c r="H17" s="78">
        <v>28</v>
      </c>
      <c r="I17" s="59">
        <f t="shared" si="0"/>
        <v>51</v>
      </c>
      <c r="J17" s="79">
        <v>8724989124</v>
      </c>
      <c r="K17" s="69" t="s">
        <v>192</v>
      </c>
      <c r="L17" s="69" t="s">
        <v>214</v>
      </c>
      <c r="M17" s="69">
        <v>9401452505</v>
      </c>
      <c r="N17" s="95" t="s">
        <v>446</v>
      </c>
      <c r="O17" s="95">
        <v>8011320291</v>
      </c>
      <c r="P17" s="99">
        <v>43622</v>
      </c>
      <c r="Q17" s="79" t="s">
        <v>267</v>
      </c>
      <c r="R17" s="48" t="s">
        <v>566</v>
      </c>
      <c r="S17" s="18" t="s">
        <v>271</v>
      </c>
      <c r="T17" s="18"/>
    </row>
    <row r="18" spans="1:20">
      <c r="A18" s="4">
        <v>14</v>
      </c>
      <c r="B18" s="79" t="s">
        <v>62</v>
      </c>
      <c r="C18" s="79" t="s">
        <v>471</v>
      </c>
      <c r="D18" s="48" t="s">
        <v>23</v>
      </c>
      <c r="E18" s="79">
        <v>18150404801</v>
      </c>
      <c r="F18" s="48" t="s">
        <v>172</v>
      </c>
      <c r="G18" s="79">
        <v>33</v>
      </c>
      <c r="H18" s="79">
        <v>39</v>
      </c>
      <c r="I18" s="59">
        <f t="shared" si="0"/>
        <v>72</v>
      </c>
      <c r="J18" s="79">
        <v>9531321789</v>
      </c>
      <c r="K18" s="69" t="s">
        <v>192</v>
      </c>
      <c r="L18" s="69" t="s">
        <v>214</v>
      </c>
      <c r="M18" s="69">
        <v>9401452505</v>
      </c>
      <c r="N18" s="95" t="s">
        <v>446</v>
      </c>
      <c r="O18" s="95">
        <v>8011320291</v>
      </c>
      <c r="P18" s="99">
        <v>43622</v>
      </c>
      <c r="Q18" s="79" t="s">
        <v>267</v>
      </c>
      <c r="R18" s="48" t="s">
        <v>291</v>
      </c>
      <c r="S18" s="18" t="s">
        <v>271</v>
      </c>
      <c r="T18" s="18"/>
    </row>
    <row r="19" spans="1:20">
      <c r="A19" s="4">
        <v>15</v>
      </c>
      <c r="B19" s="79" t="s">
        <v>63</v>
      </c>
      <c r="C19" s="79" t="s">
        <v>472</v>
      </c>
      <c r="D19" s="48" t="s">
        <v>25</v>
      </c>
      <c r="E19" s="81" t="s">
        <v>575</v>
      </c>
      <c r="F19" s="48"/>
      <c r="G19" s="79">
        <v>23</v>
      </c>
      <c r="H19" s="79">
        <v>25</v>
      </c>
      <c r="I19" s="59">
        <f t="shared" si="0"/>
        <v>48</v>
      </c>
      <c r="J19" s="79">
        <v>8472921542</v>
      </c>
      <c r="K19" s="69" t="s">
        <v>529</v>
      </c>
      <c r="L19" s="69" t="s">
        <v>412</v>
      </c>
      <c r="M19" s="69">
        <v>9401452512</v>
      </c>
      <c r="N19" s="95" t="s">
        <v>533</v>
      </c>
      <c r="O19" s="95">
        <v>9678811071</v>
      </c>
      <c r="P19" s="99">
        <v>43622</v>
      </c>
      <c r="Q19" s="79" t="s">
        <v>267</v>
      </c>
      <c r="R19" s="48" t="s">
        <v>283</v>
      </c>
      <c r="S19" s="18" t="s">
        <v>454</v>
      </c>
      <c r="T19" s="18"/>
    </row>
    <row r="20" spans="1:20">
      <c r="A20" s="4">
        <v>16</v>
      </c>
      <c r="B20" s="79" t="s">
        <v>63</v>
      </c>
      <c r="C20" s="79" t="s">
        <v>473</v>
      </c>
      <c r="D20" s="48" t="s">
        <v>23</v>
      </c>
      <c r="E20" s="79">
        <v>18150400201</v>
      </c>
      <c r="F20" s="48" t="s">
        <v>172</v>
      </c>
      <c r="G20" s="79">
        <v>57</v>
      </c>
      <c r="H20" s="79">
        <v>53</v>
      </c>
      <c r="I20" s="59">
        <f t="shared" si="0"/>
        <v>110</v>
      </c>
      <c r="J20" s="79">
        <v>9401611168</v>
      </c>
      <c r="K20" s="69" t="s">
        <v>529</v>
      </c>
      <c r="L20" s="69" t="s">
        <v>412</v>
      </c>
      <c r="M20" s="69">
        <v>9401452512</v>
      </c>
      <c r="N20" s="95" t="s">
        <v>533</v>
      </c>
      <c r="O20" s="95">
        <v>9678811071</v>
      </c>
      <c r="P20" s="99">
        <v>43622</v>
      </c>
      <c r="Q20" s="79" t="s">
        <v>267</v>
      </c>
      <c r="R20" s="48" t="s">
        <v>283</v>
      </c>
      <c r="S20" s="18" t="s">
        <v>454</v>
      </c>
      <c r="T20" s="18"/>
    </row>
    <row r="21" spans="1:20">
      <c r="A21" s="4">
        <v>17</v>
      </c>
      <c r="B21" s="79" t="s">
        <v>62</v>
      </c>
      <c r="C21" s="79" t="s">
        <v>474</v>
      </c>
      <c r="D21" s="48" t="s">
        <v>25</v>
      </c>
      <c r="E21" s="83" t="s">
        <v>576</v>
      </c>
      <c r="F21" s="48"/>
      <c r="G21" s="79">
        <v>27</v>
      </c>
      <c r="H21" s="79">
        <v>23</v>
      </c>
      <c r="I21" s="59">
        <f t="shared" si="0"/>
        <v>50</v>
      </c>
      <c r="J21" s="79">
        <v>9085909836</v>
      </c>
      <c r="K21" s="69" t="s">
        <v>535</v>
      </c>
      <c r="L21" s="69" t="s">
        <v>536</v>
      </c>
      <c r="M21" s="69">
        <v>9401452516</v>
      </c>
      <c r="N21" s="95" t="s">
        <v>534</v>
      </c>
      <c r="O21" s="95">
        <v>9954561404</v>
      </c>
      <c r="P21" s="99">
        <v>43623</v>
      </c>
      <c r="Q21" s="79" t="s">
        <v>268</v>
      </c>
      <c r="R21" s="48" t="s">
        <v>291</v>
      </c>
      <c r="S21" s="18" t="s">
        <v>271</v>
      </c>
      <c r="T21" s="18"/>
    </row>
    <row r="22" spans="1:20">
      <c r="A22" s="4">
        <v>18</v>
      </c>
      <c r="B22" s="79" t="s">
        <v>62</v>
      </c>
      <c r="C22" s="79" t="s">
        <v>475</v>
      </c>
      <c r="D22" s="48" t="s">
        <v>23</v>
      </c>
      <c r="E22" s="79">
        <v>18150401101</v>
      </c>
      <c r="F22" s="48" t="s">
        <v>172</v>
      </c>
      <c r="G22" s="79">
        <v>30</v>
      </c>
      <c r="H22" s="79">
        <v>44</v>
      </c>
      <c r="I22" s="59">
        <f t="shared" si="0"/>
        <v>74</v>
      </c>
      <c r="J22" s="79">
        <v>9435640262</v>
      </c>
      <c r="K22" s="69" t="s">
        <v>535</v>
      </c>
      <c r="L22" s="69" t="s">
        <v>536</v>
      </c>
      <c r="M22" s="69">
        <v>9401452516</v>
      </c>
      <c r="N22" s="95" t="s">
        <v>534</v>
      </c>
      <c r="O22" s="95">
        <v>9954561404</v>
      </c>
      <c r="P22" s="99">
        <v>43623</v>
      </c>
      <c r="Q22" s="79" t="s">
        <v>268</v>
      </c>
      <c r="R22" s="48" t="s">
        <v>291</v>
      </c>
      <c r="S22" s="18" t="s">
        <v>271</v>
      </c>
      <c r="T22" s="18"/>
    </row>
    <row r="23" spans="1:20">
      <c r="A23" s="4">
        <v>19</v>
      </c>
      <c r="B23" s="79" t="s">
        <v>63</v>
      </c>
      <c r="C23" s="79" t="s">
        <v>476</v>
      </c>
      <c r="D23" s="48" t="s">
        <v>25</v>
      </c>
      <c r="E23" s="81" t="s">
        <v>577</v>
      </c>
      <c r="F23" s="48"/>
      <c r="G23" s="78">
        <v>26</v>
      </c>
      <c r="H23" s="78">
        <v>27</v>
      </c>
      <c r="I23" s="59">
        <f t="shared" si="0"/>
        <v>53</v>
      </c>
      <c r="J23" s="79">
        <v>9954494279</v>
      </c>
      <c r="K23" s="69" t="s">
        <v>538</v>
      </c>
      <c r="L23" s="69" t="s">
        <v>539</v>
      </c>
      <c r="M23" s="69">
        <v>9859773604</v>
      </c>
      <c r="N23" s="95" t="s">
        <v>537</v>
      </c>
      <c r="O23" s="95">
        <v>9957154030</v>
      </c>
      <c r="P23" s="99">
        <v>43623</v>
      </c>
      <c r="Q23" s="79" t="s">
        <v>268</v>
      </c>
      <c r="R23" s="48" t="s">
        <v>282</v>
      </c>
      <c r="S23" s="18" t="s">
        <v>454</v>
      </c>
      <c r="T23" s="18"/>
    </row>
    <row r="24" spans="1:20">
      <c r="A24" s="4">
        <v>20</v>
      </c>
      <c r="B24" s="79" t="s">
        <v>63</v>
      </c>
      <c r="C24" s="79" t="s">
        <v>477</v>
      </c>
      <c r="D24" s="48" t="s">
        <v>23</v>
      </c>
      <c r="E24" s="79">
        <v>18150401601</v>
      </c>
      <c r="F24" s="48" t="s">
        <v>172</v>
      </c>
      <c r="G24" s="79">
        <v>32</v>
      </c>
      <c r="H24" s="79">
        <v>26</v>
      </c>
      <c r="I24" s="59">
        <f t="shared" si="0"/>
        <v>58</v>
      </c>
      <c r="J24" s="79">
        <v>9854824497</v>
      </c>
      <c r="K24" s="69" t="s">
        <v>538</v>
      </c>
      <c r="L24" s="69" t="s">
        <v>539</v>
      </c>
      <c r="M24" s="69">
        <v>9859773604</v>
      </c>
      <c r="N24" s="95" t="s">
        <v>537</v>
      </c>
      <c r="O24" s="95">
        <v>9957154030</v>
      </c>
      <c r="P24" s="99">
        <v>43623</v>
      </c>
      <c r="Q24" s="79" t="s">
        <v>268</v>
      </c>
      <c r="R24" s="48" t="s">
        <v>282</v>
      </c>
      <c r="S24" s="18" t="s">
        <v>454</v>
      </c>
      <c r="T24" s="18"/>
    </row>
    <row r="25" spans="1:20">
      <c r="A25" s="4">
        <v>21</v>
      </c>
      <c r="B25" s="79" t="s">
        <v>62</v>
      </c>
      <c r="C25" s="79" t="s">
        <v>478</v>
      </c>
      <c r="D25" s="48" t="s">
        <v>23</v>
      </c>
      <c r="E25" s="79">
        <v>18150402403</v>
      </c>
      <c r="F25" s="48" t="s">
        <v>174</v>
      </c>
      <c r="G25" s="79">
        <v>83</v>
      </c>
      <c r="H25" s="79">
        <v>94</v>
      </c>
      <c r="I25" s="59">
        <f t="shared" si="0"/>
        <v>177</v>
      </c>
      <c r="J25" s="78">
        <v>7002723298</v>
      </c>
      <c r="K25" s="69" t="s">
        <v>540</v>
      </c>
      <c r="L25" s="69" t="s">
        <v>210</v>
      </c>
      <c r="M25" s="69">
        <v>9401452504</v>
      </c>
      <c r="N25" s="96" t="s">
        <v>420</v>
      </c>
      <c r="O25" s="96">
        <v>9678706741</v>
      </c>
      <c r="P25" s="99">
        <v>43624</v>
      </c>
      <c r="Q25" s="79" t="s">
        <v>269</v>
      </c>
      <c r="R25" s="48" t="s">
        <v>278</v>
      </c>
      <c r="S25" s="18" t="s">
        <v>271</v>
      </c>
      <c r="T25" s="18"/>
    </row>
    <row r="26" spans="1:20">
      <c r="A26" s="4">
        <v>22</v>
      </c>
      <c r="B26" s="79" t="s">
        <v>63</v>
      </c>
      <c r="C26" s="79" t="s">
        <v>479</v>
      </c>
      <c r="D26" s="48" t="s">
        <v>23</v>
      </c>
      <c r="E26" s="79">
        <v>18150410207</v>
      </c>
      <c r="F26" s="48" t="s">
        <v>173</v>
      </c>
      <c r="G26" s="79">
        <v>62</v>
      </c>
      <c r="H26" s="79">
        <v>48</v>
      </c>
      <c r="I26" s="59">
        <f t="shared" si="0"/>
        <v>110</v>
      </c>
      <c r="J26" s="79">
        <v>9954425430</v>
      </c>
      <c r="K26" s="69" t="s">
        <v>540</v>
      </c>
      <c r="L26" s="69" t="s">
        <v>210</v>
      </c>
      <c r="M26" s="69">
        <v>9401452504</v>
      </c>
      <c r="N26" s="96" t="s">
        <v>420</v>
      </c>
      <c r="O26" s="96">
        <v>9678706741</v>
      </c>
      <c r="P26" s="99">
        <v>43624</v>
      </c>
      <c r="Q26" s="79" t="s">
        <v>269</v>
      </c>
      <c r="R26" s="48" t="s">
        <v>277</v>
      </c>
      <c r="S26" s="18" t="s">
        <v>454</v>
      </c>
      <c r="T26" s="18"/>
    </row>
    <row r="27" spans="1:20">
      <c r="A27" s="4">
        <v>23</v>
      </c>
      <c r="B27" s="79" t="s">
        <v>62</v>
      </c>
      <c r="C27" s="79" t="s">
        <v>480</v>
      </c>
      <c r="D27" s="48" t="s">
        <v>25</v>
      </c>
      <c r="E27" s="81" t="s">
        <v>578</v>
      </c>
      <c r="F27" s="48"/>
      <c r="G27" s="78">
        <v>31</v>
      </c>
      <c r="H27" s="78">
        <v>38</v>
      </c>
      <c r="I27" s="59">
        <f t="shared" si="0"/>
        <v>69</v>
      </c>
      <c r="J27" s="79">
        <v>8811874602</v>
      </c>
      <c r="K27" s="69" t="s">
        <v>543</v>
      </c>
      <c r="L27" s="69" t="s">
        <v>544</v>
      </c>
      <c r="M27" s="69">
        <v>9401452526</v>
      </c>
      <c r="N27" s="97" t="s">
        <v>541</v>
      </c>
      <c r="O27" s="97" t="s">
        <v>542</v>
      </c>
      <c r="P27" s="99">
        <v>43626</v>
      </c>
      <c r="Q27" s="79" t="s">
        <v>264</v>
      </c>
      <c r="R27" s="48" t="s">
        <v>275</v>
      </c>
      <c r="S27" s="18" t="s">
        <v>271</v>
      </c>
      <c r="T27" s="18"/>
    </row>
    <row r="28" spans="1:20">
      <c r="A28" s="4">
        <v>24</v>
      </c>
      <c r="B28" s="79" t="s">
        <v>62</v>
      </c>
      <c r="C28" s="79" t="s">
        <v>481</v>
      </c>
      <c r="D28" s="18" t="s">
        <v>23</v>
      </c>
      <c r="E28" s="79">
        <v>18150406802</v>
      </c>
      <c r="F28" s="48" t="s">
        <v>172</v>
      </c>
      <c r="G28" s="79">
        <v>35</v>
      </c>
      <c r="H28" s="79">
        <v>45</v>
      </c>
      <c r="I28" s="59">
        <f t="shared" si="0"/>
        <v>80</v>
      </c>
      <c r="J28" s="79">
        <v>9954846724</v>
      </c>
      <c r="K28" s="69" t="s">
        <v>543</v>
      </c>
      <c r="L28" s="69" t="s">
        <v>544</v>
      </c>
      <c r="M28" s="69">
        <v>9401452526</v>
      </c>
      <c r="N28" s="97" t="s">
        <v>541</v>
      </c>
      <c r="O28" s="97" t="s">
        <v>542</v>
      </c>
      <c r="P28" s="99">
        <v>43626</v>
      </c>
      <c r="Q28" s="79" t="s">
        <v>264</v>
      </c>
      <c r="R28" s="48" t="s">
        <v>275</v>
      </c>
      <c r="S28" s="18" t="s">
        <v>271</v>
      </c>
      <c r="T28" s="18"/>
    </row>
    <row r="29" spans="1:20">
      <c r="A29" s="4">
        <v>25</v>
      </c>
      <c r="B29" s="79" t="s">
        <v>63</v>
      </c>
      <c r="C29" s="79" t="s">
        <v>482</v>
      </c>
      <c r="D29" s="48" t="s">
        <v>25</v>
      </c>
      <c r="E29" s="81" t="s">
        <v>579</v>
      </c>
      <c r="F29" s="48"/>
      <c r="G29" s="79">
        <v>28</v>
      </c>
      <c r="H29" s="79">
        <v>31</v>
      </c>
      <c r="I29" s="59">
        <f t="shared" si="0"/>
        <v>59</v>
      </c>
      <c r="J29" s="79">
        <v>8486050739</v>
      </c>
      <c r="K29" s="69" t="s">
        <v>546</v>
      </c>
      <c r="L29" s="69" t="s">
        <v>205</v>
      </c>
      <c r="M29" s="69">
        <v>9401452515</v>
      </c>
      <c r="N29" s="96" t="s">
        <v>545</v>
      </c>
      <c r="O29" s="96">
        <v>9957537932</v>
      </c>
      <c r="P29" s="99">
        <v>43626</v>
      </c>
      <c r="Q29" s="79" t="s">
        <v>264</v>
      </c>
      <c r="R29" s="48" t="s">
        <v>567</v>
      </c>
      <c r="S29" s="18" t="s">
        <v>454</v>
      </c>
      <c r="T29" s="18"/>
    </row>
    <row r="30" spans="1:20">
      <c r="A30" s="4">
        <v>26</v>
      </c>
      <c r="B30" s="79" t="s">
        <v>63</v>
      </c>
      <c r="C30" s="79" t="s">
        <v>483</v>
      </c>
      <c r="D30" s="18" t="s">
        <v>23</v>
      </c>
      <c r="E30" s="79">
        <v>18150401801</v>
      </c>
      <c r="F30" s="48" t="s">
        <v>172</v>
      </c>
      <c r="G30" s="79">
        <v>42</v>
      </c>
      <c r="H30" s="79">
        <v>27</v>
      </c>
      <c r="I30" s="59">
        <f t="shared" si="0"/>
        <v>69</v>
      </c>
      <c r="J30" s="79">
        <v>9957620265</v>
      </c>
      <c r="K30" s="69" t="s">
        <v>546</v>
      </c>
      <c r="L30" s="69" t="s">
        <v>205</v>
      </c>
      <c r="M30" s="69">
        <v>9401452515</v>
      </c>
      <c r="N30" s="96" t="s">
        <v>545</v>
      </c>
      <c r="O30" s="96">
        <v>9957537932</v>
      </c>
      <c r="P30" s="99">
        <v>43626</v>
      </c>
      <c r="Q30" s="79" t="s">
        <v>264</v>
      </c>
      <c r="R30" s="48" t="s">
        <v>567</v>
      </c>
      <c r="S30" s="18" t="s">
        <v>454</v>
      </c>
      <c r="T30" s="18"/>
    </row>
    <row r="31" spans="1:20">
      <c r="A31" s="4">
        <v>27</v>
      </c>
      <c r="B31" s="79" t="s">
        <v>62</v>
      </c>
      <c r="C31" s="79" t="s">
        <v>484</v>
      </c>
      <c r="D31" s="18" t="s">
        <v>25</v>
      </c>
      <c r="E31" s="81" t="s">
        <v>580</v>
      </c>
      <c r="F31" s="18"/>
      <c r="G31" s="78">
        <v>33</v>
      </c>
      <c r="H31" s="78">
        <v>36</v>
      </c>
      <c r="I31" s="59">
        <f t="shared" si="0"/>
        <v>69</v>
      </c>
      <c r="J31" s="79">
        <v>9365382769</v>
      </c>
      <c r="K31" s="69" t="s">
        <v>538</v>
      </c>
      <c r="L31" s="69" t="s">
        <v>539</v>
      </c>
      <c r="M31" s="69">
        <v>9859773604</v>
      </c>
      <c r="N31" s="95" t="s">
        <v>547</v>
      </c>
      <c r="O31" s="95">
        <v>9706271483</v>
      </c>
      <c r="P31" s="99">
        <v>43627</v>
      </c>
      <c r="Q31" s="79" t="s">
        <v>265</v>
      </c>
      <c r="R31" s="48" t="s">
        <v>277</v>
      </c>
      <c r="S31" s="18" t="s">
        <v>271</v>
      </c>
      <c r="T31" s="18"/>
    </row>
    <row r="32" spans="1:20">
      <c r="A32" s="4">
        <v>28</v>
      </c>
      <c r="B32" s="79" t="s">
        <v>62</v>
      </c>
      <c r="C32" s="79" t="s">
        <v>485</v>
      </c>
      <c r="D32" s="18" t="s">
        <v>23</v>
      </c>
      <c r="E32" s="79">
        <v>18150403902</v>
      </c>
      <c r="F32" s="48" t="s">
        <v>172</v>
      </c>
      <c r="G32" s="79">
        <v>30</v>
      </c>
      <c r="H32" s="79">
        <v>38</v>
      </c>
      <c r="I32" s="59">
        <f t="shared" si="0"/>
        <v>68</v>
      </c>
      <c r="J32" s="79">
        <v>9854880397</v>
      </c>
      <c r="K32" s="69" t="s">
        <v>538</v>
      </c>
      <c r="L32" s="69" t="s">
        <v>539</v>
      </c>
      <c r="M32" s="69">
        <v>9859773604</v>
      </c>
      <c r="N32" s="95" t="s">
        <v>547</v>
      </c>
      <c r="O32" s="95">
        <v>9706271483</v>
      </c>
      <c r="P32" s="99">
        <v>43627</v>
      </c>
      <c r="Q32" s="79" t="s">
        <v>265</v>
      </c>
      <c r="R32" s="48" t="s">
        <v>270</v>
      </c>
      <c r="S32" s="18" t="s">
        <v>271</v>
      </c>
      <c r="T32" s="18"/>
    </row>
    <row r="33" spans="1:20">
      <c r="A33" s="4">
        <v>29</v>
      </c>
      <c r="B33" s="79" t="s">
        <v>63</v>
      </c>
      <c r="C33" s="79" t="s">
        <v>486</v>
      </c>
      <c r="D33" s="18" t="s">
        <v>25</v>
      </c>
      <c r="E33" s="81" t="s">
        <v>581</v>
      </c>
      <c r="F33" s="18"/>
      <c r="G33" s="78">
        <v>25</v>
      </c>
      <c r="H33" s="78">
        <v>26</v>
      </c>
      <c r="I33" s="59">
        <f t="shared" si="0"/>
        <v>51</v>
      </c>
      <c r="J33" s="79">
        <v>6000672056</v>
      </c>
      <c r="K33" s="69" t="s">
        <v>549</v>
      </c>
      <c r="L33" s="69" t="s">
        <v>550</v>
      </c>
      <c r="M33" s="69">
        <v>9401118100</v>
      </c>
      <c r="N33" s="96" t="s">
        <v>548</v>
      </c>
      <c r="O33" s="95">
        <v>9706208216</v>
      </c>
      <c r="P33" s="99">
        <v>43627</v>
      </c>
      <c r="Q33" s="79" t="s">
        <v>265</v>
      </c>
      <c r="R33" s="48" t="s">
        <v>276</v>
      </c>
      <c r="S33" s="18" t="s">
        <v>454</v>
      </c>
      <c r="T33" s="18"/>
    </row>
    <row r="34" spans="1:20">
      <c r="A34" s="4">
        <v>30</v>
      </c>
      <c r="B34" s="79" t="s">
        <v>63</v>
      </c>
      <c r="C34" s="79" t="s">
        <v>487</v>
      </c>
      <c r="D34" s="18" t="s">
        <v>23</v>
      </c>
      <c r="E34" s="79">
        <v>18150407501</v>
      </c>
      <c r="F34" s="48" t="s">
        <v>172</v>
      </c>
      <c r="G34" s="79">
        <v>20</v>
      </c>
      <c r="H34" s="79">
        <v>28</v>
      </c>
      <c r="I34" s="59">
        <f t="shared" si="0"/>
        <v>48</v>
      </c>
      <c r="J34" s="79">
        <v>9954481285</v>
      </c>
      <c r="K34" s="69" t="s">
        <v>549</v>
      </c>
      <c r="L34" s="69" t="s">
        <v>550</v>
      </c>
      <c r="M34" s="69">
        <v>9401118100</v>
      </c>
      <c r="N34" s="96" t="s">
        <v>548</v>
      </c>
      <c r="O34" s="95">
        <v>9706208216</v>
      </c>
      <c r="P34" s="99">
        <v>43627</v>
      </c>
      <c r="Q34" s="79" t="s">
        <v>265</v>
      </c>
      <c r="R34" s="48" t="s">
        <v>276</v>
      </c>
      <c r="S34" s="18" t="s">
        <v>454</v>
      </c>
      <c r="T34" s="18"/>
    </row>
    <row r="35" spans="1:20">
      <c r="A35" s="4">
        <v>31</v>
      </c>
      <c r="B35" s="79" t="s">
        <v>62</v>
      </c>
      <c r="C35" s="79" t="s">
        <v>488</v>
      </c>
      <c r="D35" s="18" t="s">
        <v>25</v>
      </c>
      <c r="E35" s="81" t="s">
        <v>582</v>
      </c>
      <c r="F35" s="18"/>
      <c r="G35" s="78">
        <v>23</v>
      </c>
      <c r="H35" s="78">
        <v>27</v>
      </c>
      <c r="I35" s="59">
        <f t="shared" si="0"/>
        <v>50</v>
      </c>
      <c r="J35" s="79">
        <v>9365294473</v>
      </c>
      <c r="K35" s="69" t="s">
        <v>549</v>
      </c>
      <c r="L35" s="69" t="s">
        <v>550</v>
      </c>
      <c r="M35" s="69">
        <v>9401118100</v>
      </c>
      <c r="N35" s="96" t="s">
        <v>551</v>
      </c>
      <c r="O35" s="95">
        <v>8822098979</v>
      </c>
      <c r="P35" s="99">
        <v>43628</v>
      </c>
      <c r="Q35" s="79" t="s">
        <v>266</v>
      </c>
      <c r="R35" s="18" t="s">
        <v>280</v>
      </c>
      <c r="S35" s="18" t="s">
        <v>271</v>
      </c>
      <c r="T35" s="18"/>
    </row>
    <row r="36" spans="1:20">
      <c r="A36" s="4">
        <v>32</v>
      </c>
      <c r="B36" s="79" t="s">
        <v>62</v>
      </c>
      <c r="C36" s="79" t="s">
        <v>489</v>
      </c>
      <c r="D36" s="57" t="s">
        <v>23</v>
      </c>
      <c r="E36" s="79">
        <v>18150407502</v>
      </c>
      <c r="F36" s="48" t="s">
        <v>172</v>
      </c>
      <c r="G36" s="79">
        <v>51</v>
      </c>
      <c r="H36" s="79">
        <v>43</v>
      </c>
      <c r="I36" s="59">
        <f t="shared" si="0"/>
        <v>94</v>
      </c>
      <c r="J36" s="79">
        <v>9957754074</v>
      </c>
      <c r="K36" s="69" t="s">
        <v>549</v>
      </c>
      <c r="L36" s="69" t="s">
        <v>550</v>
      </c>
      <c r="M36" s="69">
        <v>9401118100</v>
      </c>
      <c r="N36" s="96" t="s">
        <v>551</v>
      </c>
      <c r="O36" s="95">
        <v>8822098979</v>
      </c>
      <c r="P36" s="99">
        <v>43628</v>
      </c>
      <c r="Q36" s="79" t="s">
        <v>266</v>
      </c>
      <c r="R36" s="18" t="s">
        <v>280</v>
      </c>
      <c r="S36" s="18" t="s">
        <v>271</v>
      </c>
      <c r="T36" s="18"/>
    </row>
    <row r="37" spans="1:20">
      <c r="A37" s="4">
        <v>33</v>
      </c>
      <c r="B37" s="79" t="s">
        <v>63</v>
      </c>
      <c r="C37" s="79" t="s">
        <v>490</v>
      </c>
      <c r="D37" s="18" t="s">
        <v>25</v>
      </c>
      <c r="E37" s="81" t="s">
        <v>583</v>
      </c>
      <c r="F37" s="18"/>
      <c r="G37" s="78">
        <v>13</v>
      </c>
      <c r="H37" s="78">
        <v>16</v>
      </c>
      <c r="I37" s="59">
        <f t="shared" si="0"/>
        <v>29</v>
      </c>
      <c r="J37" s="79">
        <v>9706293511</v>
      </c>
      <c r="K37" s="69" t="s">
        <v>440</v>
      </c>
      <c r="L37" s="69" t="s">
        <v>441</v>
      </c>
      <c r="M37" s="69">
        <v>9401452522</v>
      </c>
      <c r="N37" s="95" t="s">
        <v>439</v>
      </c>
      <c r="O37" s="95">
        <v>9678522268</v>
      </c>
      <c r="P37" s="99">
        <v>43628</v>
      </c>
      <c r="Q37" s="79" t="s">
        <v>266</v>
      </c>
      <c r="R37" s="18" t="s">
        <v>282</v>
      </c>
      <c r="S37" s="18" t="s">
        <v>454</v>
      </c>
      <c r="T37" s="18"/>
    </row>
    <row r="38" spans="1:20">
      <c r="A38" s="4">
        <v>34</v>
      </c>
      <c r="B38" s="79" t="s">
        <v>63</v>
      </c>
      <c r="C38" s="79" t="s">
        <v>491</v>
      </c>
      <c r="D38" s="18" t="s">
        <v>23</v>
      </c>
      <c r="E38" s="79">
        <v>18150402901</v>
      </c>
      <c r="F38" s="48" t="s">
        <v>172</v>
      </c>
      <c r="G38" s="78">
        <v>33</v>
      </c>
      <c r="H38" s="78">
        <v>25</v>
      </c>
      <c r="I38" s="59">
        <f t="shared" si="0"/>
        <v>58</v>
      </c>
      <c r="J38" s="79">
        <v>9854745560</v>
      </c>
      <c r="K38" s="69" t="s">
        <v>440</v>
      </c>
      <c r="L38" s="69" t="s">
        <v>441</v>
      </c>
      <c r="M38" s="69">
        <v>9401452522</v>
      </c>
      <c r="N38" s="95" t="s">
        <v>439</v>
      </c>
      <c r="O38" s="95">
        <v>9678522268</v>
      </c>
      <c r="P38" s="99">
        <v>43628</v>
      </c>
      <c r="Q38" s="79" t="s">
        <v>266</v>
      </c>
      <c r="R38" s="18" t="s">
        <v>282</v>
      </c>
      <c r="S38" s="18" t="s">
        <v>454</v>
      </c>
      <c r="T38" s="18"/>
    </row>
    <row r="39" spans="1:20">
      <c r="A39" s="4">
        <v>35</v>
      </c>
      <c r="B39" s="79" t="s">
        <v>62</v>
      </c>
      <c r="C39" s="79" t="s">
        <v>492</v>
      </c>
      <c r="D39" s="18" t="s">
        <v>25</v>
      </c>
      <c r="E39" s="81" t="s">
        <v>325</v>
      </c>
      <c r="F39" s="18"/>
      <c r="G39" s="78">
        <v>33</v>
      </c>
      <c r="H39" s="78">
        <v>36</v>
      </c>
      <c r="I39" s="59">
        <f t="shared" si="0"/>
        <v>69</v>
      </c>
      <c r="J39" s="79">
        <v>7896899169</v>
      </c>
      <c r="K39" s="69" t="s">
        <v>185</v>
      </c>
      <c r="L39" s="69" t="s">
        <v>207</v>
      </c>
      <c r="M39" s="69">
        <v>9401452518</v>
      </c>
      <c r="N39" s="95" t="s">
        <v>414</v>
      </c>
      <c r="O39" s="95">
        <v>9957939947</v>
      </c>
      <c r="P39" s="99">
        <v>43629</v>
      </c>
      <c r="Q39" s="79" t="s">
        <v>267</v>
      </c>
      <c r="R39" s="18" t="s">
        <v>281</v>
      </c>
      <c r="S39" s="18" t="s">
        <v>271</v>
      </c>
      <c r="T39" s="18"/>
    </row>
    <row r="40" spans="1:20">
      <c r="A40" s="4">
        <v>36</v>
      </c>
      <c r="B40" s="79" t="s">
        <v>62</v>
      </c>
      <c r="C40" s="79" t="s">
        <v>493</v>
      </c>
      <c r="D40" s="18" t="s">
        <v>23</v>
      </c>
      <c r="E40" s="79">
        <v>18150403001</v>
      </c>
      <c r="F40" s="48" t="s">
        <v>172</v>
      </c>
      <c r="G40" s="79">
        <v>41</v>
      </c>
      <c r="H40" s="79">
        <v>42</v>
      </c>
      <c r="I40" s="59">
        <f t="shared" si="0"/>
        <v>83</v>
      </c>
      <c r="J40" s="79">
        <v>9101172088</v>
      </c>
      <c r="K40" s="69" t="s">
        <v>185</v>
      </c>
      <c r="L40" s="69" t="s">
        <v>207</v>
      </c>
      <c r="M40" s="69">
        <v>9401452518</v>
      </c>
      <c r="N40" s="95" t="s">
        <v>414</v>
      </c>
      <c r="O40" s="95">
        <v>9957939947</v>
      </c>
      <c r="P40" s="99">
        <v>43629</v>
      </c>
      <c r="Q40" s="79" t="s">
        <v>267</v>
      </c>
      <c r="R40" s="18" t="s">
        <v>275</v>
      </c>
      <c r="S40" s="18" t="s">
        <v>271</v>
      </c>
      <c r="T40" s="18"/>
    </row>
    <row r="41" spans="1:20">
      <c r="A41" s="4">
        <v>37</v>
      </c>
      <c r="B41" s="79" t="s">
        <v>63</v>
      </c>
      <c r="C41" s="79" t="s">
        <v>494</v>
      </c>
      <c r="D41" s="18" t="s">
        <v>25</v>
      </c>
      <c r="E41" s="83" t="s">
        <v>584</v>
      </c>
      <c r="F41" s="18"/>
      <c r="G41" s="78">
        <v>22</v>
      </c>
      <c r="H41" s="78">
        <v>28</v>
      </c>
      <c r="I41" s="59">
        <f t="shared" si="0"/>
        <v>50</v>
      </c>
      <c r="J41" s="79">
        <v>7576834240</v>
      </c>
      <c r="K41" s="69" t="s">
        <v>535</v>
      </c>
      <c r="L41" s="69" t="s">
        <v>536</v>
      </c>
      <c r="M41" s="69">
        <v>9401452516</v>
      </c>
      <c r="N41" s="95" t="s">
        <v>534</v>
      </c>
      <c r="O41" s="95">
        <v>9954561404</v>
      </c>
      <c r="P41" s="99">
        <v>43629</v>
      </c>
      <c r="Q41" s="79" t="s">
        <v>267</v>
      </c>
      <c r="R41" s="18" t="s">
        <v>277</v>
      </c>
      <c r="S41" s="18" t="s">
        <v>454</v>
      </c>
      <c r="T41" s="18"/>
    </row>
    <row r="42" spans="1:20">
      <c r="A42" s="4">
        <v>38</v>
      </c>
      <c r="B42" s="79" t="s">
        <v>63</v>
      </c>
      <c r="C42" s="79" t="s">
        <v>495</v>
      </c>
      <c r="D42" s="18" t="s">
        <v>23</v>
      </c>
      <c r="E42" s="79">
        <v>18150401104</v>
      </c>
      <c r="F42" s="48" t="s">
        <v>172</v>
      </c>
      <c r="G42" s="79">
        <v>27</v>
      </c>
      <c r="H42" s="79">
        <v>21</v>
      </c>
      <c r="I42" s="59">
        <f t="shared" si="0"/>
        <v>48</v>
      </c>
      <c r="J42" s="79">
        <v>9957123571</v>
      </c>
      <c r="K42" s="69" t="s">
        <v>535</v>
      </c>
      <c r="L42" s="69" t="s">
        <v>536</v>
      </c>
      <c r="M42" s="69">
        <v>9401452516</v>
      </c>
      <c r="N42" s="95" t="s">
        <v>534</v>
      </c>
      <c r="O42" s="95">
        <v>9954561404</v>
      </c>
      <c r="P42" s="99">
        <v>43629</v>
      </c>
      <c r="Q42" s="79" t="s">
        <v>267</v>
      </c>
      <c r="R42" s="18" t="s">
        <v>277</v>
      </c>
      <c r="S42" s="18" t="s">
        <v>454</v>
      </c>
      <c r="T42" s="18"/>
    </row>
    <row r="43" spans="1:20">
      <c r="A43" s="4">
        <v>39</v>
      </c>
      <c r="B43" s="79" t="s">
        <v>62</v>
      </c>
      <c r="C43" s="79" t="s">
        <v>496</v>
      </c>
      <c r="D43" s="57" t="s">
        <v>23</v>
      </c>
      <c r="E43" s="78">
        <v>18150407202</v>
      </c>
      <c r="F43" s="48" t="s">
        <v>173</v>
      </c>
      <c r="G43" s="79">
        <v>229</v>
      </c>
      <c r="H43" s="79">
        <v>155</v>
      </c>
      <c r="I43" s="59">
        <f t="shared" si="0"/>
        <v>384</v>
      </c>
      <c r="J43" s="79">
        <v>8486342597</v>
      </c>
      <c r="K43" s="69" t="s">
        <v>440</v>
      </c>
      <c r="L43" s="69" t="s">
        <v>441</v>
      </c>
      <c r="M43" s="69">
        <v>9401452522</v>
      </c>
      <c r="N43" s="95" t="s">
        <v>439</v>
      </c>
      <c r="O43" s="95">
        <v>9678522268</v>
      </c>
      <c r="P43" s="99">
        <v>43630</v>
      </c>
      <c r="Q43" s="79" t="s">
        <v>268</v>
      </c>
      <c r="R43" s="18" t="s">
        <v>279</v>
      </c>
      <c r="S43" s="18" t="s">
        <v>271</v>
      </c>
      <c r="T43" s="18"/>
    </row>
    <row r="44" spans="1:20">
      <c r="A44" s="4">
        <v>40</v>
      </c>
      <c r="B44" s="79" t="s">
        <v>63</v>
      </c>
      <c r="C44" s="79" t="s">
        <v>497</v>
      </c>
      <c r="D44" s="18" t="s">
        <v>23</v>
      </c>
      <c r="E44" s="79">
        <v>18150040843</v>
      </c>
      <c r="F44" s="48" t="s">
        <v>174</v>
      </c>
      <c r="G44" s="79">
        <v>174</v>
      </c>
      <c r="H44" s="79">
        <v>116</v>
      </c>
      <c r="I44" s="59">
        <f t="shared" si="0"/>
        <v>290</v>
      </c>
      <c r="J44" s="78">
        <v>9000494712</v>
      </c>
      <c r="K44" s="69" t="s">
        <v>440</v>
      </c>
      <c r="L44" s="69" t="s">
        <v>441</v>
      </c>
      <c r="M44" s="69">
        <v>9401452522</v>
      </c>
      <c r="N44" s="95" t="s">
        <v>439</v>
      </c>
      <c r="O44" s="95">
        <v>9678522268</v>
      </c>
      <c r="P44" s="99">
        <v>43630</v>
      </c>
      <c r="Q44" s="79" t="s">
        <v>268</v>
      </c>
      <c r="R44" s="18" t="s">
        <v>279</v>
      </c>
      <c r="S44" s="18" t="s">
        <v>454</v>
      </c>
      <c r="T44" s="18"/>
    </row>
    <row r="45" spans="1:20">
      <c r="A45" s="4">
        <v>41</v>
      </c>
      <c r="B45" s="79" t="s">
        <v>62</v>
      </c>
      <c r="C45" s="79" t="s">
        <v>496</v>
      </c>
      <c r="D45" s="18" t="s">
        <v>23</v>
      </c>
      <c r="E45" s="78">
        <v>18150407202</v>
      </c>
      <c r="F45" s="48" t="s">
        <v>173</v>
      </c>
      <c r="G45" s="78">
        <v>0</v>
      </c>
      <c r="H45" s="78">
        <v>0</v>
      </c>
      <c r="I45" s="59">
        <f t="shared" si="0"/>
        <v>0</v>
      </c>
      <c r="J45" s="79">
        <v>8486342597</v>
      </c>
      <c r="K45" s="69" t="s">
        <v>440</v>
      </c>
      <c r="L45" s="69" t="s">
        <v>441</v>
      </c>
      <c r="M45" s="69">
        <v>9401452522</v>
      </c>
      <c r="N45" s="95" t="s">
        <v>439</v>
      </c>
      <c r="O45" s="95">
        <v>9678522268</v>
      </c>
      <c r="P45" s="99">
        <v>43631</v>
      </c>
      <c r="Q45" s="79" t="s">
        <v>269</v>
      </c>
      <c r="R45" s="18" t="s">
        <v>568</v>
      </c>
      <c r="S45" s="18" t="s">
        <v>271</v>
      </c>
      <c r="T45" s="18"/>
    </row>
    <row r="46" spans="1:20">
      <c r="A46" s="4">
        <v>42</v>
      </c>
      <c r="B46" s="79" t="s">
        <v>63</v>
      </c>
      <c r="C46" s="79" t="s">
        <v>497</v>
      </c>
      <c r="D46" s="18" t="s">
        <v>23</v>
      </c>
      <c r="E46" s="79">
        <v>18150040843</v>
      </c>
      <c r="F46" s="48" t="s">
        <v>174</v>
      </c>
      <c r="G46" s="78">
        <v>0</v>
      </c>
      <c r="H46" s="78">
        <v>0</v>
      </c>
      <c r="I46" s="59">
        <f t="shared" si="0"/>
        <v>0</v>
      </c>
      <c r="J46" s="78">
        <v>9000494712</v>
      </c>
      <c r="K46" s="69" t="s">
        <v>440</v>
      </c>
      <c r="L46" s="69" t="s">
        <v>441</v>
      </c>
      <c r="M46" s="69">
        <v>9401452522</v>
      </c>
      <c r="N46" s="95" t="s">
        <v>439</v>
      </c>
      <c r="O46" s="95">
        <v>9678522268</v>
      </c>
      <c r="P46" s="99">
        <v>43631</v>
      </c>
      <c r="Q46" s="79" t="s">
        <v>269</v>
      </c>
      <c r="R46" s="18" t="s">
        <v>279</v>
      </c>
      <c r="S46" s="18" t="s">
        <v>454</v>
      </c>
      <c r="T46" s="18"/>
    </row>
    <row r="47" spans="1:20">
      <c r="A47" s="4">
        <v>43</v>
      </c>
      <c r="B47" s="79" t="s">
        <v>62</v>
      </c>
      <c r="C47" s="94" t="s">
        <v>498</v>
      </c>
      <c r="D47" s="18" t="s">
        <v>23</v>
      </c>
      <c r="E47" s="94">
        <v>18150406101</v>
      </c>
      <c r="F47" s="48" t="s">
        <v>172</v>
      </c>
      <c r="G47" s="79">
        <v>37</v>
      </c>
      <c r="H47" s="79">
        <v>33</v>
      </c>
      <c r="I47" s="59">
        <f t="shared" si="0"/>
        <v>70</v>
      </c>
      <c r="J47" s="94">
        <v>9854793654</v>
      </c>
      <c r="K47" s="69" t="s">
        <v>448</v>
      </c>
      <c r="L47" s="69" t="s">
        <v>417</v>
      </c>
      <c r="M47" s="69">
        <v>9401452506</v>
      </c>
      <c r="N47" s="95" t="s">
        <v>552</v>
      </c>
      <c r="O47" s="95">
        <v>9613463679</v>
      </c>
      <c r="P47" s="99">
        <v>43268</v>
      </c>
      <c r="Q47" s="79" t="s">
        <v>264</v>
      </c>
      <c r="R47" s="18" t="s">
        <v>270</v>
      </c>
      <c r="S47" s="18" t="s">
        <v>271</v>
      </c>
      <c r="T47" s="18"/>
    </row>
    <row r="48" spans="1:20">
      <c r="A48" s="4">
        <v>44</v>
      </c>
      <c r="B48" s="79" t="s">
        <v>62</v>
      </c>
      <c r="C48" s="79" t="s">
        <v>499</v>
      </c>
      <c r="D48" s="18" t="s">
        <v>23</v>
      </c>
      <c r="E48" s="79">
        <v>18150406201</v>
      </c>
      <c r="F48" s="48" t="s">
        <v>172</v>
      </c>
      <c r="G48" s="79">
        <v>18</v>
      </c>
      <c r="H48" s="79">
        <v>25</v>
      </c>
      <c r="I48" s="59">
        <f t="shared" si="0"/>
        <v>43</v>
      </c>
      <c r="J48" s="79">
        <v>9954562448</v>
      </c>
      <c r="K48" s="69" t="s">
        <v>448</v>
      </c>
      <c r="L48" s="69" t="s">
        <v>417</v>
      </c>
      <c r="M48" s="69">
        <v>9401452506</v>
      </c>
      <c r="N48" s="95" t="s">
        <v>552</v>
      </c>
      <c r="O48" s="95">
        <v>9613463679</v>
      </c>
      <c r="P48" s="99">
        <v>43268</v>
      </c>
      <c r="Q48" s="79" t="s">
        <v>264</v>
      </c>
      <c r="R48" s="18" t="s">
        <v>270</v>
      </c>
      <c r="S48" s="18" t="s">
        <v>271</v>
      </c>
      <c r="T48" s="18"/>
    </row>
    <row r="49" spans="1:20">
      <c r="A49" s="4">
        <v>45</v>
      </c>
      <c r="B49" s="79" t="s">
        <v>63</v>
      </c>
      <c r="C49" s="79" t="s">
        <v>500</v>
      </c>
      <c r="D49" s="18" t="s">
        <v>23</v>
      </c>
      <c r="E49" s="79">
        <v>18150411901</v>
      </c>
      <c r="F49" s="48" t="s">
        <v>172</v>
      </c>
      <c r="G49" s="79">
        <v>17</v>
      </c>
      <c r="H49" s="79">
        <v>14</v>
      </c>
      <c r="I49" s="59">
        <f t="shared" si="0"/>
        <v>31</v>
      </c>
      <c r="J49" s="79">
        <v>8486911156</v>
      </c>
      <c r="K49" s="69" t="s">
        <v>192</v>
      </c>
      <c r="L49" s="69" t="s">
        <v>214</v>
      </c>
      <c r="M49" s="69">
        <v>9401452505</v>
      </c>
      <c r="N49" s="95" t="s">
        <v>553</v>
      </c>
      <c r="O49" s="95">
        <v>8811993427</v>
      </c>
      <c r="P49" s="99">
        <v>43268</v>
      </c>
      <c r="Q49" s="79" t="s">
        <v>264</v>
      </c>
      <c r="R49" s="18" t="s">
        <v>277</v>
      </c>
      <c r="S49" s="18" t="s">
        <v>454</v>
      </c>
      <c r="T49" s="18"/>
    </row>
    <row r="50" spans="1:20">
      <c r="A50" s="4">
        <v>46</v>
      </c>
      <c r="B50" s="79" t="s">
        <v>63</v>
      </c>
      <c r="C50" s="79" t="s">
        <v>501</v>
      </c>
      <c r="D50" s="57" t="s">
        <v>23</v>
      </c>
      <c r="E50" s="79">
        <v>18150405801</v>
      </c>
      <c r="F50" s="48" t="s">
        <v>172</v>
      </c>
      <c r="G50" s="79">
        <v>39</v>
      </c>
      <c r="H50" s="79">
        <v>29</v>
      </c>
      <c r="I50" s="59">
        <f t="shared" si="0"/>
        <v>68</v>
      </c>
      <c r="J50" s="79">
        <v>8474895184</v>
      </c>
      <c r="K50" s="69" t="s">
        <v>192</v>
      </c>
      <c r="L50" s="69" t="s">
        <v>214</v>
      </c>
      <c r="M50" s="69">
        <v>9401452505</v>
      </c>
      <c r="N50" s="95" t="s">
        <v>553</v>
      </c>
      <c r="O50" s="95">
        <v>8811993427</v>
      </c>
      <c r="P50" s="99">
        <v>43268</v>
      </c>
      <c r="Q50" s="79" t="s">
        <v>264</v>
      </c>
      <c r="R50" s="18" t="s">
        <v>277</v>
      </c>
      <c r="S50" s="18" t="s">
        <v>454</v>
      </c>
      <c r="T50" s="18"/>
    </row>
    <row r="51" spans="1:20">
      <c r="A51" s="4">
        <v>47</v>
      </c>
      <c r="B51" s="79" t="s">
        <v>62</v>
      </c>
      <c r="C51" s="79" t="s">
        <v>502</v>
      </c>
      <c r="D51" s="18" t="s">
        <v>25</v>
      </c>
      <c r="E51" s="81" t="s">
        <v>585</v>
      </c>
      <c r="F51" s="18"/>
      <c r="G51" s="79">
        <v>22</v>
      </c>
      <c r="H51" s="78">
        <v>32</v>
      </c>
      <c r="I51" s="59">
        <f t="shared" si="0"/>
        <v>54</v>
      </c>
      <c r="J51" s="79">
        <v>8402929095</v>
      </c>
      <c r="K51" s="69" t="s">
        <v>554</v>
      </c>
      <c r="L51" s="69" t="s">
        <v>206</v>
      </c>
      <c r="M51" s="69">
        <v>9954269034</v>
      </c>
      <c r="N51" s="96" t="s">
        <v>430</v>
      </c>
      <c r="O51" s="96">
        <v>7896886119</v>
      </c>
      <c r="P51" s="99">
        <v>43634</v>
      </c>
      <c r="Q51" s="79" t="s">
        <v>265</v>
      </c>
      <c r="R51" s="18" t="s">
        <v>272</v>
      </c>
      <c r="S51" s="18" t="s">
        <v>271</v>
      </c>
      <c r="T51" s="18"/>
    </row>
    <row r="52" spans="1:20">
      <c r="A52" s="4">
        <v>48</v>
      </c>
      <c r="B52" s="79" t="s">
        <v>62</v>
      </c>
      <c r="C52" s="79" t="s">
        <v>503</v>
      </c>
      <c r="D52" s="18" t="s">
        <v>23</v>
      </c>
      <c r="E52" s="79">
        <v>18150406205</v>
      </c>
      <c r="F52" s="48" t="s">
        <v>173</v>
      </c>
      <c r="G52" s="79">
        <v>60</v>
      </c>
      <c r="H52" s="79">
        <v>0</v>
      </c>
      <c r="I52" s="59">
        <f t="shared" si="0"/>
        <v>60</v>
      </c>
      <c r="J52" s="79">
        <v>9957414982</v>
      </c>
      <c r="K52" s="69" t="s">
        <v>554</v>
      </c>
      <c r="L52" s="69" t="s">
        <v>206</v>
      </c>
      <c r="M52" s="69">
        <v>9954269034</v>
      </c>
      <c r="N52" s="96" t="s">
        <v>430</v>
      </c>
      <c r="O52" s="96">
        <v>7896886119</v>
      </c>
      <c r="P52" s="99">
        <v>43634</v>
      </c>
      <c r="Q52" s="79" t="s">
        <v>265</v>
      </c>
      <c r="R52" s="18" t="s">
        <v>272</v>
      </c>
      <c r="S52" s="18" t="s">
        <v>271</v>
      </c>
      <c r="T52" s="18"/>
    </row>
    <row r="53" spans="1:20">
      <c r="A53" s="4">
        <v>49</v>
      </c>
      <c r="B53" s="79" t="s">
        <v>63</v>
      </c>
      <c r="C53" s="79" t="s">
        <v>504</v>
      </c>
      <c r="D53" s="18" t="s">
        <v>25</v>
      </c>
      <c r="E53" s="83" t="s">
        <v>586</v>
      </c>
      <c r="F53" s="18"/>
      <c r="G53" s="78">
        <v>27</v>
      </c>
      <c r="H53" s="78">
        <v>28</v>
      </c>
      <c r="I53" s="59">
        <f t="shared" si="0"/>
        <v>55</v>
      </c>
      <c r="J53" s="79">
        <v>8473086518</v>
      </c>
      <c r="K53" s="69" t="s">
        <v>556</v>
      </c>
      <c r="L53" s="69" t="s">
        <v>557</v>
      </c>
      <c r="M53" s="69">
        <v>9401256350</v>
      </c>
      <c r="N53" s="95" t="s">
        <v>555</v>
      </c>
      <c r="O53" s="95">
        <v>9954204950</v>
      </c>
      <c r="P53" s="99">
        <v>43634</v>
      </c>
      <c r="Q53" s="79" t="s">
        <v>265</v>
      </c>
      <c r="R53" s="18" t="s">
        <v>282</v>
      </c>
      <c r="S53" s="18" t="s">
        <v>454</v>
      </c>
      <c r="T53" s="18"/>
    </row>
    <row r="54" spans="1:20">
      <c r="A54" s="4">
        <v>50</v>
      </c>
      <c r="B54" s="79" t="s">
        <v>63</v>
      </c>
      <c r="C54" s="79" t="s">
        <v>505</v>
      </c>
      <c r="D54" s="18" t="s">
        <v>23</v>
      </c>
      <c r="E54" s="79">
        <v>1815402360</v>
      </c>
      <c r="F54" s="48" t="s">
        <v>172</v>
      </c>
      <c r="G54" s="79">
        <v>30</v>
      </c>
      <c r="H54" s="79">
        <v>33</v>
      </c>
      <c r="I54" s="59">
        <f t="shared" si="0"/>
        <v>63</v>
      </c>
      <c r="J54" s="79">
        <v>9678924465</v>
      </c>
      <c r="K54" s="69" t="s">
        <v>556</v>
      </c>
      <c r="L54" s="69" t="s">
        <v>557</v>
      </c>
      <c r="M54" s="69">
        <v>9401256350</v>
      </c>
      <c r="N54" s="95" t="s">
        <v>555</v>
      </c>
      <c r="O54" s="95">
        <v>9954204950</v>
      </c>
      <c r="P54" s="99">
        <v>43634</v>
      </c>
      <c r="Q54" s="79" t="s">
        <v>265</v>
      </c>
      <c r="R54" s="18" t="s">
        <v>282</v>
      </c>
      <c r="S54" s="18" t="s">
        <v>454</v>
      </c>
      <c r="T54" s="18"/>
    </row>
    <row r="55" spans="1:20">
      <c r="A55" s="4">
        <v>51</v>
      </c>
      <c r="B55" s="79" t="s">
        <v>62</v>
      </c>
      <c r="C55" s="79" t="s">
        <v>506</v>
      </c>
      <c r="D55" s="18" t="s">
        <v>23</v>
      </c>
      <c r="E55" s="79">
        <v>18150411301</v>
      </c>
      <c r="F55" s="48" t="s">
        <v>172</v>
      </c>
      <c r="G55" s="79">
        <v>52</v>
      </c>
      <c r="H55" s="79">
        <v>48</v>
      </c>
      <c r="I55" s="59">
        <f t="shared" si="0"/>
        <v>100</v>
      </c>
      <c r="J55" s="79">
        <v>9435034618</v>
      </c>
      <c r="K55" s="69" t="s">
        <v>558</v>
      </c>
      <c r="L55" s="69" t="s">
        <v>209</v>
      </c>
      <c r="M55" s="69">
        <v>9401452507</v>
      </c>
      <c r="N55" s="95" t="s">
        <v>234</v>
      </c>
      <c r="O55" s="95">
        <v>8473028553</v>
      </c>
      <c r="P55" s="99">
        <v>43635</v>
      </c>
      <c r="Q55" s="79" t="s">
        <v>266</v>
      </c>
      <c r="R55" s="18" t="s">
        <v>286</v>
      </c>
      <c r="S55" s="18" t="s">
        <v>271</v>
      </c>
      <c r="T55" s="18"/>
    </row>
    <row r="56" spans="1:20">
      <c r="A56" s="4">
        <v>52</v>
      </c>
      <c r="B56" s="79" t="s">
        <v>63</v>
      </c>
      <c r="C56" s="79" t="s">
        <v>507</v>
      </c>
      <c r="D56" s="18" t="s">
        <v>23</v>
      </c>
      <c r="E56" s="79">
        <v>18150407002</v>
      </c>
      <c r="F56" s="48" t="s">
        <v>172</v>
      </c>
      <c r="G56" s="79">
        <v>45</v>
      </c>
      <c r="H56" s="79">
        <v>52</v>
      </c>
      <c r="I56" s="59">
        <f t="shared" si="0"/>
        <v>97</v>
      </c>
      <c r="J56" s="79">
        <v>9101837536</v>
      </c>
      <c r="K56" s="18" t="s">
        <v>196</v>
      </c>
      <c r="L56" s="69" t="s">
        <v>217</v>
      </c>
      <c r="M56" s="69">
        <v>9707215284</v>
      </c>
      <c r="N56" s="95" t="s">
        <v>255</v>
      </c>
      <c r="O56" s="95">
        <v>9577959258</v>
      </c>
      <c r="P56" s="99">
        <v>43635</v>
      </c>
      <c r="Q56" s="79" t="s">
        <v>266</v>
      </c>
      <c r="R56" s="18" t="s">
        <v>277</v>
      </c>
      <c r="S56" s="18" t="s">
        <v>454</v>
      </c>
      <c r="T56" s="18"/>
    </row>
    <row r="57" spans="1:20">
      <c r="A57" s="4">
        <v>53</v>
      </c>
      <c r="B57" s="79" t="s">
        <v>62</v>
      </c>
      <c r="C57" s="79" t="s">
        <v>508</v>
      </c>
      <c r="D57" s="57" t="s">
        <v>23</v>
      </c>
      <c r="E57" s="79">
        <v>18150407303</v>
      </c>
      <c r="F57" s="48" t="s">
        <v>174</v>
      </c>
      <c r="G57" s="79">
        <v>92</v>
      </c>
      <c r="H57" s="79">
        <v>68</v>
      </c>
      <c r="I57" s="59">
        <f t="shared" si="0"/>
        <v>160</v>
      </c>
      <c r="J57" s="79">
        <v>9435593101</v>
      </c>
      <c r="K57" s="69" t="s">
        <v>560</v>
      </c>
      <c r="L57" s="69" t="s">
        <v>561</v>
      </c>
      <c r="M57" s="69">
        <v>9954577197</v>
      </c>
      <c r="N57" s="95" t="s">
        <v>559</v>
      </c>
      <c r="O57" s="95">
        <v>9678653374</v>
      </c>
      <c r="P57" s="99">
        <v>43636</v>
      </c>
      <c r="Q57" s="79" t="s">
        <v>267</v>
      </c>
      <c r="R57" s="18" t="s">
        <v>275</v>
      </c>
      <c r="S57" s="18" t="s">
        <v>271</v>
      </c>
      <c r="T57" s="18"/>
    </row>
    <row r="58" spans="1:20">
      <c r="A58" s="4">
        <v>54</v>
      </c>
      <c r="B58" s="79" t="s">
        <v>63</v>
      </c>
      <c r="C58" s="79" t="s">
        <v>509</v>
      </c>
      <c r="D58" s="18" t="s">
        <v>23</v>
      </c>
      <c r="E58" s="79">
        <v>18150407302</v>
      </c>
      <c r="F58" s="48" t="s">
        <v>173</v>
      </c>
      <c r="G58" s="79">
        <v>62</v>
      </c>
      <c r="H58" s="79">
        <v>58</v>
      </c>
      <c r="I58" s="59">
        <f t="shared" si="0"/>
        <v>120</v>
      </c>
      <c r="J58" s="79">
        <v>9707810219</v>
      </c>
      <c r="K58" s="69" t="s">
        <v>560</v>
      </c>
      <c r="L58" s="69" t="s">
        <v>561</v>
      </c>
      <c r="M58" s="69">
        <v>9954577197</v>
      </c>
      <c r="N58" s="95" t="s">
        <v>559</v>
      </c>
      <c r="O58" s="95">
        <v>9678653374</v>
      </c>
      <c r="P58" s="99">
        <v>43636</v>
      </c>
      <c r="Q58" s="79" t="s">
        <v>267</v>
      </c>
      <c r="R58" s="18" t="s">
        <v>275</v>
      </c>
      <c r="S58" s="18" t="s">
        <v>454</v>
      </c>
      <c r="T58" s="18"/>
    </row>
    <row r="59" spans="1:20">
      <c r="A59" s="4">
        <v>55</v>
      </c>
      <c r="B59" s="79" t="s">
        <v>62</v>
      </c>
      <c r="C59" s="79" t="s">
        <v>510</v>
      </c>
      <c r="D59" s="18" t="s">
        <v>23</v>
      </c>
      <c r="E59" s="79">
        <v>1815040101</v>
      </c>
      <c r="F59" s="48" t="s">
        <v>172</v>
      </c>
      <c r="G59" s="79">
        <v>44</v>
      </c>
      <c r="H59" s="79">
        <v>45</v>
      </c>
      <c r="I59" s="59">
        <f t="shared" si="0"/>
        <v>89</v>
      </c>
      <c r="J59" s="79">
        <v>8638817485</v>
      </c>
      <c r="K59" s="69" t="s">
        <v>543</v>
      </c>
      <c r="L59" s="69" t="s">
        <v>544</v>
      </c>
      <c r="M59" s="69">
        <v>9401452526</v>
      </c>
      <c r="N59" s="95" t="s">
        <v>562</v>
      </c>
      <c r="O59" s="98" t="s">
        <v>563</v>
      </c>
      <c r="P59" s="99">
        <v>43637</v>
      </c>
      <c r="Q59" s="79" t="s">
        <v>268</v>
      </c>
      <c r="R59" s="18" t="s">
        <v>281</v>
      </c>
      <c r="S59" s="18" t="s">
        <v>271</v>
      </c>
      <c r="T59" s="18"/>
    </row>
    <row r="60" spans="1:20">
      <c r="A60" s="4">
        <v>56</v>
      </c>
      <c r="B60" s="79" t="s">
        <v>63</v>
      </c>
      <c r="C60" s="79" t="s">
        <v>511</v>
      </c>
      <c r="D60" s="18" t="s">
        <v>23</v>
      </c>
      <c r="E60" s="79">
        <v>18150406803</v>
      </c>
      <c r="F60" s="48" t="s">
        <v>173</v>
      </c>
      <c r="G60" s="79">
        <v>90</v>
      </c>
      <c r="H60" s="79">
        <v>52</v>
      </c>
      <c r="I60" s="59">
        <f t="shared" si="0"/>
        <v>142</v>
      </c>
      <c r="J60" s="79">
        <v>9954732939</v>
      </c>
      <c r="K60" s="69" t="s">
        <v>543</v>
      </c>
      <c r="L60" s="69" t="s">
        <v>544</v>
      </c>
      <c r="M60" s="69">
        <v>9401452526</v>
      </c>
      <c r="N60" s="95" t="s">
        <v>562</v>
      </c>
      <c r="O60" s="98" t="s">
        <v>563</v>
      </c>
      <c r="P60" s="99">
        <v>43637</v>
      </c>
      <c r="Q60" s="79" t="s">
        <v>268</v>
      </c>
      <c r="R60" s="18" t="s">
        <v>281</v>
      </c>
      <c r="S60" s="18" t="s">
        <v>454</v>
      </c>
      <c r="T60" s="18"/>
    </row>
    <row r="61" spans="1:20">
      <c r="A61" s="4">
        <v>57</v>
      </c>
      <c r="B61" s="79" t="s">
        <v>62</v>
      </c>
      <c r="C61" s="79" t="s">
        <v>512</v>
      </c>
      <c r="D61" s="18" t="s">
        <v>23</v>
      </c>
      <c r="E61" s="79">
        <v>18150900631</v>
      </c>
      <c r="F61" s="48" t="s">
        <v>174</v>
      </c>
      <c r="G61" s="79">
        <v>86</v>
      </c>
      <c r="H61" s="79">
        <v>62</v>
      </c>
      <c r="I61" s="59">
        <f t="shared" si="0"/>
        <v>148</v>
      </c>
      <c r="J61" s="79">
        <v>9435532047</v>
      </c>
      <c r="K61" s="18" t="s">
        <v>189</v>
      </c>
      <c r="L61" s="69" t="s">
        <v>211</v>
      </c>
      <c r="M61" s="69">
        <v>9401452508</v>
      </c>
      <c r="N61" s="71" t="s">
        <v>424</v>
      </c>
      <c r="O61" s="71">
        <v>7399921498</v>
      </c>
      <c r="P61" s="99">
        <v>43638</v>
      </c>
      <c r="Q61" s="79" t="s">
        <v>269</v>
      </c>
      <c r="R61" s="18" t="s">
        <v>277</v>
      </c>
      <c r="S61" s="18" t="s">
        <v>271</v>
      </c>
      <c r="T61" s="18"/>
    </row>
    <row r="62" spans="1:20">
      <c r="A62" s="4">
        <v>58</v>
      </c>
      <c r="B62" s="79" t="s">
        <v>63</v>
      </c>
      <c r="C62" s="79" t="s">
        <v>513</v>
      </c>
      <c r="D62" s="18" t="s">
        <v>23</v>
      </c>
      <c r="E62" s="79">
        <v>18150407301</v>
      </c>
      <c r="F62" s="48" t="s">
        <v>172</v>
      </c>
      <c r="G62" s="79">
        <v>119</v>
      </c>
      <c r="H62" s="79">
        <v>129</v>
      </c>
      <c r="I62" s="59">
        <f t="shared" si="0"/>
        <v>248</v>
      </c>
      <c r="J62" s="79">
        <v>7399921147</v>
      </c>
      <c r="K62" s="69" t="s">
        <v>560</v>
      </c>
      <c r="L62" s="69" t="s">
        <v>561</v>
      </c>
      <c r="M62" s="69">
        <v>9954577197</v>
      </c>
      <c r="N62" s="95" t="s">
        <v>559</v>
      </c>
      <c r="O62" s="95">
        <v>9678653374</v>
      </c>
      <c r="P62" s="99">
        <v>43638</v>
      </c>
      <c r="Q62" s="79" t="s">
        <v>269</v>
      </c>
      <c r="R62" s="18" t="s">
        <v>276</v>
      </c>
      <c r="S62" s="18" t="s">
        <v>454</v>
      </c>
      <c r="T62" s="18"/>
    </row>
    <row r="63" spans="1:20">
      <c r="A63" s="4">
        <v>59</v>
      </c>
      <c r="B63" s="79" t="s">
        <v>62</v>
      </c>
      <c r="C63" s="79" t="s">
        <v>514</v>
      </c>
      <c r="D63" s="18" t="s">
        <v>23</v>
      </c>
      <c r="E63" s="79">
        <v>18150401102</v>
      </c>
      <c r="F63" s="48" t="s">
        <v>172</v>
      </c>
      <c r="G63" s="79">
        <v>61</v>
      </c>
      <c r="H63" s="79">
        <v>69</v>
      </c>
      <c r="I63" s="59">
        <f t="shared" si="0"/>
        <v>130</v>
      </c>
      <c r="J63" s="79">
        <v>9435334516</v>
      </c>
      <c r="K63" s="69" t="s">
        <v>535</v>
      </c>
      <c r="L63" s="69" t="s">
        <v>536</v>
      </c>
      <c r="M63" s="69">
        <v>9401452516</v>
      </c>
      <c r="N63" s="95" t="s">
        <v>534</v>
      </c>
      <c r="O63" s="95">
        <v>9954561404</v>
      </c>
      <c r="P63" s="99">
        <v>43640</v>
      </c>
      <c r="Q63" s="79" t="s">
        <v>264</v>
      </c>
      <c r="R63" s="18" t="s">
        <v>281</v>
      </c>
      <c r="S63" s="18" t="s">
        <v>271</v>
      </c>
      <c r="T63" s="18"/>
    </row>
    <row r="64" spans="1:20">
      <c r="A64" s="4">
        <v>60</v>
      </c>
      <c r="B64" s="79" t="s">
        <v>63</v>
      </c>
      <c r="C64" s="79" t="s">
        <v>515</v>
      </c>
      <c r="D64" s="18" t="s">
        <v>23</v>
      </c>
      <c r="E64" s="79">
        <v>18150401301</v>
      </c>
      <c r="F64" s="48" t="s">
        <v>173</v>
      </c>
      <c r="G64" s="79">
        <v>45</v>
      </c>
      <c r="H64" s="79">
        <v>47</v>
      </c>
      <c r="I64" s="59">
        <f t="shared" si="0"/>
        <v>92</v>
      </c>
      <c r="J64" s="79">
        <v>9401294880</v>
      </c>
      <c r="K64" s="69" t="s">
        <v>440</v>
      </c>
      <c r="L64" s="69" t="s">
        <v>441</v>
      </c>
      <c r="M64" s="69">
        <v>9401452522</v>
      </c>
      <c r="N64" s="95" t="s">
        <v>564</v>
      </c>
      <c r="O64" s="95">
        <v>8822412075</v>
      </c>
      <c r="P64" s="99">
        <v>43640</v>
      </c>
      <c r="Q64" s="79" t="s">
        <v>264</v>
      </c>
      <c r="R64" s="18" t="s">
        <v>283</v>
      </c>
      <c r="S64" s="18" t="s">
        <v>454</v>
      </c>
      <c r="T64" s="18"/>
    </row>
    <row r="65" spans="1:20">
      <c r="A65" s="4">
        <v>61</v>
      </c>
      <c r="B65" s="79" t="s">
        <v>62</v>
      </c>
      <c r="C65" s="79" t="s">
        <v>516</v>
      </c>
      <c r="D65" s="18" t="s">
        <v>23</v>
      </c>
      <c r="E65" s="79">
        <v>18150405102</v>
      </c>
      <c r="F65" s="48" t="s">
        <v>172</v>
      </c>
      <c r="G65" s="78">
        <v>38</v>
      </c>
      <c r="H65" s="78">
        <v>42</v>
      </c>
      <c r="I65" s="59">
        <f t="shared" si="0"/>
        <v>80</v>
      </c>
      <c r="J65" s="79">
        <v>8753992091</v>
      </c>
      <c r="K65" s="18" t="s">
        <v>188</v>
      </c>
      <c r="L65" s="69" t="s">
        <v>210</v>
      </c>
      <c r="M65" s="69">
        <v>9401452504</v>
      </c>
      <c r="N65" s="70" t="s">
        <v>420</v>
      </c>
      <c r="O65" s="70">
        <v>9678706741</v>
      </c>
      <c r="P65" s="99">
        <v>43641</v>
      </c>
      <c r="Q65" s="79" t="s">
        <v>265</v>
      </c>
      <c r="R65" s="18" t="s">
        <v>272</v>
      </c>
      <c r="S65" s="18" t="s">
        <v>271</v>
      </c>
      <c r="T65" s="18"/>
    </row>
    <row r="66" spans="1:20">
      <c r="A66" s="4">
        <v>62</v>
      </c>
      <c r="B66" s="79" t="s">
        <v>63</v>
      </c>
      <c r="C66" s="79" t="s">
        <v>517</v>
      </c>
      <c r="D66" s="18" t="s">
        <v>23</v>
      </c>
      <c r="E66" s="79">
        <v>18150405602</v>
      </c>
      <c r="F66" s="48" t="s">
        <v>173</v>
      </c>
      <c r="G66" s="79">
        <v>32</v>
      </c>
      <c r="H66" s="79">
        <v>42</v>
      </c>
      <c r="I66" s="59">
        <f t="shared" si="0"/>
        <v>74</v>
      </c>
      <c r="J66" s="79">
        <v>8486139055</v>
      </c>
      <c r="K66" s="69" t="s">
        <v>448</v>
      </c>
      <c r="L66" s="69" t="s">
        <v>417</v>
      </c>
      <c r="M66" s="69">
        <v>9401452506</v>
      </c>
      <c r="N66" s="95" t="s">
        <v>419</v>
      </c>
      <c r="O66" s="95">
        <v>9577857826</v>
      </c>
      <c r="P66" s="99">
        <v>43641</v>
      </c>
      <c r="Q66" s="79" t="s">
        <v>265</v>
      </c>
      <c r="R66" s="18" t="s">
        <v>277</v>
      </c>
      <c r="S66" s="18" t="s">
        <v>454</v>
      </c>
      <c r="T66" s="18"/>
    </row>
    <row r="67" spans="1:20">
      <c r="A67" s="4">
        <v>63</v>
      </c>
      <c r="B67" s="79" t="s">
        <v>62</v>
      </c>
      <c r="C67" s="79" t="s">
        <v>518</v>
      </c>
      <c r="D67" s="18" t="s">
        <v>23</v>
      </c>
      <c r="E67" s="79">
        <v>18150402401</v>
      </c>
      <c r="F67" s="48" t="s">
        <v>172</v>
      </c>
      <c r="G67" s="79">
        <v>30</v>
      </c>
      <c r="H67" s="79">
        <v>36</v>
      </c>
      <c r="I67" s="59">
        <f t="shared" si="0"/>
        <v>66</v>
      </c>
      <c r="J67" s="79">
        <v>9954246610</v>
      </c>
      <c r="K67" s="18" t="s">
        <v>188</v>
      </c>
      <c r="L67" s="69" t="s">
        <v>210</v>
      </c>
      <c r="M67" s="69">
        <v>9401452504</v>
      </c>
      <c r="N67" s="70" t="s">
        <v>420</v>
      </c>
      <c r="O67" s="70">
        <v>9678706741</v>
      </c>
      <c r="P67" s="99">
        <v>43642</v>
      </c>
      <c r="Q67" s="79" t="s">
        <v>266</v>
      </c>
      <c r="R67" s="18" t="s">
        <v>286</v>
      </c>
      <c r="S67" s="18" t="s">
        <v>271</v>
      </c>
      <c r="T67" s="18"/>
    </row>
    <row r="68" spans="1:20">
      <c r="A68" s="4">
        <v>64</v>
      </c>
      <c r="B68" s="79" t="s">
        <v>63</v>
      </c>
      <c r="C68" s="79" t="s">
        <v>519</v>
      </c>
      <c r="D68" s="18" t="s">
        <v>23</v>
      </c>
      <c r="E68" s="79">
        <v>18150401802</v>
      </c>
      <c r="F68" s="48" t="s">
        <v>173</v>
      </c>
      <c r="G68" s="79">
        <v>40</v>
      </c>
      <c r="H68" s="79">
        <v>35</v>
      </c>
      <c r="I68" s="59">
        <f t="shared" si="0"/>
        <v>75</v>
      </c>
      <c r="J68" s="79">
        <v>9954954112</v>
      </c>
      <c r="K68" s="69" t="s">
        <v>546</v>
      </c>
      <c r="L68" s="69" t="s">
        <v>205</v>
      </c>
      <c r="M68" s="69">
        <v>9401452515</v>
      </c>
      <c r="N68" s="96" t="s">
        <v>545</v>
      </c>
      <c r="O68" s="96">
        <v>9957537932</v>
      </c>
      <c r="P68" s="99">
        <v>43642</v>
      </c>
      <c r="Q68" s="79" t="s">
        <v>266</v>
      </c>
      <c r="R68" s="18" t="s">
        <v>272</v>
      </c>
      <c r="S68" s="18" t="s">
        <v>454</v>
      </c>
      <c r="T68" s="18"/>
    </row>
    <row r="69" spans="1:20">
      <c r="A69" s="4">
        <v>65</v>
      </c>
      <c r="B69" s="79" t="s">
        <v>62</v>
      </c>
      <c r="C69" s="79" t="s">
        <v>520</v>
      </c>
      <c r="D69" s="18" t="s">
        <v>23</v>
      </c>
      <c r="E69" s="19">
        <v>18150405103</v>
      </c>
      <c r="F69" s="48" t="s">
        <v>172</v>
      </c>
      <c r="G69" s="79">
        <v>23</v>
      </c>
      <c r="H69" s="79">
        <v>24</v>
      </c>
      <c r="I69" s="59">
        <f t="shared" si="0"/>
        <v>47</v>
      </c>
      <c r="J69" s="79">
        <v>9957430959</v>
      </c>
      <c r="K69" s="18" t="s">
        <v>188</v>
      </c>
      <c r="L69" s="69" t="s">
        <v>210</v>
      </c>
      <c r="M69" s="69">
        <v>9401452504</v>
      </c>
      <c r="N69" s="70" t="s">
        <v>420</v>
      </c>
      <c r="O69" s="70">
        <v>9678706741</v>
      </c>
      <c r="P69" s="99">
        <v>43643</v>
      </c>
      <c r="Q69" s="79" t="s">
        <v>267</v>
      </c>
      <c r="R69" s="18" t="s">
        <v>278</v>
      </c>
      <c r="S69" s="18" t="s">
        <v>271</v>
      </c>
      <c r="T69" s="18"/>
    </row>
    <row r="70" spans="1:20">
      <c r="A70" s="4">
        <v>66</v>
      </c>
      <c r="B70" s="79" t="s">
        <v>63</v>
      </c>
      <c r="C70" s="79" t="s">
        <v>521</v>
      </c>
      <c r="D70" s="18" t="s">
        <v>23</v>
      </c>
      <c r="E70" s="79">
        <v>18150404701</v>
      </c>
      <c r="F70" s="48" t="s">
        <v>172</v>
      </c>
      <c r="G70" s="79">
        <v>40</v>
      </c>
      <c r="H70" s="79">
        <v>40</v>
      </c>
      <c r="I70" s="59">
        <f t="shared" ref="I70:I133" si="1">SUM(G70:H70)</f>
        <v>80</v>
      </c>
      <c r="J70" s="79">
        <v>9435517477</v>
      </c>
      <c r="K70" s="69" t="s">
        <v>565</v>
      </c>
      <c r="L70" s="69" t="s">
        <v>415</v>
      </c>
      <c r="M70" s="69">
        <v>9401452528</v>
      </c>
      <c r="N70" s="95" t="s">
        <v>250</v>
      </c>
      <c r="O70" s="95">
        <v>8811854235</v>
      </c>
      <c r="P70" s="99">
        <v>43643</v>
      </c>
      <c r="Q70" s="79" t="s">
        <v>267</v>
      </c>
      <c r="R70" s="18" t="s">
        <v>277</v>
      </c>
      <c r="S70" s="18" t="s">
        <v>454</v>
      </c>
      <c r="T70" s="18"/>
    </row>
    <row r="71" spans="1:20">
      <c r="A71" s="4">
        <v>67</v>
      </c>
      <c r="B71" s="79" t="s">
        <v>62</v>
      </c>
      <c r="C71" s="79" t="s">
        <v>522</v>
      </c>
      <c r="D71" s="18" t="s">
        <v>23</v>
      </c>
      <c r="E71" s="79">
        <v>18150401201</v>
      </c>
      <c r="F71" s="48" t="s">
        <v>172</v>
      </c>
      <c r="G71" s="79">
        <v>31</v>
      </c>
      <c r="H71" s="79">
        <v>37</v>
      </c>
      <c r="I71" s="59">
        <f t="shared" si="1"/>
        <v>68</v>
      </c>
      <c r="J71" s="79">
        <v>9401479790</v>
      </c>
      <c r="K71" s="69" t="s">
        <v>197</v>
      </c>
      <c r="L71" s="69" t="s">
        <v>218</v>
      </c>
      <c r="M71" s="69">
        <v>8011321486</v>
      </c>
      <c r="N71" s="96" t="s">
        <v>254</v>
      </c>
      <c r="O71" s="95">
        <v>7399655643</v>
      </c>
      <c r="P71" s="99">
        <v>43644</v>
      </c>
      <c r="Q71" s="79" t="s">
        <v>268</v>
      </c>
      <c r="R71" s="18" t="s">
        <v>270</v>
      </c>
      <c r="S71" s="18" t="s">
        <v>271</v>
      </c>
      <c r="T71" s="18"/>
    </row>
    <row r="72" spans="1:20">
      <c r="A72" s="4">
        <v>68</v>
      </c>
      <c r="B72" s="79" t="s">
        <v>63</v>
      </c>
      <c r="C72" s="79" t="s">
        <v>523</v>
      </c>
      <c r="D72" s="18" t="s">
        <v>23</v>
      </c>
      <c r="E72" s="79">
        <v>18150400406</v>
      </c>
      <c r="F72" s="48" t="s">
        <v>172</v>
      </c>
      <c r="G72" s="79">
        <v>34</v>
      </c>
      <c r="H72" s="79">
        <v>39</v>
      </c>
      <c r="I72" s="59">
        <f t="shared" si="1"/>
        <v>73</v>
      </c>
      <c r="J72" s="79">
        <v>9954313292</v>
      </c>
      <c r="K72" s="69" t="s">
        <v>554</v>
      </c>
      <c r="L72" s="69" t="s">
        <v>206</v>
      </c>
      <c r="M72" s="69">
        <v>9954269034</v>
      </c>
      <c r="N72" s="96" t="s">
        <v>263</v>
      </c>
      <c r="O72" s="96">
        <v>9859671118</v>
      </c>
      <c r="P72" s="99">
        <v>43644</v>
      </c>
      <c r="Q72" s="79" t="s">
        <v>268</v>
      </c>
      <c r="R72" s="18" t="s">
        <v>286</v>
      </c>
      <c r="S72" s="18" t="s">
        <v>454</v>
      </c>
      <c r="T72" s="18"/>
    </row>
    <row r="73" spans="1:20">
      <c r="A73" s="4">
        <v>69</v>
      </c>
      <c r="B73" s="79" t="s">
        <v>62</v>
      </c>
      <c r="C73" s="79" t="s">
        <v>524</v>
      </c>
      <c r="D73" s="18" t="s">
        <v>23</v>
      </c>
      <c r="E73" s="79">
        <v>18150400406</v>
      </c>
      <c r="F73" s="48" t="s">
        <v>174</v>
      </c>
      <c r="G73" s="79">
        <v>66</v>
      </c>
      <c r="H73" s="79">
        <v>60</v>
      </c>
      <c r="I73" s="59">
        <f t="shared" si="1"/>
        <v>126</v>
      </c>
      <c r="J73" s="79">
        <v>9954313292</v>
      </c>
      <c r="K73" s="69" t="s">
        <v>554</v>
      </c>
      <c r="L73" s="69" t="s">
        <v>206</v>
      </c>
      <c r="M73" s="69">
        <v>9954269034</v>
      </c>
      <c r="N73" s="96" t="s">
        <v>263</v>
      </c>
      <c r="O73" s="96">
        <v>9859671118</v>
      </c>
      <c r="P73" s="99">
        <v>43645</v>
      </c>
      <c r="Q73" s="79" t="s">
        <v>269</v>
      </c>
      <c r="R73" s="18" t="s">
        <v>286</v>
      </c>
      <c r="S73" s="18" t="s">
        <v>271</v>
      </c>
      <c r="T73" s="18"/>
    </row>
    <row r="74" spans="1:20">
      <c r="A74" s="4">
        <v>70</v>
      </c>
      <c r="B74" s="79" t="s">
        <v>63</v>
      </c>
      <c r="C74" s="79" t="s">
        <v>525</v>
      </c>
      <c r="D74" s="18" t="s">
        <v>23</v>
      </c>
      <c r="E74" s="79">
        <v>18150403304</v>
      </c>
      <c r="F74" s="48" t="s">
        <v>173</v>
      </c>
      <c r="G74" s="79">
        <v>50</v>
      </c>
      <c r="H74" s="79">
        <v>35</v>
      </c>
      <c r="I74" s="59">
        <f t="shared" si="1"/>
        <v>85</v>
      </c>
      <c r="J74" s="79">
        <v>9859059391</v>
      </c>
      <c r="K74" s="18" t="s">
        <v>188</v>
      </c>
      <c r="L74" s="69" t="s">
        <v>210</v>
      </c>
      <c r="M74" s="69">
        <v>9401452504</v>
      </c>
      <c r="N74" s="70" t="s">
        <v>420</v>
      </c>
      <c r="O74" s="70">
        <v>9678706741</v>
      </c>
      <c r="P74" s="99">
        <v>43645</v>
      </c>
      <c r="Q74" s="79" t="s">
        <v>269</v>
      </c>
      <c r="R74" s="18" t="s">
        <v>273</v>
      </c>
      <c r="S74" s="18" t="s">
        <v>454</v>
      </c>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70</v>
      </c>
      <c r="D165" s="21"/>
      <c r="E165" s="13"/>
      <c r="F165" s="21"/>
      <c r="G165" s="60">
        <f>SUM(G5:G164)</f>
        <v>2976</v>
      </c>
      <c r="H165" s="60">
        <f>SUM(H5:H164)</f>
        <v>2788</v>
      </c>
      <c r="I165" s="60">
        <f>SUM(I5:I164)</f>
        <v>5764</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20</v>
      </c>
    </row>
    <row r="167" spans="1:20">
      <c r="A167" s="44" t="s">
        <v>63</v>
      </c>
      <c r="B167" s="10">
        <f>COUNTIF(B$6:B$164,"Team 2")</f>
        <v>35</v>
      </c>
      <c r="C167" s="44" t="s">
        <v>23</v>
      </c>
      <c r="D167" s="10">
        <f>COUNTIF(D5:D164,"School")</f>
        <v>50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44:D49 D37:D42 D14:D35 D7:D12 D58:D164 D51:D56">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95" sqref="K9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89" t="s">
        <v>70</v>
      </c>
      <c r="B1" s="189"/>
      <c r="C1" s="189"/>
      <c r="D1" s="55"/>
      <c r="E1" s="55"/>
      <c r="F1" s="55"/>
      <c r="G1" s="55"/>
      <c r="H1" s="55"/>
      <c r="I1" s="55"/>
      <c r="J1" s="55"/>
      <c r="K1" s="55"/>
      <c r="L1" s="55"/>
      <c r="M1" s="191"/>
      <c r="N1" s="191"/>
      <c r="O1" s="191"/>
      <c r="P1" s="191"/>
      <c r="Q1" s="191"/>
      <c r="R1" s="191"/>
      <c r="S1" s="191"/>
      <c r="T1" s="191"/>
    </row>
    <row r="2" spans="1:20">
      <c r="A2" s="183" t="s">
        <v>59</v>
      </c>
      <c r="B2" s="184"/>
      <c r="C2" s="184"/>
      <c r="D2" s="25">
        <v>43647</v>
      </c>
      <c r="E2" s="22"/>
      <c r="F2" s="22"/>
      <c r="G2" s="22"/>
      <c r="H2" s="22"/>
      <c r="I2" s="22"/>
      <c r="J2" s="22"/>
      <c r="K2" s="22"/>
      <c r="L2" s="22"/>
      <c r="M2" s="22"/>
      <c r="N2" s="22"/>
      <c r="O2" s="22"/>
      <c r="P2" s="22"/>
      <c r="Q2" s="22"/>
      <c r="R2" s="22"/>
      <c r="S2" s="22"/>
    </row>
    <row r="3" spans="1:20" ht="24" customHeight="1">
      <c r="A3" s="185" t="s">
        <v>14</v>
      </c>
      <c r="B3" s="181" t="s">
        <v>61</v>
      </c>
      <c r="C3" s="186" t="s">
        <v>7</v>
      </c>
      <c r="D3" s="186" t="s">
        <v>55</v>
      </c>
      <c r="E3" s="186" t="s">
        <v>16</v>
      </c>
      <c r="F3" s="187" t="s">
        <v>17</v>
      </c>
      <c r="G3" s="186" t="s">
        <v>8</v>
      </c>
      <c r="H3" s="186"/>
      <c r="I3" s="186"/>
      <c r="J3" s="186" t="s">
        <v>31</v>
      </c>
      <c r="K3" s="181" t="s">
        <v>33</v>
      </c>
      <c r="L3" s="181" t="s">
        <v>50</v>
      </c>
      <c r="M3" s="181" t="s">
        <v>51</v>
      </c>
      <c r="N3" s="181" t="s">
        <v>34</v>
      </c>
      <c r="O3" s="181" t="s">
        <v>35</v>
      </c>
      <c r="P3" s="185" t="s">
        <v>54</v>
      </c>
      <c r="Q3" s="186" t="s">
        <v>52</v>
      </c>
      <c r="R3" s="186" t="s">
        <v>32</v>
      </c>
      <c r="S3" s="186" t="s">
        <v>53</v>
      </c>
      <c r="T3" s="186" t="s">
        <v>13</v>
      </c>
    </row>
    <row r="4" spans="1:20" ht="25.5" customHeight="1">
      <c r="A4" s="185"/>
      <c r="B4" s="188"/>
      <c r="C4" s="186"/>
      <c r="D4" s="186"/>
      <c r="E4" s="186"/>
      <c r="F4" s="187"/>
      <c r="G4" s="23" t="s">
        <v>9</v>
      </c>
      <c r="H4" s="23" t="s">
        <v>10</v>
      </c>
      <c r="I4" s="23" t="s">
        <v>11</v>
      </c>
      <c r="J4" s="186"/>
      <c r="K4" s="182"/>
      <c r="L4" s="182"/>
      <c r="M4" s="182"/>
      <c r="N4" s="182"/>
      <c r="O4" s="182"/>
      <c r="P4" s="185"/>
      <c r="Q4" s="185"/>
      <c r="R4" s="186"/>
      <c r="S4" s="186"/>
      <c r="T4" s="186"/>
    </row>
    <row r="5" spans="1:20">
      <c r="A5" s="4">
        <v>1</v>
      </c>
      <c r="B5" s="87" t="s">
        <v>62</v>
      </c>
      <c r="C5" s="87" t="s">
        <v>588</v>
      </c>
      <c r="D5" s="48" t="s">
        <v>25</v>
      </c>
      <c r="E5" s="81" t="s">
        <v>308</v>
      </c>
      <c r="F5" s="48"/>
      <c r="G5" s="87">
        <v>45</v>
      </c>
      <c r="H5" s="87">
        <v>32</v>
      </c>
      <c r="I5" s="59">
        <f>SUM(G5:H5)</f>
        <v>77</v>
      </c>
      <c r="J5" s="91">
        <v>9957361251</v>
      </c>
      <c r="K5" s="69" t="s">
        <v>527</v>
      </c>
      <c r="L5" s="69" t="s">
        <v>211</v>
      </c>
      <c r="M5" s="69">
        <v>9401452508</v>
      </c>
      <c r="N5" s="95" t="s">
        <v>238</v>
      </c>
      <c r="O5" s="95">
        <v>9957361251</v>
      </c>
      <c r="P5" s="103">
        <v>43647</v>
      </c>
      <c r="Q5" s="87" t="s">
        <v>264</v>
      </c>
      <c r="R5" s="48" t="s">
        <v>288</v>
      </c>
      <c r="S5" s="18" t="s">
        <v>271</v>
      </c>
      <c r="T5" s="18"/>
    </row>
    <row r="6" spans="1:20">
      <c r="A6" s="4">
        <v>2</v>
      </c>
      <c r="B6" s="87" t="s">
        <v>62</v>
      </c>
      <c r="C6" s="87" t="s">
        <v>589</v>
      </c>
      <c r="D6" s="48" t="s">
        <v>25</v>
      </c>
      <c r="E6" s="81" t="s">
        <v>690</v>
      </c>
      <c r="F6" s="48"/>
      <c r="G6" s="87">
        <v>35</v>
      </c>
      <c r="H6" s="87">
        <v>36</v>
      </c>
      <c r="I6" s="59">
        <f t="shared" ref="I6:I69" si="0">SUM(G6:H6)</f>
        <v>71</v>
      </c>
      <c r="J6" s="91">
        <v>9957361251</v>
      </c>
      <c r="K6" s="69" t="s">
        <v>527</v>
      </c>
      <c r="L6" s="69" t="s">
        <v>211</v>
      </c>
      <c r="M6" s="69">
        <v>9401452508</v>
      </c>
      <c r="N6" s="95" t="s">
        <v>238</v>
      </c>
      <c r="O6" s="95">
        <v>9957361251</v>
      </c>
      <c r="P6" s="103">
        <v>43647</v>
      </c>
      <c r="Q6" s="87" t="s">
        <v>264</v>
      </c>
      <c r="R6" s="48" t="s">
        <v>457</v>
      </c>
      <c r="S6" s="18" t="s">
        <v>271</v>
      </c>
      <c r="T6" s="18"/>
    </row>
    <row r="7" spans="1:20">
      <c r="A7" s="4">
        <v>3</v>
      </c>
      <c r="B7" s="87" t="s">
        <v>63</v>
      </c>
      <c r="C7" s="87" t="s">
        <v>590</v>
      </c>
      <c r="D7" s="48" t="s">
        <v>25</v>
      </c>
      <c r="E7" s="82" t="s">
        <v>691</v>
      </c>
      <c r="F7" s="48"/>
      <c r="G7" s="87">
        <v>33</v>
      </c>
      <c r="H7" s="87">
        <v>29</v>
      </c>
      <c r="I7" s="59">
        <f t="shared" si="0"/>
        <v>62</v>
      </c>
      <c r="J7" s="91">
        <v>9613171789</v>
      </c>
      <c r="K7" s="69" t="s">
        <v>558</v>
      </c>
      <c r="L7" s="69" t="s">
        <v>209</v>
      </c>
      <c r="M7" s="69">
        <v>9401452507</v>
      </c>
      <c r="N7" s="95" t="s">
        <v>777</v>
      </c>
      <c r="O7" s="95">
        <v>9613171789</v>
      </c>
      <c r="P7" s="103">
        <v>43647</v>
      </c>
      <c r="Q7" s="87" t="s">
        <v>264</v>
      </c>
      <c r="R7" s="48" t="s">
        <v>827</v>
      </c>
      <c r="S7" s="18" t="s">
        <v>454</v>
      </c>
      <c r="T7" s="18"/>
    </row>
    <row r="8" spans="1:20">
      <c r="A8" s="4">
        <v>4</v>
      </c>
      <c r="B8" s="87" t="s">
        <v>63</v>
      </c>
      <c r="C8" s="87" t="s">
        <v>591</v>
      </c>
      <c r="D8" s="48" t="s">
        <v>25</v>
      </c>
      <c r="E8" s="82" t="s">
        <v>313</v>
      </c>
      <c r="F8" s="48"/>
      <c r="G8" s="87">
        <v>30</v>
      </c>
      <c r="H8" s="87">
        <v>36</v>
      </c>
      <c r="I8" s="59">
        <f t="shared" si="0"/>
        <v>66</v>
      </c>
      <c r="J8" s="91">
        <v>9613795485</v>
      </c>
      <c r="K8" s="69" t="s">
        <v>558</v>
      </c>
      <c r="L8" s="69" t="s">
        <v>209</v>
      </c>
      <c r="M8" s="69">
        <v>9401452507</v>
      </c>
      <c r="N8" s="95" t="s">
        <v>778</v>
      </c>
      <c r="O8" s="95">
        <v>9613795485</v>
      </c>
      <c r="P8" s="103">
        <v>43647</v>
      </c>
      <c r="Q8" s="87" t="s">
        <v>264</v>
      </c>
      <c r="R8" s="48" t="s">
        <v>827</v>
      </c>
      <c r="S8" s="18" t="s">
        <v>454</v>
      </c>
      <c r="T8" s="18"/>
    </row>
    <row r="9" spans="1:20">
      <c r="A9" s="4">
        <v>5</v>
      </c>
      <c r="B9" s="87" t="s">
        <v>62</v>
      </c>
      <c r="C9" s="87" t="s">
        <v>592</v>
      </c>
      <c r="D9" s="48" t="s">
        <v>25</v>
      </c>
      <c r="E9" s="81" t="s">
        <v>692</v>
      </c>
      <c r="F9" s="48"/>
      <c r="G9" s="87">
        <v>35</v>
      </c>
      <c r="H9" s="87">
        <v>42</v>
      </c>
      <c r="I9" s="59">
        <f t="shared" si="0"/>
        <v>77</v>
      </c>
      <c r="J9" s="91">
        <v>9577857826</v>
      </c>
      <c r="K9" s="69" t="s">
        <v>448</v>
      </c>
      <c r="L9" s="69" t="s">
        <v>417</v>
      </c>
      <c r="M9" s="69">
        <v>9401452506</v>
      </c>
      <c r="N9" s="95" t="s">
        <v>242</v>
      </c>
      <c r="O9" s="95">
        <v>9577943251</v>
      </c>
      <c r="P9" s="103">
        <v>43648</v>
      </c>
      <c r="Q9" s="87" t="s">
        <v>265</v>
      </c>
      <c r="R9" s="48" t="s">
        <v>828</v>
      </c>
      <c r="S9" s="18" t="s">
        <v>271</v>
      </c>
      <c r="T9" s="18"/>
    </row>
    <row r="10" spans="1:20">
      <c r="A10" s="4">
        <v>6</v>
      </c>
      <c r="B10" s="87" t="s">
        <v>62</v>
      </c>
      <c r="C10" s="87" t="s">
        <v>593</v>
      </c>
      <c r="D10" s="48" t="s">
        <v>25</v>
      </c>
      <c r="E10" s="81" t="s">
        <v>314</v>
      </c>
      <c r="F10" s="48"/>
      <c r="G10" s="87">
        <v>25</v>
      </c>
      <c r="H10" s="87">
        <v>28</v>
      </c>
      <c r="I10" s="59">
        <f t="shared" si="0"/>
        <v>53</v>
      </c>
      <c r="J10" s="91">
        <v>9613463679</v>
      </c>
      <c r="K10" s="69" t="s">
        <v>448</v>
      </c>
      <c r="L10" s="69" t="s">
        <v>417</v>
      </c>
      <c r="M10" s="69">
        <v>9401452506</v>
      </c>
      <c r="N10" s="95" t="s">
        <v>552</v>
      </c>
      <c r="O10" s="95">
        <v>9613463679</v>
      </c>
      <c r="P10" s="103">
        <v>43648</v>
      </c>
      <c r="Q10" s="87" t="s">
        <v>265</v>
      </c>
      <c r="R10" s="48" t="s">
        <v>284</v>
      </c>
      <c r="S10" s="18" t="s">
        <v>271</v>
      </c>
      <c r="T10" s="18"/>
    </row>
    <row r="11" spans="1:20">
      <c r="A11" s="4">
        <v>7</v>
      </c>
      <c r="B11" s="87" t="s">
        <v>63</v>
      </c>
      <c r="C11" s="87" t="s">
        <v>594</v>
      </c>
      <c r="D11" s="48" t="s">
        <v>25</v>
      </c>
      <c r="E11" s="81" t="s">
        <v>693</v>
      </c>
      <c r="F11" s="57"/>
      <c r="G11" s="87">
        <v>35</v>
      </c>
      <c r="H11" s="87">
        <v>40</v>
      </c>
      <c r="I11" s="59">
        <f t="shared" si="0"/>
        <v>75</v>
      </c>
      <c r="J11" s="87">
        <v>8472858728</v>
      </c>
      <c r="K11" s="69" t="s">
        <v>198</v>
      </c>
      <c r="L11" s="69" t="s">
        <v>220</v>
      </c>
      <c r="M11" s="69">
        <v>8753993470</v>
      </c>
      <c r="N11" s="87" t="s">
        <v>779</v>
      </c>
      <c r="O11" s="87">
        <v>8472858728</v>
      </c>
      <c r="P11" s="103">
        <v>43648</v>
      </c>
      <c r="Q11" s="87" t="s">
        <v>265</v>
      </c>
      <c r="R11" s="48" t="s">
        <v>288</v>
      </c>
      <c r="S11" s="18" t="s">
        <v>454</v>
      </c>
      <c r="T11" s="18"/>
    </row>
    <row r="12" spans="1:20">
      <c r="A12" s="4">
        <v>8</v>
      </c>
      <c r="B12" s="87" t="s">
        <v>63</v>
      </c>
      <c r="C12" s="87" t="s">
        <v>595</v>
      </c>
      <c r="D12" s="48" t="s">
        <v>25</v>
      </c>
      <c r="E12" s="81" t="s">
        <v>694</v>
      </c>
      <c r="F12" s="48"/>
      <c r="G12" s="87">
        <v>33</v>
      </c>
      <c r="H12" s="87">
        <v>28</v>
      </c>
      <c r="I12" s="59">
        <f t="shared" si="0"/>
        <v>61</v>
      </c>
      <c r="J12" s="87">
        <v>6001149546</v>
      </c>
      <c r="K12" s="69" t="s">
        <v>198</v>
      </c>
      <c r="L12" s="69" t="s">
        <v>220</v>
      </c>
      <c r="M12" s="69">
        <v>8753993470</v>
      </c>
      <c r="N12" s="87" t="s">
        <v>779</v>
      </c>
      <c r="O12" s="87">
        <v>8472858728</v>
      </c>
      <c r="P12" s="103">
        <v>43648</v>
      </c>
      <c r="Q12" s="87" t="s">
        <v>265</v>
      </c>
      <c r="R12" s="48" t="s">
        <v>829</v>
      </c>
      <c r="S12" s="18" t="s">
        <v>454</v>
      </c>
      <c r="T12" s="18"/>
    </row>
    <row r="13" spans="1:20">
      <c r="A13" s="4">
        <v>9</v>
      </c>
      <c r="B13" s="87" t="s">
        <v>62</v>
      </c>
      <c r="C13" s="87" t="s">
        <v>596</v>
      </c>
      <c r="D13" s="48" t="s">
        <v>25</v>
      </c>
      <c r="E13" s="81" t="s">
        <v>695</v>
      </c>
      <c r="F13" s="48"/>
      <c r="G13" s="87">
        <v>36</v>
      </c>
      <c r="H13" s="87">
        <v>41</v>
      </c>
      <c r="I13" s="59">
        <f t="shared" si="0"/>
        <v>77</v>
      </c>
      <c r="J13" s="102">
        <v>7896310126</v>
      </c>
      <c r="K13" s="69" t="s">
        <v>554</v>
      </c>
      <c r="L13" s="69" t="s">
        <v>206</v>
      </c>
      <c r="M13" s="69">
        <v>9954269034</v>
      </c>
      <c r="N13" s="96" t="s">
        <v>780</v>
      </c>
      <c r="O13" s="96">
        <v>9954664710</v>
      </c>
      <c r="P13" s="103">
        <v>43649</v>
      </c>
      <c r="Q13" s="87" t="s">
        <v>826</v>
      </c>
      <c r="R13" s="48" t="s">
        <v>277</v>
      </c>
      <c r="S13" s="18" t="s">
        <v>271</v>
      </c>
      <c r="T13" s="18"/>
    </row>
    <row r="14" spans="1:20">
      <c r="A14" s="4">
        <v>10</v>
      </c>
      <c r="B14" s="87" t="s">
        <v>62</v>
      </c>
      <c r="C14" s="87" t="s">
        <v>597</v>
      </c>
      <c r="D14" s="48" t="s">
        <v>25</v>
      </c>
      <c r="E14" s="81" t="s">
        <v>696</v>
      </c>
      <c r="F14" s="48"/>
      <c r="G14" s="87">
        <v>40</v>
      </c>
      <c r="H14" s="87">
        <v>65</v>
      </c>
      <c r="I14" s="59">
        <f t="shared" si="0"/>
        <v>105</v>
      </c>
      <c r="J14" s="102">
        <v>9954664710</v>
      </c>
      <c r="K14" s="69" t="s">
        <v>554</v>
      </c>
      <c r="L14" s="69" t="s">
        <v>206</v>
      </c>
      <c r="M14" s="69">
        <v>9954269034</v>
      </c>
      <c r="N14" s="96" t="s">
        <v>780</v>
      </c>
      <c r="O14" s="96">
        <v>9954664710</v>
      </c>
      <c r="P14" s="103">
        <v>43649</v>
      </c>
      <c r="Q14" s="87" t="s">
        <v>826</v>
      </c>
      <c r="R14" s="48" t="s">
        <v>830</v>
      </c>
      <c r="S14" s="18" t="s">
        <v>271</v>
      </c>
      <c r="T14" s="18"/>
    </row>
    <row r="15" spans="1:20">
      <c r="A15" s="4">
        <v>11</v>
      </c>
      <c r="B15" s="87" t="s">
        <v>63</v>
      </c>
      <c r="C15" s="87" t="s">
        <v>598</v>
      </c>
      <c r="D15" s="48" t="s">
        <v>25</v>
      </c>
      <c r="E15" s="81" t="s">
        <v>697</v>
      </c>
      <c r="F15" s="48"/>
      <c r="G15" s="87">
        <v>30</v>
      </c>
      <c r="H15" s="87">
        <v>35</v>
      </c>
      <c r="I15" s="59">
        <f t="shared" si="0"/>
        <v>65</v>
      </c>
      <c r="J15" s="91">
        <v>9859307043</v>
      </c>
      <c r="K15" s="69" t="s">
        <v>529</v>
      </c>
      <c r="L15" s="69" t="s">
        <v>412</v>
      </c>
      <c r="M15" s="69">
        <v>9401452512</v>
      </c>
      <c r="N15" s="95" t="s">
        <v>528</v>
      </c>
      <c r="O15" s="95">
        <v>9859307043</v>
      </c>
      <c r="P15" s="103">
        <v>43649</v>
      </c>
      <c r="Q15" s="87" t="s">
        <v>826</v>
      </c>
      <c r="R15" s="48" t="s">
        <v>289</v>
      </c>
      <c r="S15" s="18" t="s">
        <v>454</v>
      </c>
      <c r="T15" s="18"/>
    </row>
    <row r="16" spans="1:20">
      <c r="A16" s="4">
        <v>12</v>
      </c>
      <c r="B16" s="87" t="s">
        <v>63</v>
      </c>
      <c r="C16" s="87" t="s">
        <v>599</v>
      </c>
      <c r="D16" s="48" t="s">
        <v>25</v>
      </c>
      <c r="E16" s="81" t="s">
        <v>698</v>
      </c>
      <c r="F16" s="48"/>
      <c r="G16" s="87">
        <v>40</v>
      </c>
      <c r="H16" s="87">
        <v>42</v>
      </c>
      <c r="I16" s="59">
        <f t="shared" si="0"/>
        <v>82</v>
      </c>
      <c r="J16" s="91">
        <v>9859307043</v>
      </c>
      <c r="K16" s="69" t="s">
        <v>529</v>
      </c>
      <c r="L16" s="69" t="s">
        <v>412</v>
      </c>
      <c r="M16" s="69">
        <v>9401452512</v>
      </c>
      <c r="N16" s="95" t="s">
        <v>528</v>
      </c>
      <c r="O16" s="95">
        <v>9859307043</v>
      </c>
      <c r="P16" s="103">
        <v>43649</v>
      </c>
      <c r="Q16" s="87" t="s">
        <v>826</v>
      </c>
      <c r="R16" s="48" t="s">
        <v>456</v>
      </c>
      <c r="S16" s="18" t="s">
        <v>454</v>
      </c>
      <c r="T16" s="18"/>
    </row>
    <row r="17" spans="1:20">
      <c r="A17" s="4">
        <v>13</v>
      </c>
      <c r="B17" s="87" t="s">
        <v>62</v>
      </c>
      <c r="C17" s="87" t="s">
        <v>600</v>
      </c>
      <c r="D17" s="48" t="s">
        <v>25</v>
      </c>
      <c r="E17" s="81" t="s">
        <v>696</v>
      </c>
      <c r="F17" s="48"/>
      <c r="G17" s="87">
        <v>38</v>
      </c>
      <c r="H17" s="87">
        <v>25</v>
      </c>
      <c r="I17" s="59">
        <f t="shared" si="0"/>
        <v>63</v>
      </c>
      <c r="J17" s="87"/>
      <c r="K17" s="69" t="s">
        <v>527</v>
      </c>
      <c r="L17" s="69" t="s">
        <v>211</v>
      </c>
      <c r="M17" s="69">
        <v>9401452508</v>
      </c>
      <c r="N17" s="87" t="s">
        <v>781</v>
      </c>
      <c r="O17" s="87">
        <v>6900875724</v>
      </c>
      <c r="P17" s="103">
        <v>43650</v>
      </c>
      <c r="Q17" s="87" t="s">
        <v>267</v>
      </c>
      <c r="R17" s="48" t="s">
        <v>831</v>
      </c>
      <c r="S17" s="18" t="s">
        <v>271</v>
      </c>
      <c r="T17" s="18"/>
    </row>
    <row r="18" spans="1:20">
      <c r="A18" s="4">
        <v>14</v>
      </c>
      <c r="B18" s="87" t="s">
        <v>62</v>
      </c>
      <c r="C18" s="87" t="s">
        <v>601</v>
      </c>
      <c r="D18" s="48" t="s">
        <v>25</v>
      </c>
      <c r="E18" s="81" t="s">
        <v>699</v>
      </c>
      <c r="F18" s="57"/>
      <c r="G18" s="87">
        <v>34</v>
      </c>
      <c r="H18" s="87">
        <v>37</v>
      </c>
      <c r="I18" s="59">
        <f t="shared" si="0"/>
        <v>71</v>
      </c>
      <c r="J18" s="87">
        <v>6900875724</v>
      </c>
      <c r="K18" s="69" t="s">
        <v>527</v>
      </c>
      <c r="L18" s="69" t="s">
        <v>211</v>
      </c>
      <c r="M18" s="69">
        <v>9401452508</v>
      </c>
      <c r="N18" s="87" t="s">
        <v>782</v>
      </c>
      <c r="O18" s="87">
        <v>6900875724</v>
      </c>
      <c r="P18" s="103">
        <v>43650</v>
      </c>
      <c r="Q18" s="87" t="s">
        <v>267</v>
      </c>
      <c r="R18" s="48" t="s">
        <v>831</v>
      </c>
      <c r="S18" s="18" t="s">
        <v>271</v>
      </c>
      <c r="T18" s="18"/>
    </row>
    <row r="19" spans="1:20">
      <c r="A19" s="4">
        <v>15</v>
      </c>
      <c r="B19" s="87" t="s">
        <v>63</v>
      </c>
      <c r="C19" s="87" t="s">
        <v>602</v>
      </c>
      <c r="D19" s="48" t="s">
        <v>25</v>
      </c>
      <c r="E19" s="81" t="s">
        <v>700</v>
      </c>
      <c r="F19" s="48"/>
      <c r="G19" s="87">
        <v>32</v>
      </c>
      <c r="H19" s="87">
        <v>37</v>
      </c>
      <c r="I19" s="59">
        <f t="shared" si="0"/>
        <v>69</v>
      </c>
      <c r="J19" s="91">
        <v>9577031799</v>
      </c>
      <c r="K19" s="69" t="s">
        <v>181</v>
      </c>
      <c r="L19" s="69" t="s">
        <v>201</v>
      </c>
      <c r="M19" s="69">
        <v>9577597753</v>
      </c>
      <c r="N19" s="91" t="s">
        <v>781</v>
      </c>
      <c r="O19" s="91">
        <v>9577031799</v>
      </c>
      <c r="P19" s="103">
        <v>43650</v>
      </c>
      <c r="Q19" s="87" t="s">
        <v>267</v>
      </c>
      <c r="R19" s="48" t="s">
        <v>456</v>
      </c>
      <c r="S19" s="18" t="s">
        <v>454</v>
      </c>
      <c r="T19" s="18"/>
    </row>
    <row r="20" spans="1:20">
      <c r="A20" s="4">
        <v>16</v>
      </c>
      <c r="B20" s="87" t="s">
        <v>63</v>
      </c>
      <c r="C20" s="87" t="s">
        <v>603</v>
      </c>
      <c r="D20" s="48" t="s">
        <v>25</v>
      </c>
      <c r="E20" s="83" t="s">
        <v>701</v>
      </c>
      <c r="F20" s="48"/>
      <c r="G20" s="87">
        <v>36</v>
      </c>
      <c r="H20" s="87">
        <v>38</v>
      </c>
      <c r="I20" s="59">
        <f t="shared" si="0"/>
        <v>74</v>
      </c>
      <c r="J20" s="87"/>
      <c r="K20" s="69" t="s">
        <v>181</v>
      </c>
      <c r="L20" s="69" t="s">
        <v>201</v>
      </c>
      <c r="M20" s="69">
        <v>9577597753</v>
      </c>
      <c r="N20" s="87" t="s">
        <v>783</v>
      </c>
      <c r="O20" s="87"/>
      <c r="P20" s="103">
        <v>43650</v>
      </c>
      <c r="Q20" s="87" t="s">
        <v>267</v>
      </c>
      <c r="R20" s="48" t="s">
        <v>270</v>
      </c>
      <c r="S20" s="18" t="s">
        <v>454</v>
      </c>
      <c r="T20" s="18"/>
    </row>
    <row r="21" spans="1:20">
      <c r="A21" s="4">
        <v>17</v>
      </c>
      <c r="B21" s="87" t="s">
        <v>62</v>
      </c>
      <c r="C21" s="87" t="s">
        <v>604</v>
      </c>
      <c r="D21" s="48" t="s">
        <v>25</v>
      </c>
      <c r="E21" s="81" t="s">
        <v>702</v>
      </c>
      <c r="F21" s="48"/>
      <c r="G21" s="87">
        <v>34</v>
      </c>
      <c r="H21" s="87">
        <v>38</v>
      </c>
      <c r="I21" s="59">
        <f t="shared" si="0"/>
        <v>72</v>
      </c>
      <c r="J21" s="91">
        <v>9577254908</v>
      </c>
      <c r="K21" s="69" t="s">
        <v>535</v>
      </c>
      <c r="L21" s="69" t="s">
        <v>536</v>
      </c>
      <c r="M21" s="69">
        <v>9401452516</v>
      </c>
      <c r="N21" s="91" t="s">
        <v>784</v>
      </c>
      <c r="O21" s="91">
        <v>9577254908</v>
      </c>
      <c r="P21" s="103">
        <v>43651</v>
      </c>
      <c r="Q21" s="87" t="s">
        <v>268</v>
      </c>
      <c r="R21" s="48" t="s">
        <v>457</v>
      </c>
      <c r="S21" s="18" t="s">
        <v>271</v>
      </c>
      <c r="T21" s="18"/>
    </row>
    <row r="22" spans="1:20" ht="25.5">
      <c r="A22" s="4">
        <v>18</v>
      </c>
      <c r="B22" s="87" t="s">
        <v>62</v>
      </c>
      <c r="C22" s="87" t="s">
        <v>605</v>
      </c>
      <c r="D22" s="48" t="s">
        <v>25</v>
      </c>
      <c r="E22" s="81" t="s">
        <v>703</v>
      </c>
      <c r="F22" s="48"/>
      <c r="G22" s="87">
        <v>33</v>
      </c>
      <c r="H22" s="87">
        <v>40</v>
      </c>
      <c r="I22" s="59">
        <f t="shared" si="0"/>
        <v>73</v>
      </c>
      <c r="J22" s="91">
        <v>9085269193</v>
      </c>
      <c r="K22" s="69" t="s">
        <v>535</v>
      </c>
      <c r="L22" s="69" t="s">
        <v>536</v>
      </c>
      <c r="M22" s="69">
        <v>9401452516</v>
      </c>
      <c r="N22" s="91" t="s">
        <v>785</v>
      </c>
      <c r="O22" s="91">
        <v>9085269193</v>
      </c>
      <c r="P22" s="103">
        <v>43651</v>
      </c>
      <c r="Q22" s="87" t="s">
        <v>268</v>
      </c>
      <c r="R22" s="48" t="s">
        <v>285</v>
      </c>
      <c r="S22" s="18" t="s">
        <v>271</v>
      </c>
      <c r="T22" s="18"/>
    </row>
    <row r="23" spans="1:20">
      <c r="A23" s="4">
        <v>19</v>
      </c>
      <c r="B23" s="87" t="s">
        <v>63</v>
      </c>
      <c r="C23" s="87" t="s">
        <v>606</v>
      </c>
      <c r="D23" s="48" t="s">
        <v>25</v>
      </c>
      <c r="E23" s="81" t="s">
        <v>704</v>
      </c>
      <c r="F23" s="48"/>
      <c r="G23" s="87">
        <v>35</v>
      </c>
      <c r="H23" s="87">
        <v>40</v>
      </c>
      <c r="I23" s="59">
        <f t="shared" si="0"/>
        <v>75</v>
      </c>
      <c r="J23" s="102">
        <v>7896886119</v>
      </c>
      <c r="K23" s="69" t="s">
        <v>554</v>
      </c>
      <c r="L23" s="69" t="s">
        <v>206</v>
      </c>
      <c r="M23" s="69">
        <v>9954269034</v>
      </c>
      <c r="N23" s="96" t="s">
        <v>430</v>
      </c>
      <c r="O23" s="96">
        <v>7896886119</v>
      </c>
      <c r="P23" s="103">
        <v>43651</v>
      </c>
      <c r="Q23" s="87" t="s">
        <v>268</v>
      </c>
      <c r="R23" s="48" t="s">
        <v>830</v>
      </c>
      <c r="S23" s="18" t="s">
        <v>454</v>
      </c>
      <c r="T23" s="18"/>
    </row>
    <row r="24" spans="1:20">
      <c r="A24" s="4">
        <v>20</v>
      </c>
      <c r="B24" s="87" t="s">
        <v>63</v>
      </c>
      <c r="C24" s="87" t="s">
        <v>607</v>
      </c>
      <c r="D24" s="48" t="s">
        <v>25</v>
      </c>
      <c r="E24" s="81" t="s">
        <v>705</v>
      </c>
      <c r="F24" s="48"/>
      <c r="G24" s="87">
        <v>52</v>
      </c>
      <c r="H24" s="87">
        <v>45</v>
      </c>
      <c r="I24" s="59">
        <f t="shared" si="0"/>
        <v>97</v>
      </c>
      <c r="J24" s="102">
        <v>7896886119</v>
      </c>
      <c r="K24" s="69" t="s">
        <v>554</v>
      </c>
      <c r="L24" s="69" t="s">
        <v>206</v>
      </c>
      <c r="M24" s="69">
        <v>9954269034</v>
      </c>
      <c r="N24" s="96" t="s">
        <v>430</v>
      </c>
      <c r="O24" s="96">
        <v>7896886119</v>
      </c>
      <c r="P24" s="103">
        <v>43651</v>
      </c>
      <c r="Q24" s="87" t="s">
        <v>268</v>
      </c>
      <c r="R24" s="48" t="s">
        <v>832</v>
      </c>
      <c r="S24" s="18" t="s">
        <v>454</v>
      </c>
      <c r="T24" s="18"/>
    </row>
    <row r="25" spans="1:20">
      <c r="A25" s="4">
        <v>21</v>
      </c>
      <c r="B25" s="87" t="s">
        <v>62</v>
      </c>
      <c r="C25" s="87" t="s">
        <v>608</v>
      </c>
      <c r="D25" s="48" t="s">
        <v>25</v>
      </c>
      <c r="E25" s="81" t="s">
        <v>706</v>
      </c>
      <c r="F25" s="57"/>
      <c r="G25" s="87">
        <v>75</v>
      </c>
      <c r="H25" s="87">
        <v>55</v>
      </c>
      <c r="I25" s="59">
        <f t="shared" si="0"/>
        <v>130</v>
      </c>
      <c r="J25" s="102">
        <v>8133840073</v>
      </c>
      <c r="K25" s="69" t="s">
        <v>190</v>
      </c>
      <c r="L25" s="69" t="s">
        <v>212</v>
      </c>
      <c r="M25" s="69">
        <v>9401452503</v>
      </c>
      <c r="N25" s="102" t="s">
        <v>426</v>
      </c>
      <c r="O25" s="102">
        <v>8133840073</v>
      </c>
      <c r="P25" s="103">
        <v>43652</v>
      </c>
      <c r="Q25" s="87" t="s">
        <v>269</v>
      </c>
      <c r="R25" s="48" t="s">
        <v>455</v>
      </c>
      <c r="S25" s="18" t="s">
        <v>271</v>
      </c>
      <c r="T25" s="18"/>
    </row>
    <row r="26" spans="1:20">
      <c r="A26" s="4">
        <v>22</v>
      </c>
      <c r="B26" s="87" t="s">
        <v>63</v>
      </c>
      <c r="C26" s="87" t="s">
        <v>609</v>
      </c>
      <c r="D26" s="48" t="s">
        <v>25</v>
      </c>
      <c r="E26" s="81" t="s">
        <v>707</v>
      </c>
      <c r="F26" s="48"/>
      <c r="G26" s="87">
        <v>45</v>
      </c>
      <c r="H26" s="87">
        <v>35</v>
      </c>
      <c r="I26" s="59">
        <f t="shared" si="0"/>
        <v>80</v>
      </c>
      <c r="J26" s="91">
        <v>9577982188</v>
      </c>
      <c r="K26" s="69" t="s">
        <v>195</v>
      </c>
      <c r="L26" s="69" t="s">
        <v>213</v>
      </c>
      <c r="M26" s="69">
        <v>9854817836</v>
      </c>
      <c r="N26" s="95" t="s">
        <v>786</v>
      </c>
      <c r="O26" s="95">
        <v>9577982188</v>
      </c>
      <c r="P26" s="103">
        <v>43652</v>
      </c>
      <c r="Q26" s="87" t="s">
        <v>269</v>
      </c>
      <c r="R26" s="48" t="s">
        <v>833</v>
      </c>
      <c r="S26" s="18" t="s">
        <v>454</v>
      </c>
      <c r="T26" s="18"/>
    </row>
    <row r="27" spans="1:20">
      <c r="A27" s="4">
        <v>23</v>
      </c>
      <c r="B27" s="87" t="s">
        <v>62</v>
      </c>
      <c r="C27" s="87" t="s">
        <v>610</v>
      </c>
      <c r="D27" s="48" t="s">
        <v>25</v>
      </c>
      <c r="E27" s="83" t="s">
        <v>709</v>
      </c>
      <c r="F27" s="48"/>
      <c r="G27" s="87">
        <v>40</v>
      </c>
      <c r="H27" s="87">
        <v>42</v>
      </c>
      <c r="I27" s="59">
        <f t="shared" si="0"/>
        <v>82</v>
      </c>
      <c r="J27" s="91">
        <v>9954359445</v>
      </c>
      <c r="K27" s="69" t="s">
        <v>556</v>
      </c>
      <c r="L27" s="69" t="s">
        <v>557</v>
      </c>
      <c r="M27" s="69">
        <v>9401256350</v>
      </c>
      <c r="N27" s="91" t="s">
        <v>787</v>
      </c>
      <c r="O27" s="91">
        <v>9954359445</v>
      </c>
      <c r="P27" s="103">
        <v>43654</v>
      </c>
      <c r="Q27" s="87" t="s">
        <v>264</v>
      </c>
      <c r="R27" s="48" t="s">
        <v>834</v>
      </c>
      <c r="S27" s="18" t="s">
        <v>271</v>
      </c>
      <c r="T27" s="18"/>
    </row>
    <row r="28" spans="1:20">
      <c r="A28" s="4">
        <v>24</v>
      </c>
      <c r="B28" s="87" t="s">
        <v>62</v>
      </c>
      <c r="C28" s="87" t="s">
        <v>611</v>
      </c>
      <c r="D28" s="48" t="s">
        <v>25</v>
      </c>
      <c r="E28" s="83" t="s">
        <v>710</v>
      </c>
      <c r="F28" s="48"/>
      <c r="G28" s="87">
        <v>40</v>
      </c>
      <c r="H28" s="100">
        <v>48</v>
      </c>
      <c r="I28" s="59">
        <f t="shared" si="0"/>
        <v>88</v>
      </c>
      <c r="J28" s="91">
        <v>9954204950</v>
      </c>
      <c r="K28" s="69" t="s">
        <v>556</v>
      </c>
      <c r="L28" s="69" t="s">
        <v>557</v>
      </c>
      <c r="M28" s="69">
        <v>9401256350</v>
      </c>
      <c r="N28" s="91" t="s">
        <v>555</v>
      </c>
      <c r="O28" s="91">
        <v>9954204950</v>
      </c>
      <c r="P28" s="103">
        <v>43654</v>
      </c>
      <c r="Q28" s="87" t="s">
        <v>264</v>
      </c>
      <c r="R28" s="48" t="s">
        <v>835</v>
      </c>
      <c r="S28" s="18" t="s">
        <v>271</v>
      </c>
      <c r="T28" s="18"/>
    </row>
    <row r="29" spans="1:20">
      <c r="A29" s="4">
        <v>25</v>
      </c>
      <c r="B29" s="87" t="s">
        <v>63</v>
      </c>
      <c r="C29" s="87" t="s">
        <v>612</v>
      </c>
      <c r="D29" s="48" t="s">
        <v>25</v>
      </c>
      <c r="E29" s="81" t="s">
        <v>711</v>
      </c>
      <c r="F29" s="48"/>
      <c r="G29" s="87">
        <v>34</v>
      </c>
      <c r="H29" s="87">
        <v>42</v>
      </c>
      <c r="I29" s="59">
        <f t="shared" si="0"/>
        <v>76</v>
      </c>
      <c r="J29" s="102">
        <v>9678425377</v>
      </c>
      <c r="K29" s="69" t="s">
        <v>203</v>
      </c>
      <c r="L29" s="69" t="s">
        <v>202</v>
      </c>
      <c r="M29" s="69">
        <v>9954220500</v>
      </c>
      <c r="N29" s="102" t="s">
        <v>240</v>
      </c>
      <c r="O29" s="102">
        <v>9678425377</v>
      </c>
      <c r="P29" s="103">
        <v>43654</v>
      </c>
      <c r="Q29" s="87" t="s">
        <v>264</v>
      </c>
      <c r="R29" s="48" t="s">
        <v>456</v>
      </c>
      <c r="S29" s="18" t="s">
        <v>454</v>
      </c>
      <c r="T29" s="18"/>
    </row>
    <row r="30" spans="1:20">
      <c r="A30" s="4">
        <v>26</v>
      </c>
      <c r="B30" s="87" t="s">
        <v>63</v>
      </c>
      <c r="C30" s="87" t="s">
        <v>613</v>
      </c>
      <c r="D30" s="48" t="s">
        <v>25</v>
      </c>
      <c r="E30" s="81" t="s">
        <v>712</v>
      </c>
      <c r="F30" s="48"/>
      <c r="G30" s="87">
        <v>40</v>
      </c>
      <c r="H30" s="100">
        <v>32</v>
      </c>
      <c r="I30" s="59">
        <f t="shared" si="0"/>
        <v>72</v>
      </c>
      <c r="J30" s="102">
        <v>9678425377</v>
      </c>
      <c r="K30" s="69" t="s">
        <v>203</v>
      </c>
      <c r="L30" s="69" t="s">
        <v>202</v>
      </c>
      <c r="M30" s="69">
        <v>9954220500</v>
      </c>
      <c r="N30" s="102" t="s">
        <v>240</v>
      </c>
      <c r="O30" s="102">
        <v>9678425377</v>
      </c>
      <c r="P30" s="103">
        <v>43654</v>
      </c>
      <c r="Q30" s="87" t="s">
        <v>264</v>
      </c>
      <c r="R30" s="48" t="s">
        <v>830</v>
      </c>
      <c r="S30" s="18" t="s">
        <v>454</v>
      </c>
      <c r="T30" s="18"/>
    </row>
    <row r="31" spans="1:20">
      <c r="A31" s="4">
        <v>27</v>
      </c>
      <c r="B31" s="87" t="s">
        <v>62</v>
      </c>
      <c r="C31" s="87" t="s">
        <v>614</v>
      </c>
      <c r="D31" s="48" t="s">
        <v>25</v>
      </c>
      <c r="E31" s="81" t="s">
        <v>571</v>
      </c>
      <c r="F31" s="48"/>
      <c r="G31" s="87">
        <v>42</v>
      </c>
      <c r="H31" s="87">
        <v>32</v>
      </c>
      <c r="I31" s="59">
        <f t="shared" si="0"/>
        <v>74</v>
      </c>
      <c r="J31" s="91">
        <v>9613523970</v>
      </c>
      <c r="K31" s="69" t="s">
        <v>195</v>
      </c>
      <c r="L31" s="69" t="s">
        <v>213</v>
      </c>
      <c r="M31" s="69">
        <v>9854817836</v>
      </c>
      <c r="N31" s="91" t="s">
        <v>788</v>
      </c>
      <c r="O31" s="91">
        <v>9613523970</v>
      </c>
      <c r="P31" s="103">
        <v>43655</v>
      </c>
      <c r="Q31" s="87" t="s">
        <v>265</v>
      </c>
      <c r="R31" s="48" t="s">
        <v>832</v>
      </c>
      <c r="S31" s="18" t="s">
        <v>271</v>
      </c>
      <c r="T31" s="18"/>
    </row>
    <row r="32" spans="1:20">
      <c r="A32" s="4">
        <v>28</v>
      </c>
      <c r="B32" s="87" t="s">
        <v>62</v>
      </c>
      <c r="C32" s="87" t="s">
        <v>615</v>
      </c>
      <c r="D32" s="48" t="s">
        <v>25</v>
      </c>
      <c r="E32" s="81" t="s">
        <v>714</v>
      </c>
      <c r="F32" s="57"/>
      <c r="G32" s="87">
        <v>35</v>
      </c>
      <c r="H32" s="87">
        <v>37</v>
      </c>
      <c r="I32" s="59">
        <f t="shared" si="0"/>
        <v>72</v>
      </c>
      <c r="J32" s="91">
        <v>9859784466</v>
      </c>
      <c r="K32" s="69" t="s">
        <v>195</v>
      </c>
      <c r="L32" s="69" t="s">
        <v>213</v>
      </c>
      <c r="M32" s="69">
        <v>9854817836</v>
      </c>
      <c r="N32" s="91" t="s">
        <v>789</v>
      </c>
      <c r="O32" s="91">
        <v>9859784466</v>
      </c>
      <c r="P32" s="103">
        <v>43655</v>
      </c>
      <c r="Q32" s="87" t="s">
        <v>265</v>
      </c>
      <c r="R32" s="48" t="s">
        <v>836</v>
      </c>
      <c r="S32" s="18" t="s">
        <v>271</v>
      </c>
      <c r="T32" s="18"/>
    </row>
    <row r="33" spans="1:20">
      <c r="A33" s="4">
        <v>29</v>
      </c>
      <c r="B33" s="87" t="s">
        <v>63</v>
      </c>
      <c r="C33" s="87" t="s">
        <v>616</v>
      </c>
      <c r="D33" s="48" t="s">
        <v>25</v>
      </c>
      <c r="E33" s="81" t="s">
        <v>715</v>
      </c>
      <c r="F33" s="48"/>
      <c r="G33" s="87">
        <v>38</v>
      </c>
      <c r="H33" s="87">
        <v>45</v>
      </c>
      <c r="I33" s="59">
        <f t="shared" si="0"/>
        <v>83</v>
      </c>
      <c r="J33" s="91">
        <v>9577855623</v>
      </c>
      <c r="K33" s="69" t="s">
        <v>195</v>
      </c>
      <c r="L33" s="69" t="s">
        <v>213</v>
      </c>
      <c r="M33" s="69">
        <v>9854817836</v>
      </c>
      <c r="N33" s="91" t="s">
        <v>243</v>
      </c>
      <c r="O33" s="91">
        <v>9577855623</v>
      </c>
      <c r="P33" s="103">
        <v>43655</v>
      </c>
      <c r="Q33" s="87" t="s">
        <v>265</v>
      </c>
      <c r="R33" s="48" t="s">
        <v>289</v>
      </c>
      <c r="S33" s="18" t="s">
        <v>454</v>
      </c>
      <c r="T33" s="18"/>
    </row>
    <row r="34" spans="1:20">
      <c r="A34" s="4">
        <v>30</v>
      </c>
      <c r="B34" s="87" t="s">
        <v>63</v>
      </c>
      <c r="C34" s="87" t="s">
        <v>617</v>
      </c>
      <c r="D34" s="48" t="s">
        <v>25</v>
      </c>
      <c r="E34" s="81" t="s">
        <v>716</v>
      </c>
      <c r="F34" s="48"/>
      <c r="G34" s="87">
        <v>30</v>
      </c>
      <c r="H34" s="87">
        <v>35</v>
      </c>
      <c r="I34" s="59">
        <f t="shared" si="0"/>
        <v>65</v>
      </c>
      <c r="J34" s="91">
        <v>9577855623</v>
      </c>
      <c r="K34" s="69" t="s">
        <v>195</v>
      </c>
      <c r="L34" s="69" t="s">
        <v>213</v>
      </c>
      <c r="M34" s="69">
        <v>9854817836</v>
      </c>
      <c r="N34" s="91" t="s">
        <v>243</v>
      </c>
      <c r="O34" s="91">
        <v>9577855623</v>
      </c>
      <c r="P34" s="103">
        <v>43655</v>
      </c>
      <c r="Q34" s="87" t="s">
        <v>265</v>
      </c>
      <c r="R34" s="48" t="s">
        <v>456</v>
      </c>
      <c r="S34" s="18" t="s">
        <v>454</v>
      </c>
      <c r="T34" s="18"/>
    </row>
    <row r="35" spans="1:20">
      <c r="A35" s="4">
        <v>31</v>
      </c>
      <c r="B35" s="87" t="s">
        <v>62</v>
      </c>
      <c r="C35" s="87" t="s">
        <v>618</v>
      </c>
      <c r="D35" s="48" t="s">
        <v>25</v>
      </c>
      <c r="E35" s="81" t="s">
        <v>717</v>
      </c>
      <c r="F35" s="48"/>
      <c r="G35" s="87">
        <v>28</v>
      </c>
      <c r="H35" s="100">
        <v>32</v>
      </c>
      <c r="I35" s="59">
        <f t="shared" si="0"/>
        <v>60</v>
      </c>
      <c r="J35" s="91" t="s">
        <v>542</v>
      </c>
      <c r="K35" s="69" t="s">
        <v>543</v>
      </c>
      <c r="L35" s="69" t="s">
        <v>544</v>
      </c>
      <c r="M35" s="69">
        <v>9401452526</v>
      </c>
      <c r="N35" s="91" t="s">
        <v>541</v>
      </c>
      <c r="O35" s="91" t="s">
        <v>542</v>
      </c>
      <c r="P35" s="103">
        <v>43656</v>
      </c>
      <c r="Q35" s="87" t="s">
        <v>826</v>
      </c>
      <c r="R35" s="48" t="s">
        <v>835</v>
      </c>
      <c r="S35" s="18" t="s">
        <v>271</v>
      </c>
      <c r="T35" s="18"/>
    </row>
    <row r="36" spans="1:20">
      <c r="A36" s="4">
        <v>32</v>
      </c>
      <c r="B36" s="87" t="s">
        <v>62</v>
      </c>
      <c r="C36" s="87" t="s">
        <v>619</v>
      </c>
      <c r="D36" s="48" t="s">
        <v>25</v>
      </c>
      <c r="E36" s="81" t="s">
        <v>718</v>
      </c>
      <c r="F36" s="48"/>
      <c r="G36" s="87">
        <v>30</v>
      </c>
      <c r="H36" s="87">
        <v>32</v>
      </c>
      <c r="I36" s="59">
        <f t="shared" si="0"/>
        <v>62</v>
      </c>
      <c r="J36" s="91" t="s">
        <v>542</v>
      </c>
      <c r="K36" s="69" t="s">
        <v>543</v>
      </c>
      <c r="L36" s="69" t="s">
        <v>544</v>
      </c>
      <c r="M36" s="69">
        <v>9401452526</v>
      </c>
      <c r="N36" s="91" t="s">
        <v>541</v>
      </c>
      <c r="O36" s="91" t="s">
        <v>542</v>
      </c>
      <c r="P36" s="103">
        <v>43656</v>
      </c>
      <c r="Q36" s="87" t="s">
        <v>826</v>
      </c>
      <c r="R36" s="48" t="s">
        <v>288</v>
      </c>
      <c r="S36" s="18" t="s">
        <v>271</v>
      </c>
      <c r="T36" s="18"/>
    </row>
    <row r="37" spans="1:20">
      <c r="A37" s="4">
        <v>33</v>
      </c>
      <c r="B37" s="87" t="s">
        <v>63</v>
      </c>
      <c r="C37" s="87" t="s">
        <v>620</v>
      </c>
      <c r="D37" s="48" t="s">
        <v>25</v>
      </c>
      <c r="E37" s="83" t="s">
        <v>719</v>
      </c>
      <c r="F37" s="48"/>
      <c r="G37" s="100">
        <v>25</v>
      </c>
      <c r="H37" s="100">
        <v>32</v>
      </c>
      <c r="I37" s="59">
        <f t="shared" si="0"/>
        <v>57</v>
      </c>
      <c r="J37" s="91" t="s">
        <v>245</v>
      </c>
      <c r="K37" s="69" t="s">
        <v>192</v>
      </c>
      <c r="L37" s="69" t="s">
        <v>214</v>
      </c>
      <c r="M37" s="69">
        <v>9401452505</v>
      </c>
      <c r="N37" s="91" t="s">
        <v>244</v>
      </c>
      <c r="O37" s="91" t="s">
        <v>245</v>
      </c>
      <c r="P37" s="103">
        <v>43656</v>
      </c>
      <c r="Q37" s="87" t="s">
        <v>826</v>
      </c>
      <c r="R37" s="48" t="s">
        <v>837</v>
      </c>
      <c r="S37" s="18" t="s">
        <v>454</v>
      </c>
      <c r="T37" s="18"/>
    </row>
    <row r="38" spans="1:20">
      <c r="A38" s="4">
        <v>34</v>
      </c>
      <c r="B38" s="87" t="s">
        <v>63</v>
      </c>
      <c r="C38" s="87" t="s">
        <v>621</v>
      </c>
      <c r="D38" s="48" t="s">
        <v>25</v>
      </c>
      <c r="E38" s="83" t="s">
        <v>720</v>
      </c>
      <c r="F38" s="48"/>
      <c r="G38" s="87">
        <v>32</v>
      </c>
      <c r="H38" s="87">
        <v>28</v>
      </c>
      <c r="I38" s="59">
        <f t="shared" si="0"/>
        <v>60</v>
      </c>
      <c r="J38" s="91">
        <v>9706617530</v>
      </c>
      <c r="K38" s="69" t="s">
        <v>192</v>
      </c>
      <c r="L38" s="69" t="s">
        <v>214</v>
      </c>
      <c r="M38" s="69">
        <v>9401452505</v>
      </c>
      <c r="N38" s="91" t="s">
        <v>790</v>
      </c>
      <c r="O38" s="91">
        <v>9706617530</v>
      </c>
      <c r="P38" s="103">
        <v>43656</v>
      </c>
      <c r="Q38" s="87" t="s">
        <v>826</v>
      </c>
      <c r="R38" s="48" t="s">
        <v>829</v>
      </c>
      <c r="S38" s="18" t="s">
        <v>454</v>
      </c>
      <c r="T38" s="18"/>
    </row>
    <row r="39" spans="1:20">
      <c r="A39" s="4">
        <v>35</v>
      </c>
      <c r="B39" s="87" t="s">
        <v>62</v>
      </c>
      <c r="C39" s="87" t="s">
        <v>622</v>
      </c>
      <c r="D39" s="48" t="s">
        <v>25</v>
      </c>
      <c r="E39" s="81" t="s">
        <v>721</v>
      </c>
      <c r="F39" s="48"/>
      <c r="G39" s="87">
        <v>40</v>
      </c>
      <c r="H39" s="87">
        <v>42</v>
      </c>
      <c r="I39" s="59">
        <f t="shared" si="0"/>
        <v>82</v>
      </c>
      <c r="J39" s="91">
        <v>8811854235</v>
      </c>
      <c r="K39" s="69" t="s">
        <v>565</v>
      </c>
      <c r="L39" s="69" t="s">
        <v>415</v>
      </c>
      <c r="M39" s="69">
        <v>9401452528</v>
      </c>
      <c r="N39" s="91" t="s">
        <v>250</v>
      </c>
      <c r="O39" s="91">
        <v>8811854235</v>
      </c>
      <c r="P39" s="103">
        <v>43657</v>
      </c>
      <c r="Q39" s="87" t="s">
        <v>267</v>
      </c>
      <c r="R39" s="48" t="s">
        <v>831</v>
      </c>
      <c r="S39" s="18" t="s">
        <v>271</v>
      </c>
      <c r="T39" s="18"/>
    </row>
    <row r="40" spans="1:20">
      <c r="A40" s="4">
        <v>36</v>
      </c>
      <c r="B40" s="87" t="s">
        <v>62</v>
      </c>
      <c r="C40" s="87" t="s">
        <v>623</v>
      </c>
      <c r="D40" s="48" t="s">
        <v>25</v>
      </c>
      <c r="E40" s="81" t="s">
        <v>722</v>
      </c>
      <c r="F40" s="48"/>
      <c r="G40" s="87">
        <v>36</v>
      </c>
      <c r="H40" s="87">
        <v>32</v>
      </c>
      <c r="I40" s="59">
        <f t="shared" si="0"/>
        <v>68</v>
      </c>
      <c r="J40" s="91">
        <v>9613361676</v>
      </c>
      <c r="K40" s="69" t="s">
        <v>565</v>
      </c>
      <c r="L40" s="69" t="s">
        <v>415</v>
      </c>
      <c r="M40" s="69">
        <v>9401452528</v>
      </c>
      <c r="N40" s="91" t="s">
        <v>423</v>
      </c>
      <c r="O40" s="91">
        <v>9613361676</v>
      </c>
      <c r="P40" s="103">
        <v>43657</v>
      </c>
      <c r="Q40" s="87" t="s">
        <v>267</v>
      </c>
      <c r="R40" s="48" t="s">
        <v>830</v>
      </c>
      <c r="S40" s="18" t="s">
        <v>271</v>
      </c>
      <c r="T40" s="18"/>
    </row>
    <row r="41" spans="1:20">
      <c r="A41" s="4">
        <v>37</v>
      </c>
      <c r="B41" s="87" t="s">
        <v>63</v>
      </c>
      <c r="C41" s="87" t="s">
        <v>624</v>
      </c>
      <c r="D41" s="48" t="s">
        <v>25</v>
      </c>
      <c r="E41" s="81" t="s">
        <v>723</v>
      </c>
      <c r="F41" s="48"/>
      <c r="G41" s="87">
        <v>33</v>
      </c>
      <c r="H41" s="87">
        <v>38</v>
      </c>
      <c r="I41" s="59">
        <f t="shared" si="0"/>
        <v>71</v>
      </c>
      <c r="J41" s="91">
        <v>8811860682</v>
      </c>
      <c r="K41" s="69" t="s">
        <v>440</v>
      </c>
      <c r="L41" s="69" t="s">
        <v>441</v>
      </c>
      <c r="M41" s="69">
        <v>9401452522</v>
      </c>
      <c r="N41" s="91" t="s">
        <v>791</v>
      </c>
      <c r="O41" s="91">
        <v>8811860682</v>
      </c>
      <c r="P41" s="103">
        <v>43657</v>
      </c>
      <c r="Q41" s="87" t="s">
        <v>267</v>
      </c>
      <c r="R41" s="48" t="s">
        <v>287</v>
      </c>
      <c r="S41" s="18" t="s">
        <v>454</v>
      </c>
      <c r="T41" s="18"/>
    </row>
    <row r="42" spans="1:20">
      <c r="A42" s="4">
        <v>38</v>
      </c>
      <c r="B42" s="87" t="s">
        <v>63</v>
      </c>
      <c r="C42" s="100" t="s">
        <v>625</v>
      </c>
      <c r="D42" s="48" t="s">
        <v>25</v>
      </c>
      <c r="E42" s="83" t="s">
        <v>724</v>
      </c>
      <c r="F42" s="57"/>
      <c r="G42" s="87">
        <v>41</v>
      </c>
      <c r="H42" s="87">
        <v>42</v>
      </c>
      <c r="I42" s="59">
        <f t="shared" si="0"/>
        <v>83</v>
      </c>
      <c r="J42" s="91">
        <v>8011320291</v>
      </c>
      <c r="K42" s="69" t="s">
        <v>440</v>
      </c>
      <c r="L42" s="69" t="s">
        <v>441</v>
      </c>
      <c r="M42" s="69">
        <v>9401452522</v>
      </c>
      <c r="N42" s="91" t="s">
        <v>446</v>
      </c>
      <c r="O42" s="91">
        <v>8011320291</v>
      </c>
      <c r="P42" s="103">
        <v>43657</v>
      </c>
      <c r="Q42" s="87" t="s">
        <v>267</v>
      </c>
      <c r="R42" s="48" t="s">
        <v>838</v>
      </c>
      <c r="S42" s="18" t="s">
        <v>454</v>
      </c>
      <c r="T42" s="18"/>
    </row>
    <row r="43" spans="1:20">
      <c r="A43" s="4">
        <v>39</v>
      </c>
      <c r="B43" s="87" t="s">
        <v>62</v>
      </c>
      <c r="C43" s="87" t="s">
        <v>626</v>
      </c>
      <c r="D43" s="48" t="s">
        <v>25</v>
      </c>
      <c r="E43" s="81" t="s">
        <v>725</v>
      </c>
      <c r="F43" s="48"/>
      <c r="G43" s="87">
        <v>33</v>
      </c>
      <c r="H43" s="87">
        <v>35</v>
      </c>
      <c r="I43" s="59">
        <f t="shared" si="0"/>
        <v>68</v>
      </c>
      <c r="J43" s="91">
        <v>9859814411</v>
      </c>
      <c r="K43" s="69" t="s">
        <v>558</v>
      </c>
      <c r="L43" s="69" t="s">
        <v>209</v>
      </c>
      <c r="M43" s="69">
        <v>9401452507</v>
      </c>
      <c r="N43" s="91" t="s">
        <v>792</v>
      </c>
      <c r="O43" s="91">
        <v>9859814411</v>
      </c>
      <c r="P43" s="103">
        <v>43658</v>
      </c>
      <c r="Q43" s="87" t="s">
        <v>268</v>
      </c>
      <c r="R43" s="48" t="s">
        <v>839</v>
      </c>
      <c r="S43" s="18" t="s">
        <v>271</v>
      </c>
      <c r="T43" s="18"/>
    </row>
    <row r="44" spans="1:20">
      <c r="A44" s="4">
        <v>40</v>
      </c>
      <c r="B44" s="87" t="s">
        <v>62</v>
      </c>
      <c r="C44" s="87" t="s">
        <v>627</v>
      </c>
      <c r="D44" s="48" t="s">
        <v>25</v>
      </c>
      <c r="E44" s="81" t="s">
        <v>726</v>
      </c>
      <c r="F44" s="48"/>
      <c r="G44" s="87">
        <v>35</v>
      </c>
      <c r="H44" s="87">
        <v>31</v>
      </c>
      <c r="I44" s="59">
        <f t="shared" si="0"/>
        <v>66</v>
      </c>
      <c r="J44" s="91">
        <v>9859719682</v>
      </c>
      <c r="K44" s="69" t="s">
        <v>558</v>
      </c>
      <c r="L44" s="69" t="s">
        <v>209</v>
      </c>
      <c r="M44" s="69">
        <v>9401452507</v>
      </c>
      <c r="N44" s="91" t="s">
        <v>425</v>
      </c>
      <c r="O44" s="91">
        <v>9859719682</v>
      </c>
      <c r="P44" s="103">
        <v>43658</v>
      </c>
      <c r="Q44" s="87" t="s">
        <v>268</v>
      </c>
      <c r="R44" s="48" t="s">
        <v>832</v>
      </c>
      <c r="S44" s="18" t="s">
        <v>271</v>
      </c>
      <c r="T44" s="18"/>
    </row>
    <row r="45" spans="1:20">
      <c r="A45" s="4">
        <v>41</v>
      </c>
      <c r="B45" s="87" t="s">
        <v>63</v>
      </c>
      <c r="C45" s="87" t="s">
        <v>628</v>
      </c>
      <c r="D45" s="48" t="s">
        <v>25</v>
      </c>
      <c r="E45" s="81" t="s">
        <v>727</v>
      </c>
      <c r="F45" s="48"/>
      <c r="G45" s="87">
        <v>15</v>
      </c>
      <c r="H45" s="87">
        <v>16</v>
      </c>
      <c r="I45" s="59">
        <f t="shared" si="0"/>
        <v>31</v>
      </c>
      <c r="J45" s="91">
        <v>9854848630</v>
      </c>
      <c r="K45" s="69" t="s">
        <v>820</v>
      </c>
      <c r="L45" s="69" t="s">
        <v>211</v>
      </c>
      <c r="M45" s="69">
        <v>9401452530</v>
      </c>
      <c r="N45" s="91" t="s">
        <v>793</v>
      </c>
      <c r="O45" s="91">
        <v>9854848630</v>
      </c>
      <c r="P45" s="103">
        <v>43658</v>
      </c>
      <c r="Q45" s="87" t="s">
        <v>268</v>
      </c>
      <c r="R45" s="48" t="s">
        <v>840</v>
      </c>
      <c r="S45" s="18" t="s">
        <v>454</v>
      </c>
      <c r="T45" s="18"/>
    </row>
    <row r="46" spans="1:20">
      <c r="A46" s="4">
        <v>42</v>
      </c>
      <c r="B46" s="87" t="s">
        <v>63</v>
      </c>
      <c r="C46" s="87" t="s">
        <v>629</v>
      </c>
      <c r="D46" s="48" t="s">
        <v>25</v>
      </c>
      <c r="E46" s="81" t="s">
        <v>728</v>
      </c>
      <c r="F46" s="48"/>
      <c r="G46" s="87">
        <v>17</v>
      </c>
      <c r="H46" s="87">
        <v>15</v>
      </c>
      <c r="I46" s="59">
        <f t="shared" si="0"/>
        <v>32</v>
      </c>
      <c r="J46" s="91">
        <v>9854559758</v>
      </c>
      <c r="K46" s="69" t="s">
        <v>820</v>
      </c>
      <c r="L46" s="69" t="s">
        <v>211</v>
      </c>
      <c r="M46" s="69">
        <v>9401452530</v>
      </c>
      <c r="N46" s="91" t="s">
        <v>794</v>
      </c>
      <c r="O46" s="91">
        <v>9854559758</v>
      </c>
      <c r="P46" s="103">
        <v>43658</v>
      </c>
      <c r="Q46" s="87" t="s">
        <v>268</v>
      </c>
      <c r="R46" s="48" t="s">
        <v>828</v>
      </c>
      <c r="S46" s="18" t="s">
        <v>454</v>
      </c>
      <c r="T46" s="18"/>
    </row>
    <row r="47" spans="1:20">
      <c r="A47" s="4">
        <v>43</v>
      </c>
      <c r="B47" s="87" t="s">
        <v>62</v>
      </c>
      <c r="C47" s="87" t="s">
        <v>630</v>
      </c>
      <c r="D47" s="48" t="s">
        <v>25</v>
      </c>
      <c r="E47" s="81" t="s">
        <v>729</v>
      </c>
      <c r="F47" s="18"/>
      <c r="G47" s="87">
        <v>22</v>
      </c>
      <c r="H47" s="87">
        <v>28</v>
      </c>
      <c r="I47" s="59">
        <f t="shared" si="0"/>
        <v>50</v>
      </c>
      <c r="J47" s="102">
        <v>9613776475</v>
      </c>
      <c r="K47" s="69" t="s">
        <v>821</v>
      </c>
      <c r="L47" s="69" t="s">
        <v>221</v>
      </c>
      <c r="M47" s="69">
        <v>9401452501</v>
      </c>
      <c r="N47" s="91" t="s">
        <v>795</v>
      </c>
      <c r="O47" s="102">
        <v>9613776475</v>
      </c>
      <c r="P47" s="103">
        <v>43659</v>
      </c>
      <c r="Q47" s="87" t="s">
        <v>269</v>
      </c>
      <c r="R47" s="48" t="s">
        <v>841</v>
      </c>
      <c r="S47" s="18" t="s">
        <v>271</v>
      </c>
      <c r="T47" s="18"/>
    </row>
    <row r="48" spans="1:20">
      <c r="A48" s="4">
        <v>44</v>
      </c>
      <c r="B48" s="87" t="s">
        <v>63</v>
      </c>
      <c r="C48" s="87" t="s">
        <v>631</v>
      </c>
      <c r="D48" s="48" t="s">
        <v>25</v>
      </c>
      <c r="E48" s="81" t="s">
        <v>730</v>
      </c>
      <c r="F48" s="18"/>
      <c r="G48" s="87">
        <v>27</v>
      </c>
      <c r="H48" s="100">
        <v>32</v>
      </c>
      <c r="I48" s="59">
        <f t="shared" si="0"/>
        <v>59</v>
      </c>
      <c r="J48" s="102">
        <v>9859778241</v>
      </c>
      <c r="K48" s="69" t="s">
        <v>821</v>
      </c>
      <c r="L48" s="69" t="s">
        <v>221</v>
      </c>
      <c r="M48" s="69">
        <v>9401452501</v>
      </c>
      <c r="N48" s="91" t="s">
        <v>796</v>
      </c>
      <c r="O48" s="102">
        <v>9859778241</v>
      </c>
      <c r="P48" s="103">
        <v>43659</v>
      </c>
      <c r="Q48" s="87" t="s">
        <v>269</v>
      </c>
      <c r="R48" s="48" t="s">
        <v>830</v>
      </c>
      <c r="S48" s="18" t="s">
        <v>454</v>
      </c>
      <c r="T48" s="18"/>
    </row>
    <row r="49" spans="1:20">
      <c r="A49" s="4">
        <v>45</v>
      </c>
      <c r="B49" s="87" t="s">
        <v>62</v>
      </c>
      <c r="C49" s="87" t="s">
        <v>632</v>
      </c>
      <c r="D49" s="48" t="s">
        <v>25</v>
      </c>
      <c r="E49" s="81" t="s">
        <v>731</v>
      </c>
      <c r="F49" s="57"/>
      <c r="G49" s="87">
        <v>30</v>
      </c>
      <c r="H49" s="100">
        <v>33</v>
      </c>
      <c r="I49" s="59">
        <f t="shared" si="0"/>
        <v>63</v>
      </c>
      <c r="J49" s="91">
        <v>9678811414</v>
      </c>
      <c r="K49" s="69" t="s">
        <v>822</v>
      </c>
      <c r="L49" s="69" t="s">
        <v>216</v>
      </c>
      <c r="M49" s="69">
        <v>9401452534</v>
      </c>
      <c r="N49" s="91" t="s">
        <v>797</v>
      </c>
      <c r="O49" s="91">
        <v>9678811414</v>
      </c>
      <c r="P49" s="103">
        <v>43661</v>
      </c>
      <c r="Q49" s="87" t="s">
        <v>264</v>
      </c>
      <c r="R49" s="48" t="s">
        <v>831</v>
      </c>
      <c r="S49" s="18" t="s">
        <v>271</v>
      </c>
      <c r="T49" s="18"/>
    </row>
    <row r="50" spans="1:20">
      <c r="A50" s="4">
        <v>46</v>
      </c>
      <c r="B50" s="87" t="s">
        <v>62</v>
      </c>
      <c r="C50" s="87" t="s">
        <v>633</v>
      </c>
      <c r="D50" s="48" t="s">
        <v>25</v>
      </c>
      <c r="E50" s="81" t="s">
        <v>732</v>
      </c>
      <c r="F50" s="18"/>
      <c r="G50" s="87">
        <v>35</v>
      </c>
      <c r="H50" s="87">
        <v>31</v>
      </c>
      <c r="I50" s="59">
        <f t="shared" si="0"/>
        <v>66</v>
      </c>
      <c r="J50" s="91">
        <v>9678811414</v>
      </c>
      <c r="K50" s="69" t="s">
        <v>822</v>
      </c>
      <c r="L50" s="69" t="s">
        <v>216</v>
      </c>
      <c r="M50" s="69">
        <v>9401452534</v>
      </c>
      <c r="N50" s="91" t="s">
        <v>797</v>
      </c>
      <c r="O50" s="91">
        <v>9678811414</v>
      </c>
      <c r="P50" s="103">
        <v>43661</v>
      </c>
      <c r="Q50" s="87" t="s">
        <v>264</v>
      </c>
      <c r="R50" s="48" t="s">
        <v>842</v>
      </c>
      <c r="S50" s="18" t="s">
        <v>271</v>
      </c>
      <c r="T50" s="18"/>
    </row>
    <row r="51" spans="1:20">
      <c r="A51" s="4">
        <v>47</v>
      </c>
      <c r="B51" s="87" t="s">
        <v>63</v>
      </c>
      <c r="C51" s="87" t="s">
        <v>634</v>
      </c>
      <c r="D51" s="48" t="s">
        <v>25</v>
      </c>
      <c r="E51" s="81" t="s">
        <v>733</v>
      </c>
      <c r="F51" s="48"/>
      <c r="G51" s="100">
        <v>36</v>
      </c>
      <c r="H51" s="100">
        <v>32</v>
      </c>
      <c r="I51" s="59">
        <f t="shared" si="0"/>
        <v>68</v>
      </c>
      <c r="J51" s="102">
        <v>9859671118</v>
      </c>
      <c r="K51" s="69" t="s">
        <v>190</v>
      </c>
      <c r="L51" s="69" t="s">
        <v>212</v>
      </c>
      <c r="M51" s="69">
        <v>9401452503</v>
      </c>
      <c r="N51" s="102" t="s">
        <v>263</v>
      </c>
      <c r="O51" s="102">
        <v>9859671118</v>
      </c>
      <c r="P51" s="103">
        <v>43661</v>
      </c>
      <c r="Q51" s="87" t="s">
        <v>264</v>
      </c>
      <c r="R51" s="48" t="s">
        <v>456</v>
      </c>
      <c r="S51" s="18" t="s">
        <v>454</v>
      </c>
      <c r="T51" s="18"/>
    </row>
    <row r="52" spans="1:20">
      <c r="A52" s="4">
        <v>48</v>
      </c>
      <c r="B52" s="87" t="s">
        <v>63</v>
      </c>
      <c r="C52" s="87" t="s">
        <v>635</v>
      </c>
      <c r="D52" s="48" t="s">
        <v>25</v>
      </c>
      <c r="E52" s="81" t="s">
        <v>734</v>
      </c>
      <c r="F52" s="18"/>
      <c r="G52" s="87">
        <v>40</v>
      </c>
      <c r="H52" s="87">
        <v>42</v>
      </c>
      <c r="I52" s="59">
        <f t="shared" si="0"/>
        <v>82</v>
      </c>
      <c r="J52" s="102">
        <v>9954313828</v>
      </c>
      <c r="K52" s="69" t="s">
        <v>190</v>
      </c>
      <c r="L52" s="69" t="s">
        <v>212</v>
      </c>
      <c r="M52" s="69">
        <v>9401452503</v>
      </c>
      <c r="N52" s="102" t="s">
        <v>798</v>
      </c>
      <c r="O52" s="102">
        <v>9954313828</v>
      </c>
      <c r="P52" s="103">
        <v>43661</v>
      </c>
      <c r="Q52" s="87" t="s">
        <v>264</v>
      </c>
      <c r="R52" s="48" t="s">
        <v>830</v>
      </c>
      <c r="S52" s="18" t="s">
        <v>454</v>
      </c>
      <c r="T52" s="18"/>
    </row>
    <row r="53" spans="1:20">
      <c r="A53" s="4">
        <v>49</v>
      </c>
      <c r="B53" s="87" t="s">
        <v>62</v>
      </c>
      <c r="C53" s="87" t="s">
        <v>636</v>
      </c>
      <c r="D53" s="48" t="s">
        <v>25</v>
      </c>
      <c r="E53" s="81" t="s">
        <v>735</v>
      </c>
      <c r="F53" s="18"/>
      <c r="G53" s="87">
        <v>42</v>
      </c>
      <c r="H53" s="87">
        <v>52</v>
      </c>
      <c r="I53" s="59">
        <f t="shared" si="0"/>
        <v>94</v>
      </c>
      <c r="J53" s="102">
        <v>9678706741</v>
      </c>
      <c r="K53" s="69" t="s">
        <v>540</v>
      </c>
      <c r="L53" s="69" t="s">
        <v>210</v>
      </c>
      <c r="M53" s="69">
        <v>9401452504</v>
      </c>
      <c r="N53" s="102" t="s">
        <v>420</v>
      </c>
      <c r="O53" s="102">
        <v>9678706741</v>
      </c>
      <c r="P53" s="103">
        <v>43662</v>
      </c>
      <c r="Q53" s="87" t="s">
        <v>265</v>
      </c>
      <c r="R53" s="18" t="s">
        <v>833</v>
      </c>
      <c r="S53" s="18" t="s">
        <v>271</v>
      </c>
      <c r="T53" s="18"/>
    </row>
    <row r="54" spans="1:20">
      <c r="A54" s="4">
        <v>50</v>
      </c>
      <c r="B54" s="87" t="s">
        <v>62</v>
      </c>
      <c r="C54" s="87" t="s">
        <v>637</v>
      </c>
      <c r="D54" s="48" t="s">
        <v>25</v>
      </c>
      <c r="E54" s="81" t="s">
        <v>318</v>
      </c>
      <c r="F54" s="18"/>
      <c r="G54" s="87">
        <v>30</v>
      </c>
      <c r="H54" s="87">
        <v>32</v>
      </c>
      <c r="I54" s="59">
        <f t="shared" si="0"/>
        <v>62</v>
      </c>
      <c r="J54" s="102">
        <v>9678706741</v>
      </c>
      <c r="K54" s="69" t="s">
        <v>540</v>
      </c>
      <c r="L54" s="69" t="s">
        <v>210</v>
      </c>
      <c r="M54" s="69">
        <v>9401452504</v>
      </c>
      <c r="N54" s="102" t="s">
        <v>420</v>
      </c>
      <c r="O54" s="102">
        <v>9678706741</v>
      </c>
      <c r="P54" s="103">
        <v>43662</v>
      </c>
      <c r="Q54" s="87" t="s">
        <v>265</v>
      </c>
      <c r="R54" s="18" t="s">
        <v>843</v>
      </c>
      <c r="S54" s="18" t="s">
        <v>271</v>
      </c>
      <c r="T54" s="18"/>
    </row>
    <row r="55" spans="1:20">
      <c r="A55" s="4">
        <v>51</v>
      </c>
      <c r="B55" s="87" t="s">
        <v>63</v>
      </c>
      <c r="C55" s="87" t="s">
        <v>638</v>
      </c>
      <c r="D55" s="48" t="s">
        <v>25</v>
      </c>
      <c r="E55" s="83" t="s">
        <v>736</v>
      </c>
      <c r="F55" s="18"/>
      <c r="G55" s="87">
        <v>17</v>
      </c>
      <c r="H55" s="87">
        <v>22</v>
      </c>
      <c r="I55" s="59">
        <f t="shared" si="0"/>
        <v>39</v>
      </c>
      <c r="J55" s="91">
        <v>7399317070</v>
      </c>
      <c r="K55" s="69" t="s">
        <v>532</v>
      </c>
      <c r="L55" s="69" t="s">
        <v>215</v>
      </c>
      <c r="M55" s="69">
        <v>9401452511</v>
      </c>
      <c r="N55" s="91" t="s">
        <v>799</v>
      </c>
      <c r="O55" s="91">
        <v>7399317070</v>
      </c>
      <c r="P55" s="103">
        <v>43662</v>
      </c>
      <c r="Q55" s="87" t="s">
        <v>265</v>
      </c>
      <c r="R55" s="18" t="s">
        <v>835</v>
      </c>
      <c r="S55" s="18" t="s">
        <v>454</v>
      </c>
      <c r="T55" s="18"/>
    </row>
    <row r="56" spans="1:20">
      <c r="A56" s="4">
        <v>52</v>
      </c>
      <c r="B56" s="87" t="s">
        <v>63</v>
      </c>
      <c r="C56" s="87" t="s">
        <v>639</v>
      </c>
      <c r="D56" s="48" t="s">
        <v>25</v>
      </c>
      <c r="E56" s="81" t="s">
        <v>737</v>
      </c>
      <c r="F56" s="57"/>
      <c r="G56" s="87">
        <v>21</v>
      </c>
      <c r="H56" s="87">
        <v>25</v>
      </c>
      <c r="I56" s="59">
        <f t="shared" si="0"/>
        <v>46</v>
      </c>
      <c r="J56" s="91">
        <v>9859742505</v>
      </c>
      <c r="K56" s="69" t="s">
        <v>532</v>
      </c>
      <c r="L56" s="69" t="s">
        <v>215</v>
      </c>
      <c r="M56" s="69">
        <v>9401452511</v>
      </c>
      <c r="N56" s="91" t="s">
        <v>800</v>
      </c>
      <c r="O56" s="91">
        <v>9859742505</v>
      </c>
      <c r="P56" s="103">
        <v>43662</v>
      </c>
      <c r="Q56" s="87" t="s">
        <v>265</v>
      </c>
      <c r="R56" s="18" t="s">
        <v>288</v>
      </c>
      <c r="S56" s="18" t="s">
        <v>454</v>
      </c>
      <c r="T56" s="18"/>
    </row>
    <row r="57" spans="1:20">
      <c r="A57" s="4">
        <v>53</v>
      </c>
      <c r="B57" s="87" t="s">
        <v>62</v>
      </c>
      <c r="C57" s="87" t="s">
        <v>640</v>
      </c>
      <c r="D57" s="48" t="s">
        <v>25</v>
      </c>
      <c r="E57" s="81" t="s">
        <v>738</v>
      </c>
      <c r="F57" s="18"/>
      <c r="G57" s="87">
        <v>33</v>
      </c>
      <c r="H57" s="87">
        <v>28</v>
      </c>
      <c r="I57" s="59">
        <f t="shared" si="0"/>
        <v>61</v>
      </c>
      <c r="J57" s="102">
        <v>9957610102</v>
      </c>
      <c r="K57" s="69" t="s">
        <v>823</v>
      </c>
      <c r="L57" s="69" t="s">
        <v>824</v>
      </c>
      <c r="M57" s="69">
        <v>9435334569</v>
      </c>
      <c r="N57" s="102" t="s">
        <v>801</v>
      </c>
      <c r="O57" s="102">
        <v>9957610102</v>
      </c>
      <c r="P57" s="103">
        <v>43663</v>
      </c>
      <c r="Q57" s="87" t="s">
        <v>826</v>
      </c>
      <c r="R57" s="18" t="s">
        <v>844</v>
      </c>
      <c r="S57" s="18" t="s">
        <v>271</v>
      </c>
      <c r="T57" s="18"/>
    </row>
    <row r="58" spans="1:20">
      <c r="A58" s="4">
        <v>54</v>
      </c>
      <c r="B58" s="87" t="s">
        <v>62</v>
      </c>
      <c r="C58" s="87" t="s">
        <v>641</v>
      </c>
      <c r="D58" s="48" t="s">
        <v>25</v>
      </c>
      <c r="E58" s="81" t="s">
        <v>739</v>
      </c>
      <c r="F58" s="18"/>
      <c r="G58" s="87">
        <v>28</v>
      </c>
      <c r="H58" s="87">
        <v>27</v>
      </c>
      <c r="I58" s="59">
        <f t="shared" si="0"/>
        <v>55</v>
      </c>
      <c r="J58" s="102">
        <v>9957610102</v>
      </c>
      <c r="K58" s="69" t="s">
        <v>823</v>
      </c>
      <c r="L58" s="69" t="s">
        <v>824</v>
      </c>
      <c r="M58" s="69">
        <v>9435334569</v>
      </c>
      <c r="N58" s="102" t="s">
        <v>801</v>
      </c>
      <c r="O58" s="102">
        <v>9957610102</v>
      </c>
      <c r="P58" s="103">
        <v>43663</v>
      </c>
      <c r="Q58" s="87" t="s">
        <v>826</v>
      </c>
      <c r="R58" s="18" t="s">
        <v>835</v>
      </c>
      <c r="S58" s="18" t="s">
        <v>271</v>
      </c>
      <c r="T58" s="18"/>
    </row>
    <row r="59" spans="1:20">
      <c r="A59" s="4">
        <v>55</v>
      </c>
      <c r="B59" s="87" t="s">
        <v>63</v>
      </c>
      <c r="C59" s="87" t="s">
        <v>642</v>
      </c>
      <c r="D59" s="48" t="s">
        <v>25</v>
      </c>
      <c r="E59" s="81" t="s">
        <v>740</v>
      </c>
      <c r="F59" s="18"/>
      <c r="G59" s="87">
        <v>30</v>
      </c>
      <c r="H59" s="87">
        <v>25</v>
      </c>
      <c r="I59" s="59">
        <f t="shared" si="0"/>
        <v>55</v>
      </c>
      <c r="J59" s="91">
        <v>8011513256</v>
      </c>
      <c r="K59" s="69" t="s">
        <v>440</v>
      </c>
      <c r="L59" s="69" t="s">
        <v>441</v>
      </c>
      <c r="M59" s="69">
        <v>9401452522</v>
      </c>
      <c r="N59" s="91" t="s">
        <v>452</v>
      </c>
      <c r="O59" s="91">
        <v>8011513256</v>
      </c>
      <c r="P59" s="103">
        <v>43663</v>
      </c>
      <c r="Q59" s="87" t="s">
        <v>826</v>
      </c>
      <c r="R59" s="18" t="s">
        <v>828</v>
      </c>
      <c r="S59" s="18" t="s">
        <v>454</v>
      </c>
      <c r="T59" s="18"/>
    </row>
    <row r="60" spans="1:20">
      <c r="A60" s="4">
        <v>56</v>
      </c>
      <c r="B60" s="87" t="s">
        <v>63</v>
      </c>
      <c r="C60" s="87" t="s">
        <v>643</v>
      </c>
      <c r="D60" s="48" t="s">
        <v>25</v>
      </c>
      <c r="E60" s="81" t="s">
        <v>583</v>
      </c>
      <c r="F60" s="18"/>
      <c r="G60" s="87">
        <v>22</v>
      </c>
      <c r="H60" s="87">
        <v>25</v>
      </c>
      <c r="I60" s="59">
        <f t="shared" si="0"/>
        <v>47</v>
      </c>
      <c r="J60" s="91">
        <v>8011513256</v>
      </c>
      <c r="K60" s="69" t="s">
        <v>440</v>
      </c>
      <c r="L60" s="69" t="s">
        <v>441</v>
      </c>
      <c r="M60" s="69">
        <v>9401452522</v>
      </c>
      <c r="N60" s="91" t="s">
        <v>452</v>
      </c>
      <c r="O60" s="91">
        <v>8011513256</v>
      </c>
      <c r="P60" s="103">
        <v>43663</v>
      </c>
      <c r="Q60" s="87" t="s">
        <v>826</v>
      </c>
      <c r="R60" s="18" t="s">
        <v>845</v>
      </c>
      <c r="S60" s="18" t="s">
        <v>454</v>
      </c>
      <c r="T60" s="18"/>
    </row>
    <row r="61" spans="1:20">
      <c r="A61" s="4">
        <v>57</v>
      </c>
      <c r="B61" s="87" t="s">
        <v>62</v>
      </c>
      <c r="C61" s="87" t="s">
        <v>644</v>
      </c>
      <c r="D61" s="48" t="s">
        <v>25</v>
      </c>
      <c r="E61" s="81" t="s">
        <v>715</v>
      </c>
      <c r="F61" s="18"/>
      <c r="G61" s="87">
        <v>32</v>
      </c>
      <c r="H61" s="87">
        <v>12</v>
      </c>
      <c r="I61" s="59">
        <f t="shared" si="0"/>
        <v>44</v>
      </c>
      <c r="J61" s="91">
        <v>9678522268</v>
      </c>
      <c r="K61" s="69" t="s">
        <v>440</v>
      </c>
      <c r="L61" s="69" t="s">
        <v>441</v>
      </c>
      <c r="M61" s="69">
        <v>9401452522</v>
      </c>
      <c r="N61" s="91" t="s">
        <v>439</v>
      </c>
      <c r="O61" s="91">
        <v>9678522268</v>
      </c>
      <c r="P61" s="103">
        <v>43664</v>
      </c>
      <c r="Q61" s="87" t="s">
        <v>267</v>
      </c>
      <c r="R61" s="18" t="s">
        <v>845</v>
      </c>
      <c r="S61" s="18" t="s">
        <v>271</v>
      </c>
      <c r="T61" s="18"/>
    </row>
    <row r="62" spans="1:20">
      <c r="A62" s="4">
        <v>58</v>
      </c>
      <c r="B62" s="87" t="s">
        <v>62</v>
      </c>
      <c r="C62" s="87" t="s">
        <v>645</v>
      </c>
      <c r="D62" s="48" t="s">
        <v>25</v>
      </c>
      <c r="E62" s="81" t="s">
        <v>741</v>
      </c>
      <c r="F62" s="18"/>
      <c r="G62" s="87">
        <v>30</v>
      </c>
      <c r="H62" s="87">
        <v>25</v>
      </c>
      <c r="I62" s="59">
        <f t="shared" si="0"/>
        <v>55</v>
      </c>
      <c r="J62" s="91" t="s">
        <v>249</v>
      </c>
      <c r="K62" s="69" t="s">
        <v>440</v>
      </c>
      <c r="L62" s="69" t="s">
        <v>441</v>
      </c>
      <c r="M62" s="69">
        <v>9401452522</v>
      </c>
      <c r="N62" s="91" t="s">
        <v>248</v>
      </c>
      <c r="O62" s="91" t="s">
        <v>249</v>
      </c>
      <c r="P62" s="103">
        <v>43664</v>
      </c>
      <c r="Q62" s="87" t="s">
        <v>267</v>
      </c>
      <c r="R62" s="18" t="s">
        <v>831</v>
      </c>
      <c r="S62" s="18" t="s">
        <v>271</v>
      </c>
      <c r="T62" s="18"/>
    </row>
    <row r="63" spans="1:20">
      <c r="A63" s="4">
        <v>59</v>
      </c>
      <c r="B63" s="87" t="s">
        <v>63</v>
      </c>
      <c r="C63" s="87" t="s">
        <v>646</v>
      </c>
      <c r="D63" s="48" t="s">
        <v>25</v>
      </c>
      <c r="E63" s="83" t="s">
        <v>720</v>
      </c>
      <c r="F63" s="18"/>
      <c r="G63" s="87">
        <v>21</v>
      </c>
      <c r="H63" s="87">
        <v>24</v>
      </c>
      <c r="I63" s="59">
        <f t="shared" si="0"/>
        <v>45</v>
      </c>
      <c r="J63" s="91">
        <v>7399877456</v>
      </c>
      <c r="K63" s="69" t="s">
        <v>543</v>
      </c>
      <c r="L63" s="69" t="s">
        <v>544</v>
      </c>
      <c r="M63" s="69">
        <v>9401452526</v>
      </c>
      <c r="N63" s="91" t="s">
        <v>802</v>
      </c>
      <c r="O63" s="91">
        <v>7399877456</v>
      </c>
      <c r="P63" s="103">
        <v>43664</v>
      </c>
      <c r="Q63" s="87" t="s">
        <v>267</v>
      </c>
      <c r="R63" s="18" t="s">
        <v>828</v>
      </c>
      <c r="S63" s="18" t="s">
        <v>454</v>
      </c>
      <c r="T63" s="18"/>
    </row>
    <row r="64" spans="1:20">
      <c r="A64" s="4">
        <v>60</v>
      </c>
      <c r="B64" s="87" t="s">
        <v>63</v>
      </c>
      <c r="C64" s="87" t="s">
        <v>647</v>
      </c>
      <c r="D64" s="48" t="s">
        <v>25</v>
      </c>
      <c r="E64" s="81" t="s">
        <v>297</v>
      </c>
      <c r="F64" s="18"/>
      <c r="G64" s="87">
        <v>20</v>
      </c>
      <c r="H64" s="87">
        <v>21</v>
      </c>
      <c r="I64" s="59">
        <f t="shared" si="0"/>
        <v>41</v>
      </c>
      <c r="J64" s="91">
        <v>7399877456</v>
      </c>
      <c r="K64" s="69" t="s">
        <v>543</v>
      </c>
      <c r="L64" s="69" t="s">
        <v>544</v>
      </c>
      <c r="M64" s="69">
        <v>9401452526</v>
      </c>
      <c r="N64" s="91" t="s">
        <v>802</v>
      </c>
      <c r="O64" s="91">
        <v>7399877456</v>
      </c>
      <c r="P64" s="103">
        <v>43664</v>
      </c>
      <c r="Q64" s="87" t="s">
        <v>267</v>
      </c>
      <c r="R64" s="18" t="s">
        <v>846</v>
      </c>
      <c r="S64" s="18" t="s">
        <v>454</v>
      </c>
      <c r="T64" s="18"/>
    </row>
    <row r="65" spans="1:20">
      <c r="A65" s="4">
        <v>61</v>
      </c>
      <c r="B65" s="87" t="s">
        <v>62</v>
      </c>
      <c r="C65" s="87" t="s">
        <v>648</v>
      </c>
      <c r="D65" s="48" t="s">
        <v>25</v>
      </c>
      <c r="E65" s="81" t="s">
        <v>742</v>
      </c>
      <c r="F65" s="18"/>
      <c r="G65" s="87">
        <v>22</v>
      </c>
      <c r="H65" s="87">
        <v>24</v>
      </c>
      <c r="I65" s="59">
        <f t="shared" si="0"/>
        <v>46</v>
      </c>
      <c r="J65" s="102">
        <v>8133058583</v>
      </c>
      <c r="K65" s="69" t="s">
        <v>821</v>
      </c>
      <c r="L65" s="69" t="s">
        <v>221</v>
      </c>
      <c r="M65" s="69">
        <v>9401452501</v>
      </c>
      <c r="N65" s="102" t="s">
        <v>233</v>
      </c>
      <c r="O65" s="102">
        <v>8133058583</v>
      </c>
      <c r="P65" s="103">
        <v>43665</v>
      </c>
      <c r="Q65" s="87" t="s">
        <v>268</v>
      </c>
      <c r="R65" s="18" t="s">
        <v>832</v>
      </c>
      <c r="S65" s="18" t="s">
        <v>271</v>
      </c>
      <c r="T65" s="18"/>
    </row>
    <row r="66" spans="1:20">
      <c r="A66" s="4">
        <v>62</v>
      </c>
      <c r="B66" s="87" t="s">
        <v>62</v>
      </c>
      <c r="C66" s="87" t="s">
        <v>649</v>
      </c>
      <c r="D66" s="48" t="s">
        <v>25</v>
      </c>
      <c r="E66" s="81" t="s">
        <v>743</v>
      </c>
      <c r="F66" s="18"/>
      <c r="G66" s="87">
        <v>33</v>
      </c>
      <c r="H66" s="87">
        <v>42</v>
      </c>
      <c r="I66" s="59">
        <f t="shared" si="0"/>
        <v>75</v>
      </c>
      <c r="J66" s="102">
        <v>8761923150</v>
      </c>
      <c r="K66" s="69" t="s">
        <v>821</v>
      </c>
      <c r="L66" s="69" t="s">
        <v>221</v>
      </c>
      <c r="M66" s="69">
        <v>9401452501</v>
      </c>
      <c r="N66" s="91" t="s">
        <v>262</v>
      </c>
      <c r="O66" s="102">
        <v>8761923150</v>
      </c>
      <c r="P66" s="103">
        <v>43665</v>
      </c>
      <c r="Q66" s="87" t="s">
        <v>268</v>
      </c>
      <c r="R66" s="18" t="s">
        <v>839</v>
      </c>
      <c r="S66" s="18" t="s">
        <v>271</v>
      </c>
      <c r="T66" s="18"/>
    </row>
    <row r="67" spans="1:20">
      <c r="A67" s="4">
        <v>63</v>
      </c>
      <c r="B67" s="87" t="s">
        <v>63</v>
      </c>
      <c r="C67" s="87" t="s">
        <v>650</v>
      </c>
      <c r="D67" s="48" t="s">
        <v>25</v>
      </c>
      <c r="E67" s="81" t="s">
        <v>744</v>
      </c>
      <c r="F67" s="18"/>
      <c r="G67" s="87">
        <v>40</v>
      </c>
      <c r="H67" s="87">
        <v>35</v>
      </c>
      <c r="I67" s="59">
        <f t="shared" si="0"/>
        <v>75</v>
      </c>
      <c r="J67" s="91">
        <v>9854310321</v>
      </c>
      <c r="K67" s="69" t="s">
        <v>438</v>
      </c>
      <c r="L67" s="69" t="s">
        <v>219</v>
      </c>
      <c r="M67" s="69">
        <v>9401452533</v>
      </c>
      <c r="N67" s="91" t="s">
        <v>437</v>
      </c>
      <c r="O67" s="91">
        <v>9854310321</v>
      </c>
      <c r="P67" s="103">
        <v>43665</v>
      </c>
      <c r="Q67" s="87" t="s">
        <v>268</v>
      </c>
      <c r="R67" s="18" t="s">
        <v>287</v>
      </c>
      <c r="S67" s="18" t="s">
        <v>454</v>
      </c>
      <c r="T67" s="18"/>
    </row>
    <row r="68" spans="1:20">
      <c r="A68" s="4">
        <v>64</v>
      </c>
      <c r="B68" s="87" t="s">
        <v>63</v>
      </c>
      <c r="C68" s="87" t="s">
        <v>651</v>
      </c>
      <c r="D68" s="48" t="s">
        <v>25</v>
      </c>
      <c r="E68" s="81" t="s">
        <v>745</v>
      </c>
      <c r="F68" s="18"/>
      <c r="G68" s="87">
        <v>35</v>
      </c>
      <c r="H68" s="87">
        <v>25</v>
      </c>
      <c r="I68" s="59">
        <f t="shared" si="0"/>
        <v>60</v>
      </c>
      <c r="J68" s="91">
        <v>9613164219</v>
      </c>
      <c r="K68" s="69" t="s">
        <v>438</v>
      </c>
      <c r="L68" s="69" t="s">
        <v>219</v>
      </c>
      <c r="M68" s="69">
        <v>9401452533</v>
      </c>
      <c r="N68" s="91" t="s">
        <v>803</v>
      </c>
      <c r="O68" s="91">
        <v>9613164219</v>
      </c>
      <c r="P68" s="103">
        <v>43665</v>
      </c>
      <c r="Q68" s="87" t="s">
        <v>268</v>
      </c>
      <c r="R68" s="18" t="s">
        <v>845</v>
      </c>
      <c r="S68" s="18" t="s">
        <v>454</v>
      </c>
      <c r="T68" s="18"/>
    </row>
    <row r="69" spans="1:20">
      <c r="A69" s="4">
        <v>65</v>
      </c>
      <c r="B69" s="87" t="s">
        <v>62</v>
      </c>
      <c r="C69" s="87" t="s">
        <v>652</v>
      </c>
      <c r="D69" s="48" t="s">
        <v>25</v>
      </c>
      <c r="E69" s="81" t="s">
        <v>746</v>
      </c>
      <c r="F69" s="18"/>
      <c r="G69" s="100">
        <v>56</v>
      </c>
      <c r="H69" s="100">
        <v>52</v>
      </c>
      <c r="I69" s="59">
        <f t="shared" si="0"/>
        <v>108</v>
      </c>
      <c r="J69" s="87">
        <v>8721060042</v>
      </c>
      <c r="K69" s="69" t="s">
        <v>195</v>
      </c>
      <c r="L69" s="69" t="s">
        <v>213</v>
      </c>
      <c r="M69" s="69">
        <v>9854817836</v>
      </c>
      <c r="N69" s="87" t="s">
        <v>243</v>
      </c>
      <c r="O69" s="87">
        <v>8721060042</v>
      </c>
      <c r="P69" s="103">
        <v>43666</v>
      </c>
      <c r="Q69" s="87" t="s">
        <v>269</v>
      </c>
      <c r="R69" s="18" t="s">
        <v>456</v>
      </c>
      <c r="S69" s="18" t="s">
        <v>271</v>
      </c>
      <c r="T69" s="18"/>
    </row>
    <row r="70" spans="1:20">
      <c r="A70" s="4">
        <v>66</v>
      </c>
      <c r="B70" s="87" t="s">
        <v>63</v>
      </c>
      <c r="C70" s="87" t="s">
        <v>653</v>
      </c>
      <c r="D70" s="48" t="s">
        <v>25</v>
      </c>
      <c r="E70" s="81" t="s">
        <v>747</v>
      </c>
      <c r="F70" s="18"/>
      <c r="G70" s="87">
        <v>45</v>
      </c>
      <c r="H70" s="87">
        <v>41</v>
      </c>
      <c r="I70" s="59">
        <f t="shared" ref="I70:I133" si="1">SUM(G70:H70)</f>
        <v>86</v>
      </c>
      <c r="J70" s="91">
        <v>9706358426</v>
      </c>
      <c r="K70" s="69" t="s">
        <v>538</v>
      </c>
      <c r="L70" s="69" t="s">
        <v>539</v>
      </c>
      <c r="M70" s="69">
        <v>9859773604</v>
      </c>
      <c r="N70" s="91" t="s">
        <v>804</v>
      </c>
      <c r="O70" s="91">
        <v>9706358426</v>
      </c>
      <c r="P70" s="103">
        <v>43666</v>
      </c>
      <c r="Q70" s="87" t="s">
        <v>269</v>
      </c>
      <c r="R70" s="105" t="s">
        <v>830</v>
      </c>
      <c r="S70" s="18" t="s">
        <v>454</v>
      </c>
      <c r="T70" s="18"/>
    </row>
    <row r="71" spans="1:20">
      <c r="A71" s="4">
        <v>67</v>
      </c>
      <c r="B71" s="87" t="s">
        <v>62</v>
      </c>
      <c r="C71" s="87" t="s">
        <v>654</v>
      </c>
      <c r="D71" s="48" t="s">
        <v>25</v>
      </c>
      <c r="E71" s="81" t="s">
        <v>749</v>
      </c>
      <c r="F71" s="18"/>
      <c r="G71" s="87">
        <v>52</v>
      </c>
      <c r="H71" s="87">
        <v>54</v>
      </c>
      <c r="I71" s="59">
        <f t="shared" si="1"/>
        <v>106</v>
      </c>
      <c r="J71" s="91">
        <v>9577287844</v>
      </c>
      <c r="K71" s="69" t="s">
        <v>197</v>
      </c>
      <c r="L71" s="69" t="s">
        <v>218</v>
      </c>
      <c r="M71" s="69">
        <v>8011321486</v>
      </c>
      <c r="N71" s="91" t="s">
        <v>805</v>
      </c>
      <c r="O71" s="91">
        <v>9577287844</v>
      </c>
      <c r="P71" s="103">
        <v>43668</v>
      </c>
      <c r="Q71" s="87" t="s">
        <v>264</v>
      </c>
      <c r="R71" s="18" t="s">
        <v>455</v>
      </c>
      <c r="S71" s="18" t="s">
        <v>271</v>
      </c>
      <c r="T71" s="18"/>
    </row>
    <row r="72" spans="1:20">
      <c r="A72" s="4">
        <v>68</v>
      </c>
      <c r="B72" s="87" t="s">
        <v>62</v>
      </c>
      <c r="C72" s="87" t="s">
        <v>748</v>
      </c>
      <c r="D72" s="48" t="s">
        <v>25</v>
      </c>
      <c r="E72" s="81" t="s">
        <v>750</v>
      </c>
      <c r="F72" s="18"/>
      <c r="G72" s="87">
        <v>65</v>
      </c>
      <c r="H72" s="87">
        <v>48</v>
      </c>
      <c r="I72" s="59">
        <f t="shared" si="1"/>
        <v>113</v>
      </c>
      <c r="J72" s="91">
        <v>7399655643</v>
      </c>
      <c r="K72" s="69" t="s">
        <v>197</v>
      </c>
      <c r="L72" s="69" t="s">
        <v>218</v>
      </c>
      <c r="M72" s="69">
        <v>8011321486</v>
      </c>
      <c r="N72" s="102" t="s">
        <v>254</v>
      </c>
      <c r="O72" s="91">
        <v>7399655643</v>
      </c>
      <c r="P72" s="103">
        <v>43668</v>
      </c>
      <c r="Q72" s="87" t="s">
        <v>264</v>
      </c>
      <c r="R72" s="18" t="s">
        <v>289</v>
      </c>
      <c r="S72" s="18" t="s">
        <v>271</v>
      </c>
      <c r="T72" s="18"/>
    </row>
    <row r="73" spans="1:20">
      <c r="A73" s="4">
        <v>69</v>
      </c>
      <c r="B73" s="87" t="s">
        <v>63</v>
      </c>
      <c r="C73" s="87" t="s">
        <v>655</v>
      </c>
      <c r="D73" s="48" t="s">
        <v>25</v>
      </c>
      <c r="E73" s="81" t="s">
        <v>751</v>
      </c>
      <c r="F73" s="18"/>
      <c r="G73" s="87">
        <v>40</v>
      </c>
      <c r="H73" s="87">
        <v>51</v>
      </c>
      <c r="I73" s="59">
        <f t="shared" si="1"/>
        <v>91</v>
      </c>
      <c r="J73" s="91">
        <v>9577287844</v>
      </c>
      <c r="K73" s="69" t="s">
        <v>197</v>
      </c>
      <c r="L73" s="69" t="s">
        <v>218</v>
      </c>
      <c r="M73" s="69">
        <v>8011321486</v>
      </c>
      <c r="N73" s="91" t="s">
        <v>805</v>
      </c>
      <c r="O73" s="91">
        <v>9577287844</v>
      </c>
      <c r="P73" s="103">
        <v>43668</v>
      </c>
      <c r="Q73" s="87" t="s">
        <v>264</v>
      </c>
      <c r="R73" s="18" t="s">
        <v>456</v>
      </c>
      <c r="S73" s="18" t="s">
        <v>454</v>
      </c>
      <c r="T73" s="18"/>
    </row>
    <row r="74" spans="1:20">
      <c r="A74" s="4">
        <v>70</v>
      </c>
      <c r="B74" s="87" t="s">
        <v>63</v>
      </c>
      <c r="C74" s="87" t="s">
        <v>656</v>
      </c>
      <c r="D74" s="48" t="s">
        <v>25</v>
      </c>
      <c r="E74" s="81" t="s">
        <v>752</v>
      </c>
      <c r="F74" s="18"/>
      <c r="G74" s="87">
        <v>41</v>
      </c>
      <c r="H74" s="87">
        <v>41</v>
      </c>
      <c r="I74" s="59">
        <f t="shared" si="1"/>
        <v>82</v>
      </c>
      <c r="J74" s="91">
        <v>8011132987</v>
      </c>
      <c r="K74" s="69" t="s">
        <v>560</v>
      </c>
      <c r="L74" s="69" t="s">
        <v>561</v>
      </c>
      <c r="M74" s="69">
        <v>9954577197</v>
      </c>
      <c r="N74" s="91" t="s">
        <v>806</v>
      </c>
      <c r="O74" s="91">
        <v>8011132987</v>
      </c>
      <c r="P74" s="103">
        <v>43668</v>
      </c>
      <c r="Q74" s="87" t="s">
        <v>264</v>
      </c>
      <c r="R74" s="18" t="s">
        <v>845</v>
      </c>
      <c r="S74" s="18" t="s">
        <v>454</v>
      </c>
      <c r="T74" s="18"/>
    </row>
    <row r="75" spans="1:20">
      <c r="A75" s="4">
        <v>71</v>
      </c>
      <c r="B75" s="87" t="s">
        <v>62</v>
      </c>
      <c r="C75" s="100" t="s">
        <v>657</v>
      </c>
      <c r="D75" s="48" t="s">
        <v>25</v>
      </c>
      <c r="E75" s="81" t="s">
        <v>753</v>
      </c>
      <c r="F75" s="18"/>
      <c r="G75" s="87">
        <v>32</v>
      </c>
      <c r="H75" s="87">
        <v>45</v>
      </c>
      <c r="I75" s="59">
        <f t="shared" si="1"/>
        <v>77</v>
      </c>
      <c r="J75" s="91">
        <v>8811809805</v>
      </c>
      <c r="K75" s="69" t="s">
        <v>549</v>
      </c>
      <c r="L75" s="69" t="s">
        <v>550</v>
      </c>
      <c r="M75" s="69">
        <v>9401118100</v>
      </c>
      <c r="N75" s="91" t="s">
        <v>807</v>
      </c>
      <c r="O75" s="91">
        <v>8811809805</v>
      </c>
      <c r="P75" s="103">
        <v>43669</v>
      </c>
      <c r="Q75" s="87" t="s">
        <v>265</v>
      </c>
      <c r="R75" s="18" t="s">
        <v>456</v>
      </c>
      <c r="S75" s="18" t="s">
        <v>271</v>
      </c>
      <c r="T75" s="18"/>
    </row>
    <row r="76" spans="1:20">
      <c r="A76" s="4">
        <v>72</v>
      </c>
      <c r="B76" s="87" t="s">
        <v>62</v>
      </c>
      <c r="C76" s="87" t="s">
        <v>658</v>
      </c>
      <c r="D76" s="48" t="s">
        <v>25</v>
      </c>
      <c r="E76" s="81" t="s">
        <v>754</v>
      </c>
      <c r="F76" s="18"/>
      <c r="G76" s="87">
        <v>22</v>
      </c>
      <c r="H76" s="87">
        <v>28</v>
      </c>
      <c r="I76" s="59">
        <f t="shared" si="1"/>
        <v>50</v>
      </c>
      <c r="J76" s="91">
        <v>8876491131</v>
      </c>
      <c r="K76" s="69" t="s">
        <v>549</v>
      </c>
      <c r="L76" s="69" t="s">
        <v>550</v>
      </c>
      <c r="M76" s="69">
        <v>9401118100</v>
      </c>
      <c r="N76" s="91" t="s">
        <v>808</v>
      </c>
      <c r="O76" s="91">
        <v>8876491131</v>
      </c>
      <c r="P76" s="103">
        <v>43669</v>
      </c>
      <c r="Q76" s="87" t="s">
        <v>265</v>
      </c>
      <c r="R76" s="18" t="s">
        <v>830</v>
      </c>
      <c r="S76" s="18" t="s">
        <v>271</v>
      </c>
      <c r="T76" s="18"/>
    </row>
    <row r="77" spans="1:20">
      <c r="A77" s="4">
        <v>73</v>
      </c>
      <c r="B77" s="87" t="s">
        <v>63</v>
      </c>
      <c r="C77" s="87" t="s">
        <v>659</v>
      </c>
      <c r="D77" s="48" t="s">
        <v>25</v>
      </c>
      <c r="E77" s="81" t="s">
        <v>720</v>
      </c>
      <c r="F77" s="18"/>
      <c r="G77" s="87">
        <v>32</v>
      </c>
      <c r="H77" s="87">
        <v>36</v>
      </c>
      <c r="I77" s="59">
        <f t="shared" si="1"/>
        <v>68</v>
      </c>
      <c r="J77" s="91">
        <v>8011513256</v>
      </c>
      <c r="K77" s="69" t="s">
        <v>440</v>
      </c>
      <c r="L77" s="69" t="s">
        <v>441</v>
      </c>
      <c r="M77" s="69">
        <v>9401452522</v>
      </c>
      <c r="N77" s="91" t="s">
        <v>452</v>
      </c>
      <c r="O77" s="91">
        <v>8011513256</v>
      </c>
      <c r="P77" s="103">
        <v>43669</v>
      </c>
      <c r="Q77" s="87" t="s">
        <v>265</v>
      </c>
      <c r="R77" s="18" t="s">
        <v>287</v>
      </c>
      <c r="S77" s="18" t="s">
        <v>454</v>
      </c>
      <c r="T77" s="18"/>
    </row>
    <row r="78" spans="1:20">
      <c r="A78" s="4">
        <v>74</v>
      </c>
      <c r="B78" s="87" t="s">
        <v>63</v>
      </c>
      <c r="C78" s="87" t="s">
        <v>660</v>
      </c>
      <c r="D78" s="48" t="s">
        <v>25</v>
      </c>
      <c r="E78" s="81" t="s">
        <v>755</v>
      </c>
      <c r="F78" s="18"/>
      <c r="G78" s="87">
        <v>24</v>
      </c>
      <c r="H78" s="87">
        <v>17</v>
      </c>
      <c r="I78" s="59">
        <f t="shared" si="1"/>
        <v>41</v>
      </c>
      <c r="J78" s="91">
        <v>8011896122</v>
      </c>
      <c r="K78" s="69" t="s">
        <v>440</v>
      </c>
      <c r="L78" s="69" t="s">
        <v>441</v>
      </c>
      <c r="M78" s="69">
        <v>9401452522</v>
      </c>
      <c r="N78" s="91" t="s">
        <v>809</v>
      </c>
      <c r="O78" s="91">
        <v>8011896122</v>
      </c>
      <c r="P78" s="103">
        <v>43669</v>
      </c>
      <c r="Q78" s="87" t="s">
        <v>265</v>
      </c>
      <c r="R78" s="18" t="s">
        <v>838</v>
      </c>
      <c r="S78" s="18" t="s">
        <v>454</v>
      </c>
      <c r="T78" s="18"/>
    </row>
    <row r="79" spans="1:20">
      <c r="A79" s="4">
        <v>75</v>
      </c>
      <c r="B79" s="87" t="s">
        <v>62</v>
      </c>
      <c r="C79" s="87" t="s">
        <v>661</v>
      </c>
      <c r="D79" s="48" t="s">
        <v>25</v>
      </c>
      <c r="E79" s="81" t="s">
        <v>756</v>
      </c>
      <c r="F79" s="18"/>
      <c r="G79" s="87">
        <v>28</v>
      </c>
      <c r="H79" s="87">
        <v>25</v>
      </c>
      <c r="I79" s="59">
        <f t="shared" si="1"/>
        <v>53</v>
      </c>
      <c r="J79" s="91">
        <v>7399877456</v>
      </c>
      <c r="K79" s="69" t="s">
        <v>543</v>
      </c>
      <c r="L79" s="69" t="s">
        <v>544</v>
      </c>
      <c r="M79" s="69">
        <v>9401452526</v>
      </c>
      <c r="N79" s="91" t="s">
        <v>802</v>
      </c>
      <c r="O79" s="91">
        <v>7399877456</v>
      </c>
      <c r="P79" s="103">
        <v>43670</v>
      </c>
      <c r="Q79" s="87" t="s">
        <v>826</v>
      </c>
      <c r="R79" s="18" t="s">
        <v>288</v>
      </c>
      <c r="S79" s="18" t="s">
        <v>271</v>
      </c>
      <c r="T79" s="18"/>
    </row>
    <row r="80" spans="1:20">
      <c r="A80" s="4">
        <v>76</v>
      </c>
      <c r="B80" s="87" t="s">
        <v>62</v>
      </c>
      <c r="C80" s="87" t="s">
        <v>662</v>
      </c>
      <c r="D80" s="48" t="s">
        <v>25</v>
      </c>
      <c r="E80" s="83" t="s">
        <v>757</v>
      </c>
      <c r="F80" s="18"/>
      <c r="G80" s="87">
        <v>25</v>
      </c>
      <c r="H80" s="87">
        <v>24</v>
      </c>
      <c r="I80" s="59">
        <f t="shared" si="1"/>
        <v>49</v>
      </c>
      <c r="J80" s="91">
        <v>9706617530</v>
      </c>
      <c r="K80" s="69" t="s">
        <v>543</v>
      </c>
      <c r="L80" s="69" t="s">
        <v>544</v>
      </c>
      <c r="M80" s="69">
        <v>9401452526</v>
      </c>
      <c r="N80" s="91" t="s">
        <v>790</v>
      </c>
      <c r="O80" s="91">
        <v>9706617530</v>
      </c>
      <c r="P80" s="103">
        <v>43670</v>
      </c>
      <c r="Q80" s="87" t="s">
        <v>826</v>
      </c>
      <c r="R80" s="18" t="s">
        <v>829</v>
      </c>
      <c r="S80" s="18" t="s">
        <v>271</v>
      </c>
      <c r="T80" s="18"/>
    </row>
    <row r="81" spans="1:20">
      <c r="A81" s="4">
        <v>77</v>
      </c>
      <c r="B81" s="87" t="s">
        <v>63</v>
      </c>
      <c r="C81" s="87" t="s">
        <v>663</v>
      </c>
      <c r="D81" s="48" t="s">
        <v>25</v>
      </c>
      <c r="E81" s="81" t="s">
        <v>758</v>
      </c>
      <c r="F81" s="18"/>
      <c r="G81" s="87">
        <v>28</v>
      </c>
      <c r="H81" s="87">
        <v>25</v>
      </c>
      <c r="I81" s="59">
        <f t="shared" si="1"/>
        <v>53</v>
      </c>
      <c r="J81" s="91">
        <v>9859754771</v>
      </c>
      <c r="K81" s="69" t="s">
        <v>438</v>
      </c>
      <c r="L81" s="69" t="s">
        <v>219</v>
      </c>
      <c r="M81" s="69">
        <v>9401452533</v>
      </c>
      <c r="N81" s="91" t="s">
        <v>810</v>
      </c>
      <c r="O81" s="91">
        <v>9859754771</v>
      </c>
      <c r="P81" s="103">
        <v>43670</v>
      </c>
      <c r="Q81" s="87" t="s">
        <v>826</v>
      </c>
      <c r="R81" s="18" t="s">
        <v>845</v>
      </c>
      <c r="S81" s="18" t="s">
        <v>454</v>
      </c>
      <c r="T81" s="18"/>
    </row>
    <row r="82" spans="1:20">
      <c r="A82" s="4">
        <v>78</v>
      </c>
      <c r="B82" s="87" t="s">
        <v>63</v>
      </c>
      <c r="C82" s="87" t="s">
        <v>664</v>
      </c>
      <c r="D82" s="48" t="s">
        <v>25</v>
      </c>
      <c r="E82" s="81" t="s">
        <v>759</v>
      </c>
      <c r="F82" s="18"/>
      <c r="G82" s="87">
        <v>14</v>
      </c>
      <c r="H82" s="87">
        <v>21</v>
      </c>
      <c r="I82" s="59">
        <f t="shared" si="1"/>
        <v>35</v>
      </c>
      <c r="J82" s="91">
        <v>9859754771</v>
      </c>
      <c r="K82" s="69" t="s">
        <v>438</v>
      </c>
      <c r="L82" s="69" t="s">
        <v>219</v>
      </c>
      <c r="M82" s="69">
        <v>9401452533</v>
      </c>
      <c r="N82" s="91" t="s">
        <v>810</v>
      </c>
      <c r="O82" s="91">
        <v>9859754771</v>
      </c>
      <c r="P82" s="103">
        <v>43670</v>
      </c>
      <c r="Q82" s="87" t="s">
        <v>826</v>
      </c>
      <c r="R82" s="18" t="s">
        <v>831</v>
      </c>
      <c r="S82" s="18" t="s">
        <v>454</v>
      </c>
      <c r="T82" s="18"/>
    </row>
    <row r="83" spans="1:20">
      <c r="A83" s="4">
        <v>79</v>
      </c>
      <c r="B83" s="87" t="s">
        <v>62</v>
      </c>
      <c r="C83" s="87" t="s">
        <v>665</v>
      </c>
      <c r="D83" s="48" t="s">
        <v>25</v>
      </c>
      <c r="E83" s="83" t="s">
        <v>708</v>
      </c>
      <c r="F83" s="18"/>
      <c r="G83" s="87">
        <v>22</v>
      </c>
      <c r="H83" s="87">
        <v>24</v>
      </c>
      <c r="I83" s="59">
        <f t="shared" si="1"/>
        <v>46</v>
      </c>
      <c r="J83" s="91">
        <v>9954359445</v>
      </c>
      <c r="K83" s="69" t="s">
        <v>556</v>
      </c>
      <c r="L83" s="69" t="s">
        <v>557</v>
      </c>
      <c r="M83" s="69">
        <v>9401256350</v>
      </c>
      <c r="N83" s="91" t="s">
        <v>787</v>
      </c>
      <c r="O83" s="91">
        <v>9954359445</v>
      </c>
      <c r="P83" s="103">
        <v>43671</v>
      </c>
      <c r="Q83" s="87" t="s">
        <v>267</v>
      </c>
      <c r="R83" s="18" t="s">
        <v>288</v>
      </c>
      <c r="S83" s="18" t="s">
        <v>271</v>
      </c>
      <c r="T83" s="18"/>
    </row>
    <row r="84" spans="1:20">
      <c r="A84" s="4">
        <v>80</v>
      </c>
      <c r="B84" s="87" t="s">
        <v>62</v>
      </c>
      <c r="C84" s="87" t="s">
        <v>666</v>
      </c>
      <c r="D84" s="48" t="s">
        <v>25</v>
      </c>
      <c r="E84" s="83" t="s">
        <v>760</v>
      </c>
      <c r="F84" s="18"/>
      <c r="G84" s="87">
        <v>25</v>
      </c>
      <c r="H84" s="87">
        <v>24</v>
      </c>
      <c r="I84" s="59">
        <f t="shared" si="1"/>
        <v>49</v>
      </c>
      <c r="J84" s="91">
        <v>9954359445</v>
      </c>
      <c r="K84" s="69" t="s">
        <v>556</v>
      </c>
      <c r="L84" s="69" t="s">
        <v>557</v>
      </c>
      <c r="M84" s="69">
        <v>9401256350</v>
      </c>
      <c r="N84" s="91" t="s">
        <v>787</v>
      </c>
      <c r="O84" s="91">
        <v>9954359445</v>
      </c>
      <c r="P84" s="103">
        <v>43671</v>
      </c>
      <c r="Q84" s="87" t="s">
        <v>267</v>
      </c>
      <c r="R84" s="18" t="s">
        <v>835</v>
      </c>
      <c r="S84" s="18" t="s">
        <v>271</v>
      </c>
      <c r="T84" s="18"/>
    </row>
    <row r="85" spans="1:20">
      <c r="A85" s="4">
        <v>81</v>
      </c>
      <c r="B85" s="87" t="s">
        <v>63</v>
      </c>
      <c r="C85" s="87" t="s">
        <v>667</v>
      </c>
      <c r="D85" s="48" t="s">
        <v>25</v>
      </c>
      <c r="E85" s="81" t="s">
        <v>761</v>
      </c>
      <c r="F85" s="18"/>
      <c r="G85" s="87">
        <v>25</v>
      </c>
      <c r="H85" s="87">
        <v>24</v>
      </c>
      <c r="I85" s="59">
        <f t="shared" si="1"/>
        <v>49</v>
      </c>
      <c r="J85" s="102">
        <v>9957016151</v>
      </c>
      <c r="K85" s="69" t="s">
        <v>825</v>
      </c>
      <c r="L85" s="69" t="s">
        <v>259</v>
      </c>
      <c r="M85" s="76">
        <v>9401452529</v>
      </c>
      <c r="N85" s="102" t="s">
        <v>811</v>
      </c>
      <c r="O85" s="102">
        <v>9957016151</v>
      </c>
      <c r="P85" s="103">
        <v>43671</v>
      </c>
      <c r="Q85" s="87" t="s">
        <v>267</v>
      </c>
      <c r="R85" s="18" t="s">
        <v>287</v>
      </c>
      <c r="S85" s="18" t="s">
        <v>454</v>
      </c>
      <c r="T85" s="18"/>
    </row>
    <row r="86" spans="1:20">
      <c r="A86" s="4">
        <v>82</v>
      </c>
      <c r="B86" s="87" t="s">
        <v>63</v>
      </c>
      <c r="C86" s="87" t="s">
        <v>668</v>
      </c>
      <c r="D86" s="48" t="s">
        <v>25</v>
      </c>
      <c r="E86" s="81" t="s">
        <v>762</v>
      </c>
      <c r="F86" s="18"/>
      <c r="G86" s="87">
        <v>32</v>
      </c>
      <c r="H86" s="87">
        <v>35</v>
      </c>
      <c r="I86" s="59">
        <f t="shared" si="1"/>
        <v>67</v>
      </c>
      <c r="J86" s="102">
        <v>9957016151</v>
      </c>
      <c r="K86" s="69" t="s">
        <v>825</v>
      </c>
      <c r="L86" s="69" t="s">
        <v>259</v>
      </c>
      <c r="M86" s="76">
        <v>9401452529</v>
      </c>
      <c r="N86" s="102" t="s">
        <v>811</v>
      </c>
      <c r="O86" s="102">
        <v>9957016151</v>
      </c>
      <c r="P86" s="103">
        <v>43671</v>
      </c>
      <c r="Q86" s="87" t="s">
        <v>267</v>
      </c>
      <c r="R86" s="18" t="s">
        <v>838</v>
      </c>
      <c r="S86" s="18" t="s">
        <v>454</v>
      </c>
      <c r="T86" s="18"/>
    </row>
    <row r="87" spans="1:20">
      <c r="A87" s="4">
        <v>83</v>
      </c>
      <c r="B87" s="87" t="s">
        <v>62</v>
      </c>
      <c r="C87" s="87" t="s">
        <v>669</v>
      </c>
      <c r="D87" s="48" t="s">
        <v>25</v>
      </c>
      <c r="E87" s="81" t="s">
        <v>763</v>
      </c>
      <c r="F87" s="18"/>
      <c r="G87" s="87">
        <v>41</v>
      </c>
      <c r="H87" s="87">
        <v>45</v>
      </c>
      <c r="I87" s="59">
        <f t="shared" si="1"/>
        <v>86</v>
      </c>
      <c r="J87" s="102">
        <v>7896680387</v>
      </c>
      <c r="K87" s="69" t="s">
        <v>198</v>
      </c>
      <c r="L87" s="69" t="s">
        <v>220</v>
      </c>
      <c r="M87" s="69">
        <v>8753993470</v>
      </c>
      <c r="N87" s="102" t="s">
        <v>812</v>
      </c>
      <c r="O87" s="102">
        <v>7896680387</v>
      </c>
      <c r="P87" s="103">
        <v>43672</v>
      </c>
      <c r="Q87" s="87" t="s">
        <v>268</v>
      </c>
      <c r="R87" s="18" t="s">
        <v>842</v>
      </c>
      <c r="S87" s="18" t="s">
        <v>271</v>
      </c>
      <c r="T87" s="18"/>
    </row>
    <row r="88" spans="1:20">
      <c r="A88" s="4">
        <v>84</v>
      </c>
      <c r="B88" s="87" t="s">
        <v>62</v>
      </c>
      <c r="C88" s="87" t="s">
        <v>670</v>
      </c>
      <c r="D88" s="48" t="s">
        <v>25</v>
      </c>
      <c r="E88" s="81" t="s">
        <v>764</v>
      </c>
      <c r="F88" s="18"/>
      <c r="G88" s="87">
        <v>36</v>
      </c>
      <c r="H88" s="87">
        <v>45</v>
      </c>
      <c r="I88" s="59">
        <f t="shared" si="1"/>
        <v>81</v>
      </c>
      <c r="J88" s="102">
        <v>7896680387</v>
      </c>
      <c r="K88" s="69" t="s">
        <v>198</v>
      </c>
      <c r="L88" s="69" t="s">
        <v>220</v>
      </c>
      <c r="M88" s="69">
        <v>8753993470</v>
      </c>
      <c r="N88" s="102" t="s">
        <v>812</v>
      </c>
      <c r="O88" s="102">
        <v>7896680387</v>
      </c>
      <c r="P88" s="103">
        <v>43672</v>
      </c>
      <c r="Q88" s="87" t="s">
        <v>268</v>
      </c>
      <c r="R88" s="18" t="s">
        <v>845</v>
      </c>
      <c r="S88" s="18" t="s">
        <v>271</v>
      </c>
      <c r="T88" s="18"/>
    </row>
    <row r="89" spans="1:20">
      <c r="A89" s="4">
        <v>85</v>
      </c>
      <c r="B89" s="87" t="s">
        <v>63</v>
      </c>
      <c r="C89" s="87" t="s">
        <v>671</v>
      </c>
      <c r="D89" s="48" t="s">
        <v>25</v>
      </c>
      <c r="E89" s="81" t="s">
        <v>765</v>
      </c>
      <c r="F89" s="18"/>
      <c r="G89" s="87">
        <v>51</v>
      </c>
      <c r="H89" s="87">
        <v>45</v>
      </c>
      <c r="I89" s="59">
        <f t="shared" si="1"/>
        <v>96</v>
      </c>
      <c r="J89" s="91">
        <v>9954501154</v>
      </c>
      <c r="K89" s="69" t="s">
        <v>198</v>
      </c>
      <c r="L89" s="69" t="s">
        <v>220</v>
      </c>
      <c r="M89" s="69">
        <v>8753993470</v>
      </c>
      <c r="N89" s="91" t="s">
        <v>813</v>
      </c>
      <c r="O89" s="91">
        <v>9954501154</v>
      </c>
      <c r="P89" s="103">
        <v>43672</v>
      </c>
      <c r="Q89" s="87" t="s">
        <v>268</v>
      </c>
      <c r="R89" s="18" t="s">
        <v>288</v>
      </c>
      <c r="S89" s="18" t="s">
        <v>454</v>
      </c>
      <c r="T89" s="18"/>
    </row>
    <row r="90" spans="1:20">
      <c r="A90" s="4">
        <v>86</v>
      </c>
      <c r="B90" s="87" t="s">
        <v>63</v>
      </c>
      <c r="C90" s="87" t="s">
        <v>672</v>
      </c>
      <c r="D90" s="48" t="s">
        <v>25</v>
      </c>
      <c r="E90" s="54">
        <v>40360</v>
      </c>
      <c r="F90" s="18"/>
      <c r="G90" s="87">
        <v>41</v>
      </c>
      <c r="H90" s="87">
        <v>44</v>
      </c>
      <c r="I90" s="59">
        <f t="shared" si="1"/>
        <v>85</v>
      </c>
      <c r="J90" s="102">
        <v>7002551838</v>
      </c>
      <c r="K90" s="69" t="s">
        <v>823</v>
      </c>
      <c r="L90" s="69" t="s">
        <v>824</v>
      </c>
      <c r="M90" s="69">
        <v>9435334569</v>
      </c>
      <c r="N90" s="102" t="s">
        <v>814</v>
      </c>
      <c r="O90" s="102">
        <v>7002551838</v>
      </c>
      <c r="P90" s="103">
        <v>43672</v>
      </c>
      <c r="Q90" s="87" t="s">
        <v>268</v>
      </c>
      <c r="R90" s="18" t="s">
        <v>829</v>
      </c>
      <c r="S90" s="18" t="s">
        <v>454</v>
      </c>
      <c r="T90" s="18"/>
    </row>
    <row r="91" spans="1:20">
      <c r="A91" s="4">
        <v>87</v>
      </c>
      <c r="B91" s="87" t="s">
        <v>62</v>
      </c>
      <c r="C91" s="87" t="s">
        <v>391</v>
      </c>
      <c r="D91" s="48" t="s">
        <v>25</v>
      </c>
      <c r="E91" s="81" t="s">
        <v>766</v>
      </c>
      <c r="F91" s="18"/>
      <c r="G91" s="87">
        <v>40</v>
      </c>
      <c r="H91" s="87">
        <v>25</v>
      </c>
      <c r="I91" s="59">
        <f t="shared" si="1"/>
        <v>65</v>
      </c>
      <c r="J91" s="91">
        <v>8011320291</v>
      </c>
      <c r="K91" s="69" t="s">
        <v>192</v>
      </c>
      <c r="L91" s="69" t="s">
        <v>214</v>
      </c>
      <c r="M91" s="69">
        <v>9401452505</v>
      </c>
      <c r="N91" s="91" t="s">
        <v>444</v>
      </c>
      <c r="O91" s="91">
        <v>8011320291</v>
      </c>
      <c r="P91" s="103">
        <v>43673</v>
      </c>
      <c r="Q91" s="87" t="s">
        <v>269</v>
      </c>
      <c r="R91" s="18" t="s">
        <v>834</v>
      </c>
      <c r="S91" s="18" t="s">
        <v>271</v>
      </c>
      <c r="T91" s="18"/>
    </row>
    <row r="92" spans="1:20">
      <c r="A92" s="4">
        <v>88</v>
      </c>
      <c r="B92" s="87" t="s">
        <v>62</v>
      </c>
      <c r="C92" s="87" t="s">
        <v>392</v>
      </c>
      <c r="D92" s="48" t="s">
        <v>25</v>
      </c>
      <c r="E92" s="81" t="s">
        <v>767</v>
      </c>
      <c r="F92" s="18"/>
      <c r="G92" s="87">
        <v>28</v>
      </c>
      <c r="H92" s="87">
        <v>55</v>
      </c>
      <c r="I92" s="59">
        <f t="shared" si="1"/>
        <v>83</v>
      </c>
      <c r="J92" s="87">
        <v>8811993427</v>
      </c>
      <c r="K92" s="69" t="s">
        <v>192</v>
      </c>
      <c r="L92" s="69" t="s">
        <v>214</v>
      </c>
      <c r="M92" s="69">
        <v>9401452505</v>
      </c>
      <c r="N92" s="87" t="s">
        <v>445</v>
      </c>
      <c r="O92" s="87">
        <v>8811993427</v>
      </c>
      <c r="P92" s="103">
        <v>43673</v>
      </c>
      <c r="Q92" s="87" t="s">
        <v>269</v>
      </c>
      <c r="R92" s="18" t="s">
        <v>835</v>
      </c>
      <c r="S92" s="18" t="s">
        <v>271</v>
      </c>
      <c r="T92" s="18"/>
    </row>
    <row r="93" spans="1:20">
      <c r="A93" s="4">
        <v>89</v>
      </c>
      <c r="B93" s="87" t="s">
        <v>62</v>
      </c>
      <c r="C93" s="87" t="s">
        <v>393</v>
      </c>
      <c r="D93" s="48" t="s">
        <v>25</v>
      </c>
      <c r="E93" s="81" t="s">
        <v>768</v>
      </c>
      <c r="F93" s="18"/>
      <c r="G93" s="87">
        <v>41</v>
      </c>
      <c r="H93" s="87">
        <v>38</v>
      </c>
      <c r="I93" s="59">
        <f t="shared" si="1"/>
        <v>79</v>
      </c>
      <c r="J93" s="87">
        <v>8811993427</v>
      </c>
      <c r="K93" s="69" t="s">
        <v>192</v>
      </c>
      <c r="L93" s="69" t="s">
        <v>214</v>
      </c>
      <c r="M93" s="69">
        <v>9401452505</v>
      </c>
      <c r="N93" s="87" t="s">
        <v>445</v>
      </c>
      <c r="O93" s="87">
        <v>8811993427</v>
      </c>
      <c r="P93" s="103">
        <v>43673</v>
      </c>
      <c r="Q93" s="87" t="s">
        <v>269</v>
      </c>
      <c r="R93" s="18" t="s">
        <v>288</v>
      </c>
      <c r="S93" s="18" t="s">
        <v>271</v>
      </c>
      <c r="T93" s="18"/>
    </row>
    <row r="94" spans="1:20">
      <c r="A94" s="4">
        <v>90</v>
      </c>
      <c r="B94" s="87" t="s">
        <v>63</v>
      </c>
      <c r="C94" s="87" t="s">
        <v>673</v>
      </c>
      <c r="D94" s="48" t="s">
        <v>25</v>
      </c>
      <c r="E94" s="81" t="s">
        <v>769</v>
      </c>
      <c r="F94" s="18"/>
      <c r="G94" s="87">
        <v>24</v>
      </c>
      <c r="H94" s="87">
        <v>42</v>
      </c>
      <c r="I94" s="59">
        <f t="shared" si="1"/>
        <v>66</v>
      </c>
      <c r="J94" s="87"/>
      <c r="K94" s="69" t="s">
        <v>182</v>
      </c>
      <c r="L94" s="69" t="s">
        <v>204</v>
      </c>
      <c r="M94" s="69">
        <v>9957761996</v>
      </c>
      <c r="N94" s="87" t="s">
        <v>815</v>
      </c>
      <c r="O94" s="87"/>
      <c r="P94" s="103">
        <v>43673</v>
      </c>
      <c r="Q94" s="87" t="s">
        <v>269</v>
      </c>
      <c r="R94" s="18" t="s">
        <v>456</v>
      </c>
      <c r="S94" s="18" t="s">
        <v>454</v>
      </c>
      <c r="T94" s="18"/>
    </row>
    <row r="95" spans="1:20">
      <c r="A95" s="4">
        <v>91</v>
      </c>
      <c r="B95" s="87" t="s">
        <v>62</v>
      </c>
      <c r="C95" s="101" t="s">
        <v>674</v>
      </c>
      <c r="D95" s="48" t="s">
        <v>25</v>
      </c>
      <c r="E95" s="81" t="s">
        <v>770</v>
      </c>
      <c r="F95" s="18"/>
      <c r="G95" s="87">
        <v>40</v>
      </c>
      <c r="H95" s="87">
        <v>35</v>
      </c>
      <c r="I95" s="59">
        <f t="shared" si="1"/>
        <v>75</v>
      </c>
      <c r="J95" s="91">
        <v>8811854235</v>
      </c>
      <c r="K95" s="69" t="s">
        <v>565</v>
      </c>
      <c r="L95" s="69" t="s">
        <v>415</v>
      </c>
      <c r="M95" s="69">
        <v>9401452528</v>
      </c>
      <c r="N95" s="91" t="s">
        <v>250</v>
      </c>
      <c r="O95" s="91">
        <v>8811854235</v>
      </c>
      <c r="P95" s="103">
        <v>43675</v>
      </c>
      <c r="Q95" s="87" t="s">
        <v>264</v>
      </c>
      <c r="R95" s="18" t="s">
        <v>455</v>
      </c>
      <c r="S95" s="18" t="s">
        <v>271</v>
      </c>
      <c r="T95" s="18"/>
    </row>
    <row r="96" spans="1:20">
      <c r="A96" s="4">
        <v>92</v>
      </c>
      <c r="B96" s="87" t="s">
        <v>62</v>
      </c>
      <c r="C96" s="101" t="s">
        <v>675</v>
      </c>
      <c r="D96" s="48" t="s">
        <v>25</v>
      </c>
      <c r="E96" s="81" t="s">
        <v>769</v>
      </c>
      <c r="F96" s="18"/>
      <c r="G96" s="87">
        <v>38</v>
      </c>
      <c r="H96" s="87">
        <v>28</v>
      </c>
      <c r="I96" s="59">
        <f t="shared" si="1"/>
        <v>66</v>
      </c>
      <c r="J96" s="91">
        <v>8811854235</v>
      </c>
      <c r="K96" s="69" t="s">
        <v>565</v>
      </c>
      <c r="L96" s="69" t="s">
        <v>415</v>
      </c>
      <c r="M96" s="69">
        <v>9401452528</v>
      </c>
      <c r="N96" s="91" t="s">
        <v>250</v>
      </c>
      <c r="O96" s="91">
        <v>8811854235</v>
      </c>
      <c r="P96" s="103">
        <v>43675</v>
      </c>
      <c r="Q96" s="87" t="s">
        <v>264</v>
      </c>
      <c r="R96" s="18" t="s">
        <v>289</v>
      </c>
      <c r="S96" s="18" t="s">
        <v>271</v>
      </c>
      <c r="T96" s="18"/>
    </row>
    <row r="97" spans="1:20">
      <c r="A97" s="4">
        <v>93</v>
      </c>
      <c r="B97" s="87" t="s">
        <v>63</v>
      </c>
      <c r="C97" s="101" t="s">
        <v>676</v>
      </c>
      <c r="D97" s="48" t="s">
        <v>25</v>
      </c>
      <c r="E97" s="17">
        <v>40421</v>
      </c>
      <c r="F97" s="18"/>
      <c r="G97" s="87">
        <v>40</v>
      </c>
      <c r="H97" s="87">
        <v>42</v>
      </c>
      <c r="I97" s="59">
        <f t="shared" si="1"/>
        <v>82</v>
      </c>
      <c r="J97" s="91">
        <v>9854823487</v>
      </c>
      <c r="K97" s="69" t="s">
        <v>195</v>
      </c>
      <c r="L97" s="69" t="s">
        <v>213</v>
      </c>
      <c r="M97" s="69">
        <v>9854817836</v>
      </c>
      <c r="N97" s="91" t="s">
        <v>816</v>
      </c>
      <c r="O97" s="91">
        <v>9854823487</v>
      </c>
      <c r="P97" s="103">
        <v>43675</v>
      </c>
      <c r="Q97" s="87" t="s">
        <v>264</v>
      </c>
      <c r="R97" s="18" t="s">
        <v>456</v>
      </c>
      <c r="S97" s="18" t="s">
        <v>454</v>
      </c>
      <c r="T97" s="18"/>
    </row>
    <row r="98" spans="1:20">
      <c r="A98" s="4">
        <v>94</v>
      </c>
      <c r="B98" s="87" t="s">
        <v>63</v>
      </c>
      <c r="C98" s="101" t="s">
        <v>677</v>
      </c>
      <c r="D98" s="48" t="s">
        <v>25</v>
      </c>
      <c r="E98" s="17">
        <v>40422</v>
      </c>
      <c r="F98" s="18"/>
      <c r="G98" s="87">
        <v>40</v>
      </c>
      <c r="H98" s="87">
        <v>51</v>
      </c>
      <c r="I98" s="59">
        <f t="shared" si="1"/>
        <v>91</v>
      </c>
      <c r="J98" s="91">
        <v>9854823487</v>
      </c>
      <c r="K98" s="69" t="s">
        <v>195</v>
      </c>
      <c r="L98" s="69" t="s">
        <v>213</v>
      </c>
      <c r="M98" s="69">
        <v>9854817836</v>
      </c>
      <c r="N98" s="91" t="s">
        <v>816</v>
      </c>
      <c r="O98" s="91">
        <v>9854823487</v>
      </c>
      <c r="P98" s="103">
        <v>43675</v>
      </c>
      <c r="Q98" s="87" t="s">
        <v>264</v>
      </c>
      <c r="R98" s="18" t="s">
        <v>270</v>
      </c>
      <c r="S98" s="18" t="s">
        <v>454</v>
      </c>
      <c r="T98" s="18"/>
    </row>
    <row r="99" spans="1:20">
      <c r="A99" s="4">
        <v>95</v>
      </c>
      <c r="B99" s="87" t="s">
        <v>62</v>
      </c>
      <c r="C99" s="101" t="s">
        <v>678</v>
      </c>
      <c r="D99" s="48" t="s">
        <v>25</v>
      </c>
      <c r="E99" s="81" t="s">
        <v>715</v>
      </c>
      <c r="F99" s="18"/>
      <c r="G99" s="87">
        <v>30</v>
      </c>
      <c r="H99" s="87">
        <v>28</v>
      </c>
      <c r="I99" s="59">
        <f t="shared" si="1"/>
        <v>58</v>
      </c>
      <c r="J99" s="91">
        <v>9613523970</v>
      </c>
      <c r="K99" s="69" t="s">
        <v>195</v>
      </c>
      <c r="L99" s="69" t="s">
        <v>213</v>
      </c>
      <c r="M99" s="69">
        <v>9854817836</v>
      </c>
      <c r="N99" s="91" t="s">
        <v>788</v>
      </c>
      <c r="O99" s="91">
        <v>9613523970</v>
      </c>
      <c r="P99" s="103">
        <v>43676</v>
      </c>
      <c r="Q99" s="87" t="s">
        <v>265</v>
      </c>
      <c r="R99" s="18" t="s">
        <v>839</v>
      </c>
      <c r="S99" s="18" t="s">
        <v>271</v>
      </c>
      <c r="T99" s="18"/>
    </row>
    <row r="100" spans="1:20">
      <c r="A100" s="4">
        <v>96</v>
      </c>
      <c r="B100" s="87" t="s">
        <v>62</v>
      </c>
      <c r="C100" s="101" t="s">
        <v>679</v>
      </c>
      <c r="D100" s="48" t="s">
        <v>25</v>
      </c>
      <c r="E100" s="81" t="s">
        <v>721</v>
      </c>
      <c r="F100" s="18"/>
      <c r="G100" s="101">
        <v>22</v>
      </c>
      <c r="H100" s="101">
        <v>24</v>
      </c>
      <c r="I100" s="59">
        <f t="shared" si="1"/>
        <v>46</v>
      </c>
      <c r="J100" s="91">
        <v>7399653412</v>
      </c>
      <c r="K100" s="69" t="s">
        <v>195</v>
      </c>
      <c r="L100" s="69" t="s">
        <v>213</v>
      </c>
      <c r="M100" s="69">
        <v>9854817836</v>
      </c>
      <c r="N100" s="91" t="s">
        <v>252</v>
      </c>
      <c r="O100" s="91">
        <v>7399653412</v>
      </c>
      <c r="P100" s="103">
        <v>43676</v>
      </c>
      <c r="Q100" s="87" t="s">
        <v>265</v>
      </c>
      <c r="R100" s="18" t="s">
        <v>456</v>
      </c>
      <c r="S100" s="18" t="s">
        <v>271</v>
      </c>
      <c r="T100" s="18"/>
    </row>
    <row r="101" spans="1:20">
      <c r="A101" s="4">
        <v>97</v>
      </c>
      <c r="B101" s="87" t="s">
        <v>63</v>
      </c>
      <c r="C101" s="101" t="s">
        <v>680</v>
      </c>
      <c r="D101" s="48" t="s">
        <v>25</v>
      </c>
      <c r="E101" s="81" t="s">
        <v>315</v>
      </c>
      <c r="F101" s="18"/>
      <c r="G101" s="101">
        <v>18</v>
      </c>
      <c r="H101" s="101">
        <v>17</v>
      </c>
      <c r="I101" s="59">
        <f t="shared" si="1"/>
        <v>35</v>
      </c>
      <c r="J101" s="91">
        <v>9957155854</v>
      </c>
      <c r="K101" s="69" t="s">
        <v>556</v>
      </c>
      <c r="L101" s="69" t="s">
        <v>557</v>
      </c>
      <c r="M101" s="69">
        <v>9401256350</v>
      </c>
      <c r="N101" s="91" t="s">
        <v>817</v>
      </c>
      <c r="O101" s="91">
        <v>9957155854</v>
      </c>
      <c r="P101" s="103">
        <v>43676</v>
      </c>
      <c r="Q101" s="87" t="s">
        <v>265</v>
      </c>
      <c r="R101" s="18" t="s">
        <v>835</v>
      </c>
      <c r="S101" s="18" t="s">
        <v>454</v>
      </c>
      <c r="T101" s="18"/>
    </row>
    <row r="102" spans="1:20">
      <c r="A102" s="4">
        <v>98</v>
      </c>
      <c r="B102" s="87" t="s">
        <v>63</v>
      </c>
      <c r="C102" s="101" t="s">
        <v>681</v>
      </c>
      <c r="D102" s="48" t="s">
        <v>25</v>
      </c>
      <c r="E102" s="83" t="s">
        <v>760</v>
      </c>
      <c r="F102" s="18"/>
      <c r="G102" s="101">
        <v>22</v>
      </c>
      <c r="H102" s="101">
        <v>24</v>
      </c>
      <c r="I102" s="59">
        <f t="shared" si="1"/>
        <v>46</v>
      </c>
      <c r="J102" s="91" t="s">
        <v>689</v>
      </c>
      <c r="K102" s="69" t="s">
        <v>556</v>
      </c>
      <c r="L102" s="69" t="s">
        <v>557</v>
      </c>
      <c r="M102" s="69">
        <v>9401256350</v>
      </c>
      <c r="N102" s="91" t="s">
        <v>818</v>
      </c>
      <c r="O102" s="91" t="s">
        <v>689</v>
      </c>
      <c r="P102" s="103">
        <v>43676</v>
      </c>
      <c r="Q102" s="87" t="s">
        <v>265</v>
      </c>
      <c r="R102" s="18" t="s">
        <v>847</v>
      </c>
      <c r="S102" s="18" t="s">
        <v>454</v>
      </c>
      <c r="T102" s="18"/>
    </row>
    <row r="103" spans="1:20">
      <c r="A103" s="4">
        <v>99</v>
      </c>
      <c r="B103" s="87" t="s">
        <v>63</v>
      </c>
      <c r="C103" s="101" t="s">
        <v>682</v>
      </c>
      <c r="D103" s="48" t="s">
        <v>25</v>
      </c>
      <c r="E103" s="83" t="s">
        <v>771</v>
      </c>
      <c r="F103" s="18"/>
      <c r="G103" s="101">
        <v>32</v>
      </c>
      <c r="H103" s="101">
        <v>32</v>
      </c>
      <c r="I103" s="59">
        <f t="shared" si="1"/>
        <v>64</v>
      </c>
      <c r="J103" s="91" t="s">
        <v>689</v>
      </c>
      <c r="K103" s="69" t="s">
        <v>556</v>
      </c>
      <c r="L103" s="69" t="s">
        <v>557</v>
      </c>
      <c r="M103" s="69">
        <v>9401256350</v>
      </c>
      <c r="N103" s="91" t="s">
        <v>818</v>
      </c>
      <c r="O103" s="91" t="s">
        <v>689</v>
      </c>
      <c r="P103" s="103">
        <v>43676</v>
      </c>
      <c r="Q103" s="87" t="s">
        <v>265</v>
      </c>
      <c r="R103" s="18" t="s">
        <v>848</v>
      </c>
      <c r="S103" s="18" t="s">
        <v>454</v>
      </c>
      <c r="T103" s="18"/>
    </row>
    <row r="104" spans="1:20">
      <c r="A104" s="4">
        <v>100</v>
      </c>
      <c r="B104" s="87" t="s">
        <v>62</v>
      </c>
      <c r="C104" s="101" t="s">
        <v>683</v>
      </c>
      <c r="D104" s="48" t="s">
        <v>25</v>
      </c>
      <c r="E104" s="81" t="s">
        <v>713</v>
      </c>
      <c r="F104" s="18"/>
      <c r="G104" s="101">
        <v>12</v>
      </c>
      <c r="H104" s="101">
        <v>15</v>
      </c>
      <c r="I104" s="59">
        <f t="shared" si="1"/>
        <v>27</v>
      </c>
      <c r="J104" s="91">
        <v>9678708649</v>
      </c>
      <c r="K104" s="69" t="s">
        <v>532</v>
      </c>
      <c r="L104" s="69" t="s">
        <v>215</v>
      </c>
      <c r="M104" s="69">
        <v>9401452511</v>
      </c>
      <c r="N104" s="91" t="s">
        <v>531</v>
      </c>
      <c r="O104" s="91">
        <v>9678708649</v>
      </c>
      <c r="P104" s="104">
        <v>43677</v>
      </c>
      <c r="Q104" s="100" t="s">
        <v>826</v>
      </c>
      <c r="R104" s="18" t="s">
        <v>835</v>
      </c>
      <c r="S104" s="18" t="s">
        <v>271</v>
      </c>
      <c r="T104" s="18"/>
    </row>
    <row r="105" spans="1:20">
      <c r="A105" s="4">
        <v>101</v>
      </c>
      <c r="B105" s="87" t="s">
        <v>62</v>
      </c>
      <c r="C105" s="101" t="s">
        <v>684</v>
      </c>
      <c r="D105" s="48" t="s">
        <v>25</v>
      </c>
      <c r="E105" s="81" t="s">
        <v>772</v>
      </c>
      <c r="F105" s="18"/>
      <c r="G105" s="101">
        <v>15</v>
      </c>
      <c r="H105" s="101">
        <v>13</v>
      </c>
      <c r="I105" s="59">
        <f t="shared" si="1"/>
        <v>28</v>
      </c>
      <c r="J105" s="91">
        <v>9678708649</v>
      </c>
      <c r="K105" s="69" t="s">
        <v>532</v>
      </c>
      <c r="L105" s="69" t="s">
        <v>215</v>
      </c>
      <c r="M105" s="69">
        <v>9401452511</v>
      </c>
      <c r="N105" s="91" t="s">
        <v>531</v>
      </c>
      <c r="O105" s="91">
        <v>9678708649</v>
      </c>
      <c r="P105" s="104">
        <v>43677</v>
      </c>
      <c r="Q105" s="100" t="s">
        <v>826</v>
      </c>
      <c r="R105" s="18" t="s">
        <v>837</v>
      </c>
      <c r="S105" s="18" t="s">
        <v>271</v>
      </c>
      <c r="T105" s="18"/>
    </row>
    <row r="106" spans="1:20">
      <c r="A106" s="4">
        <v>102</v>
      </c>
      <c r="B106" s="87" t="s">
        <v>62</v>
      </c>
      <c r="C106" s="101" t="s">
        <v>685</v>
      </c>
      <c r="D106" s="48" t="s">
        <v>25</v>
      </c>
      <c r="E106" s="81" t="s">
        <v>773</v>
      </c>
      <c r="F106" s="18"/>
      <c r="G106" s="101">
        <v>14</v>
      </c>
      <c r="H106" s="101">
        <v>15</v>
      </c>
      <c r="I106" s="59">
        <f t="shared" si="1"/>
        <v>29</v>
      </c>
      <c r="J106" s="91">
        <v>9678708649</v>
      </c>
      <c r="K106" s="69" t="s">
        <v>532</v>
      </c>
      <c r="L106" s="69" t="s">
        <v>215</v>
      </c>
      <c r="M106" s="69">
        <v>9401452511</v>
      </c>
      <c r="N106" s="91" t="s">
        <v>531</v>
      </c>
      <c r="O106" s="91">
        <v>9678708649</v>
      </c>
      <c r="P106" s="104">
        <v>43677</v>
      </c>
      <c r="Q106" s="100" t="s">
        <v>826</v>
      </c>
      <c r="R106" s="18" t="s">
        <v>834</v>
      </c>
      <c r="S106" s="18" t="s">
        <v>454</v>
      </c>
      <c r="T106" s="18"/>
    </row>
    <row r="107" spans="1:20">
      <c r="A107" s="4">
        <v>103</v>
      </c>
      <c r="B107" s="87" t="s">
        <v>63</v>
      </c>
      <c r="C107" s="101" t="s">
        <v>686</v>
      </c>
      <c r="D107" s="48" t="s">
        <v>25</v>
      </c>
      <c r="E107" s="83" t="s">
        <v>774</v>
      </c>
      <c r="F107" s="18"/>
      <c r="G107" s="101">
        <v>20</v>
      </c>
      <c r="H107" s="101">
        <v>24</v>
      </c>
      <c r="I107" s="59">
        <f t="shared" si="1"/>
        <v>44</v>
      </c>
      <c r="J107" s="91">
        <v>9577534252</v>
      </c>
      <c r="K107" s="69" t="s">
        <v>556</v>
      </c>
      <c r="L107" s="69" t="s">
        <v>557</v>
      </c>
      <c r="M107" s="69">
        <v>9401256350</v>
      </c>
      <c r="N107" s="91" t="s">
        <v>819</v>
      </c>
      <c r="O107" s="91">
        <v>9577534252</v>
      </c>
      <c r="P107" s="104">
        <v>43677</v>
      </c>
      <c r="Q107" s="100" t="s">
        <v>826</v>
      </c>
      <c r="R107" s="18" t="s">
        <v>850</v>
      </c>
      <c r="S107" s="18" t="s">
        <v>454</v>
      </c>
      <c r="T107" s="18"/>
    </row>
    <row r="108" spans="1:20">
      <c r="A108" s="4">
        <v>104</v>
      </c>
      <c r="B108" s="87" t="s">
        <v>63</v>
      </c>
      <c r="C108" s="101" t="s">
        <v>687</v>
      </c>
      <c r="D108" s="48" t="s">
        <v>25</v>
      </c>
      <c r="E108" s="83" t="s">
        <v>775</v>
      </c>
      <c r="F108" s="18"/>
      <c r="G108" s="101">
        <v>25</v>
      </c>
      <c r="H108" s="101">
        <v>27</v>
      </c>
      <c r="I108" s="59">
        <f t="shared" si="1"/>
        <v>52</v>
      </c>
      <c r="J108" s="91">
        <v>9577534252</v>
      </c>
      <c r="K108" s="69" t="s">
        <v>556</v>
      </c>
      <c r="L108" s="69" t="s">
        <v>557</v>
      </c>
      <c r="M108" s="69">
        <v>9401256350</v>
      </c>
      <c r="N108" s="91" t="s">
        <v>819</v>
      </c>
      <c r="O108" s="91">
        <v>9577534252</v>
      </c>
      <c r="P108" s="104">
        <v>43677</v>
      </c>
      <c r="Q108" s="100" t="s">
        <v>826</v>
      </c>
      <c r="R108" s="18" t="s">
        <v>851</v>
      </c>
      <c r="S108" s="18" t="s">
        <v>454</v>
      </c>
      <c r="T108" s="18"/>
    </row>
    <row r="109" spans="1:20">
      <c r="A109" s="4">
        <v>105</v>
      </c>
      <c r="B109" s="87" t="s">
        <v>63</v>
      </c>
      <c r="C109" s="101" t="s">
        <v>688</v>
      </c>
      <c r="D109" s="48" t="s">
        <v>25</v>
      </c>
      <c r="E109" s="83" t="s">
        <v>776</v>
      </c>
      <c r="F109" s="18"/>
      <c r="G109" s="101">
        <v>22</v>
      </c>
      <c r="H109" s="101">
        <v>26</v>
      </c>
      <c r="I109" s="59">
        <f t="shared" si="1"/>
        <v>48</v>
      </c>
      <c r="J109" s="91">
        <v>9577534252</v>
      </c>
      <c r="K109" s="69" t="s">
        <v>556</v>
      </c>
      <c r="L109" s="69" t="s">
        <v>557</v>
      </c>
      <c r="M109" s="69">
        <v>9401256350</v>
      </c>
      <c r="N109" s="91" t="s">
        <v>819</v>
      </c>
      <c r="O109" s="91">
        <v>9577534252</v>
      </c>
      <c r="P109" s="104">
        <v>43677</v>
      </c>
      <c r="Q109" s="100" t="s">
        <v>826</v>
      </c>
      <c r="R109" s="18" t="s">
        <v>849</v>
      </c>
      <c r="S109" s="18" t="s">
        <v>454</v>
      </c>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105</v>
      </c>
      <c r="D165" s="21"/>
      <c r="E165" s="13"/>
      <c r="F165" s="21"/>
      <c r="G165" s="60">
        <f>SUM(G5:G164)</f>
        <v>3441</v>
      </c>
      <c r="H165" s="60">
        <f>SUM(H5:H164)</f>
        <v>3529</v>
      </c>
      <c r="I165" s="60">
        <f>SUM(I5:I164)</f>
        <v>6970</v>
      </c>
      <c r="J165" s="21"/>
      <c r="K165" s="21"/>
      <c r="L165" s="21"/>
      <c r="M165" s="21"/>
      <c r="N165" s="21"/>
      <c r="O165" s="21"/>
      <c r="P165" s="14"/>
      <c r="Q165" s="21"/>
      <c r="R165" s="21"/>
      <c r="S165" s="21"/>
      <c r="T165" s="12"/>
    </row>
    <row r="166" spans="1:20">
      <c r="A166" s="44" t="s">
        <v>62</v>
      </c>
      <c r="B166" s="10">
        <f>COUNTIF(B$5:B$164,"Team 1")</f>
        <v>53</v>
      </c>
      <c r="C166" s="44" t="s">
        <v>25</v>
      </c>
      <c r="D166" s="10">
        <f>COUNTIF(D5:D164,"Anganwadi")</f>
        <v>105</v>
      </c>
    </row>
    <row r="167" spans="1:20">
      <c r="A167" s="44" t="s">
        <v>63</v>
      </c>
      <c r="B167" s="10">
        <f>COUNTIF(B$6:B$164,"Team 2")</f>
        <v>52</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67" sqref="F6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89" t="s">
        <v>70</v>
      </c>
      <c r="B1" s="189"/>
      <c r="C1" s="189"/>
      <c r="D1" s="55"/>
      <c r="E1" s="55"/>
      <c r="F1" s="55"/>
      <c r="G1" s="55"/>
      <c r="H1" s="55"/>
      <c r="I1" s="55"/>
      <c r="J1" s="55"/>
      <c r="K1" s="55"/>
      <c r="L1" s="55"/>
      <c r="M1" s="55"/>
      <c r="N1" s="55"/>
      <c r="O1" s="55"/>
      <c r="P1" s="55"/>
      <c r="Q1" s="55"/>
      <c r="R1" s="55"/>
      <c r="S1" s="55"/>
    </row>
    <row r="2" spans="1:20">
      <c r="A2" s="183" t="s">
        <v>59</v>
      </c>
      <c r="B2" s="184"/>
      <c r="C2" s="184"/>
      <c r="D2" s="25">
        <v>43678</v>
      </c>
      <c r="E2" s="22"/>
      <c r="F2" s="22"/>
      <c r="G2" s="22"/>
      <c r="H2" s="22"/>
      <c r="I2" s="22"/>
      <c r="J2" s="22"/>
      <c r="K2" s="22"/>
      <c r="L2" s="22"/>
      <c r="M2" s="22"/>
      <c r="N2" s="22"/>
      <c r="O2" s="22"/>
      <c r="P2" s="22"/>
      <c r="Q2" s="22"/>
      <c r="R2" s="22"/>
      <c r="S2" s="22"/>
    </row>
    <row r="3" spans="1:20" ht="24" customHeight="1">
      <c r="A3" s="185" t="s">
        <v>14</v>
      </c>
      <c r="B3" s="181" t="s">
        <v>61</v>
      </c>
      <c r="C3" s="186" t="s">
        <v>7</v>
      </c>
      <c r="D3" s="186" t="s">
        <v>55</v>
      </c>
      <c r="E3" s="186" t="s">
        <v>16</v>
      </c>
      <c r="F3" s="187" t="s">
        <v>17</v>
      </c>
      <c r="G3" s="186" t="s">
        <v>8</v>
      </c>
      <c r="H3" s="186"/>
      <c r="I3" s="186"/>
      <c r="J3" s="186" t="s">
        <v>31</v>
      </c>
      <c r="K3" s="181" t="s">
        <v>33</v>
      </c>
      <c r="L3" s="181" t="s">
        <v>50</v>
      </c>
      <c r="M3" s="181" t="s">
        <v>51</v>
      </c>
      <c r="N3" s="181" t="s">
        <v>34</v>
      </c>
      <c r="O3" s="181" t="s">
        <v>35</v>
      </c>
      <c r="P3" s="185" t="s">
        <v>54</v>
      </c>
      <c r="Q3" s="186" t="s">
        <v>52</v>
      </c>
      <c r="R3" s="186" t="s">
        <v>32</v>
      </c>
      <c r="S3" s="186" t="s">
        <v>53</v>
      </c>
      <c r="T3" s="186" t="s">
        <v>13</v>
      </c>
    </row>
    <row r="4" spans="1:20" ht="25.5" customHeight="1">
      <c r="A4" s="185"/>
      <c r="B4" s="188"/>
      <c r="C4" s="186"/>
      <c r="D4" s="186"/>
      <c r="E4" s="186"/>
      <c r="F4" s="187"/>
      <c r="G4" s="23" t="s">
        <v>9</v>
      </c>
      <c r="H4" s="23" t="s">
        <v>10</v>
      </c>
      <c r="I4" s="23" t="s">
        <v>11</v>
      </c>
      <c r="J4" s="186"/>
      <c r="K4" s="182"/>
      <c r="L4" s="182"/>
      <c r="M4" s="182"/>
      <c r="N4" s="182"/>
      <c r="O4" s="182"/>
      <c r="P4" s="185"/>
      <c r="Q4" s="185"/>
      <c r="R4" s="186"/>
      <c r="S4" s="186"/>
      <c r="T4" s="186"/>
    </row>
    <row r="5" spans="1:20">
      <c r="A5" s="4">
        <v>1</v>
      </c>
      <c r="B5" s="106" t="s">
        <v>62</v>
      </c>
      <c r="C5" s="107" t="s">
        <v>852</v>
      </c>
      <c r="D5" s="48" t="s">
        <v>23</v>
      </c>
      <c r="E5" s="79">
        <v>18150409301</v>
      </c>
      <c r="F5" s="48" t="s">
        <v>172</v>
      </c>
      <c r="G5" s="107">
        <v>103</v>
      </c>
      <c r="H5" s="107">
        <v>99</v>
      </c>
      <c r="I5" s="59">
        <f>SUM(G5:H5)</f>
        <v>202</v>
      </c>
      <c r="J5" s="107">
        <v>9085625263</v>
      </c>
      <c r="K5" s="69" t="s">
        <v>556</v>
      </c>
      <c r="L5" s="69" t="s">
        <v>557</v>
      </c>
      <c r="M5" s="69">
        <v>9401256350</v>
      </c>
      <c r="N5" s="91" t="s">
        <v>787</v>
      </c>
      <c r="O5" s="91">
        <v>9954359445</v>
      </c>
      <c r="P5" s="113">
        <v>43678</v>
      </c>
      <c r="Q5" s="107" t="s">
        <v>267</v>
      </c>
      <c r="R5" s="48" t="s">
        <v>838</v>
      </c>
      <c r="S5" s="18" t="s">
        <v>271</v>
      </c>
      <c r="T5" s="18"/>
    </row>
    <row r="6" spans="1:20">
      <c r="A6" s="4">
        <v>2</v>
      </c>
      <c r="B6" s="106" t="s">
        <v>63</v>
      </c>
      <c r="C6" s="107" t="s">
        <v>853</v>
      </c>
      <c r="D6" s="48" t="s">
        <v>23</v>
      </c>
      <c r="E6" s="79">
        <v>18150411002</v>
      </c>
      <c r="F6" s="48" t="s">
        <v>172</v>
      </c>
      <c r="G6" s="107">
        <v>45</v>
      </c>
      <c r="H6" s="107">
        <v>47</v>
      </c>
      <c r="I6" s="59">
        <f t="shared" ref="I6:I69" si="0">SUM(G6:H6)</f>
        <v>92</v>
      </c>
      <c r="J6" s="107">
        <v>8011266490</v>
      </c>
      <c r="K6" s="69" t="s">
        <v>527</v>
      </c>
      <c r="L6" s="69" t="s">
        <v>211</v>
      </c>
      <c r="M6" s="69">
        <v>9401452508</v>
      </c>
      <c r="N6" s="71" t="s">
        <v>526</v>
      </c>
      <c r="O6" s="71">
        <v>9401103397</v>
      </c>
      <c r="P6" s="113">
        <v>43678</v>
      </c>
      <c r="Q6" s="107" t="s">
        <v>267</v>
      </c>
      <c r="R6" s="48" t="s">
        <v>845</v>
      </c>
      <c r="S6" s="18" t="s">
        <v>274</v>
      </c>
      <c r="T6" s="18"/>
    </row>
    <row r="7" spans="1:20">
      <c r="A7" s="4">
        <v>3</v>
      </c>
      <c r="B7" s="106" t="s">
        <v>62</v>
      </c>
      <c r="C7" s="108" t="s">
        <v>854</v>
      </c>
      <c r="D7" s="48" t="s">
        <v>23</v>
      </c>
      <c r="E7" s="114">
        <v>18150408048</v>
      </c>
      <c r="F7" s="48" t="s">
        <v>172</v>
      </c>
      <c r="G7" s="108">
        <v>114</v>
      </c>
      <c r="H7" s="108">
        <v>106</v>
      </c>
      <c r="I7" s="59">
        <f t="shared" si="0"/>
        <v>220</v>
      </c>
      <c r="J7" s="108">
        <v>8812078407</v>
      </c>
      <c r="K7" s="69" t="s">
        <v>556</v>
      </c>
      <c r="L7" s="69" t="s">
        <v>557</v>
      </c>
      <c r="M7" s="69">
        <v>9401256350</v>
      </c>
      <c r="N7" s="91" t="s">
        <v>819</v>
      </c>
      <c r="O7" s="91">
        <v>9577534252</v>
      </c>
      <c r="P7" s="113">
        <v>43679</v>
      </c>
      <c r="Q7" s="107" t="s">
        <v>268</v>
      </c>
      <c r="R7" s="48" t="s">
        <v>915</v>
      </c>
      <c r="S7" s="18" t="s">
        <v>271</v>
      </c>
      <c r="T7" s="18"/>
    </row>
    <row r="8" spans="1:20">
      <c r="A8" s="4">
        <v>4</v>
      </c>
      <c r="B8" s="106" t="s">
        <v>63</v>
      </c>
      <c r="C8" s="107" t="s">
        <v>855</v>
      </c>
      <c r="D8" s="48" t="s">
        <v>23</v>
      </c>
      <c r="E8" s="79">
        <v>18150403701</v>
      </c>
      <c r="F8" s="48" t="s">
        <v>172</v>
      </c>
      <c r="G8" s="107">
        <v>32</v>
      </c>
      <c r="H8" s="107">
        <v>28</v>
      </c>
      <c r="I8" s="59">
        <f t="shared" si="0"/>
        <v>60</v>
      </c>
      <c r="J8" s="107">
        <v>9435427255</v>
      </c>
      <c r="K8" s="69" t="s">
        <v>527</v>
      </c>
      <c r="L8" s="69" t="s">
        <v>211</v>
      </c>
      <c r="M8" s="69">
        <v>9401452508</v>
      </c>
      <c r="N8" s="71" t="s">
        <v>526</v>
      </c>
      <c r="O8" s="71">
        <v>9401103397</v>
      </c>
      <c r="P8" s="113">
        <v>43679</v>
      </c>
      <c r="Q8" s="107" t="s">
        <v>268</v>
      </c>
      <c r="R8" s="48" t="s">
        <v>288</v>
      </c>
      <c r="S8" s="18" t="s">
        <v>274</v>
      </c>
      <c r="T8" s="18"/>
    </row>
    <row r="9" spans="1:20">
      <c r="A9" s="4">
        <v>5</v>
      </c>
      <c r="B9" s="106" t="s">
        <v>62</v>
      </c>
      <c r="C9" s="107" t="s">
        <v>856</v>
      </c>
      <c r="D9" s="48" t="s">
        <v>23</v>
      </c>
      <c r="E9" s="79">
        <v>18150403214</v>
      </c>
      <c r="F9" s="48" t="s">
        <v>173</v>
      </c>
      <c r="G9" s="107">
        <v>83</v>
      </c>
      <c r="H9" s="107">
        <v>78</v>
      </c>
      <c r="I9" s="59">
        <f t="shared" si="0"/>
        <v>161</v>
      </c>
      <c r="J9" s="107">
        <v>9365481931</v>
      </c>
      <c r="K9" s="69" t="s">
        <v>565</v>
      </c>
      <c r="L9" s="69" t="s">
        <v>415</v>
      </c>
      <c r="M9" s="69">
        <v>9401452528</v>
      </c>
      <c r="N9" s="91" t="s">
        <v>250</v>
      </c>
      <c r="O9" s="91">
        <v>8811854235</v>
      </c>
      <c r="P9" s="113">
        <v>43680</v>
      </c>
      <c r="Q9" s="107" t="s">
        <v>269</v>
      </c>
      <c r="R9" s="48" t="s">
        <v>828</v>
      </c>
      <c r="S9" s="18" t="s">
        <v>271</v>
      </c>
      <c r="T9" s="18"/>
    </row>
    <row r="10" spans="1:20">
      <c r="A10" s="4">
        <v>6</v>
      </c>
      <c r="B10" s="106" t="s">
        <v>63</v>
      </c>
      <c r="C10" s="107" t="s">
        <v>518</v>
      </c>
      <c r="D10" s="48" t="s">
        <v>23</v>
      </c>
      <c r="E10" s="79">
        <v>18150402401</v>
      </c>
      <c r="F10" s="48" t="s">
        <v>172</v>
      </c>
      <c r="G10" s="107">
        <v>30</v>
      </c>
      <c r="H10" s="107">
        <v>36</v>
      </c>
      <c r="I10" s="59">
        <f t="shared" si="0"/>
        <v>66</v>
      </c>
      <c r="J10" s="107">
        <v>9954246610</v>
      </c>
      <c r="K10" s="69" t="s">
        <v>540</v>
      </c>
      <c r="L10" s="69" t="s">
        <v>210</v>
      </c>
      <c r="M10" s="69">
        <v>9401452504</v>
      </c>
      <c r="N10" s="96" t="s">
        <v>420</v>
      </c>
      <c r="O10" s="96">
        <v>9678706741</v>
      </c>
      <c r="P10" s="113">
        <v>43680</v>
      </c>
      <c r="Q10" s="107" t="s">
        <v>269</v>
      </c>
      <c r="R10" s="48" t="s">
        <v>830</v>
      </c>
      <c r="S10" s="18" t="s">
        <v>274</v>
      </c>
      <c r="T10" s="18"/>
    </row>
    <row r="11" spans="1:20">
      <c r="A11" s="4">
        <v>7</v>
      </c>
      <c r="B11" s="106" t="s">
        <v>62</v>
      </c>
      <c r="C11" s="107" t="s">
        <v>857</v>
      </c>
      <c r="D11" s="48" t="s">
        <v>25</v>
      </c>
      <c r="E11" s="81" t="s">
        <v>919</v>
      </c>
      <c r="F11" s="48"/>
      <c r="G11" s="108">
        <v>36</v>
      </c>
      <c r="H11" s="108">
        <v>42</v>
      </c>
      <c r="I11" s="59">
        <f t="shared" si="0"/>
        <v>78</v>
      </c>
      <c r="J11" s="107">
        <v>9678708640</v>
      </c>
      <c r="K11" s="69" t="s">
        <v>822</v>
      </c>
      <c r="L11" s="69" t="s">
        <v>912</v>
      </c>
      <c r="M11" s="69">
        <v>9401452534</v>
      </c>
      <c r="N11" s="110" t="s">
        <v>422</v>
      </c>
      <c r="O11" s="110">
        <v>8752992419</v>
      </c>
      <c r="P11" s="113">
        <v>43682</v>
      </c>
      <c r="Q11" s="107" t="s">
        <v>264</v>
      </c>
      <c r="R11" s="48" t="s">
        <v>832</v>
      </c>
      <c r="S11" s="18" t="s">
        <v>271</v>
      </c>
      <c r="T11" s="18"/>
    </row>
    <row r="12" spans="1:20">
      <c r="A12" s="4">
        <v>8</v>
      </c>
      <c r="B12" s="106" t="s">
        <v>62</v>
      </c>
      <c r="C12" s="107" t="s">
        <v>858</v>
      </c>
      <c r="D12" s="48" t="s">
        <v>23</v>
      </c>
      <c r="E12" s="79">
        <v>18150400103</v>
      </c>
      <c r="F12" s="48" t="s">
        <v>172</v>
      </c>
      <c r="G12" s="107">
        <v>54</v>
      </c>
      <c r="H12" s="107">
        <v>58</v>
      </c>
      <c r="I12" s="59">
        <f t="shared" si="0"/>
        <v>112</v>
      </c>
      <c r="J12" s="109">
        <v>8011507334</v>
      </c>
      <c r="K12" s="69" t="s">
        <v>822</v>
      </c>
      <c r="L12" s="69" t="s">
        <v>912</v>
      </c>
      <c r="M12" s="69">
        <v>9401452534</v>
      </c>
      <c r="N12" s="110" t="s">
        <v>422</v>
      </c>
      <c r="O12" s="110">
        <v>8752992419</v>
      </c>
      <c r="P12" s="113">
        <v>43682</v>
      </c>
      <c r="Q12" s="107" t="s">
        <v>264</v>
      </c>
      <c r="R12" s="48" t="s">
        <v>832</v>
      </c>
      <c r="S12" s="18" t="s">
        <v>271</v>
      </c>
      <c r="T12" s="18"/>
    </row>
    <row r="13" spans="1:20">
      <c r="A13" s="4">
        <v>9</v>
      </c>
      <c r="B13" s="106" t="s">
        <v>63</v>
      </c>
      <c r="C13" s="107" t="s">
        <v>859</v>
      </c>
      <c r="D13" s="48" t="s">
        <v>25</v>
      </c>
      <c r="E13" s="81" t="s">
        <v>920</v>
      </c>
      <c r="F13" s="48"/>
      <c r="G13" s="108">
        <v>25</v>
      </c>
      <c r="H13" s="108">
        <v>21</v>
      </c>
      <c r="I13" s="59">
        <f t="shared" si="0"/>
        <v>46</v>
      </c>
      <c r="J13" s="107">
        <v>9678706710</v>
      </c>
      <c r="K13" s="69" t="s">
        <v>546</v>
      </c>
      <c r="L13" s="69" t="s">
        <v>205</v>
      </c>
      <c r="M13" s="69">
        <v>9401452515</v>
      </c>
      <c r="N13" s="111" t="s">
        <v>236</v>
      </c>
      <c r="O13" s="111">
        <v>8723903065</v>
      </c>
      <c r="P13" s="113">
        <v>43682</v>
      </c>
      <c r="Q13" s="107" t="s">
        <v>264</v>
      </c>
      <c r="R13" s="48" t="s">
        <v>289</v>
      </c>
      <c r="S13" s="18" t="s">
        <v>274</v>
      </c>
      <c r="T13" s="18"/>
    </row>
    <row r="14" spans="1:20">
      <c r="A14" s="4">
        <v>10</v>
      </c>
      <c r="B14" s="106" t="s">
        <v>63</v>
      </c>
      <c r="C14" s="107" t="s">
        <v>155</v>
      </c>
      <c r="D14" s="48" t="s">
        <v>23</v>
      </c>
      <c r="E14" s="79">
        <v>18150410208</v>
      </c>
      <c r="F14" s="48" t="s">
        <v>172</v>
      </c>
      <c r="G14" s="107">
        <v>33</v>
      </c>
      <c r="H14" s="107">
        <v>35</v>
      </c>
      <c r="I14" s="59">
        <f t="shared" si="0"/>
        <v>68</v>
      </c>
      <c r="J14" s="107">
        <v>9678619045</v>
      </c>
      <c r="K14" s="69" t="s">
        <v>546</v>
      </c>
      <c r="L14" s="69" t="s">
        <v>205</v>
      </c>
      <c r="M14" s="69">
        <v>9401452515</v>
      </c>
      <c r="N14" s="111" t="s">
        <v>236</v>
      </c>
      <c r="O14" s="111">
        <v>8723903065</v>
      </c>
      <c r="P14" s="113">
        <v>43682</v>
      </c>
      <c r="Q14" s="107" t="s">
        <v>264</v>
      </c>
      <c r="R14" s="48" t="s">
        <v>830</v>
      </c>
      <c r="S14" s="18" t="s">
        <v>274</v>
      </c>
      <c r="T14" s="18"/>
    </row>
    <row r="15" spans="1:20">
      <c r="A15" s="4">
        <v>11</v>
      </c>
      <c r="B15" s="106" t="s">
        <v>62</v>
      </c>
      <c r="C15" s="107" t="s">
        <v>860</v>
      </c>
      <c r="D15" s="57" t="s">
        <v>25</v>
      </c>
      <c r="E15" s="83" t="s">
        <v>584</v>
      </c>
      <c r="F15" s="57"/>
      <c r="G15" s="108">
        <v>22</v>
      </c>
      <c r="H15" s="108">
        <v>24</v>
      </c>
      <c r="I15" s="59">
        <f t="shared" si="0"/>
        <v>46</v>
      </c>
      <c r="J15" s="107">
        <v>8486372898</v>
      </c>
      <c r="K15" s="69" t="s">
        <v>535</v>
      </c>
      <c r="L15" s="69" t="s">
        <v>536</v>
      </c>
      <c r="M15" s="69">
        <v>9401452516</v>
      </c>
      <c r="N15" s="110" t="s">
        <v>906</v>
      </c>
      <c r="O15" s="110">
        <v>9085905735</v>
      </c>
      <c r="P15" s="113">
        <v>43683</v>
      </c>
      <c r="Q15" s="107" t="s">
        <v>265</v>
      </c>
      <c r="R15" s="48" t="s">
        <v>828</v>
      </c>
      <c r="S15" s="18" t="s">
        <v>271</v>
      </c>
      <c r="T15" s="18"/>
    </row>
    <row r="16" spans="1:20">
      <c r="A16" s="4">
        <v>12</v>
      </c>
      <c r="B16" s="106" t="s">
        <v>62</v>
      </c>
      <c r="C16" s="107" t="s">
        <v>861</v>
      </c>
      <c r="D16" s="48" t="s">
        <v>23</v>
      </c>
      <c r="E16" s="79">
        <v>18150105503</v>
      </c>
      <c r="F16" s="48" t="s">
        <v>172</v>
      </c>
      <c r="G16" s="107">
        <v>24</v>
      </c>
      <c r="H16" s="107">
        <v>28</v>
      </c>
      <c r="I16" s="59">
        <f t="shared" si="0"/>
        <v>52</v>
      </c>
      <c r="J16" s="107">
        <v>7575966500</v>
      </c>
      <c r="K16" s="69" t="s">
        <v>535</v>
      </c>
      <c r="L16" s="69" t="s">
        <v>536</v>
      </c>
      <c r="M16" s="69">
        <v>9401452516</v>
      </c>
      <c r="N16" s="110" t="s">
        <v>906</v>
      </c>
      <c r="O16" s="110">
        <v>9085905735</v>
      </c>
      <c r="P16" s="113">
        <v>43683</v>
      </c>
      <c r="Q16" s="107" t="s">
        <v>265</v>
      </c>
      <c r="R16" s="48" t="s">
        <v>842</v>
      </c>
      <c r="S16" s="18" t="s">
        <v>271</v>
      </c>
      <c r="T16" s="18"/>
    </row>
    <row r="17" spans="1:20">
      <c r="A17" s="4">
        <v>13</v>
      </c>
      <c r="B17" s="106" t="s">
        <v>63</v>
      </c>
      <c r="C17" s="107" t="s">
        <v>862</v>
      </c>
      <c r="D17" s="48" t="s">
        <v>25</v>
      </c>
      <c r="E17" s="81" t="s">
        <v>921</v>
      </c>
      <c r="F17" s="48"/>
      <c r="G17" s="107">
        <v>22</v>
      </c>
      <c r="H17" s="107">
        <v>32</v>
      </c>
      <c r="I17" s="59">
        <f t="shared" si="0"/>
        <v>54</v>
      </c>
      <c r="J17" s="107">
        <v>8486150406</v>
      </c>
      <c r="K17" s="69" t="s">
        <v>198</v>
      </c>
      <c r="L17" s="69" t="s">
        <v>220</v>
      </c>
      <c r="M17" s="69">
        <v>8753993470</v>
      </c>
      <c r="N17" s="111" t="s">
        <v>436</v>
      </c>
      <c r="O17" s="111">
        <v>8752889266</v>
      </c>
      <c r="P17" s="113">
        <v>43683</v>
      </c>
      <c r="Q17" s="107" t="s">
        <v>265</v>
      </c>
      <c r="R17" s="48" t="s">
        <v>844</v>
      </c>
      <c r="S17" s="18" t="s">
        <v>274</v>
      </c>
      <c r="T17" s="18"/>
    </row>
    <row r="18" spans="1:20">
      <c r="A18" s="4">
        <v>14</v>
      </c>
      <c r="B18" s="106" t="s">
        <v>63</v>
      </c>
      <c r="C18" s="107" t="s">
        <v>863</v>
      </c>
      <c r="D18" s="48" t="s">
        <v>23</v>
      </c>
      <c r="E18" s="79">
        <v>18150409402</v>
      </c>
      <c r="F18" s="48" t="s">
        <v>172</v>
      </c>
      <c r="G18" s="107">
        <v>48</v>
      </c>
      <c r="H18" s="107">
        <v>53</v>
      </c>
      <c r="I18" s="59">
        <f t="shared" si="0"/>
        <v>101</v>
      </c>
      <c r="J18" s="107">
        <v>9864392212</v>
      </c>
      <c r="K18" s="69" t="s">
        <v>198</v>
      </c>
      <c r="L18" s="69" t="s">
        <v>220</v>
      </c>
      <c r="M18" s="69">
        <v>8753993470</v>
      </c>
      <c r="N18" s="111" t="s">
        <v>436</v>
      </c>
      <c r="O18" s="111">
        <v>8752889266</v>
      </c>
      <c r="P18" s="113">
        <v>43683</v>
      </c>
      <c r="Q18" s="107" t="s">
        <v>265</v>
      </c>
      <c r="R18" s="48" t="s">
        <v>835</v>
      </c>
      <c r="S18" s="18" t="s">
        <v>274</v>
      </c>
      <c r="T18" s="18"/>
    </row>
    <row r="19" spans="1:20">
      <c r="A19" s="4">
        <v>15</v>
      </c>
      <c r="B19" s="106" t="s">
        <v>62</v>
      </c>
      <c r="C19" s="107" t="s">
        <v>864</v>
      </c>
      <c r="D19" s="48" t="s">
        <v>25</v>
      </c>
      <c r="E19" s="81" t="s">
        <v>744</v>
      </c>
      <c r="F19" s="48"/>
      <c r="G19" s="108">
        <v>20</v>
      </c>
      <c r="H19" s="107">
        <v>25</v>
      </c>
      <c r="I19" s="59">
        <f t="shared" si="0"/>
        <v>45</v>
      </c>
      <c r="J19" s="107">
        <v>8486238794</v>
      </c>
      <c r="K19" s="69" t="s">
        <v>438</v>
      </c>
      <c r="L19" s="69" t="s">
        <v>219</v>
      </c>
      <c r="M19" s="69">
        <v>9401452533</v>
      </c>
      <c r="N19" s="110" t="s">
        <v>803</v>
      </c>
      <c r="O19" s="110">
        <v>9613164219</v>
      </c>
      <c r="P19" s="113">
        <v>43684</v>
      </c>
      <c r="Q19" s="107" t="s">
        <v>826</v>
      </c>
      <c r="R19" s="48" t="s">
        <v>845</v>
      </c>
      <c r="S19" s="18" t="s">
        <v>271</v>
      </c>
      <c r="T19" s="18"/>
    </row>
    <row r="20" spans="1:20">
      <c r="A20" s="4">
        <v>16</v>
      </c>
      <c r="B20" s="106" t="s">
        <v>62</v>
      </c>
      <c r="C20" s="107" t="s">
        <v>865</v>
      </c>
      <c r="D20" s="48" t="s">
        <v>23</v>
      </c>
      <c r="E20" s="79">
        <v>18150408601</v>
      </c>
      <c r="F20" s="48" t="s">
        <v>172</v>
      </c>
      <c r="G20" s="107">
        <v>22</v>
      </c>
      <c r="H20" s="107">
        <v>29</v>
      </c>
      <c r="I20" s="59">
        <f t="shared" si="0"/>
        <v>51</v>
      </c>
      <c r="J20" s="107">
        <v>9435427003</v>
      </c>
      <c r="K20" s="69" t="s">
        <v>438</v>
      </c>
      <c r="L20" s="69" t="s">
        <v>219</v>
      </c>
      <c r="M20" s="69">
        <v>9401452533</v>
      </c>
      <c r="N20" s="110" t="s">
        <v>803</v>
      </c>
      <c r="O20" s="110">
        <v>9613164219</v>
      </c>
      <c r="P20" s="113">
        <v>43684</v>
      </c>
      <c r="Q20" s="107" t="s">
        <v>826</v>
      </c>
      <c r="R20" s="48" t="s">
        <v>455</v>
      </c>
      <c r="S20" s="18" t="s">
        <v>271</v>
      </c>
      <c r="T20" s="18"/>
    </row>
    <row r="21" spans="1:20">
      <c r="A21" s="4">
        <v>17</v>
      </c>
      <c r="B21" s="106" t="s">
        <v>63</v>
      </c>
      <c r="C21" s="107" t="s">
        <v>866</v>
      </c>
      <c r="D21" s="48" t="s">
        <v>25</v>
      </c>
      <c r="E21" s="81" t="s">
        <v>722</v>
      </c>
      <c r="F21" s="48"/>
      <c r="G21" s="107">
        <v>32</v>
      </c>
      <c r="H21" s="107">
        <v>30</v>
      </c>
      <c r="I21" s="59">
        <f t="shared" si="0"/>
        <v>62</v>
      </c>
      <c r="J21" s="107">
        <v>6000811838</v>
      </c>
      <c r="K21" s="69" t="s">
        <v>546</v>
      </c>
      <c r="L21" s="69" t="s">
        <v>205</v>
      </c>
      <c r="M21" s="69">
        <v>9401452515</v>
      </c>
      <c r="N21" s="111" t="s">
        <v>237</v>
      </c>
      <c r="O21" s="111">
        <v>9957611824</v>
      </c>
      <c r="P21" s="113">
        <v>43684</v>
      </c>
      <c r="Q21" s="107" t="s">
        <v>826</v>
      </c>
      <c r="R21" s="48" t="s">
        <v>827</v>
      </c>
      <c r="S21" s="18" t="s">
        <v>274</v>
      </c>
      <c r="T21" s="18"/>
    </row>
    <row r="22" spans="1:20">
      <c r="A22" s="4">
        <v>18</v>
      </c>
      <c r="B22" s="106" t="s">
        <v>63</v>
      </c>
      <c r="C22" s="107" t="s">
        <v>867</v>
      </c>
      <c r="D22" s="57" t="s">
        <v>23</v>
      </c>
      <c r="E22" s="79">
        <v>18150410102</v>
      </c>
      <c r="F22" s="57" t="s">
        <v>172</v>
      </c>
      <c r="G22" s="107">
        <v>21</v>
      </c>
      <c r="H22" s="107">
        <v>14</v>
      </c>
      <c r="I22" s="59">
        <f t="shared" si="0"/>
        <v>35</v>
      </c>
      <c r="J22" s="107">
        <v>9678234028</v>
      </c>
      <c r="K22" s="69" t="s">
        <v>546</v>
      </c>
      <c r="L22" s="69" t="s">
        <v>205</v>
      </c>
      <c r="M22" s="69">
        <v>9401452515</v>
      </c>
      <c r="N22" s="111" t="s">
        <v>237</v>
      </c>
      <c r="O22" s="111">
        <v>9957611824</v>
      </c>
      <c r="P22" s="113">
        <v>43684</v>
      </c>
      <c r="Q22" s="107" t="s">
        <v>826</v>
      </c>
      <c r="R22" s="48" t="s">
        <v>270</v>
      </c>
      <c r="S22" s="18" t="s">
        <v>274</v>
      </c>
      <c r="T22" s="18"/>
    </row>
    <row r="23" spans="1:20">
      <c r="A23" s="4">
        <v>19</v>
      </c>
      <c r="B23" s="106" t="s">
        <v>62</v>
      </c>
      <c r="C23" s="107" t="s">
        <v>868</v>
      </c>
      <c r="D23" s="48" t="s">
        <v>25</v>
      </c>
      <c r="E23" s="81" t="s">
        <v>922</v>
      </c>
      <c r="F23" s="48"/>
      <c r="G23" s="108">
        <v>30</v>
      </c>
      <c r="H23" s="108">
        <v>25</v>
      </c>
      <c r="I23" s="59">
        <f t="shared" si="0"/>
        <v>55</v>
      </c>
      <c r="J23" s="107">
        <v>9365999190</v>
      </c>
      <c r="K23" s="89" t="s">
        <v>190</v>
      </c>
      <c r="L23" s="69" t="s">
        <v>212</v>
      </c>
      <c r="M23" s="69">
        <v>9401452503</v>
      </c>
      <c r="N23" s="111" t="s">
        <v>530</v>
      </c>
      <c r="O23" s="111">
        <v>8812012830</v>
      </c>
      <c r="P23" s="113">
        <v>43685</v>
      </c>
      <c r="Q23" s="107" t="s">
        <v>267</v>
      </c>
      <c r="R23" s="48" t="s">
        <v>836</v>
      </c>
      <c r="S23" s="18" t="s">
        <v>271</v>
      </c>
      <c r="T23" s="18"/>
    </row>
    <row r="24" spans="1:20">
      <c r="A24" s="4">
        <v>20</v>
      </c>
      <c r="B24" s="106" t="s">
        <v>62</v>
      </c>
      <c r="C24" s="107" t="s">
        <v>869</v>
      </c>
      <c r="D24" s="57" t="s">
        <v>23</v>
      </c>
      <c r="E24" s="79">
        <v>18150402101</v>
      </c>
      <c r="F24" s="57" t="s">
        <v>172</v>
      </c>
      <c r="G24" s="107">
        <v>44</v>
      </c>
      <c r="H24" s="107">
        <v>44</v>
      </c>
      <c r="I24" s="59">
        <f t="shared" si="0"/>
        <v>88</v>
      </c>
      <c r="J24" s="107">
        <v>7577012709</v>
      </c>
      <c r="K24" s="89" t="s">
        <v>190</v>
      </c>
      <c r="L24" s="69" t="s">
        <v>212</v>
      </c>
      <c r="M24" s="69">
        <v>9401452503</v>
      </c>
      <c r="N24" s="111" t="s">
        <v>530</v>
      </c>
      <c r="O24" s="111">
        <v>8812012830</v>
      </c>
      <c r="P24" s="113">
        <v>43685</v>
      </c>
      <c r="Q24" s="107" t="s">
        <v>267</v>
      </c>
      <c r="R24" s="18" t="s">
        <v>839</v>
      </c>
      <c r="S24" s="18" t="s">
        <v>271</v>
      </c>
      <c r="T24" s="18"/>
    </row>
    <row r="25" spans="1:20">
      <c r="A25" s="4">
        <v>21</v>
      </c>
      <c r="B25" s="106" t="s">
        <v>63</v>
      </c>
      <c r="C25" s="107" t="s">
        <v>870</v>
      </c>
      <c r="D25" s="18" t="s">
        <v>25</v>
      </c>
      <c r="E25" s="81" t="s">
        <v>728</v>
      </c>
      <c r="F25" s="18"/>
      <c r="G25" s="108">
        <v>25</v>
      </c>
      <c r="H25" s="107">
        <v>25</v>
      </c>
      <c r="I25" s="59">
        <f t="shared" si="0"/>
        <v>50</v>
      </c>
      <c r="J25" s="107">
        <v>9954613924</v>
      </c>
      <c r="K25" s="69" t="s">
        <v>821</v>
      </c>
      <c r="L25" s="69" t="s">
        <v>221</v>
      </c>
      <c r="M25" s="69">
        <v>9401452501</v>
      </c>
      <c r="N25" s="110" t="s">
        <v>907</v>
      </c>
      <c r="O25" s="111">
        <v>9954818639</v>
      </c>
      <c r="P25" s="113">
        <v>43685</v>
      </c>
      <c r="Q25" s="107" t="s">
        <v>267</v>
      </c>
      <c r="R25" s="18" t="s">
        <v>455</v>
      </c>
      <c r="S25" s="18" t="s">
        <v>274</v>
      </c>
      <c r="T25" s="18"/>
    </row>
    <row r="26" spans="1:20">
      <c r="A26" s="4">
        <v>22</v>
      </c>
      <c r="B26" s="106" t="s">
        <v>587</v>
      </c>
      <c r="C26" s="108" t="s">
        <v>871</v>
      </c>
      <c r="D26" s="18" t="s">
        <v>23</v>
      </c>
      <c r="E26" s="79">
        <v>1815402003</v>
      </c>
      <c r="F26" s="18" t="s">
        <v>172</v>
      </c>
      <c r="G26" s="108">
        <v>30</v>
      </c>
      <c r="H26" s="108">
        <v>22</v>
      </c>
      <c r="I26" s="59">
        <f t="shared" si="0"/>
        <v>52</v>
      </c>
      <c r="J26" s="108">
        <v>7896313817</v>
      </c>
      <c r="K26" s="69" t="s">
        <v>821</v>
      </c>
      <c r="L26" s="69" t="s">
        <v>221</v>
      </c>
      <c r="M26" s="69">
        <v>9401452501</v>
      </c>
      <c r="N26" s="110" t="s">
        <v>907</v>
      </c>
      <c r="O26" s="111">
        <v>9954818639</v>
      </c>
      <c r="P26" s="113">
        <v>43685</v>
      </c>
      <c r="Q26" s="107" t="s">
        <v>267</v>
      </c>
      <c r="R26" s="18" t="s">
        <v>831</v>
      </c>
      <c r="S26" s="18" t="s">
        <v>274</v>
      </c>
      <c r="T26" s="18"/>
    </row>
    <row r="27" spans="1:20">
      <c r="A27" s="4">
        <v>23</v>
      </c>
      <c r="B27" s="106" t="s">
        <v>62</v>
      </c>
      <c r="C27" s="107" t="s">
        <v>128</v>
      </c>
      <c r="D27" s="18" t="s">
        <v>25</v>
      </c>
      <c r="E27" s="81" t="s">
        <v>297</v>
      </c>
      <c r="F27" s="18"/>
      <c r="G27" s="108">
        <v>32</v>
      </c>
      <c r="H27" s="108">
        <v>35</v>
      </c>
      <c r="I27" s="59">
        <f t="shared" si="0"/>
        <v>67</v>
      </c>
      <c r="J27" s="107">
        <v>9101903715</v>
      </c>
      <c r="K27" s="69" t="s">
        <v>527</v>
      </c>
      <c r="L27" s="69" t="s">
        <v>211</v>
      </c>
      <c r="M27" s="69">
        <v>9401452508</v>
      </c>
      <c r="N27" s="110" t="s">
        <v>239</v>
      </c>
      <c r="O27" s="110">
        <v>7399878939</v>
      </c>
      <c r="P27" s="113">
        <v>43686</v>
      </c>
      <c r="Q27" s="107" t="s">
        <v>268</v>
      </c>
      <c r="R27" s="18" t="s">
        <v>456</v>
      </c>
      <c r="S27" s="18" t="s">
        <v>271</v>
      </c>
      <c r="T27" s="18"/>
    </row>
    <row r="28" spans="1:20">
      <c r="A28" s="4">
        <v>24</v>
      </c>
      <c r="B28" s="106" t="s">
        <v>62</v>
      </c>
      <c r="C28" s="107" t="s">
        <v>872</v>
      </c>
      <c r="D28" s="18" t="s">
        <v>23</v>
      </c>
      <c r="E28" s="79">
        <v>18150407103</v>
      </c>
      <c r="F28" s="18" t="s">
        <v>172</v>
      </c>
      <c r="G28" s="107">
        <v>13</v>
      </c>
      <c r="H28" s="107">
        <v>21</v>
      </c>
      <c r="I28" s="59">
        <f t="shared" si="0"/>
        <v>34</v>
      </c>
      <c r="J28" s="107">
        <v>9401538031</v>
      </c>
      <c r="K28" s="69" t="s">
        <v>527</v>
      </c>
      <c r="L28" s="69" t="s">
        <v>211</v>
      </c>
      <c r="M28" s="69">
        <v>9401452508</v>
      </c>
      <c r="N28" s="110" t="s">
        <v>239</v>
      </c>
      <c r="O28" s="110">
        <v>7399878939</v>
      </c>
      <c r="P28" s="113">
        <v>43686</v>
      </c>
      <c r="Q28" s="107" t="s">
        <v>268</v>
      </c>
      <c r="R28" s="18" t="s">
        <v>830</v>
      </c>
      <c r="S28" s="18" t="s">
        <v>271</v>
      </c>
      <c r="T28" s="18"/>
    </row>
    <row r="29" spans="1:20">
      <c r="A29" s="4">
        <v>25</v>
      </c>
      <c r="B29" s="106" t="s">
        <v>63</v>
      </c>
      <c r="C29" s="107" t="s">
        <v>873</v>
      </c>
      <c r="D29" s="57" t="s">
        <v>25</v>
      </c>
      <c r="E29" s="83" t="s">
        <v>923</v>
      </c>
      <c r="F29" s="57"/>
      <c r="G29" s="107">
        <v>10</v>
      </c>
      <c r="H29" s="108">
        <v>12</v>
      </c>
      <c r="I29" s="59">
        <f t="shared" si="0"/>
        <v>22</v>
      </c>
      <c r="J29" s="107">
        <v>8134956377</v>
      </c>
      <c r="K29" s="69" t="s">
        <v>556</v>
      </c>
      <c r="L29" s="69" t="s">
        <v>557</v>
      </c>
      <c r="M29" s="69">
        <v>9401256350</v>
      </c>
      <c r="N29" s="110" t="s">
        <v>908</v>
      </c>
      <c r="O29" s="110">
        <v>9954584371</v>
      </c>
      <c r="P29" s="113">
        <v>43686</v>
      </c>
      <c r="Q29" s="107" t="s">
        <v>268</v>
      </c>
      <c r="R29" s="18" t="s">
        <v>838</v>
      </c>
      <c r="S29" s="18" t="s">
        <v>274</v>
      </c>
      <c r="T29" s="18"/>
    </row>
    <row r="30" spans="1:20">
      <c r="A30" s="4">
        <v>26</v>
      </c>
      <c r="B30" s="106" t="s">
        <v>63</v>
      </c>
      <c r="C30" s="107" t="s">
        <v>874</v>
      </c>
      <c r="D30" s="18" t="s">
        <v>25</v>
      </c>
      <c r="E30" s="83" t="s">
        <v>771</v>
      </c>
      <c r="F30" s="18"/>
      <c r="G30" s="108">
        <v>12</v>
      </c>
      <c r="H30" s="108">
        <v>15</v>
      </c>
      <c r="I30" s="59">
        <f t="shared" si="0"/>
        <v>27</v>
      </c>
      <c r="J30" s="107">
        <v>7086552720</v>
      </c>
      <c r="K30" s="69" t="s">
        <v>556</v>
      </c>
      <c r="L30" s="69" t="s">
        <v>557</v>
      </c>
      <c r="M30" s="69">
        <v>9401256350</v>
      </c>
      <c r="N30" s="110" t="s">
        <v>909</v>
      </c>
      <c r="O30" s="110" t="s">
        <v>910</v>
      </c>
      <c r="P30" s="113">
        <v>43686</v>
      </c>
      <c r="Q30" s="107" t="s">
        <v>268</v>
      </c>
      <c r="R30" s="18" t="s">
        <v>287</v>
      </c>
      <c r="S30" s="18" t="s">
        <v>274</v>
      </c>
      <c r="T30" s="18"/>
    </row>
    <row r="31" spans="1:20">
      <c r="A31" s="4">
        <v>27</v>
      </c>
      <c r="B31" s="106" t="s">
        <v>63</v>
      </c>
      <c r="C31" s="107" t="s">
        <v>875</v>
      </c>
      <c r="D31" s="18" t="s">
        <v>23</v>
      </c>
      <c r="E31" s="79">
        <v>18150405002</v>
      </c>
      <c r="F31" s="18" t="s">
        <v>172</v>
      </c>
      <c r="G31" s="107">
        <v>20</v>
      </c>
      <c r="H31" s="107">
        <v>18</v>
      </c>
      <c r="I31" s="59">
        <f t="shared" si="0"/>
        <v>38</v>
      </c>
      <c r="J31" s="107">
        <v>9854824305</v>
      </c>
      <c r="K31" s="69" t="s">
        <v>556</v>
      </c>
      <c r="L31" s="69" t="s">
        <v>557</v>
      </c>
      <c r="M31" s="69">
        <v>9401256350</v>
      </c>
      <c r="N31" s="110" t="s">
        <v>909</v>
      </c>
      <c r="O31" s="110" t="s">
        <v>910</v>
      </c>
      <c r="P31" s="113">
        <v>43686</v>
      </c>
      <c r="Q31" s="107" t="s">
        <v>268</v>
      </c>
      <c r="R31" s="18" t="s">
        <v>288</v>
      </c>
      <c r="S31" s="18" t="s">
        <v>274</v>
      </c>
      <c r="T31" s="18"/>
    </row>
    <row r="32" spans="1:20">
      <c r="A32" s="4">
        <v>28</v>
      </c>
      <c r="B32" s="106" t="s">
        <v>62</v>
      </c>
      <c r="C32" s="107" t="s">
        <v>876</v>
      </c>
      <c r="D32" s="18" t="s">
        <v>23</v>
      </c>
      <c r="E32" s="79">
        <v>18150402303</v>
      </c>
      <c r="F32" s="18" t="s">
        <v>173</v>
      </c>
      <c r="G32" s="107">
        <v>53</v>
      </c>
      <c r="H32" s="107">
        <v>99</v>
      </c>
      <c r="I32" s="59">
        <f t="shared" si="0"/>
        <v>152</v>
      </c>
      <c r="J32" s="107">
        <v>9101301267</v>
      </c>
      <c r="K32" s="69" t="s">
        <v>527</v>
      </c>
      <c r="L32" s="69" t="s">
        <v>211</v>
      </c>
      <c r="M32" s="69">
        <v>9401452508</v>
      </c>
      <c r="N32" s="71" t="s">
        <v>424</v>
      </c>
      <c r="O32" s="71">
        <v>7399921498</v>
      </c>
      <c r="P32" s="113">
        <v>43687</v>
      </c>
      <c r="Q32" s="107" t="s">
        <v>269</v>
      </c>
      <c r="R32" s="18" t="s">
        <v>289</v>
      </c>
      <c r="S32" s="18" t="s">
        <v>271</v>
      </c>
      <c r="T32" s="18"/>
    </row>
    <row r="33" spans="1:20" ht="25.5">
      <c r="A33" s="4">
        <v>29</v>
      </c>
      <c r="B33" s="106" t="s">
        <v>63</v>
      </c>
      <c r="C33" s="107" t="s">
        <v>877</v>
      </c>
      <c r="D33" s="18" t="s">
        <v>23</v>
      </c>
      <c r="E33" s="79">
        <v>18150409905</v>
      </c>
      <c r="F33" s="18" t="s">
        <v>173</v>
      </c>
      <c r="G33" s="107">
        <v>124</v>
      </c>
      <c r="H33" s="107">
        <v>24</v>
      </c>
      <c r="I33" s="59">
        <f t="shared" si="0"/>
        <v>148</v>
      </c>
      <c r="J33" s="107">
        <v>7576865784</v>
      </c>
      <c r="K33" s="69" t="s">
        <v>535</v>
      </c>
      <c r="L33" s="69" t="s">
        <v>536</v>
      </c>
      <c r="M33" s="69">
        <v>9401452516</v>
      </c>
      <c r="N33" s="91" t="s">
        <v>785</v>
      </c>
      <c r="O33" s="91">
        <v>9085269193</v>
      </c>
      <c r="P33" s="113">
        <v>43687</v>
      </c>
      <c r="Q33" s="107" t="s">
        <v>269</v>
      </c>
      <c r="R33" s="18" t="s">
        <v>455</v>
      </c>
      <c r="S33" s="18" t="s">
        <v>271</v>
      </c>
      <c r="T33" s="18"/>
    </row>
    <row r="34" spans="1:20">
      <c r="A34" s="4">
        <v>30</v>
      </c>
      <c r="B34" s="106" t="s">
        <v>62</v>
      </c>
      <c r="C34" s="107" t="s">
        <v>878</v>
      </c>
      <c r="D34" s="18" t="s">
        <v>25</v>
      </c>
      <c r="E34" s="80" t="s">
        <v>766</v>
      </c>
      <c r="F34" s="18"/>
      <c r="G34" s="108">
        <v>12</v>
      </c>
      <c r="H34" s="108">
        <v>10</v>
      </c>
      <c r="I34" s="59">
        <f t="shared" si="0"/>
        <v>22</v>
      </c>
      <c r="J34" s="107">
        <v>6900881389</v>
      </c>
      <c r="K34" s="69" t="s">
        <v>556</v>
      </c>
      <c r="L34" s="69" t="s">
        <v>557</v>
      </c>
      <c r="M34" s="69">
        <v>9401256350</v>
      </c>
      <c r="N34" s="110" t="s">
        <v>817</v>
      </c>
      <c r="O34" s="110">
        <v>9957155854</v>
      </c>
      <c r="P34" s="113">
        <v>43690</v>
      </c>
      <c r="Q34" s="107" t="s">
        <v>265</v>
      </c>
      <c r="R34" s="18" t="s">
        <v>916</v>
      </c>
      <c r="S34" s="18" t="s">
        <v>274</v>
      </c>
      <c r="T34" s="18"/>
    </row>
    <row r="35" spans="1:20">
      <c r="A35" s="4">
        <v>31</v>
      </c>
      <c r="B35" s="106" t="s">
        <v>62</v>
      </c>
      <c r="C35" s="107" t="s">
        <v>879</v>
      </c>
      <c r="D35" s="18" t="s">
        <v>25</v>
      </c>
      <c r="E35" s="80" t="s">
        <v>709</v>
      </c>
      <c r="F35" s="18"/>
      <c r="G35" s="108">
        <v>14</v>
      </c>
      <c r="H35" s="108">
        <v>15</v>
      </c>
      <c r="I35" s="59">
        <f t="shared" si="0"/>
        <v>29</v>
      </c>
      <c r="J35" s="107">
        <v>6900903967</v>
      </c>
      <c r="K35" s="69" t="s">
        <v>556</v>
      </c>
      <c r="L35" s="69" t="s">
        <v>557</v>
      </c>
      <c r="M35" s="69">
        <v>9401256350</v>
      </c>
      <c r="N35" s="110" t="s">
        <v>817</v>
      </c>
      <c r="O35" s="110">
        <v>9957155854</v>
      </c>
      <c r="P35" s="113">
        <v>43690</v>
      </c>
      <c r="Q35" s="107" t="s">
        <v>265</v>
      </c>
      <c r="R35" s="18" t="s">
        <v>835</v>
      </c>
      <c r="S35" s="18" t="s">
        <v>274</v>
      </c>
      <c r="T35" s="18"/>
    </row>
    <row r="36" spans="1:20">
      <c r="A36" s="4">
        <v>32</v>
      </c>
      <c r="B36" s="106" t="s">
        <v>62</v>
      </c>
      <c r="C36" s="107" t="s">
        <v>880</v>
      </c>
      <c r="D36" s="18" t="s">
        <v>23</v>
      </c>
      <c r="E36" s="79">
        <v>18150404201</v>
      </c>
      <c r="F36" s="18" t="s">
        <v>172</v>
      </c>
      <c r="G36" s="107">
        <v>30</v>
      </c>
      <c r="H36" s="107">
        <v>38</v>
      </c>
      <c r="I36" s="59">
        <f t="shared" si="0"/>
        <v>68</v>
      </c>
      <c r="J36" s="107">
        <v>9957107678</v>
      </c>
      <c r="K36" s="69" t="s">
        <v>556</v>
      </c>
      <c r="L36" s="69" t="s">
        <v>557</v>
      </c>
      <c r="M36" s="69">
        <v>9401256350</v>
      </c>
      <c r="N36" s="110" t="s">
        <v>817</v>
      </c>
      <c r="O36" s="110">
        <v>9957155854</v>
      </c>
      <c r="P36" s="113">
        <v>43690</v>
      </c>
      <c r="Q36" s="107" t="s">
        <v>265</v>
      </c>
      <c r="R36" s="18" t="s">
        <v>287</v>
      </c>
      <c r="S36" s="18" t="s">
        <v>271</v>
      </c>
      <c r="T36" s="18"/>
    </row>
    <row r="37" spans="1:20">
      <c r="A37" s="4">
        <v>33</v>
      </c>
      <c r="B37" s="106" t="s">
        <v>63</v>
      </c>
      <c r="C37" s="107" t="s">
        <v>881</v>
      </c>
      <c r="D37" s="18" t="s">
        <v>25</v>
      </c>
      <c r="E37" s="81" t="s">
        <v>768</v>
      </c>
      <c r="F37" s="18"/>
      <c r="G37" s="107">
        <v>18</v>
      </c>
      <c r="H37" s="107">
        <v>16</v>
      </c>
      <c r="I37" s="59">
        <f t="shared" si="0"/>
        <v>34</v>
      </c>
      <c r="J37" s="107">
        <v>8399055437</v>
      </c>
      <c r="K37" s="69" t="s">
        <v>192</v>
      </c>
      <c r="L37" s="69" t="s">
        <v>214</v>
      </c>
      <c r="M37" s="69">
        <v>9401452505</v>
      </c>
      <c r="N37" s="110" t="s">
        <v>444</v>
      </c>
      <c r="O37" s="110">
        <v>8011320291</v>
      </c>
      <c r="P37" s="113">
        <v>43690</v>
      </c>
      <c r="Q37" s="107" t="s">
        <v>265</v>
      </c>
      <c r="R37" s="18" t="s">
        <v>288</v>
      </c>
      <c r="S37" s="18" t="s">
        <v>274</v>
      </c>
      <c r="T37" s="18"/>
    </row>
    <row r="38" spans="1:20">
      <c r="A38" s="4">
        <v>34</v>
      </c>
      <c r="B38" s="106" t="s">
        <v>63</v>
      </c>
      <c r="C38" s="107" t="s">
        <v>882</v>
      </c>
      <c r="D38" s="18" t="s">
        <v>23</v>
      </c>
      <c r="E38" s="79">
        <v>18150400601</v>
      </c>
      <c r="F38" s="18" t="s">
        <v>172</v>
      </c>
      <c r="G38" s="107">
        <v>23</v>
      </c>
      <c r="H38" s="107">
        <v>22</v>
      </c>
      <c r="I38" s="59">
        <f t="shared" si="0"/>
        <v>45</v>
      </c>
      <c r="J38" s="107">
        <v>9085406998</v>
      </c>
      <c r="K38" s="69" t="s">
        <v>192</v>
      </c>
      <c r="L38" s="69" t="s">
        <v>214</v>
      </c>
      <c r="M38" s="69">
        <v>9401452505</v>
      </c>
      <c r="N38" s="110" t="s">
        <v>444</v>
      </c>
      <c r="O38" s="110">
        <v>8011320291</v>
      </c>
      <c r="P38" s="113">
        <v>43690</v>
      </c>
      <c r="Q38" s="107" t="s">
        <v>265</v>
      </c>
      <c r="R38" s="18" t="s">
        <v>829</v>
      </c>
      <c r="S38" s="18" t="s">
        <v>274</v>
      </c>
      <c r="T38" s="18"/>
    </row>
    <row r="39" spans="1:20">
      <c r="A39" s="4">
        <v>35</v>
      </c>
      <c r="B39" s="106" t="s">
        <v>62</v>
      </c>
      <c r="C39" s="107" t="s">
        <v>883</v>
      </c>
      <c r="D39" s="18" t="s">
        <v>23</v>
      </c>
      <c r="E39" s="79">
        <v>18150405203</v>
      </c>
      <c r="F39" s="18" t="s">
        <v>173</v>
      </c>
      <c r="G39" s="107">
        <v>30</v>
      </c>
      <c r="H39" s="107">
        <v>41</v>
      </c>
      <c r="I39" s="59">
        <f t="shared" si="0"/>
        <v>71</v>
      </c>
      <c r="J39" s="107">
        <v>6900879094</v>
      </c>
      <c r="K39" s="69" t="s">
        <v>438</v>
      </c>
      <c r="L39" s="69" t="s">
        <v>219</v>
      </c>
      <c r="M39" s="69">
        <v>9401452533</v>
      </c>
      <c r="N39" s="110" t="s">
        <v>803</v>
      </c>
      <c r="O39" s="110">
        <v>9613164219</v>
      </c>
      <c r="P39" s="113">
        <v>43691</v>
      </c>
      <c r="Q39" s="107" t="s">
        <v>826</v>
      </c>
      <c r="R39" s="18" t="s">
        <v>456</v>
      </c>
      <c r="S39" s="18" t="s">
        <v>271</v>
      </c>
      <c r="T39" s="18"/>
    </row>
    <row r="40" spans="1:20" ht="25.5">
      <c r="A40" s="4">
        <v>36</v>
      </c>
      <c r="B40" s="106" t="s">
        <v>63</v>
      </c>
      <c r="C40" s="107" t="s">
        <v>884</v>
      </c>
      <c r="D40" s="18" t="s">
        <v>23</v>
      </c>
      <c r="E40" s="79">
        <v>18150401105</v>
      </c>
      <c r="F40" s="18" t="s">
        <v>174</v>
      </c>
      <c r="G40" s="107">
        <v>81</v>
      </c>
      <c r="H40" s="107">
        <v>79</v>
      </c>
      <c r="I40" s="59">
        <f t="shared" si="0"/>
        <v>160</v>
      </c>
      <c r="J40" s="107">
        <v>9954220451</v>
      </c>
      <c r="K40" s="69" t="s">
        <v>535</v>
      </c>
      <c r="L40" s="69" t="s">
        <v>536</v>
      </c>
      <c r="M40" s="69">
        <v>9401452516</v>
      </c>
      <c r="N40" s="91" t="s">
        <v>785</v>
      </c>
      <c r="O40" s="91">
        <v>9085269193</v>
      </c>
      <c r="P40" s="113">
        <v>43691</v>
      </c>
      <c r="Q40" s="107" t="s">
        <v>826</v>
      </c>
      <c r="R40" s="18" t="s">
        <v>287</v>
      </c>
      <c r="S40" s="18" t="s">
        <v>274</v>
      </c>
      <c r="T40" s="18"/>
    </row>
    <row r="41" spans="1:20">
      <c r="A41" s="4">
        <v>37</v>
      </c>
      <c r="B41" s="106" t="s">
        <v>62</v>
      </c>
      <c r="C41" s="107" t="s">
        <v>885</v>
      </c>
      <c r="D41" s="18" t="s">
        <v>23</v>
      </c>
      <c r="E41" s="79">
        <v>18150409302</v>
      </c>
      <c r="F41" s="18" t="s">
        <v>172</v>
      </c>
      <c r="G41" s="107">
        <v>48</v>
      </c>
      <c r="H41" s="107">
        <v>54</v>
      </c>
      <c r="I41" s="59">
        <f t="shared" si="0"/>
        <v>102</v>
      </c>
      <c r="J41" s="107">
        <v>9085559358</v>
      </c>
      <c r="K41" s="69" t="s">
        <v>556</v>
      </c>
      <c r="L41" s="69" t="s">
        <v>557</v>
      </c>
      <c r="M41" s="69">
        <v>9401256350</v>
      </c>
      <c r="N41" s="91" t="s">
        <v>787</v>
      </c>
      <c r="O41" s="91">
        <v>9954359445</v>
      </c>
      <c r="P41" s="113">
        <v>43693</v>
      </c>
      <c r="Q41" s="107" t="s">
        <v>268</v>
      </c>
      <c r="R41" s="18" t="s">
        <v>834</v>
      </c>
      <c r="S41" s="18" t="s">
        <v>271</v>
      </c>
      <c r="T41" s="18"/>
    </row>
    <row r="42" spans="1:20">
      <c r="A42" s="4">
        <v>38</v>
      </c>
      <c r="B42" s="106" t="s">
        <v>63</v>
      </c>
      <c r="C42" s="107" t="s">
        <v>116</v>
      </c>
      <c r="D42" s="18" t="s">
        <v>23</v>
      </c>
      <c r="E42" s="79">
        <v>18150402004</v>
      </c>
      <c r="F42" s="18" t="s">
        <v>172</v>
      </c>
      <c r="G42" s="107">
        <v>50</v>
      </c>
      <c r="H42" s="107">
        <v>62</v>
      </c>
      <c r="I42" s="59">
        <f t="shared" si="0"/>
        <v>112</v>
      </c>
      <c r="J42" s="107">
        <v>7896587991</v>
      </c>
      <c r="K42" s="89" t="s">
        <v>431</v>
      </c>
      <c r="L42" s="69" t="s">
        <v>221</v>
      </c>
      <c r="M42" s="69">
        <v>9401452501</v>
      </c>
      <c r="N42" s="72" t="s">
        <v>262</v>
      </c>
      <c r="O42" s="77">
        <v>8761923150</v>
      </c>
      <c r="P42" s="113">
        <v>43693</v>
      </c>
      <c r="Q42" s="107" t="s">
        <v>268</v>
      </c>
      <c r="R42" s="18" t="s">
        <v>828</v>
      </c>
      <c r="S42" s="18" t="s">
        <v>274</v>
      </c>
      <c r="T42" s="18"/>
    </row>
    <row r="43" spans="1:20">
      <c r="A43" s="4">
        <v>39</v>
      </c>
      <c r="B43" s="106" t="s">
        <v>62</v>
      </c>
      <c r="C43" s="107" t="s">
        <v>886</v>
      </c>
      <c r="D43" s="18" t="s">
        <v>23</v>
      </c>
      <c r="E43" s="79">
        <v>18150406104</v>
      </c>
      <c r="F43" s="18" t="s">
        <v>174</v>
      </c>
      <c r="G43" s="107">
        <v>70</v>
      </c>
      <c r="H43" s="107">
        <v>60</v>
      </c>
      <c r="I43" s="59">
        <f t="shared" si="0"/>
        <v>130</v>
      </c>
      <c r="J43" s="107">
        <v>9854965069</v>
      </c>
      <c r="K43" s="69" t="s">
        <v>448</v>
      </c>
      <c r="L43" s="69" t="s">
        <v>417</v>
      </c>
      <c r="M43" s="69">
        <v>9401452506</v>
      </c>
      <c r="N43" s="95" t="s">
        <v>552</v>
      </c>
      <c r="O43" s="95">
        <v>9613463679</v>
      </c>
      <c r="P43" s="113">
        <v>43694</v>
      </c>
      <c r="Q43" s="107" t="s">
        <v>269</v>
      </c>
      <c r="R43" s="18" t="s">
        <v>917</v>
      </c>
      <c r="S43" s="18" t="s">
        <v>271</v>
      </c>
      <c r="T43" s="18"/>
    </row>
    <row r="44" spans="1:20">
      <c r="A44" s="4">
        <v>40</v>
      </c>
      <c r="B44" s="106" t="s">
        <v>63</v>
      </c>
      <c r="C44" s="107" t="s">
        <v>887</v>
      </c>
      <c r="D44" s="18" t="s">
        <v>23</v>
      </c>
      <c r="E44" s="79">
        <v>18150404202</v>
      </c>
      <c r="F44" s="18" t="s">
        <v>172</v>
      </c>
      <c r="G44" s="107">
        <v>35</v>
      </c>
      <c r="H44" s="107">
        <v>52</v>
      </c>
      <c r="I44" s="59">
        <f t="shared" si="0"/>
        <v>87</v>
      </c>
      <c r="J44" s="107">
        <v>7575966529</v>
      </c>
      <c r="K44" s="69" t="s">
        <v>556</v>
      </c>
      <c r="L44" s="69" t="s">
        <v>557</v>
      </c>
      <c r="M44" s="69">
        <v>9401256350</v>
      </c>
      <c r="N44" s="95" t="s">
        <v>813</v>
      </c>
      <c r="O44" s="95">
        <v>9954501154</v>
      </c>
      <c r="P44" s="113">
        <v>43694</v>
      </c>
      <c r="Q44" s="107" t="s">
        <v>269</v>
      </c>
      <c r="R44" s="18" t="s">
        <v>287</v>
      </c>
      <c r="S44" s="18" t="s">
        <v>274</v>
      </c>
      <c r="T44" s="18"/>
    </row>
    <row r="45" spans="1:20" ht="25.5">
      <c r="A45" s="4">
        <v>41</v>
      </c>
      <c r="B45" s="106" t="s">
        <v>62</v>
      </c>
      <c r="C45" s="107" t="s">
        <v>888</v>
      </c>
      <c r="D45" s="18" t="s">
        <v>23</v>
      </c>
      <c r="E45" s="79">
        <v>18150980013</v>
      </c>
      <c r="F45" s="18" t="s">
        <v>173</v>
      </c>
      <c r="G45" s="107">
        <v>120</v>
      </c>
      <c r="H45" s="107">
        <v>132</v>
      </c>
      <c r="I45" s="59">
        <f t="shared" si="0"/>
        <v>252</v>
      </c>
      <c r="J45" s="107">
        <v>9706357233</v>
      </c>
      <c r="K45" s="69" t="s">
        <v>535</v>
      </c>
      <c r="L45" s="69" t="s">
        <v>536</v>
      </c>
      <c r="M45" s="69">
        <v>9401452516</v>
      </c>
      <c r="N45" s="91" t="s">
        <v>785</v>
      </c>
      <c r="O45" s="91">
        <v>9085269193</v>
      </c>
      <c r="P45" s="113">
        <v>43696</v>
      </c>
      <c r="Q45" s="107" t="s">
        <v>264</v>
      </c>
      <c r="R45" s="18" t="s">
        <v>918</v>
      </c>
      <c r="S45" s="18" t="s">
        <v>271</v>
      </c>
      <c r="T45" s="18"/>
    </row>
    <row r="46" spans="1:20">
      <c r="A46" s="4">
        <v>42</v>
      </c>
      <c r="B46" s="106" t="s">
        <v>63</v>
      </c>
      <c r="C46" s="107" t="s">
        <v>889</v>
      </c>
      <c r="D46" s="18" t="s">
        <v>23</v>
      </c>
      <c r="E46" s="79">
        <v>18150402009</v>
      </c>
      <c r="F46" s="18" t="s">
        <v>173</v>
      </c>
      <c r="G46" s="107"/>
      <c r="H46" s="107"/>
      <c r="I46" s="59">
        <f t="shared" si="0"/>
        <v>0</v>
      </c>
      <c r="J46" s="107">
        <v>9957646839</v>
      </c>
      <c r="K46" s="69" t="s">
        <v>529</v>
      </c>
      <c r="L46" s="69" t="s">
        <v>412</v>
      </c>
      <c r="M46" s="69">
        <v>9401452512</v>
      </c>
      <c r="N46" s="95" t="s">
        <v>533</v>
      </c>
      <c r="O46" s="95">
        <v>9678811071</v>
      </c>
      <c r="P46" s="113">
        <v>43696</v>
      </c>
      <c r="Q46" s="107" t="s">
        <v>264</v>
      </c>
      <c r="R46" s="18" t="s">
        <v>291</v>
      </c>
      <c r="S46" s="18" t="s">
        <v>274</v>
      </c>
      <c r="T46" s="18"/>
    </row>
    <row r="47" spans="1:20">
      <c r="A47" s="4">
        <v>43</v>
      </c>
      <c r="B47" s="106" t="s">
        <v>62</v>
      </c>
      <c r="C47" s="107" t="s">
        <v>890</v>
      </c>
      <c r="D47" s="18" t="s">
        <v>25</v>
      </c>
      <c r="E47" s="81" t="s">
        <v>924</v>
      </c>
      <c r="F47" s="18"/>
      <c r="G47" s="107">
        <v>10</v>
      </c>
      <c r="H47" s="107">
        <v>12</v>
      </c>
      <c r="I47" s="59">
        <f t="shared" si="0"/>
        <v>22</v>
      </c>
      <c r="J47" s="107">
        <v>9577430071</v>
      </c>
      <c r="K47" s="69" t="s">
        <v>448</v>
      </c>
      <c r="L47" s="69" t="s">
        <v>417</v>
      </c>
      <c r="M47" s="69">
        <v>9401452506</v>
      </c>
      <c r="N47" s="107" t="s">
        <v>419</v>
      </c>
      <c r="O47" s="107">
        <v>9577857026</v>
      </c>
      <c r="P47" s="113">
        <v>43698</v>
      </c>
      <c r="Q47" s="107" t="s">
        <v>266</v>
      </c>
      <c r="R47" s="18" t="s">
        <v>845</v>
      </c>
      <c r="S47" s="18" t="s">
        <v>271</v>
      </c>
      <c r="T47" s="18"/>
    </row>
    <row r="48" spans="1:20">
      <c r="A48" s="4">
        <v>44</v>
      </c>
      <c r="B48" s="106" t="s">
        <v>62</v>
      </c>
      <c r="C48" s="107" t="s">
        <v>891</v>
      </c>
      <c r="D48" s="18" t="s">
        <v>23</v>
      </c>
      <c r="E48" s="79">
        <v>18150406301</v>
      </c>
      <c r="F48" s="18" t="s">
        <v>172</v>
      </c>
      <c r="G48" s="107">
        <v>31</v>
      </c>
      <c r="H48" s="107">
        <v>31</v>
      </c>
      <c r="I48" s="59">
        <f t="shared" si="0"/>
        <v>62</v>
      </c>
      <c r="J48" s="107">
        <v>9854316385</v>
      </c>
      <c r="K48" s="89" t="s">
        <v>913</v>
      </c>
      <c r="L48" s="69" t="s">
        <v>209</v>
      </c>
      <c r="M48" s="69">
        <v>9401452507</v>
      </c>
      <c r="N48" s="95" t="s">
        <v>778</v>
      </c>
      <c r="O48" s="95">
        <v>9613795485</v>
      </c>
      <c r="P48" s="113">
        <v>43698</v>
      </c>
      <c r="Q48" s="107" t="s">
        <v>266</v>
      </c>
      <c r="R48" s="18" t="s">
        <v>832</v>
      </c>
      <c r="S48" s="18" t="s">
        <v>274</v>
      </c>
      <c r="T48" s="18"/>
    </row>
    <row r="49" spans="1:20">
      <c r="A49" s="4">
        <v>45</v>
      </c>
      <c r="B49" s="106" t="s">
        <v>63</v>
      </c>
      <c r="C49" s="107" t="s">
        <v>892</v>
      </c>
      <c r="D49" s="18" t="s">
        <v>23</v>
      </c>
      <c r="E49" s="79">
        <v>18150400102</v>
      </c>
      <c r="F49" s="18" t="s">
        <v>172</v>
      </c>
      <c r="G49" s="107">
        <v>23</v>
      </c>
      <c r="H49" s="107">
        <v>23</v>
      </c>
      <c r="I49" s="59">
        <f t="shared" si="0"/>
        <v>46</v>
      </c>
      <c r="J49" s="107">
        <v>9854482117</v>
      </c>
      <c r="K49" s="69" t="s">
        <v>527</v>
      </c>
      <c r="L49" s="69" t="s">
        <v>211</v>
      </c>
      <c r="M49" s="69">
        <v>9401452508</v>
      </c>
      <c r="N49" s="71" t="s">
        <v>526</v>
      </c>
      <c r="O49" s="71">
        <v>9401103397</v>
      </c>
      <c r="P49" s="113">
        <v>43698</v>
      </c>
      <c r="Q49" s="107" t="s">
        <v>266</v>
      </c>
      <c r="R49" s="18" t="s">
        <v>455</v>
      </c>
      <c r="S49" s="18" t="s">
        <v>271</v>
      </c>
      <c r="T49" s="18"/>
    </row>
    <row r="50" spans="1:20">
      <c r="A50" s="4">
        <v>46</v>
      </c>
      <c r="B50" s="106" t="s">
        <v>62</v>
      </c>
      <c r="C50" s="107" t="s">
        <v>893</v>
      </c>
      <c r="D50" s="18" t="s">
        <v>23</v>
      </c>
      <c r="E50" s="79">
        <v>18150402303</v>
      </c>
      <c r="F50" s="18" t="s">
        <v>172</v>
      </c>
      <c r="G50" s="107">
        <v>32</v>
      </c>
      <c r="H50" s="107">
        <v>27</v>
      </c>
      <c r="I50" s="59">
        <f t="shared" si="0"/>
        <v>59</v>
      </c>
      <c r="J50" s="107">
        <v>8876893828</v>
      </c>
      <c r="K50" s="69" t="s">
        <v>527</v>
      </c>
      <c r="L50" s="69" t="s">
        <v>211</v>
      </c>
      <c r="M50" s="69">
        <v>9401452508</v>
      </c>
      <c r="N50" s="71" t="s">
        <v>526</v>
      </c>
      <c r="O50" s="71">
        <v>9401103397</v>
      </c>
      <c r="P50" s="113">
        <v>43699</v>
      </c>
      <c r="Q50" s="107" t="s">
        <v>267</v>
      </c>
      <c r="R50" s="18" t="s">
        <v>287</v>
      </c>
      <c r="S50" s="18" t="s">
        <v>274</v>
      </c>
      <c r="T50" s="18"/>
    </row>
    <row r="51" spans="1:20">
      <c r="A51" s="4">
        <v>47</v>
      </c>
      <c r="B51" s="106" t="s">
        <v>63</v>
      </c>
      <c r="C51" s="107" t="s">
        <v>894</v>
      </c>
      <c r="D51" s="18" t="s">
        <v>23</v>
      </c>
      <c r="E51" s="79">
        <v>18150406302</v>
      </c>
      <c r="F51" s="18" t="s">
        <v>172</v>
      </c>
      <c r="G51" s="107">
        <v>25</v>
      </c>
      <c r="H51" s="107">
        <v>26</v>
      </c>
      <c r="I51" s="59">
        <f t="shared" si="0"/>
        <v>51</v>
      </c>
      <c r="J51" s="107">
        <v>7575993195</v>
      </c>
      <c r="K51" s="89" t="s">
        <v>913</v>
      </c>
      <c r="L51" s="69" t="s">
        <v>209</v>
      </c>
      <c r="M51" s="69">
        <v>9401452507</v>
      </c>
      <c r="N51" s="95" t="s">
        <v>778</v>
      </c>
      <c r="O51" s="95">
        <v>9613795485</v>
      </c>
      <c r="P51" s="113">
        <v>43699</v>
      </c>
      <c r="Q51" s="107" t="s">
        <v>267</v>
      </c>
      <c r="R51" s="18" t="s">
        <v>456</v>
      </c>
      <c r="S51" s="18" t="s">
        <v>271</v>
      </c>
      <c r="T51" s="18"/>
    </row>
    <row r="52" spans="1:20">
      <c r="A52" s="4">
        <v>48</v>
      </c>
      <c r="B52" s="106" t="s">
        <v>62</v>
      </c>
      <c r="C52" s="107" t="s">
        <v>895</v>
      </c>
      <c r="D52" s="18" t="s">
        <v>23</v>
      </c>
      <c r="E52" s="79">
        <v>18150409101</v>
      </c>
      <c r="F52" s="18" t="s">
        <v>172</v>
      </c>
      <c r="G52" s="107">
        <v>38</v>
      </c>
      <c r="H52" s="107">
        <v>51</v>
      </c>
      <c r="I52" s="59">
        <f t="shared" si="0"/>
        <v>89</v>
      </c>
      <c r="J52" s="107">
        <v>9101890519</v>
      </c>
      <c r="K52" s="69" t="s">
        <v>538</v>
      </c>
      <c r="L52" s="69" t="s">
        <v>539</v>
      </c>
      <c r="M52" s="69">
        <v>9859773604</v>
      </c>
      <c r="N52" s="91" t="s">
        <v>804</v>
      </c>
      <c r="O52" s="91">
        <v>9706358426</v>
      </c>
      <c r="P52" s="113">
        <v>43700</v>
      </c>
      <c r="Q52" s="107" t="s">
        <v>268</v>
      </c>
      <c r="R52" s="18" t="s">
        <v>455</v>
      </c>
      <c r="S52" s="18" t="s">
        <v>274</v>
      </c>
      <c r="T52" s="18"/>
    </row>
    <row r="53" spans="1:20">
      <c r="A53" s="4">
        <v>49</v>
      </c>
      <c r="B53" s="106" t="s">
        <v>63</v>
      </c>
      <c r="C53" s="107" t="s">
        <v>896</v>
      </c>
      <c r="D53" s="57" t="s">
        <v>23</v>
      </c>
      <c r="E53" s="79">
        <v>18150406401</v>
      </c>
      <c r="F53" s="57" t="s">
        <v>172</v>
      </c>
      <c r="G53" s="107">
        <v>94</v>
      </c>
      <c r="H53" s="107">
        <v>101</v>
      </c>
      <c r="I53" s="59">
        <f t="shared" si="0"/>
        <v>195</v>
      </c>
      <c r="J53" s="107">
        <v>9401109782</v>
      </c>
      <c r="K53" s="69" t="s">
        <v>822</v>
      </c>
      <c r="L53" s="69" t="s">
        <v>216</v>
      </c>
      <c r="M53" s="69">
        <v>9401452534</v>
      </c>
      <c r="N53" s="91" t="s">
        <v>797</v>
      </c>
      <c r="O53" s="91">
        <v>9678811414</v>
      </c>
      <c r="P53" s="113">
        <v>43700</v>
      </c>
      <c r="Q53" s="107" t="s">
        <v>268</v>
      </c>
      <c r="R53" s="18" t="s">
        <v>287</v>
      </c>
      <c r="S53" s="18" t="s">
        <v>271</v>
      </c>
      <c r="T53" s="18"/>
    </row>
    <row r="54" spans="1:20">
      <c r="A54" s="4">
        <v>50</v>
      </c>
      <c r="B54" s="106" t="s">
        <v>62</v>
      </c>
      <c r="C54" s="107" t="s">
        <v>897</v>
      </c>
      <c r="D54" s="18" t="s">
        <v>25</v>
      </c>
      <c r="E54" s="81" t="s">
        <v>925</v>
      </c>
      <c r="F54" s="18"/>
      <c r="G54" s="108">
        <v>23</v>
      </c>
      <c r="H54" s="108">
        <v>27</v>
      </c>
      <c r="I54" s="59">
        <f t="shared" si="0"/>
        <v>50</v>
      </c>
      <c r="J54" s="107">
        <v>9435311171</v>
      </c>
      <c r="K54" s="69" t="s">
        <v>527</v>
      </c>
      <c r="L54" s="69" t="s">
        <v>211</v>
      </c>
      <c r="M54" s="69">
        <v>9401452508</v>
      </c>
      <c r="N54" s="107" t="s">
        <v>911</v>
      </c>
      <c r="O54" s="112">
        <v>9957361251</v>
      </c>
      <c r="P54" s="113">
        <v>43703</v>
      </c>
      <c r="Q54" s="107" t="s">
        <v>264</v>
      </c>
      <c r="R54" s="18" t="s">
        <v>288</v>
      </c>
      <c r="S54" s="18" t="s">
        <v>274</v>
      </c>
      <c r="T54" s="18"/>
    </row>
    <row r="55" spans="1:20">
      <c r="A55" s="4">
        <v>51</v>
      </c>
      <c r="B55" s="106" t="s">
        <v>62</v>
      </c>
      <c r="C55" s="107" t="s">
        <v>898</v>
      </c>
      <c r="D55" s="18" t="s">
        <v>23</v>
      </c>
      <c r="E55" s="79">
        <v>18150402802</v>
      </c>
      <c r="F55" s="18" t="s">
        <v>172</v>
      </c>
      <c r="G55" s="107">
        <v>23</v>
      </c>
      <c r="H55" s="107">
        <v>17</v>
      </c>
      <c r="I55" s="59">
        <f t="shared" si="0"/>
        <v>40</v>
      </c>
      <c r="J55" s="107">
        <v>9954222855</v>
      </c>
      <c r="K55" s="69" t="s">
        <v>527</v>
      </c>
      <c r="L55" s="69" t="s">
        <v>211</v>
      </c>
      <c r="M55" s="69">
        <v>9401452508</v>
      </c>
      <c r="N55" s="71" t="s">
        <v>526</v>
      </c>
      <c r="O55" s="71">
        <v>9401103397</v>
      </c>
      <c r="P55" s="113">
        <v>43703</v>
      </c>
      <c r="Q55" s="107" t="s">
        <v>264</v>
      </c>
      <c r="R55" s="18" t="s">
        <v>835</v>
      </c>
      <c r="S55" s="18" t="s">
        <v>271</v>
      </c>
      <c r="T55" s="18"/>
    </row>
    <row r="56" spans="1:20">
      <c r="A56" s="4">
        <v>52</v>
      </c>
      <c r="B56" s="106" t="s">
        <v>63</v>
      </c>
      <c r="C56" s="107" t="s">
        <v>899</v>
      </c>
      <c r="D56" s="18" t="s">
        <v>23</v>
      </c>
      <c r="E56" s="79">
        <v>18150409401</v>
      </c>
      <c r="F56" s="18" t="s">
        <v>172</v>
      </c>
      <c r="G56" s="107">
        <v>78</v>
      </c>
      <c r="H56" s="107">
        <v>77</v>
      </c>
      <c r="I56" s="59">
        <f t="shared" si="0"/>
        <v>155</v>
      </c>
      <c r="J56" s="107">
        <v>9954446061</v>
      </c>
      <c r="K56" s="69" t="s">
        <v>198</v>
      </c>
      <c r="L56" s="69" t="s">
        <v>220</v>
      </c>
      <c r="M56" s="69">
        <v>8753993470</v>
      </c>
      <c r="N56" s="111" t="s">
        <v>436</v>
      </c>
      <c r="O56" s="111">
        <v>8752889266</v>
      </c>
      <c r="P56" s="113">
        <v>43703</v>
      </c>
      <c r="Q56" s="107" t="s">
        <v>264</v>
      </c>
      <c r="R56" s="18" t="s">
        <v>287</v>
      </c>
      <c r="S56" s="18" t="s">
        <v>274</v>
      </c>
      <c r="T56" s="18"/>
    </row>
    <row r="57" spans="1:20">
      <c r="A57" s="4">
        <v>53</v>
      </c>
      <c r="B57" s="106" t="s">
        <v>62</v>
      </c>
      <c r="C57" s="107" t="s">
        <v>900</v>
      </c>
      <c r="D57" s="18" t="s">
        <v>23</v>
      </c>
      <c r="E57" s="79">
        <v>18150410207</v>
      </c>
      <c r="F57" s="18" t="s">
        <v>173</v>
      </c>
      <c r="G57" s="107">
        <v>62</v>
      </c>
      <c r="H57" s="107">
        <v>48</v>
      </c>
      <c r="I57" s="59">
        <f t="shared" si="0"/>
        <v>110</v>
      </c>
      <c r="J57" s="107">
        <v>9954425430</v>
      </c>
      <c r="K57" s="69" t="s">
        <v>554</v>
      </c>
      <c r="L57" s="69" t="s">
        <v>206</v>
      </c>
      <c r="M57" s="69">
        <v>9954269034</v>
      </c>
      <c r="N57" s="96" t="s">
        <v>430</v>
      </c>
      <c r="O57" s="96">
        <v>7896886119</v>
      </c>
      <c r="P57" s="113">
        <v>43704</v>
      </c>
      <c r="Q57" s="107" t="s">
        <v>265</v>
      </c>
      <c r="R57" s="18" t="s">
        <v>827</v>
      </c>
      <c r="S57" s="18" t="s">
        <v>271</v>
      </c>
      <c r="T57" s="18"/>
    </row>
    <row r="58" spans="1:20">
      <c r="A58" s="4">
        <v>54</v>
      </c>
      <c r="B58" s="106" t="s">
        <v>63</v>
      </c>
      <c r="C58" s="107" t="s">
        <v>901</v>
      </c>
      <c r="D58" s="18" t="s">
        <v>23</v>
      </c>
      <c r="E58" s="79">
        <v>18150403207</v>
      </c>
      <c r="F58" s="18" t="s">
        <v>172</v>
      </c>
      <c r="G58" s="107">
        <v>52</v>
      </c>
      <c r="H58" s="107">
        <v>57</v>
      </c>
      <c r="I58" s="59">
        <f t="shared" si="0"/>
        <v>109</v>
      </c>
      <c r="J58" s="107">
        <v>9531003091</v>
      </c>
      <c r="K58" s="69" t="s">
        <v>565</v>
      </c>
      <c r="L58" s="69" t="s">
        <v>415</v>
      </c>
      <c r="M58" s="69">
        <v>9401452528</v>
      </c>
      <c r="N58" s="95" t="s">
        <v>250</v>
      </c>
      <c r="O58" s="95">
        <v>8811854235</v>
      </c>
      <c r="P58" s="113">
        <v>43704</v>
      </c>
      <c r="Q58" s="107" t="s">
        <v>265</v>
      </c>
      <c r="R58" s="18" t="s">
        <v>830</v>
      </c>
      <c r="S58" s="18" t="s">
        <v>274</v>
      </c>
      <c r="T58" s="18"/>
    </row>
    <row r="59" spans="1:20">
      <c r="A59" s="4">
        <v>55</v>
      </c>
      <c r="B59" s="106" t="s">
        <v>62</v>
      </c>
      <c r="C59" s="107" t="s">
        <v>902</v>
      </c>
      <c r="D59" s="18" t="s">
        <v>23</v>
      </c>
      <c r="E59" s="79">
        <v>18150402009</v>
      </c>
      <c r="F59" s="18" t="s">
        <v>174</v>
      </c>
      <c r="G59" s="107">
        <v>36</v>
      </c>
      <c r="H59" s="107">
        <v>33</v>
      </c>
      <c r="I59" s="59">
        <f t="shared" si="0"/>
        <v>69</v>
      </c>
      <c r="J59" s="107">
        <v>9957646839</v>
      </c>
      <c r="K59" s="69" t="s">
        <v>529</v>
      </c>
      <c r="L59" s="69" t="s">
        <v>412</v>
      </c>
      <c r="M59" s="69">
        <v>9401452512</v>
      </c>
      <c r="N59" s="95" t="s">
        <v>533</v>
      </c>
      <c r="O59" s="95">
        <v>9678811071</v>
      </c>
      <c r="P59" s="113">
        <v>43705</v>
      </c>
      <c r="Q59" s="107" t="s">
        <v>826</v>
      </c>
      <c r="R59" s="18" t="s">
        <v>288</v>
      </c>
      <c r="S59" s="18" t="s">
        <v>271</v>
      </c>
      <c r="T59" s="18"/>
    </row>
    <row r="60" spans="1:20">
      <c r="A60" s="4">
        <v>56</v>
      </c>
      <c r="B60" s="106" t="s">
        <v>63</v>
      </c>
      <c r="C60" s="107" t="s">
        <v>117</v>
      </c>
      <c r="D60" s="18" t="s">
        <v>23</v>
      </c>
      <c r="E60" s="79">
        <v>18150402002</v>
      </c>
      <c r="F60" s="18" t="s">
        <v>172</v>
      </c>
      <c r="G60" s="107">
        <v>70</v>
      </c>
      <c r="H60" s="107">
        <v>64</v>
      </c>
      <c r="I60" s="59">
        <f t="shared" si="0"/>
        <v>134</v>
      </c>
      <c r="J60" s="107">
        <v>8135988550</v>
      </c>
      <c r="K60" s="89" t="s">
        <v>431</v>
      </c>
      <c r="L60" s="69" t="s">
        <v>221</v>
      </c>
      <c r="M60" s="69">
        <v>9401452501</v>
      </c>
      <c r="N60" s="72" t="s">
        <v>262</v>
      </c>
      <c r="O60" s="77">
        <v>8761923150</v>
      </c>
      <c r="P60" s="113">
        <v>43705</v>
      </c>
      <c r="Q60" s="107" t="s">
        <v>826</v>
      </c>
      <c r="R60" s="18" t="s">
        <v>828</v>
      </c>
      <c r="S60" s="18" t="s">
        <v>274</v>
      </c>
      <c r="T60" s="18"/>
    </row>
    <row r="61" spans="1:20">
      <c r="A61" s="4">
        <v>57</v>
      </c>
      <c r="B61" s="106" t="s">
        <v>62</v>
      </c>
      <c r="C61" s="107" t="s">
        <v>903</v>
      </c>
      <c r="D61" s="18" t="s">
        <v>23</v>
      </c>
      <c r="E61" s="79">
        <v>18150406404</v>
      </c>
      <c r="F61" s="18" t="s">
        <v>174</v>
      </c>
      <c r="G61" s="107">
        <v>0</v>
      </c>
      <c r="H61" s="107">
        <v>386</v>
      </c>
      <c r="I61" s="59">
        <f t="shared" si="0"/>
        <v>386</v>
      </c>
      <c r="J61" s="107">
        <v>8133841241</v>
      </c>
      <c r="K61" s="69" t="s">
        <v>822</v>
      </c>
      <c r="L61" s="69" t="s">
        <v>912</v>
      </c>
      <c r="M61" s="69">
        <v>9401452534</v>
      </c>
      <c r="N61" s="91" t="s">
        <v>797</v>
      </c>
      <c r="O61" s="91">
        <v>9678811414</v>
      </c>
      <c r="P61" s="113">
        <v>43706</v>
      </c>
      <c r="Q61" s="107" t="s">
        <v>267</v>
      </c>
      <c r="R61" s="18" t="s">
        <v>837</v>
      </c>
      <c r="S61" s="18" t="s">
        <v>271</v>
      </c>
      <c r="T61" s="18"/>
    </row>
    <row r="62" spans="1:20">
      <c r="A62" s="4">
        <v>58</v>
      </c>
      <c r="B62" s="106" t="s">
        <v>63</v>
      </c>
      <c r="C62" s="107" t="s">
        <v>903</v>
      </c>
      <c r="D62" s="18" t="s">
        <v>23</v>
      </c>
      <c r="E62" s="79">
        <v>18150406404</v>
      </c>
      <c r="F62" s="18" t="s">
        <v>174</v>
      </c>
      <c r="G62" s="108">
        <v>0</v>
      </c>
      <c r="H62" s="108">
        <v>0</v>
      </c>
      <c r="I62" s="59">
        <f t="shared" si="0"/>
        <v>0</v>
      </c>
      <c r="J62" s="107">
        <v>8133841241</v>
      </c>
      <c r="K62" s="69" t="s">
        <v>822</v>
      </c>
      <c r="L62" s="69" t="s">
        <v>912</v>
      </c>
      <c r="M62" s="69">
        <v>9401452534</v>
      </c>
      <c r="N62" s="91" t="s">
        <v>797</v>
      </c>
      <c r="O62" s="91">
        <v>9678811414</v>
      </c>
      <c r="P62" s="113">
        <v>43706</v>
      </c>
      <c r="Q62" s="107" t="s">
        <v>267</v>
      </c>
      <c r="R62" s="18" t="s">
        <v>837</v>
      </c>
      <c r="S62" s="18" t="s">
        <v>274</v>
      </c>
      <c r="T62" s="18"/>
    </row>
    <row r="63" spans="1:20">
      <c r="A63" s="4">
        <v>59</v>
      </c>
      <c r="B63" s="106" t="s">
        <v>62</v>
      </c>
      <c r="C63" s="107" t="s">
        <v>903</v>
      </c>
      <c r="D63" s="18" t="s">
        <v>23</v>
      </c>
      <c r="E63" s="79">
        <v>18150406404</v>
      </c>
      <c r="F63" s="18" t="s">
        <v>174</v>
      </c>
      <c r="G63" s="107">
        <v>0</v>
      </c>
      <c r="H63" s="107">
        <v>0</v>
      </c>
      <c r="I63" s="59">
        <f t="shared" si="0"/>
        <v>0</v>
      </c>
      <c r="J63" s="107">
        <v>8133841241</v>
      </c>
      <c r="K63" s="69" t="s">
        <v>822</v>
      </c>
      <c r="L63" s="69" t="s">
        <v>912</v>
      </c>
      <c r="M63" s="69">
        <v>9401452534</v>
      </c>
      <c r="N63" s="91" t="s">
        <v>797</v>
      </c>
      <c r="O63" s="91">
        <v>9678811414</v>
      </c>
      <c r="P63" s="113">
        <v>43707</v>
      </c>
      <c r="Q63" s="107" t="s">
        <v>268</v>
      </c>
      <c r="R63" s="18" t="s">
        <v>837</v>
      </c>
      <c r="S63" s="18" t="s">
        <v>271</v>
      </c>
      <c r="T63" s="18"/>
    </row>
    <row r="64" spans="1:20">
      <c r="A64" s="4">
        <v>60</v>
      </c>
      <c r="B64" s="106" t="s">
        <v>63</v>
      </c>
      <c r="C64" s="107" t="s">
        <v>903</v>
      </c>
      <c r="D64" s="18" t="s">
        <v>23</v>
      </c>
      <c r="E64" s="79">
        <v>18150406404</v>
      </c>
      <c r="F64" s="18" t="s">
        <v>174</v>
      </c>
      <c r="G64" s="107">
        <v>0</v>
      </c>
      <c r="H64" s="107">
        <v>0</v>
      </c>
      <c r="I64" s="59">
        <f t="shared" si="0"/>
        <v>0</v>
      </c>
      <c r="J64" s="107">
        <v>8133841241</v>
      </c>
      <c r="K64" s="69" t="s">
        <v>822</v>
      </c>
      <c r="L64" s="69" t="s">
        <v>912</v>
      </c>
      <c r="M64" s="69">
        <v>9401452534</v>
      </c>
      <c r="N64" s="91" t="s">
        <v>797</v>
      </c>
      <c r="O64" s="91">
        <v>9678811414</v>
      </c>
      <c r="P64" s="113">
        <v>43707</v>
      </c>
      <c r="Q64" s="107" t="s">
        <v>268</v>
      </c>
      <c r="R64" s="18" t="s">
        <v>837</v>
      </c>
      <c r="S64" s="18" t="s">
        <v>274</v>
      </c>
      <c r="T64" s="18"/>
    </row>
    <row r="65" spans="1:20">
      <c r="A65" s="4">
        <v>61</v>
      </c>
      <c r="B65" s="106" t="s">
        <v>62</v>
      </c>
      <c r="C65" s="107" t="s">
        <v>904</v>
      </c>
      <c r="D65" s="18" t="s">
        <v>25</v>
      </c>
      <c r="E65" s="81" t="s">
        <v>926</v>
      </c>
      <c r="F65" s="18"/>
      <c r="G65" s="107">
        <v>28</v>
      </c>
      <c r="H65" s="107">
        <v>32</v>
      </c>
      <c r="I65" s="59">
        <f t="shared" si="0"/>
        <v>60</v>
      </c>
      <c r="J65" s="107">
        <v>9577965155</v>
      </c>
      <c r="K65" s="69" t="s">
        <v>914</v>
      </c>
      <c r="L65" s="69" t="s">
        <v>217</v>
      </c>
      <c r="M65" s="69">
        <v>9707215284</v>
      </c>
      <c r="N65" s="110" t="s">
        <v>432</v>
      </c>
      <c r="O65" s="110">
        <v>7399723584</v>
      </c>
      <c r="P65" s="113">
        <v>43708</v>
      </c>
      <c r="Q65" s="107" t="s">
        <v>269</v>
      </c>
      <c r="R65" s="18" t="s">
        <v>287</v>
      </c>
      <c r="S65" s="18" t="s">
        <v>271</v>
      </c>
      <c r="T65" s="18"/>
    </row>
    <row r="66" spans="1:20">
      <c r="A66" s="4">
        <v>62</v>
      </c>
      <c r="B66" s="106" t="s">
        <v>63</v>
      </c>
      <c r="C66" s="107" t="s">
        <v>905</v>
      </c>
      <c r="D66" s="18" t="s">
        <v>25</v>
      </c>
      <c r="E66" s="83" t="s">
        <v>927</v>
      </c>
      <c r="F66" s="18"/>
      <c r="G66" s="107">
        <v>32</v>
      </c>
      <c r="H66" s="107">
        <v>40</v>
      </c>
      <c r="I66" s="59">
        <f t="shared" si="0"/>
        <v>72</v>
      </c>
      <c r="J66" s="107">
        <v>6000262870</v>
      </c>
      <c r="K66" s="69" t="s">
        <v>535</v>
      </c>
      <c r="L66" s="69" t="s">
        <v>536</v>
      </c>
      <c r="M66" s="69">
        <v>9401452516</v>
      </c>
      <c r="N66" s="110" t="s">
        <v>906</v>
      </c>
      <c r="O66" s="110">
        <v>9085905735</v>
      </c>
      <c r="P66" s="113">
        <v>43708</v>
      </c>
      <c r="Q66" s="107" t="s">
        <v>269</v>
      </c>
      <c r="R66" s="18" t="s">
        <v>829</v>
      </c>
      <c r="S66" s="18" t="s">
        <v>274</v>
      </c>
      <c r="T66" s="18"/>
    </row>
    <row r="67" spans="1:20">
      <c r="A67" s="4">
        <v>63</v>
      </c>
      <c r="B67" s="17"/>
      <c r="C67" s="18"/>
      <c r="D67" s="18"/>
      <c r="E67" s="19"/>
      <c r="F67" s="18"/>
      <c r="G67" s="19"/>
      <c r="H67" s="19"/>
      <c r="I67" s="59">
        <f t="shared" si="0"/>
        <v>0</v>
      </c>
      <c r="J67" s="107"/>
      <c r="K67" s="18"/>
      <c r="L67" s="18"/>
      <c r="M67" s="18"/>
      <c r="N67" s="18"/>
      <c r="O67" s="18"/>
      <c r="P67" s="24"/>
      <c r="Q67" s="18"/>
      <c r="R67" s="18"/>
      <c r="S67" s="18"/>
      <c r="T67" s="18"/>
    </row>
    <row r="68" spans="1:20">
      <c r="A68" s="4">
        <v>64</v>
      </c>
      <c r="B68" s="17"/>
      <c r="C68" s="18"/>
      <c r="D68" s="18"/>
      <c r="E68" s="19"/>
      <c r="F68" s="18"/>
      <c r="G68" s="19"/>
      <c r="H68" s="19"/>
      <c r="I68" s="59">
        <f t="shared" si="0"/>
        <v>0</v>
      </c>
      <c r="J68" s="107"/>
      <c r="K68" s="18"/>
      <c r="L68" s="18"/>
      <c r="M68" s="18"/>
      <c r="N68" s="18"/>
      <c r="O68" s="18"/>
      <c r="P68" s="24"/>
      <c r="Q68" s="18"/>
      <c r="R68" s="18"/>
      <c r="S68" s="18"/>
      <c r="T68" s="18"/>
    </row>
    <row r="69" spans="1:20">
      <c r="A69" s="4">
        <v>65</v>
      </c>
      <c r="B69" s="17"/>
      <c r="C69" s="18"/>
      <c r="D69" s="18"/>
      <c r="E69" s="19"/>
      <c r="F69" s="18"/>
      <c r="G69" s="19"/>
      <c r="H69" s="19"/>
      <c r="I69" s="59">
        <f t="shared" si="0"/>
        <v>0</v>
      </c>
      <c r="J69" s="107"/>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62</v>
      </c>
      <c r="D165" s="21"/>
      <c r="E165" s="13"/>
      <c r="F165" s="21"/>
      <c r="G165" s="60">
        <f>SUM(G5:G164)</f>
        <v>2347</v>
      </c>
      <c r="H165" s="60">
        <f>SUM(H5:H164)</f>
        <v>2758</v>
      </c>
      <c r="I165" s="60">
        <f>SUM(I5:I164)</f>
        <v>5105</v>
      </c>
      <c r="J165" s="21"/>
      <c r="K165" s="21"/>
      <c r="L165" s="21"/>
      <c r="M165" s="21"/>
      <c r="N165" s="21"/>
      <c r="O165" s="21"/>
      <c r="P165" s="14"/>
      <c r="Q165" s="21"/>
      <c r="R165" s="21"/>
      <c r="S165" s="21"/>
      <c r="T165" s="12"/>
    </row>
    <row r="166" spans="1:20">
      <c r="A166" s="44" t="s">
        <v>62</v>
      </c>
      <c r="B166" s="10">
        <f>COUNTIF(B$5:B$164,"Team 1")</f>
        <v>32</v>
      </c>
      <c r="C166" s="44" t="s">
        <v>25</v>
      </c>
      <c r="D166" s="10">
        <f>COUNTIF(D5:D164,"Anganwadi")</f>
        <v>18</v>
      </c>
    </row>
    <row r="167" spans="1:20">
      <c r="A167" s="44" t="s">
        <v>63</v>
      </c>
      <c r="B167" s="10">
        <f>COUNTIF(B$6:B$164,"Team 2")</f>
        <v>29</v>
      </c>
      <c r="C167" s="44" t="s">
        <v>23</v>
      </c>
      <c r="D167" s="10">
        <f>COUNTIF(D5:D164,"School")</f>
        <v>44</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25:D28 D5:D14 D16:D21 D54:D164 D30:D52">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F54" sqref="F5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89" t="s">
        <v>70</v>
      </c>
      <c r="B1" s="189"/>
      <c r="C1" s="189"/>
      <c r="D1" s="55"/>
      <c r="E1" s="55"/>
      <c r="F1" s="55"/>
      <c r="G1" s="55"/>
      <c r="H1" s="55"/>
      <c r="I1" s="55"/>
      <c r="J1" s="55"/>
      <c r="K1" s="55"/>
      <c r="L1" s="55"/>
      <c r="M1" s="191"/>
      <c r="N1" s="191"/>
      <c r="O1" s="191"/>
      <c r="P1" s="191"/>
      <c r="Q1" s="191"/>
      <c r="R1" s="191"/>
      <c r="S1" s="191"/>
      <c r="T1" s="191"/>
    </row>
    <row r="2" spans="1:20">
      <c r="A2" s="183" t="s">
        <v>59</v>
      </c>
      <c r="B2" s="184"/>
      <c r="C2" s="184"/>
      <c r="D2" s="25">
        <v>43709</v>
      </c>
      <c r="E2" s="22"/>
      <c r="F2" s="22"/>
      <c r="G2" s="22"/>
      <c r="H2" s="22"/>
      <c r="I2" s="22"/>
      <c r="J2" s="22"/>
      <c r="K2" s="22"/>
      <c r="L2" s="22"/>
      <c r="M2" s="22"/>
      <c r="N2" s="22"/>
      <c r="O2" s="22"/>
      <c r="P2" s="22"/>
      <c r="Q2" s="22"/>
      <c r="R2" s="22"/>
      <c r="S2" s="22"/>
    </row>
    <row r="3" spans="1:20" ht="24" customHeight="1">
      <c r="A3" s="185" t="s">
        <v>14</v>
      </c>
      <c r="B3" s="181" t="s">
        <v>61</v>
      </c>
      <c r="C3" s="186" t="s">
        <v>7</v>
      </c>
      <c r="D3" s="186" t="s">
        <v>55</v>
      </c>
      <c r="E3" s="186" t="s">
        <v>16</v>
      </c>
      <c r="F3" s="187" t="s">
        <v>17</v>
      </c>
      <c r="G3" s="186" t="s">
        <v>8</v>
      </c>
      <c r="H3" s="186"/>
      <c r="I3" s="186"/>
      <c r="J3" s="186" t="s">
        <v>31</v>
      </c>
      <c r="K3" s="181" t="s">
        <v>33</v>
      </c>
      <c r="L3" s="181" t="s">
        <v>50</v>
      </c>
      <c r="M3" s="181" t="s">
        <v>51</v>
      </c>
      <c r="N3" s="181" t="s">
        <v>34</v>
      </c>
      <c r="O3" s="181" t="s">
        <v>35</v>
      </c>
      <c r="P3" s="185" t="s">
        <v>54</v>
      </c>
      <c r="Q3" s="186" t="s">
        <v>52</v>
      </c>
      <c r="R3" s="186" t="s">
        <v>32</v>
      </c>
      <c r="S3" s="186" t="s">
        <v>53</v>
      </c>
      <c r="T3" s="186" t="s">
        <v>13</v>
      </c>
    </row>
    <row r="4" spans="1:20" ht="25.5" customHeight="1">
      <c r="A4" s="185"/>
      <c r="B4" s="188"/>
      <c r="C4" s="186"/>
      <c r="D4" s="186"/>
      <c r="E4" s="186"/>
      <c r="F4" s="187"/>
      <c r="G4" s="23" t="s">
        <v>9</v>
      </c>
      <c r="H4" s="23" t="s">
        <v>10</v>
      </c>
      <c r="I4" s="23" t="s">
        <v>11</v>
      </c>
      <c r="J4" s="186"/>
      <c r="K4" s="182"/>
      <c r="L4" s="182"/>
      <c r="M4" s="182"/>
      <c r="N4" s="182"/>
      <c r="O4" s="182"/>
      <c r="P4" s="185"/>
      <c r="Q4" s="185"/>
      <c r="R4" s="186"/>
      <c r="S4" s="186"/>
      <c r="T4" s="186"/>
    </row>
    <row r="5" spans="1:20">
      <c r="A5" s="4">
        <v>1</v>
      </c>
      <c r="B5" s="17" t="s">
        <v>62</v>
      </c>
      <c r="C5" s="117" t="s">
        <v>343</v>
      </c>
      <c r="D5" s="48" t="s">
        <v>23</v>
      </c>
      <c r="E5" s="79">
        <v>18150404301</v>
      </c>
      <c r="F5" s="48" t="s">
        <v>172</v>
      </c>
      <c r="G5" s="17">
        <v>56</v>
      </c>
      <c r="H5" s="17">
        <v>65</v>
      </c>
      <c r="I5" s="61">
        <f>SUM(G5:H5)</f>
        <v>121</v>
      </c>
      <c r="J5" s="79">
        <v>9954443811</v>
      </c>
      <c r="K5" s="69" t="s">
        <v>822</v>
      </c>
      <c r="L5" s="69" t="s">
        <v>912</v>
      </c>
      <c r="M5" s="69">
        <v>9401452534</v>
      </c>
      <c r="N5" s="95" t="s">
        <v>422</v>
      </c>
      <c r="O5" s="95">
        <v>8752992419</v>
      </c>
      <c r="P5" s="115">
        <v>43710</v>
      </c>
      <c r="Q5" s="116" t="s">
        <v>264</v>
      </c>
      <c r="R5" s="48" t="s">
        <v>280</v>
      </c>
      <c r="S5" s="18" t="s">
        <v>271</v>
      </c>
      <c r="T5" s="18"/>
    </row>
    <row r="6" spans="1:20">
      <c r="A6" s="4">
        <v>2</v>
      </c>
      <c r="B6" s="17" t="s">
        <v>63</v>
      </c>
      <c r="C6" s="117" t="s">
        <v>928</v>
      </c>
      <c r="D6" s="48" t="s">
        <v>23</v>
      </c>
      <c r="E6" s="79">
        <v>18150406601</v>
      </c>
      <c r="F6" s="48" t="s">
        <v>172</v>
      </c>
      <c r="G6" s="19">
        <v>48</v>
      </c>
      <c r="H6" s="19">
        <v>56</v>
      </c>
      <c r="I6" s="61">
        <f t="shared" ref="I6:I69" si="0">SUM(G6:H6)</f>
        <v>104</v>
      </c>
      <c r="J6" s="79">
        <v>9957612983</v>
      </c>
      <c r="K6" s="69" t="s">
        <v>822</v>
      </c>
      <c r="L6" s="69" t="s">
        <v>912</v>
      </c>
      <c r="M6" s="69">
        <v>9401452534</v>
      </c>
      <c r="N6" s="95" t="s">
        <v>421</v>
      </c>
      <c r="O6" s="77">
        <v>9085221515</v>
      </c>
      <c r="P6" s="115">
        <v>43710</v>
      </c>
      <c r="Q6" s="116" t="s">
        <v>264</v>
      </c>
      <c r="R6" s="48" t="s">
        <v>455</v>
      </c>
      <c r="S6" s="18" t="s">
        <v>274</v>
      </c>
      <c r="T6" s="18"/>
    </row>
    <row r="7" spans="1:20">
      <c r="A7" s="4">
        <v>3</v>
      </c>
      <c r="B7" s="17" t="s">
        <v>62</v>
      </c>
      <c r="C7" s="117" t="s">
        <v>938</v>
      </c>
      <c r="D7" s="48" t="s">
        <v>23</v>
      </c>
      <c r="E7" s="79">
        <v>18150400801</v>
      </c>
      <c r="F7" s="48" t="s">
        <v>172</v>
      </c>
      <c r="G7" s="19">
        <v>52</v>
      </c>
      <c r="H7" s="19">
        <v>62</v>
      </c>
      <c r="I7" s="61">
        <f t="shared" si="0"/>
        <v>114</v>
      </c>
      <c r="J7" s="79">
        <v>9401500741</v>
      </c>
      <c r="K7" s="69" t="s">
        <v>823</v>
      </c>
      <c r="L7" s="69" t="s">
        <v>824</v>
      </c>
      <c r="M7" s="69">
        <v>9435334569</v>
      </c>
      <c r="N7" s="96" t="s">
        <v>1040</v>
      </c>
      <c r="O7" s="96">
        <v>8011193920</v>
      </c>
      <c r="P7" s="115">
        <v>43711</v>
      </c>
      <c r="Q7" s="116" t="s">
        <v>265</v>
      </c>
      <c r="R7" s="48" t="s">
        <v>1041</v>
      </c>
      <c r="S7" s="18" t="s">
        <v>271</v>
      </c>
      <c r="T7" s="18"/>
    </row>
    <row r="8" spans="1:20">
      <c r="A8" s="4">
        <v>4</v>
      </c>
      <c r="B8" s="17" t="s">
        <v>63</v>
      </c>
      <c r="C8" s="117" t="s">
        <v>939</v>
      </c>
      <c r="D8" s="48" t="s">
        <v>23</v>
      </c>
      <c r="E8" s="79">
        <v>18150403801</v>
      </c>
      <c r="F8" s="48" t="s">
        <v>172</v>
      </c>
      <c r="G8" s="19">
        <v>60</v>
      </c>
      <c r="H8" s="19">
        <v>65</v>
      </c>
      <c r="I8" s="61">
        <f t="shared" si="0"/>
        <v>125</v>
      </c>
      <c r="J8" s="79">
        <v>9706808904</v>
      </c>
      <c r="K8" s="69" t="s">
        <v>823</v>
      </c>
      <c r="L8" s="69" t="s">
        <v>824</v>
      </c>
      <c r="M8" s="69">
        <v>9435334569</v>
      </c>
      <c r="N8" s="96" t="s">
        <v>811</v>
      </c>
      <c r="O8" s="96">
        <v>9957016151</v>
      </c>
      <c r="P8" s="115">
        <v>43711</v>
      </c>
      <c r="Q8" s="116" t="s">
        <v>265</v>
      </c>
      <c r="R8" s="48" t="s">
        <v>844</v>
      </c>
      <c r="S8" s="18" t="s">
        <v>274</v>
      </c>
      <c r="T8" s="18"/>
    </row>
    <row r="9" spans="1:20">
      <c r="A9" s="4">
        <v>5</v>
      </c>
      <c r="B9" s="17" t="s">
        <v>62</v>
      </c>
      <c r="C9" s="117" t="s">
        <v>934</v>
      </c>
      <c r="D9" s="48" t="s">
        <v>23</v>
      </c>
      <c r="E9" s="79">
        <v>18150410307</v>
      </c>
      <c r="F9" s="48" t="s">
        <v>173</v>
      </c>
      <c r="G9" s="19">
        <v>47</v>
      </c>
      <c r="H9" s="19">
        <v>51</v>
      </c>
      <c r="I9" s="61">
        <f t="shared" si="0"/>
        <v>98</v>
      </c>
      <c r="J9" s="79">
        <v>7002697996</v>
      </c>
      <c r="K9" s="69" t="s">
        <v>195</v>
      </c>
      <c r="L9" s="69" t="s">
        <v>213</v>
      </c>
      <c r="M9" s="69">
        <v>9854817836</v>
      </c>
      <c r="N9" s="95" t="s">
        <v>252</v>
      </c>
      <c r="O9" s="95">
        <v>7399653412</v>
      </c>
      <c r="P9" s="115">
        <v>43712</v>
      </c>
      <c r="Q9" s="116" t="s">
        <v>266</v>
      </c>
      <c r="R9" s="48" t="s">
        <v>272</v>
      </c>
      <c r="S9" s="18" t="s">
        <v>271</v>
      </c>
      <c r="T9" s="18"/>
    </row>
    <row r="10" spans="1:20">
      <c r="A10" s="4">
        <v>6</v>
      </c>
      <c r="B10" s="17" t="s">
        <v>63</v>
      </c>
      <c r="C10" s="117" t="s">
        <v>143</v>
      </c>
      <c r="D10" s="48" t="s">
        <v>23</v>
      </c>
      <c r="E10" s="79">
        <v>18150114201</v>
      </c>
      <c r="F10" s="48" t="s">
        <v>172</v>
      </c>
      <c r="G10" s="19">
        <v>62</v>
      </c>
      <c r="H10" s="19">
        <v>45</v>
      </c>
      <c r="I10" s="61">
        <f t="shared" si="0"/>
        <v>107</v>
      </c>
      <c r="J10" s="79">
        <v>6900874646</v>
      </c>
      <c r="K10" s="69" t="s">
        <v>527</v>
      </c>
      <c r="L10" s="69" t="s">
        <v>211</v>
      </c>
      <c r="M10" s="69">
        <v>9401452508</v>
      </c>
      <c r="N10" s="95" t="s">
        <v>238</v>
      </c>
      <c r="O10" s="95">
        <v>9957361251</v>
      </c>
      <c r="P10" s="115">
        <v>43712</v>
      </c>
      <c r="Q10" s="116" t="s">
        <v>266</v>
      </c>
      <c r="R10" s="48" t="s">
        <v>455</v>
      </c>
      <c r="S10" s="18" t="s">
        <v>274</v>
      </c>
      <c r="T10" s="18"/>
    </row>
    <row r="11" spans="1:20">
      <c r="A11" s="4">
        <v>7</v>
      </c>
      <c r="B11" s="17" t="s">
        <v>62</v>
      </c>
      <c r="C11" s="117" t="s">
        <v>933</v>
      </c>
      <c r="D11" s="48" t="s">
        <v>25</v>
      </c>
      <c r="E11" s="19">
        <v>436</v>
      </c>
      <c r="F11" s="48"/>
      <c r="G11" s="19">
        <v>55</v>
      </c>
      <c r="H11" s="19">
        <v>62</v>
      </c>
      <c r="I11" s="61">
        <f t="shared" si="0"/>
        <v>117</v>
      </c>
      <c r="J11" s="78">
        <v>9613782105</v>
      </c>
      <c r="K11" s="69" t="s">
        <v>556</v>
      </c>
      <c r="L11" s="69" t="s">
        <v>557</v>
      </c>
      <c r="M11" s="69">
        <v>9401256350</v>
      </c>
      <c r="N11" s="95" t="s">
        <v>817</v>
      </c>
      <c r="O11" s="95">
        <v>9957155854</v>
      </c>
      <c r="P11" s="115">
        <v>43714</v>
      </c>
      <c r="Q11" s="116" t="s">
        <v>268</v>
      </c>
      <c r="R11" s="48" t="s">
        <v>834</v>
      </c>
      <c r="S11" s="18" t="s">
        <v>271</v>
      </c>
      <c r="T11" s="18"/>
    </row>
    <row r="12" spans="1:20">
      <c r="A12" s="4">
        <v>8</v>
      </c>
      <c r="B12" s="17" t="s">
        <v>63</v>
      </c>
      <c r="C12" s="117" t="s">
        <v>929</v>
      </c>
      <c r="D12" s="48" t="s">
        <v>25</v>
      </c>
      <c r="E12" s="17">
        <v>453</v>
      </c>
      <c r="F12" s="57"/>
      <c r="G12" s="17">
        <v>60</v>
      </c>
      <c r="H12" s="17">
        <v>52</v>
      </c>
      <c r="I12" s="61">
        <f t="shared" si="0"/>
        <v>112</v>
      </c>
      <c r="J12" s="79">
        <v>7578093803</v>
      </c>
      <c r="K12" s="69" t="s">
        <v>543</v>
      </c>
      <c r="L12" s="69" t="s">
        <v>544</v>
      </c>
      <c r="M12" s="69">
        <v>9401452526</v>
      </c>
      <c r="N12" s="97" t="s">
        <v>541</v>
      </c>
      <c r="O12" s="97" t="s">
        <v>542</v>
      </c>
      <c r="P12" s="115">
        <v>43714</v>
      </c>
      <c r="Q12" s="116" t="s">
        <v>268</v>
      </c>
      <c r="R12" s="48" t="s">
        <v>838</v>
      </c>
      <c r="S12" s="18" t="s">
        <v>274</v>
      </c>
      <c r="T12" s="18"/>
    </row>
    <row r="13" spans="1:20">
      <c r="A13" s="4">
        <v>9</v>
      </c>
      <c r="B13" s="17" t="s">
        <v>62</v>
      </c>
      <c r="C13" s="117" t="s">
        <v>115</v>
      </c>
      <c r="D13" s="48" t="s">
        <v>23</v>
      </c>
      <c r="E13" s="19"/>
      <c r="F13" s="48" t="s">
        <v>172</v>
      </c>
      <c r="G13" s="19">
        <v>59</v>
      </c>
      <c r="H13" s="19">
        <v>52</v>
      </c>
      <c r="I13" s="61">
        <f t="shared" si="0"/>
        <v>111</v>
      </c>
      <c r="J13" s="79">
        <v>7576829772</v>
      </c>
      <c r="K13" s="69" t="s">
        <v>185</v>
      </c>
      <c r="L13" s="69" t="s">
        <v>207</v>
      </c>
      <c r="M13" s="69">
        <v>9401452518</v>
      </c>
      <c r="N13" s="95" t="s">
        <v>232</v>
      </c>
      <c r="O13" s="95">
        <v>9957910720</v>
      </c>
      <c r="P13" s="115">
        <v>43715</v>
      </c>
      <c r="Q13" s="116" t="s">
        <v>269</v>
      </c>
      <c r="R13" s="48" t="s">
        <v>830</v>
      </c>
      <c r="S13" s="18" t="s">
        <v>271</v>
      </c>
      <c r="T13" s="18"/>
    </row>
    <row r="14" spans="1:20">
      <c r="A14" s="4">
        <v>10</v>
      </c>
      <c r="B14" s="17" t="s">
        <v>63</v>
      </c>
      <c r="C14" s="117" t="s">
        <v>932</v>
      </c>
      <c r="D14" s="48" t="s">
        <v>23</v>
      </c>
      <c r="E14" s="79">
        <v>18150410702</v>
      </c>
      <c r="F14" s="48" t="s">
        <v>172</v>
      </c>
      <c r="G14" s="19">
        <v>47</v>
      </c>
      <c r="H14" s="19">
        <v>51</v>
      </c>
      <c r="I14" s="61">
        <f t="shared" si="0"/>
        <v>98</v>
      </c>
      <c r="J14" s="79">
        <v>9577348167</v>
      </c>
      <c r="K14" s="69" t="s">
        <v>185</v>
      </c>
      <c r="L14" s="69" t="s">
        <v>207</v>
      </c>
      <c r="M14" s="69">
        <v>9401452518</v>
      </c>
      <c r="N14" s="95" t="s">
        <v>232</v>
      </c>
      <c r="O14" s="95">
        <v>9957910720</v>
      </c>
      <c r="P14" s="115">
        <v>43715</v>
      </c>
      <c r="Q14" s="116" t="s">
        <v>269</v>
      </c>
      <c r="R14" s="48" t="s">
        <v>293</v>
      </c>
      <c r="S14" s="18" t="s">
        <v>274</v>
      </c>
      <c r="T14" s="18"/>
    </row>
    <row r="15" spans="1:20">
      <c r="A15" s="4">
        <v>11</v>
      </c>
      <c r="B15" s="17" t="s">
        <v>62</v>
      </c>
      <c r="C15" s="117" t="s">
        <v>935</v>
      </c>
      <c r="D15" s="48" t="s">
        <v>23</v>
      </c>
      <c r="E15" s="79">
        <v>18150407404</v>
      </c>
      <c r="F15" s="48" t="s">
        <v>172</v>
      </c>
      <c r="G15" s="19">
        <v>50</v>
      </c>
      <c r="H15" s="19">
        <v>48</v>
      </c>
      <c r="I15" s="61">
        <f t="shared" si="0"/>
        <v>98</v>
      </c>
      <c r="J15" s="79">
        <v>8134073209</v>
      </c>
      <c r="K15" s="69" t="s">
        <v>195</v>
      </c>
      <c r="L15" s="69" t="s">
        <v>213</v>
      </c>
      <c r="M15" s="69">
        <v>9854817836</v>
      </c>
      <c r="N15" s="95" t="s">
        <v>252</v>
      </c>
      <c r="O15" s="95">
        <v>7399653412</v>
      </c>
      <c r="P15" s="115">
        <v>43717</v>
      </c>
      <c r="Q15" s="116" t="s">
        <v>264</v>
      </c>
      <c r="R15" s="48" t="s">
        <v>276</v>
      </c>
      <c r="S15" s="18" t="s">
        <v>271</v>
      </c>
      <c r="T15" s="18"/>
    </row>
    <row r="16" spans="1:20">
      <c r="A16" s="4">
        <v>12</v>
      </c>
      <c r="B16" s="17" t="s">
        <v>63</v>
      </c>
      <c r="C16" s="117" t="s">
        <v>936</v>
      </c>
      <c r="D16" s="48" t="s">
        <v>23</v>
      </c>
      <c r="E16" s="79">
        <v>18150410303</v>
      </c>
      <c r="F16" s="48" t="s">
        <v>172</v>
      </c>
      <c r="G16" s="19">
        <v>52</v>
      </c>
      <c r="H16" s="19">
        <v>61</v>
      </c>
      <c r="I16" s="61">
        <f t="shared" si="0"/>
        <v>113</v>
      </c>
      <c r="J16" s="114">
        <v>9854436719</v>
      </c>
      <c r="K16" s="69" t="s">
        <v>182</v>
      </c>
      <c r="L16" s="69" t="s">
        <v>204</v>
      </c>
      <c r="M16" s="69">
        <v>9957761996</v>
      </c>
      <c r="N16" s="97" t="s">
        <v>248</v>
      </c>
      <c r="O16" s="98" t="s">
        <v>249</v>
      </c>
      <c r="P16" s="115">
        <v>43717</v>
      </c>
      <c r="Q16" s="116" t="s">
        <v>264</v>
      </c>
      <c r="R16" s="48" t="s">
        <v>273</v>
      </c>
      <c r="S16" s="18" t="s">
        <v>274</v>
      </c>
      <c r="T16" s="18"/>
    </row>
    <row r="17" spans="1:20">
      <c r="A17" s="4">
        <v>13</v>
      </c>
      <c r="B17" s="17" t="s">
        <v>62</v>
      </c>
      <c r="C17" s="117" t="s">
        <v>930</v>
      </c>
      <c r="D17" s="48" t="s">
        <v>25</v>
      </c>
      <c r="E17" s="19">
        <v>452</v>
      </c>
      <c r="F17" s="48"/>
      <c r="G17" s="19">
        <v>55</v>
      </c>
      <c r="H17" s="19">
        <v>41</v>
      </c>
      <c r="I17" s="61">
        <f t="shared" si="0"/>
        <v>96</v>
      </c>
      <c r="J17" s="79">
        <v>8811874602</v>
      </c>
      <c r="K17" s="69" t="s">
        <v>543</v>
      </c>
      <c r="L17" s="69" t="s">
        <v>544</v>
      </c>
      <c r="M17" s="69">
        <v>9401452526</v>
      </c>
      <c r="N17" s="97" t="s">
        <v>541</v>
      </c>
      <c r="O17" s="97" t="s">
        <v>542</v>
      </c>
      <c r="P17" s="115">
        <v>43719</v>
      </c>
      <c r="Q17" s="116" t="s">
        <v>266</v>
      </c>
      <c r="R17" s="48" t="s">
        <v>838</v>
      </c>
      <c r="S17" s="18" t="s">
        <v>271</v>
      </c>
      <c r="T17" s="18"/>
    </row>
    <row r="18" spans="1:20">
      <c r="A18" s="4">
        <v>14</v>
      </c>
      <c r="B18" s="17" t="s">
        <v>63</v>
      </c>
      <c r="C18" s="117" t="s">
        <v>931</v>
      </c>
      <c r="D18" s="48" t="s">
        <v>25</v>
      </c>
      <c r="E18" s="19">
        <v>453</v>
      </c>
      <c r="F18" s="48"/>
      <c r="G18" s="19">
        <v>53</v>
      </c>
      <c r="H18" s="19">
        <v>54</v>
      </c>
      <c r="I18" s="61">
        <f t="shared" si="0"/>
        <v>107</v>
      </c>
      <c r="J18" s="79">
        <v>8721050146</v>
      </c>
      <c r="K18" s="69" t="s">
        <v>198</v>
      </c>
      <c r="L18" s="69" t="s">
        <v>220</v>
      </c>
      <c r="M18" s="69">
        <v>8753993470</v>
      </c>
      <c r="N18" s="96" t="s">
        <v>417</v>
      </c>
      <c r="O18" s="96">
        <v>9678791663</v>
      </c>
      <c r="P18" s="115">
        <v>43719</v>
      </c>
      <c r="Q18" s="116" t="s">
        <v>266</v>
      </c>
      <c r="R18" s="48" t="s">
        <v>287</v>
      </c>
      <c r="S18" s="18" t="s">
        <v>274</v>
      </c>
      <c r="T18" s="18"/>
    </row>
    <row r="19" spans="1:20">
      <c r="A19" s="4">
        <v>15</v>
      </c>
      <c r="B19" s="17" t="s">
        <v>62</v>
      </c>
      <c r="C19" s="117" t="s">
        <v>402</v>
      </c>
      <c r="D19" s="48" t="s">
        <v>23</v>
      </c>
      <c r="E19" s="79">
        <v>18150114201</v>
      </c>
      <c r="F19" s="48" t="s">
        <v>172</v>
      </c>
      <c r="G19" s="19">
        <v>74</v>
      </c>
      <c r="H19" s="19">
        <v>52</v>
      </c>
      <c r="I19" s="61">
        <f t="shared" si="0"/>
        <v>126</v>
      </c>
      <c r="J19" s="79">
        <v>9401139781</v>
      </c>
      <c r="K19" s="69" t="s">
        <v>527</v>
      </c>
      <c r="L19" s="69" t="s">
        <v>211</v>
      </c>
      <c r="M19" s="69">
        <v>9401452508</v>
      </c>
      <c r="N19" s="95" t="s">
        <v>781</v>
      </c>
      <c r="O19" s="95">
        <v>9577031799</v>
      </c>
      <c r="P19" s="115">
        <v>43720</v>
      </c>
      <c r="Q19" s="116" t="s">
        <v>267</v>
      </c>
      <c r="R19" s="48" t="s">
        <v>291</v>
      </c>
      <c r="S19" s="18" t="s">
        <v>271</v>
      </c>
      <c r="T19" s="18"/>
    </row>
    <row r="20" spans="1:20">
      <c r="A20" s="4">
        <v>16</v>
      </c>
      <c r="B20" s="17" t="s">
        <v>63</v>
      </c>
      <c r="C20" s="117" t="s">
        <v>937</v>
      </c>
      <c r="D20" s="48" t="s">
        <v>23</v>
      </c>
      <c r="E20" s="79">
        <v>18150407103</v>
      </c>
      <c r="F20" s="48" t="s">
        <v>172</v>
      </c>
      <c r="G20" s="19">
        <v>52</v>
      </c>
      <c r="H20" s="19">
        <v>53</v>
      </c>
      <c r="I20" s="61">
        <f t="shared" si="0"/>
        <v>105</v>
      </c>
      <c r="J20" s="79">
        <v>9401538031</v>
      </c>
      <c r="K20" s="69" t="s">
        <v>527</v>
      </c>
      <c r="L20" s="69" t="s">
        <v>211</v>
      </c>
      <c r="M20" s="69">
        <v>9401452508</v>
      </c>
      <c r="N20" s="95" t="s">
        <v>781</v>
      </c>
      <c r="O20" s="95">
        <v>9577031799</v>
      </c>
      <c r="P20" s="115">
        <v>43720</v>
      </c>
      <c r="Q20" s="116" t="s">
        <v>267</v>
      </c>
      <c r="R20" s="48" t="s">
        <v>846</v>
      </c>
      <c r="S20" s="18" t="s">
        <v>274</v>
      </c>
      <c r="T20" s="18"/>
    </row>
    <row r="21" spans="1:20">
      <c r="A21" s="4">
        <v>17</v>
      </c>
      <c r="B21" s="17" t="s">
        <v>62</v>
      </c>
      <c r="C21" s="66" t="s">
        <v>941</v>
      </c>
      <c r="D21" s="48" t="s">
        <v>23</v>
      </c>
      <c r="E21" s="65">
        <v>18150403211</v>
      </c>
      <c r="F21" s="48" t="s">
        <v>174</v>
      </c>
      <c r="G21" s="19">
        <v>0</v>
      </c>
      <c r="H21" s="19">
        <v>154</v>
      </c>
      <c r="I21" s="61">
        <f t="shared" si="0"/>
        <v>154</v>
      </c>
      <c r="J21" s="66">
        <v>8473955704</v>
      </c>
      <c r="K21" s="48" t="s">
        <v>942</v>
      </c>
      <c r="L21" s="65" t="s">
        <v>943</v>
      </c>
      <c r="M21" s="48">
        <v>8011611331</v>
      </c>
      <c r="N21" s="17" t="s">
        <v>944</v>
      </c>
      <c r="O21" s="17">
        <v>9577534252</v>
      </c>
      <c r="P21" s="115">
        <v>43721</v>
      </c>
      <c r="Q21" s="116" t="s">
        <v>268</v>
      </c>
      <c r="R21" s="48" t="s">
        <v>1041</v>
      </c>
      <c r="S21" s="18" t="s">
        <v>271</v>
      </c>
      <c r="T21" s="18"/>
    </row>
    <row r="22" spans="1:20">
      <c r="A22" s="4">
        <v>18</v>
      </c>
      <c r="B22" s="17" t="s">
        <v>63</v>
      </c>
      <c r="C22" s="84" t="s">
        <v>945</v>
      </c>
      <c r="D22" s="48" t="s">
        <v>23</v>
      </c>
      <c r="E22" s="119" t="s">
        <v>946</v>
      </c>
      <c r="F22" s="48" t="s">
        <v>172</v>
      </c>
      <c r="G22" s="19">
        <v>85</v>
      </c>
      <c r="H22" s="19">
        <v>78</v>
      </c>
      <c r="I22" s="61">
        <f t="shared" si="0"/>
        <v>163</v>
      </c>
      <c r="J22" s="119" t="s">
        <v>947</v>
      </c>
      <c r="K22" s="48" t="s">
        <v>948</v>
      </c>
      <c r="L22" s="65" t="s">
        <v>218</v>
      </c>
      <c r="M22" s="65">
        <v>8011321486</v>
      </c>
      <c r="N22" s="20" t="s">
        <v>534</v>
      </c>
      <c r="O22" s="20">
        <v>9954561404</v>
      </c>
      <c r="P22" s="115">
        <v>43721</v>
      </c>
      <c r="Q22" s="116" t="s">
        <v>268</v>
      </c>
      <c r="R22" s="48" t="s">
        <v>281</v>
      </c>
      <c r="S22" s="18" t="s">
        <v>274</v>
      </c>
      <c r="T22" s="18"/>
    </row>
    <row r="23" spans="1:20">
      <c r="A23" s="4">
        <v>19</v>
      </c>
      <c r="B23" s="17" t="s">
        <v>62</v>
      </c>
      <c r="C23" s="66" t="s">
        <v>127</v>
      </c>
      <c r="D23" s="48" t="s">
        <v>23</v>
      </c>
      <c r="E23" s="120" t="s">
        <v>950</v>
      </c>
      <c r="F23" s="48" t="s">
        <v>172</v>
      </c>
      <c r="G23" s="19">
        <v>45</v>
      </c>
      <c r="H23" s="19">
        <v>65</v>
      </c>
      <c r="I23" s="61">
        <f t="shared" si="0"/>
        <v>110</v>
      </c>
      <c r="J23" s="66">
        <v>8011144093</v>
      </c>
      <c r="K23" s="17" t="s">
        <v>413</v>
      </c>
      <c r="L23" s="65" t="s">
        <v>412</v>
      </c>
      <c r="M23" s="65">
        <v>9401452512</v>
      </c>
      <c r="N23" s="65" t="s">
        <v>238</v>
      </c>
      <c r="O23" s="65">
        <v>9613498950</v>
      </c>
      <c r="P23" s="115">
        <v>43722</v>
      </c>
      <c r="Q23" s="116" t="s">
        <v>269</v>
      </c>
      <c r="R23" s="48" t="s">
        <v>282</v>
      </c>
      <c r="S23" s="18" t="s">
        <v>271</v>
      </c>
      <c r="T23" s="18"/>
    </row>
    <row r="24" spans="1:20">
      <c r="A24" s="4">
        <v>20</v>
      </c>
      <c r="B24" s="17" t="s">
        <v>63</v>
      </c>
      <c r="C24" s="66" t="s">
        <v>949</v>
      </c>
      <c r="D24" s="48" t="s">
        <v>23</v>
      </c>
      <c r="E24" s="119" t="s">
        <v>946</v>
      </c>
      <c r="F24" s="48" t="s">
        <v>174</v>
      </c>
      <c r="G24" s="19">
        <v>65</v>
      </c>
      <c r="H24" s="19">
        <v>56</v>
      </c>
      <c r="I24" s="61">
        <f t="shared" si="0"/>
        <v>121</v>
      </c>
      <c r="J24" s="119" t="s">
        <v>947</v>
      </c>
      <c r="K24" s="48" t="s">
        <v>948</v>
      </c>
      <c r="L24" s="65" t="s">
        <v>218</v>
      </c>
      <c r="M24" s="65">
        <v>8011321486</v>
      </c>
      <c r="N24" s="20" t="s">
        <v>534</v>
      </c>
      <c r="O24" s="20">
        <v>9954561404</v>
      </c>
      <c r="P24" s="115">
        <v>43722</v>
      </c>
      <c r="Q24" s="116" t="s">
        <v>269</v>
      </c>
      <c r="R24" s="48" t="s">
        <v>287</v>
      </c>
      <c r="S24" s="18" t="s">
        <v>274</v>
      </c>
      <c r="T24" s="18"/>
    </row>
    <row r="25" spans="1:20">
      <c r="A25" s="4">
        <v>21</v>
      </c>
      <c r="B25" s="17" t="s">
        <v>62</v>
      </c>
      <c r="C25" s="84" t="s">
        <v>951</v>
      </c>
      <c r="D25" s="48" t="s">
        <v>23</v>
      </c>
      <c r="E25" s="120" t="s">
        <v>952</v>
      </c>
      <c r="F25" s="48" t="s">
        <v>172</v>
      </c>
      <c r="G25" s="19">
        <v>56</v>
      </c>
      <c r="H25" s="19">
        <v>55</v>
      </c>
      <c r="I25" s="61">
        <f t="shared" si="0"/>
        <v>111</v>
      </c>
      <c r="J25" s="66">
        <v>8473086584</v>
      </c>
      <c r="K25" s="48" t="s">
        <v>954</v>
      </c>
      <c r="L25" s="65" t="s">
        <v>955</v>
      </c>
      <c r="M25" s="65">
        <v>9707215347</v>
      </c>
      <c r="N25" s="20" t="s">
        <v>909</v>
      </c>
      <c r="O25" s="20">
        <v>9957248671</v>
      </c>
      <c r="P25" s="115">
        <v>43724</v>
      </c>
      <c r="Q25" s="116" t="s">
        <v>264</v>
      </c>
      <c r="R25" s="48" t="s">
        <v>285</v>
      </c>
      <c r="S25" s="18" t="s">
        <v>271</v>
      </c>
      <c r="T25" s="18"/>
    </row>
    <row r="26" spans="1:20">
      <c r="A26" s="4">
        <v>22</v>
      </c>
      <c r="B26" s="17" t="s">
        <v>63</v>
      </c>
      <c r="C26" s="65" t="s">
        <v>940</v>
      </c>
      <c r="D26" s="48" t="s">
        <v>23</v>
      </c>
      <c r="E26" s="80" t="s">
        <v>953</v>
      </c>
      <c r="F26" s="48" t="s">
        <v>172</v>
      </c>
      <c r="G26" s="17">
        <v>60</v>
      </c>
      <c r="H26" s="17">
        <v>54</v>
      </c>
      <c r="I26" s="61">
        <f t="shared" si="0"/>
        <v>114</v>
      </c>
      <c r="J26" s="66">
        <v>9957892952</v>
      </c>
      <c r="K26" s="48" t="s">
        <v>954</v>
      </c>
      <c r="L26" s="65" t="s">
        <v>955</v>
      </c>
      <c r="M26" s="65">
        <v>9707215347</v>
      </c>
      <c r="N26" s="20" t="s">
        <v>909</v>
      </c>
      <c r="O26" s="20">
        <v>9957248671</v>
      </c>
      <c r="P26" s="115">
        <v>43724</v>
      </c>
      <c r="Q26" s="116" t="s">
        <v>264</v>
      </c>
      <c r="R26" s="48" t="s">
        <v>281</v>
      </c>
      <c r="S26" s="18" t="s">
        <v>274</v>
      </c>
      <c r="T26" s="18"/>
    </row>
    <row r="27" spans="1:20">
      <c r="A27" s="4">
        <v>23</v>
      </c>
      <c r="B27" s="17" t="s">
        <v>62</v>
      </c>
      <c r="C27" s="66" t="s">
        <v>956</v>
      </c>
      <c r="D27" s="48" t="s">
        <v>23</v>
      </c>
      <c r="E27" s="65">
        <v>18150407503</v>
      </c>
      <c r="F27" s="48" t="s">
        <v>172</v>
      </c>
      <c r="G27" s="19">
        <v>70</v>
      </c>
      <c r="H27" s="19">
        <v>82</v>
      </c>
      <c r="I27" s="61">
        <f t="shared" si="0"/>
        <v>152</v>
      </c>
      <c r="J27" s="65">
        <v>9435391690</v>
      </c>
      <c r="K27" s="48" t="s">
        <v>959</v>
      </c>
      <c r="L27" s="65" t="s">
        <v>960</v>
      </c>
      <c r="M27" s="65">
        <v>9401118100</v>
      </c>
      <c r="N27" s="17" t="s">
        <v>961</v>
      </c>
      <c r="O27" s="121">
        <v>9864715774</v>
      </c>
      <c r="P27" s="115">
        <v>43726</v>
      </c>
      <c r="Q27" s="116" t="s">
        <v>266</v>
      </c>
      <c r="R27" s="48" t="s">
        <v>273</v>
      </c>
      <c r="S27" s="18" t="s">
        <v>271</v>
      </c>
      <c r="T27" s="18"/>
    </row>
    <row r="28" spans="1:20">
      <c r="A28" s="4">
        <v>24</v>
      </c>
      <c r="B28" s="17" t="s">
        <v>63</v>
      </c>
      <c r="C28" s="65" t="s">
        <v>957</v>
      </c>
      <c r="D28" s="48" t="s">
        <v>23</v>
      </c>
      <c r="E28" s="80" t="s">
        <v>958</v>
      </c>
      <c r="F28" s="48" t="s">
        <v>172</v>
      </c>
      <c r="G28" s="17">
        <v>45</v>
      </c>
      <c r="H28" s="17">
        <v>52</v>
      </c>
      <c r="I28" s="61">
        <f t="shared" si="0"/>
        <v>97</v>
      </c>
      <c r="J28" s="65">
        <v>9577430071</v>
      </c>
      <c r="K28" s="48" t="s">
        <v>962</v>
      </c>
      <c r="L28" s="65" t="s">
        <v>209</v>
      </c>
      <c r="M28" s="65">
        <v>9401452507</v>
      </c>
      <c r="N28" s="65" t="s">
        <v>419</v>
      </c>
      <c r="O28" s="121">
        <v>9577857826</v>
      </c>
      <c r="P28" s="115">
        <v>43726</v>
      </c>
      <c r="Q28" s="116" t="s">
        <v>266</v>
      </c>
      <c r="R28" s="48" t="s">
        <v>284</v>
      </c>
      <c r="S28" s="18" t="s">
        <v>274</v>
      </c>
      <c r="T28" s="18"/>
    </row>
    <row r="29" spans="1:20">
      <c r="A29" s="4">
        <v>25</v>
      </c>
      <c r="B29" s="17" t="s">
        <v>62</v>
      </c>
      <c r="C29" s="65" t="s">
        <v>963</v>
      </c>
      <c r="D29" s="48" t="s">
        <v>23</v>
      </c>
      <c r="E29" s="80" t="s">
        <v>965</v>
      </c>
      <c r="F29" s="48" t="s">
        <v>172</v>
      </c>
      <c r="G29" s="17">
        <v>56</v>
      </c>
      <c r="H29" s="17">
        <v>65</v>
      </c>
      <c r="I29" s="61">
        <f t="shared" si="0"/>
        <v>121</v>
      </c>
      <c r="J29" s="65">
        <v>9957023720</v>
      </c>
      <c r="K29" s="48" t="s">
        <v>825</v>
      </c>
      <c r="L29" s="48" t="s">
        <v>967</v>
      </c>
      <c r="M29" s="48">
        <v>9401452529</v>
      </c>
      <c r="N29" s="65" t="s">
        <v>436</v>
      </c>
      <c r="O29" s="65">
        <v>8752889256</v>
      </c>
      <c r="P29" s="115">
        <v>43727</v>
      </c>
      <c r="Q29" s="116" t="s">
        <v>267</v>
      </c>
      <c r="R29" s="48" t="s">
        <v>457</v>
      </c>
      <c r="S29" s="18" t="s">
        <v>271</v>
      </c>
      <c r="T29" s="18"/>
    </row>
    <row r="30" spans="1:20">
      <c r="A30" s="4">
        <v>26</v>
      </c>
      <c r="B30" s="17" t="s">
        <v>63</v>
      </c>
      <c r="C30" s="65" t="s">
        <v>964</v>
      </c>
      <c r="D30" s="48" t="s">
        <v>23</v>
      </c>
      <c r="E30" s="80" t="s">
        <v>966</v>
      </c>
      <c r="F30" s="48" t="s">
        <v>172</v>
      </c>
      <c r="G30" s="17">
        <v>31</v>
      </c>
      <c r="H30" s="65">
        <v>23</v>
      </c>
      <c r="I30" s="61">
        <f t="shared" si="0"/>
        <v>54</v>
      </c>
      <c r="J30" s="65">
        <v>9954204507</v>
      </c>
      <c r="K30" s="48" t="s">
        <v>825</v>
      </c>
      <c r="L30" s="48" t="s">
        <v>967</v>
      </c>
      <c r="M30" s="48">
        <v>9401452529</v>
      </c>
      <c r="N30" s="65" t="s">
        <v>436</v>
      </c>
      <c r="O30" s="65">
        <v>8752889256</v>
      </c>
      <c r="P30" s="115">
        <v>43727</v>
      </c>
      <c r="Q30" s="116" t="s">
        <v>267</v>
      </c>
      <c r="R30" s="48" t="s">
        <v>846</v>
      </c>
      <c r="S30" s="18" t="s">
        <v>274</v>
      </c>
      <c r="T30" s="18"/>
    </row>
    <row r="31" spans="1:20">
      <c r="A31" s="4">
        <v>27</v>
      </c>
      <c r="B31" s="17" t="s">
        <v>62</v>
      </c>
      <c r="C31" s="65" t="s">
        <v>471</v>
      </c>
      <c r="D31" s="48" t="s">
        <v>23</v>
      </c>
      <c r="E31" s="119">
        <v>18150404801</v>
      </c>
      <c r="F31" s="48" t="s">
        <v>172</v>
      </c>
      <c r="G31" s="65">
        <v>46</v>
      </c>
      <c r="H31" s="122">
        <v>40</v>
      </c>
      <c r="I31" s="61">
        <f t="shared" si="0"/>
        <v>86</v>
      </c>
      <c r="J31" s="65">
        <v>7399932135</v>
      </c>
      <c r="K31" s="48" t="s">
        <v>192</v>
      </c>
      <c r="L31" s="65" t="s">
        <v>214</v>
      </c>
      <c r="M31" s="65">
        <v>9401452505</v>
      </c>
      <c r="N31" s="65" t="s">
        <v>446</v>
      </c>
      <c r="O31" s="65">
        <v>8011132993</v>
      </c>
      <c r="P31" s="115">
        <v>43728</v>
      </c>
      <c r="Q31" s="116" t="s">
        <v>268</v>
      </c>
      <c r="R31" s="48" t="s">
        <v>828</v>
      </c>
      <c r="S31" s="18" t="s">
        <v>271</v>
      </c>
      <c r="T31" s="18"/>
    </row>
    <row r="32" spans="1:20">
      <c r="A32" s="4">
        <v>28</v>
      </c>
      <c r="B32" s="17" t="s">
        <v>63</v>
      </c>
      <c r="C32" s="66" t="s">
        <v>968</v>
      </c>
      <c r="D32" s="48" t="s">
        <v>23</v>
      </c>
      <c r="E32" s="119" t="s">
        <v>969</v>
      </c>
      <c r="F32" s="48" t="s">
        <v>173</v>
      </c>
      <c r="G32" s="20">
        <v>85</v>
      </c>
      <c r="H32" s="65">
        <v>89</v>
      </c>
      <c r="I32" s="61">
        <f t="shared" si="0"/>
        <v>174</v>
      </c>
      <c r="J32" s="119" t="s">
        <v>970</v>
      </c>
      <c r="K32" s="17" t="s">
        <v>427</v>
      </c>
      <c r="L32" s="65" t="s">
        <v>428</v>
      </c>
      <c r="M32" s="65">
        <v>9435907192</v>
      </c>
      <c r="N32" s="65" t="s">
        <v>971</v>
      </c>
      <c r="O32" s="65">
        <v>9859784466</v>
      </c>
      <c r="P32" s="115">
        <v>43728</v>
      </c>
      <c r="Q32" s="116" t="s">
        <v>268</v>
      </c>
      <c r="R32" s="48" t="s">
        <v>272</v>
      </c>
      <c r="S32" s="18" t="s">
        <v>274</v>
      </c>
      <c r="T32" s="18"/>
    </row>
    <row r="33" spans="1:20">
      <c r="A33" s="4">
        <v>29</v>
      </c>
      <c r="B33" s="17" t="s">
        <v>62</v>
      </c>
      <c r="C33" s="65" t="s">
        <v>972</v>
      </c>
      <c r="D33" s="48" t="s">
        <v>23</v>
      </c>
      <c r="E33" s="80" t="s">
        <v>974</v>
      </c>
      <c r="F33" s="48" t="s">
        <v>172</v>
      </c>
      <c r="G33" s="17">
        <v>59</v>
      </c>
      <c r="H33" s="17">
        <v>56</v>
      </c>
      <c r="I33" s="61">
        <f t="shared" si="0"/>
        <v>115</v>
      </c>
      <c r="J33" s="65">
        <v>9085558879</v>
      </c>
      <c r="K33" s="48" t="s">
        <v>948</v>
      </c>
      <c r="L33" s="65" t="s">
        <v>218</v>
      </c>
      <c r="M33" s="65">
        <v>8011321486</v>
      </c>
      <c r="N33" s="20" t="s">
        <v>534</v>
      </c>
      <c r="O33" s="20">
        <v>9954561404</v>
      </c>
      <c r="P33" s="115">
        <v>43729</v>
      </c>
      <c r="Q33" s="116" t="s">
        <v>269</v>
      </c>
      <c r="R33" s="48" t="s">
        <v>288</v>
      </c>
      <c r="S33" s="18" t="s">
        <v>271</v>
      </c>
      <c r="T33" s="18"/>
    </row>
    <row r="34" spans="1:20">
      <c r="A34" s="4">
        <v>30</v>
      </c>
      <c r="B34" s="17" t="s">
        <v>63</v>
      </c>
      <c r="C34" s="65" t="s">
        <v>973</v>
      </c>
      <c r="D34" s="48" t="s">
        <v>23</v>
      </c>
      <c r="E34" s="123" t="s">
        <v>975</v>
      </c>
      <c r="F34" s="48" t="s">
        <v>976</v>
      </c>
      <c r="G34" s="17">
        <v>52</v>
      </c>
      <c r="H34" s="17">
        <v>65</v>
      </c>
      <c r="I34" s="61">
        <f t="shared" si="0"/>
        <v>117</v>
      </c>
      <c r="J34" s="65">
        <v>9401331419</v>
      </c>
      <c r="K34" s="48" t="s">
        <v>948</v>
      </c>
      <c r="L34" s="65" t="s">
        <v>218</v>
      </c>
      <c r="M34" s="65">
        <v>8011321486</v>
      </c>
      <c r="N34" s="20" t="s">
        <v>534</v>
      </c>
      <c r="O34" s="20">
        <v>9954561404</v>
      </c>
      <c r="P34" s="115">
        <v>43729</v>
      </c>
      <c r="Q34" s="116" t="s">
        <v>269</v>
      </c>
      <c r="R34" s="48" t="s">
        <v>829</v>
      </c>
      <c r="S34" s="18" t="s">
        <v>274</v>
      </c>
      <c r="T34" s="18"/>
    </row>
    <row r="35" spans="1:20">
      <c r="A35" s="4">
        <v>31</v>
      </c>
      <c r="B35" s="17" t="s">
        <v>62</v>
      </c>
      <c r="C35" s="66" t="s">
        <v>977</v>
      </c>
      <c r="D35" s="48" t="s">
        <v>23</v>
      </c>
      <c r="E35" s="120" t="s">
        <v>979</v>
      </c>
      <c r="F35" s="48" t="s">
        <v>172</v>
      </c>
      <c r="G35" s="17">
        <v>45</v>
      </c>
      <c r="H35" s="17">
        <v>36</v>
      </c>
      <c r="I35" s="61">
        <f t="shared" si="0"/>
        <v>81</v>
      </c>
      <c r="J35" s="66">
        <v>9854431953</v>
      </c>
      <c r="K35" s="17" t="s">
        <v>440</v>
      </c>
      <c r="L35" s="65" t="s">
        <v>441</v>
      </c>
      <c r="M35" s="65">
        <v>9401452522</v>
      </c>
      <c r="N35" s="65" t="s">
        <v>980</v>
      </c>
      <c r="O35" s="65">
        <v>9957666868</v>
      </c>
      <c r="P35" s="115">
        <v>43731</v>
      </c>
      <c r="Q35" s="116" t="s">
        <v>264</v>
      </c>
      <c r="R35" s="48" t="s">
        <v>828</v>
      </c>
      <c r="S35" s="18" t="s">
        <v>271</v>
      </c>
      <c r="T35" s="18"/>
    </row>
    <row r="36" spans="1:20">
      <c r="A36" s="4">
        <v>32</v>
      </c>
      <c r="B36" s="17" t="s">
        <v>63</v>
      </c>
      <c r="C36" s="121" t="s">
        <v>978</v>
      </c>
      <c r="D36" s="48" t="s">
        <v>23</v>
      </c>
      <c r="E36" s="121">
        <v>18150405102</v>
      </c>
      <c r="F36" s="48" t="s">
        <v>172</v>
      </c>
      <c r="G36" s="17">
        <v>55</v>
      </c>
      <c r="H36" s="17">
        <v>62</v>
      </c>
      <c r="I36" s="61">
        <f t="shared" si="0"/>
        <v>117</v>
      </c>
      <c r="J36" s="65">
        <v>9957647847</v>
      </c>
      <c r="K36" s="48" t="s">
        <v>981</v>
      </c>
      <c r="L36" s="65" t="s">
        <v>205</v>
      </c>
      <c r="M36" s="65">
        <v>9401452515</v>
      </c>
      <c r="N36" s="65" t="s">
        <v>982</v>
      </c>
      <c r="O36" s="121">
        <v>9577194886</v>
      </c>
      <c r="P36" s="115">
        <v>43731</v>
      </c>
      <c r="Q36" s="116" t="s">
        <v>264</v>
      </c>
      <c r="R36" s="48" t="s">
        <v>830</v>
      </c>
      <c r="S36" s="18" t="s">
        <v>274</v>
      </c>
      <c r="T36" s="18"/>
    </row>
    <row r="37" spans="1:20">
      <c r="A37" s="4">
        <v>33</v>
      </c>
      <c r="B37" s="17" t="s">
        <v>62</v>
      </c>
      <c r="C37" s="66" t="s">
        <v>983</v>
      </c>
      <c r="D37" s="48" t="s">
        <v>23</v>
      </c>
      <c r="E37" s="120" t="s">
        <v>987</v>
      </c>
      <c r="F37" s="48" t="s">
        <v>172</v>
      </c>
      <c r="G37" s="17">
        <v>52</v>
      </c>
      <c r="H37" s="65">
        <v>45</v>
      </c>
      <c r="I37" s="61">
        <f t="shared" si="0"/>
        <v>97</v>
      </c>
      <c r="J37" s="119" t="s">
        <v>985</v>
      </c>
      <c r="K37" s="17" t="s">
        <v>427</v>
      </c>
      <c r="L37" s="65" t="s">
        <v>428</v>
      </c>
      <c r="M37" s="65">
        <v>9435907192</v>
      </c>
      <c r="N37" s="65" t="s">
        <v>971</v>
      </c>
      <c r="O37" s="65">
        <v>9859784466</v>
      </c>
      <c r="P37" s="115">
        <v>43732</v>
      </c>
      <c r="Q37" s="116" t="s">
        <v>265</v>
      </c>
      <c r="R37" s="48" t="s">
        <v>838</v>
      </c>
      <c r="S37" s="18" t="s">
        <v>271</v>
      </c>
      <c r="T37" s="18"/>
    </row>
    <row r="38" spans="1:20">
      <c r="A38" s="4">
        <v>34</v>
      </c>
      <c r="B38" s="17" t="s">
        <v>63</v>
      </c>
      <c r="C38" s="66" t="s">
        <v>984</v>
      </c>
      <c r="D38" s="48" t="s">
        <v>23</v>
      </c>
      <c r="E38" s="120" t="s">
        <v>988</v>
      </c>
      <c r="F38" s="48" t="s">
        <v>172</v>
      </c>
      <c r="G38" s="17">
        <v>60</v>
      </c>
      <c r="H38" s="124">
        <v>72</v>
      </c>
      <c r="I38" s="61">
        <f t="shared" si="0"/>
        <v>132</v>
      </c>
      <c r="J38" s="119" t="s">
        <v>986</v>
      </c>
      <c r="K38" s="17" t="s">
        <v>427</v>
      </c>
      <c r="L38" s="65" t="s">
        <v>428</v>
      </c>
      <c r="M38" s="65">
        <v>9435907192</v>
      </c>
      <c r="N38" s="65" t="s">
        <v>971</v>
      </c>
      <c r="O38" s="65">
        <v>9859784466</v>
      </c>
      <c r="P38" s="115">
        <v>43732</v>
      </c>
      <c r="Q38" s="116" t="s">
        <v>265</v>
      </c>
      <c r="R38" s="48" t="s">
        <v>842</v>
      </c>
      <c r="S38" s="18" t="s">
        <v>274</v>
      </c>
      <c r="T38" s="18"/>
    </row>
    <row r="39" spans="1:20">
      <c r="A39" s="4">
        <v>35</v>
      </c>
      <c r="B39" s="17" t="s">
        <v>62</v>
      </c>
      <c r="C39" s="66" t="s">
        <v>499</v>
      </c>
      <c r="D39" s="48" t="s">
        <v>23</v>
      </c>
      <c r="E39" s="119" t="s">
        <v>989</v>
      </c>
      <c r="F39" s="48" t="s">
        <v>172</v>
      </c>
      <c r="G39" s="17">
        <v>47</v>
      </c>
      <c r="H39" s="17">
        <v>35</v>
      </c>
      <c r="I39" s="61">
        <f t="shared" si="0"/>
        <v>82</v>
      </c>
      <c r="J39" s="119" t="s">
        <v>989</v>
      </c>
      <c r="K39" s="17" t="s">
        <v>418</v>
      </c>
      <c r="L39" s="65" t="s">
        <v>417</v>
      </c>
      <c r="M39" s="65">
        <v>9401452506</v>
      </c>
      <c r="N39" s="48" t="s">
        <v>990</v>
      </c>
      <c r="O39" s="121">
        <v>7399550785</v>
      </c>
      <c r="P39" s="115">
        <v>43733</v>
      </c>
      <c r="Q39" s="116" t="s">
        <v>266</v>
      </c>
      <c r="R39" s="48" t="s">
        <v>289</v>
      </c>
      <c r="S39" s="18" t="s">
        <v>271</v>
      </c>
      <c r="T39" s="18"/>
    </row>
    <row r="40" spans="1:20">
      <c r="A40" s="4">
        <v>36</v>
      </c>
      <c r="B40" s="17" t="s">
        <v>63</v>
      </c>
      <c r="C40" s="65" t="s">
        <v>101</v>
      </c>
      <c r="D40" s="48" t="s">
        <v>23</v>
      </c>
      <c r="E40" s="65">
        <v>9957623146</v>
      </c>
      <c r="F40" s="48" t="s">
        <v>172</v>
      </c>
      <c r="G40" s="65">
        <v>38</v>
      </c>
      <c r="H40" s="66">
        <v>37</v>
      </c>
      <c r="I40" s="61">
        <f t="shared" si="0"/>
        <v>75</v>
      </c>
      <c r="J40" s="65">
        <v>9957623146</v>
      </c>
      <c r="K40" s="17" t="s">
        <v>991</v>
      </c>
      <c r="L40" s="65" t="s">
        <v>204</v>
      </c>
      <c r="M40" s="65">
        <v>9957761996</v>
      </c>
      <c r="N40" s="65" t="s">
        <v>992</v>
      </c>
      <c r="O40" s="65">
        <v>8472810227</v>
      </c>
      <c r="P40" s="115">
        <v>43733</v>
      </c>
      <c r="Q40" s="116" t="s">
        <v>266</v>
      </c>
      <c r="R40" s="48" t="s">
        <v>456</v>
      </c>
      <c r="S40" s="18" t="s">
        <v>274</v>
      </c>
      <c r="T40" s="18"/>
    </row>
    <row r="41" spans="1:20">
      <c r="A41" s="4">
        <v>37</v>
      </c>
      <c r="B41" s="17" t="s">
        <v>62</v>
      </c>
      <c r="C41" s="121" t="s">
        <v>993</v>
      </c>
      <c r="D41" s="48" t="s">
        <v>23</v>
      </c>
      <c r="E41" s="120" t="s">
        <v>995</v>
      </c>
      <c r="F41" s="48" t="s">
        <v>172</v>
      </c>
      <c r="G41" s="65">
        <v>42</v>
      </c>
      <c r="H41" s="66">
        <v>62</v>
      </c>
      <c r="I41" s="61">
        <f t="shared" si="0"/>
        <v>104</v>
      </c>
      <c r="J41" s="65">
        <v>9954243518</v>
      </c>
      <c r="K41" s="48" t="s">
        <v>190</v>
      </c>
      <c r="L41" s="65" t="s">
        <v>212</v>
      </c>
      <c r="M41" s="65">
        <v>9401452503</v>
      </c>
      <c r="N41" s="65" t="s">
        <v>997</v>
      </c>
      <c r="O41" s="65">
        <v>8812012830</v>
      </c>
      <c r="P41" s="115">
        <v>43734</v>
      </c>
      <c r="Q41" s="116" t="s">
        <v>267</v>
      </c>
      <c r="R41" s="48" t="s">
        <v>836</v>
      </c>
      <c r="S41" s="18" t="s">
        <v>271</v>
      </c>
      <c r="T41" s="18"/>
    </row>
    <row r="42" spans="1:20">
      <c r="A42" s="4">
        <v>38</v>
      </c>
      <c r="B42" s="17" t="s">
        <v>63</v>
      </c>
      <c r="C42" s="66" t="s">
        <v>994</v>
      </c>
      <c r="D42" s="48" t="s">
        <v>23</v>
      </c>
      <c r="E42" s="65">
        <v>18150401901</v>
      </c>
      <c r="F42" s="48" t="s">
        <v>996</v>
      </c>
      <c r="G42" s="19">
        <v>0</v>
      </c>
      <c r="H42" s="19">
        <v>126</v>
      </c>
      <c r="I42" s="61">
        <f t="shared" si="0"/>
        <v>126</v>
      </c>
      <c r="J42" s="66">
        <v>9435334693</v>
      </c>
      <c r="K42" s="48" t="s">
        <v>942</v>
      </c>
      <c r="L42" s="65" t="s">
        <v>943</v>
      </c>
      <c r="M42" s="48">
        <v>8011611331</v>
      </c>
      <c r="N42" s="17" t="s">
        <v>944</v>
      </c>
      <c r="O42" s="17">
        <v>9577534252</v>
      </c>
      <c r="P42" s="115">
        <v>43734</v>
      </c>
      <c r="Q42" s="116" t="s">
        <v>267</v>
      </c>
      <c r="R42" s="48" t="s">
        <v>828</v>
      </c>
      <c r="S42" s="18" t="s">
        <v>274</v>
      </c>
      <c r="T42" s="18"/>
    </row>
    <row r="43" spans="1:20" ht="31.5">
      <c r="A43" s="4">
        <v>39</v>
      </c>
      <c r="B43" s="17" t="s">
        <v>62</v>
      </c>
      <c r="C43" s="125" t="s">
        <v>998</v>
      </c>
      <c r="D43" s="48" t="s">
        <v>25</v>
      </c>
      <c r="E43" s="123" t="s">
        <v>1006</v>
      </c>
      <c r="F43" s="48"/>
      <c r="G43" s="19">
        <v>45</v>
      </c>
      <c r="H43" s="19">
        <v>52</v>
      </c>
      <c r="I43" s="61">
        <f t="shared" si="0"/>
        <v>97</v>
      </c>
      <c r="J43" s="128">
        <v>8752992871</v>
      </c>
      <c r="K43" s="69" t="s">
        <v>538</v>
      </c>
      <c r="L43" s="69" t="s">
        <v>539</v>
      </c>
      <c r="M43" s="69">
        <v>9859773604</v>
      </c>
      <c r="N43" s="95" t="s">
        <v>1016</v>
      </c>
      <c r="O43" s="95">
        <v>9854650602</v>
      </c>
      <c r="P43" s="115">
        <v>43735</v>
      </c>
      <c r="Q43" s="116" t="s">
        <v>268</v>
      </c>
      <c r="R43" s="48"/>
      <c r="S43" s="18" t="s">
        <v>1042</v>
      </c>
      <c r="T43" s="18"/>
    </row>
    <row r="44" spans="1:20">
      <c r="A44" s="4">
        <v>40</v>
      </c>
      <c r="B44" s="17" t="s">
        <v>62</v>
      </c>
      <c r="C44" s="125" t="s">
        <v>999</v>
      </c>
      <c r="D44" s="48" t="s">
        <v>25</v>
      </c>
      <c r="E44" s="123" t="s">
        <v>1007</v>
      </c>
      <c r="F44" s="48"/>
      <c r="G44" s="17">
        <v>32</v>
      </c>
      <c r="H44" s="17">
        <v>42</v>
      </c>
      <c r="I44" s="61">
        <f t="shared" si="0"/>
        <v>74</v>
      </c>
      <c r="J44" s="128"/>
      <c r="K44" s="69" t="s">
        <v>538</v>
      </c>
      <c r="L44" s="69" t="s">
        <v>539</v>
      </c>
      <c r="M44" s="69">
        <v>9859773604</v>
      </c>
      <c r="N44" s="95" t="s">
        <v>1013</v>
      </c>
      <c r="O44" s="95">
        <v>9613017768</v>
      </c>
      <c r="P44" s="115">
        <v>43735</v>
      </c>
      <c r="Q44" s="116" t="s">
        <v>268</v>
      </c>
      <c r="R44" s="48"/>
      <c r="S44" s="18" t="s">
        <v>1042</v>
      </c>
      <c r="T44" s="18"/>
    </row>
    <row r="45" spans="1:20">
      <c r="A45" s="4">
        <v>41</v>
      </c>
      <c r="B45" s="17" t="s">
        <v>63</v>
      </c>
      <c r="C45" s="125" t="s">
        <v>1000</v>
      </c>
      <c r="D45" s="48" t="s">
        <v>25</v>
      </c>
      <c r="E45" s="123" t="s">
        <v>1008</v>
      </c>
      <c r="F45" s="48"/>
      <c r="G45" s="19">
        <v>36</v>
      </c>
      <c r="H45" s="19">
        <v>35</v>
      </c>
      <c r="I45" s="61">
        <f t="shared" si="0"/>
        <v>71</v>
      </c>
      <c r="J45" s="128">
        <v>9854841876</v>
      </c>
      <c r="K45" s="69" t="s">
        <v>538</v>
      </c>
      <c r="L45" s="69" t="s">
        <v>539</v>
      </c>
      <c r="M45" s="69">
        <v>9859773604</v>
      </c>
      <c r="N45" s="95" t="s">
        <v>1013</v>
      </c>
      <c r="O45" s="95">
        <v>9613017768</v>
      </c>
      <c r="P45" s="115">
        <v>43735</v>
      </c>
      <c r="Q45" s="116" t="s">
        <v>268</v>
      </c>
      <c r="R45" s="48"/>
      <c r="S45" s="18" t="s">
        <v>1042</v>
      </c>
      <c r="T45" s="18"/>
    </row>
    <row r="46" spans="1:20">
      <c r="A46" s="4">
        <v>42</v>
      </c>
      <c r="B46" s="17" t="s">
        <v>63</v>
      </c>
      <c r="C46" s="125" t="s">
        <v>1001</v>
      </c>
      <c r="D46" s="48" t="s">
        <v>25</v>
      </c>
      <c r="E46" s="123" t="s">
        <v>1009</v>
      </c>
      <c r="F46" s="48"/>
      <c r="G46" s="19">
        <v>40</v>
      </c>
      <c r="H46" s="19">
        <v>44</v>
      </c>
      <c r="I46" s="61">
        <f t="shared" si="0"/>
        <v>84</v>
      </c>
      <c r="J46" s="128">
        <v>8752831572</v>
      </c>
      <c r="K46" s="69" t="s">
        <v>538</v>
      </c>
      <c r="L46" s="69" t="s">
        <v>539</v>
      </c>
      <c r="M46" s="69">
        <v>9859773604</v>
      </c>
      <c r="N46" s="95" t="s">
        <v>1015</v>
      </c>
      <c r="O46" s="95">
        <v>8753816807</v>
      </c>
      <c r="P46" s="115">
        <v>43735</v>
      </c>
      <c r="Q46" s="116" t="s">
        <v>268</v>
      </c>
      <c r="R46" s="48"/>
      <c r="S46" s="18" t="s">
        <v>1042</v>
      </c>
      <c r="T46" s="18"/>
    </row>
    <row r="47" spans="1:20">
      <c r="A47" s="4">
        <v>43</v>
      </c>
      <c r="B47" s="17" t="s">
        <v>62</v>
      </c>
      <c r="C47" s="125" t="s">
        <v>1002</v>
      </c>
      <c r="D47" s="48" t="s">
        <v>25</v>
      </c>
      <c r="E47" s="123" t="s">
        <v>1010</v>
      </c>
      <c r="F47" s="48"/>
      <c r="G47" s="19">
        <v>38</v>
      </c>
      <c r="H47" s="19">
        <v>38</v>
      </c>
      <c r="I47" s="61">
        <f t="shared" si="0"/>
        <v>76</v>
      </c>
      <c r="J47" s="128">
        <v>9577290228</v>
      </c>
      <c r="K47" s="69" t="s">
        <v>538</v>
      </c>
      <c r="L47" s="69" t="s">
        <v>539</v>
      </c>
      <c r="M47" s="69">
        <v>9859773604</v>
      </c>
      <c r="N47" s="95" t="s">
        <v>1014</v>
      </c>
      <c r="O47" s="95">
        <v>9577597206</v>
      </c>
      <c r="P47" s="115">
        <v>43736</v>
      </c>
      <c r="Q47" s="116" t="s">
        <v>269</v>
      </c>
      <c r="R47" s="48"/>
      <c r="S47" s="18" t="s">
        <v>1042</v>
      </c>
      <c r="T47" s="18"/>
    </row>
    <row r="48" spans="1:20">
      <c r="A48" s="4">
        <v>44</v>
      </c>
      <c r="B48" s="17" t="s">
        <v>63</v>
      </c>
      <c r="C48" s="125" t="s">
        <v>1003</v>
      </c>
      <c r="D48" s="48" t="s">
        <v>25</v>
      </c>
      <c r="E48" s="123" t="s">
        <v>1011</v>
      </c>
      <c r="F48" s="48"/>
      <c r="G48" s="19">
        <v>33</v>
      </c>
      <c r="H48" s="19">
        <v>28</v>
      </c>
      <c r="I48" s="61">
        <f t="shared" si="0"/>
        <v>61</v>
      </c>
      <c r="J48" s="128"/>
      <c r="K48" s="69" t="s">
        <v>538</v>
      </c>
      <c r="L48" s="69" t="s">
        <v>539</v>
      </c>
      <c r="M48" s="69">
        <v>9859773604</v>
      </c>
      <c r="N48" s="95" t="s">
        <v>1014</v>
      </c>
      <c r="O48" s="95">
        <v>9577597206</v>
      </c>
      <c r="P48" s="115">
        <v>43736</v>
      </c>
      <c r="Q48" s="116" t="s">
        <v>269</v>
      </c>
      <c r="R48" s="48"/>
      <c r="S48" s="18" t="s">
        <v>1042</v>
      </c>
      <c r="T48" s="18"/>
    </row>
    <row r="49" spans="1:20">
      <c r="A49" s="4">
        <v>45</v>
      </c>
      <c r="B49" s="17" t="s">
        <v>62</v>
      </c>
      <c r="C49" s="125" t="s">
        <v>1004</v>
      </c>
      <c r="D49" s="48" t="s">
        <v>25</v>
      </c>
      <c r="E49" s="123" t="s">
        <v>1012</v>
      </c>
      <c r="F49" s="48"/>
      <c r="G49" s="19">
        <v>52</v>
      </c>
      <c r="H49" s="19">
        <v>62</v>
      </c>
      <c r="I49" s="61">
        <f t="shared" si="0"/>
        <v>114</v>
      </c>
      <c r="J49" s="128">
        <v>9957667935</v>
      </c>
      <c r="K49" s="69" t="s">
        <v>538</v>
      </c>
      <c r="L49" s="69" t="s">
        <v>539</v>
      </c>
      <c r="M49" s="69">
        <v>9859773604</v>
      </c>
      <c r="N49" s="95" t="s">
        <v>1015</v>
      </c>
      <c r="O49" s="95">
        <v>8753816807</v>
      </c>
      <c r="P49" s="115">
        <v>43738</v>
      </c>
      <c r="Q49" s="116" t="s">
        <v>264</v>
      </c>
      <c r="R49" s="48"/>
      <c r="S49" s="18" t="s">
        <v>1042</v>
      </c>
      <c r="T49" s="18"/>
    </row>
    <row r="50" spans="1:20">
      <c r="A50" s="4">
        <v>46</v>
      </c>
      <c r="B50" s="17" t="s">
        <v>63</v>
      </c>
      <c r="C50" s="126" t="s">
        <v>1005</v>
      </c>
      <c r="D50" s="48" t="s">
        <v>23</v>
      </c>
      <c r="E50" s="19">
        <v>181504033250</v>
      </c>
      <c r="F50" s="48" t="s">
        <v>172</v>
      </c>
      <c r="G50" s="19">
        <v>65</v>
      </c>
      <c r="H50" s="19">
        <v>72</v>
      </c>
      <c r="I50" s="61">
        <f t="shared" si="0"/>
        <v>137</v>
      </c>
      <c r="J50" s="127">
        <v>9854841876</v>
      </c>
      <c r="K50" s="69" t="s">
        <v>538</v>
      </c>
      <c r="L50" s="69" t="s">
        <v>539</v>
      </c>
      <c r="M50" s="69">
        <v>9859773604</v>
      </c>
      <c r="N50" s="95" t="s">
        <v>1015</v>
      </c>
      <c r="O50" s="95">
        <v>8753816807</v>
      </c>
      <c r="P50" s="115">
        <v>43738</v>
      </c>
      <c r="Q50" s="116" t="s">
        <v>264</v>
      </c>
      <c r="R50" s="48"/>
      <c r="S50" s="18" t="s">
        <v>1042</v>
      </c>
      <c r="T50" s="18"/>
    </row>
    <row r="51" spans="1:20">
      <c r="A51" s="4">
        <v>47</v>
      </c>
      <c r="B51" s="17"/>
      <c r="C51" s="89"/>
      <c r="D51" s="48"/>
      <c r="E51" s="19"/>
      <c r="F51" s="48"/>
      <c r="G51" s="19"/>
      <c r="H51" s="19"/>
      <c r="I51" s="61">
        <f t="shared" si="0"/>
        <v>0</v>
      </c>
      <c r="J51" s="48"/>
      <c r="K51" s="48"/>
      <c r="L51" s="48"/>
      <c r="M51" s="48"/>
      <c r="N51" s="48"/>
      <c r="O51" s="48"/>
      <c r="P51" s="115"/>
      <c r="Q51" s="116"/>
      <c r="R51" s="48"/>
      <c r="S51" s="18"/>
      <c r="T51" s="18"/>
    </row>
    <row r="52" spans="1:20">
      <c r="A52" s="4">
        <v>48</v>
      </c>
      <c r="B52" s="17"/>
      <c r="C52" s="89"/>
      <c r="D52" s="48"/>
      <c r="E52" s="19"/>
      <c r="F52" s="48"/>
      <c r="G52" s="19"/>
      <c r="H52" s="19"/>
      <c r="I52" s="61">
        <f t="shared" si="0"/>
        <v>0</v>
      </c>
      <c r="J52" s="48"/>
      <c r="K52" s="48"/>
      <c r="L52" s="48"/>
      <c r="M52" s="48"/>
      <c r="N52" s="48"/>
      <c r="O52" s="48"/>
      <c r="P52" s="115"/>
      <c r="Q52" s="116"/>
      <c r="R52" s="48"/>
      <c r="S52" s="18"/>
      <c r="T52" s="18"/>
    </row>
    <row r="53" spans="1:20">
      <c r="A53" s="4">
        <v>49</v>
      </c>
      <c r="B53" s="17"/>
      <c r="C53" s="89"/>
      <c r="D53" s="48"/>
      <c r="E53" s="19"/>
      <c r="F53" s="48"/>
      <c r="G53" s="19"/>
      <c r="H53" s="19"/>
      <c r="I53" s="61">
        <f t="shared" si="0"/>
        <v>0</v>
      </c>
      <c r="J53" s="48"/>
      <c r="K53" s="48"/>
      <c r="L53" s="48"/>
      <c r="M53" s="48"/>
      <c r="N53" s="48"/>
      <c r="O53" s="48"/>
      <c r="P53" s="115"/>
      <c r="Q53" s="116"/>
      <c r="R53" s="48"/>
      <c r="S53" s="18"/>
      <c r="T53" s="18"/>
    </row>
    <row r="54" spans="1:20">
      <c r="A54" s="4">
        <v>50</v>
      </c>
      <c r="B54" s="17"/>
      <c r="C54" s="89"/>
      <c r="D54" s="48"/>
      <c r="E54" s="19"/>
      <c r="F54" s="48"/>
      <c r="G54" s="19"/>
      <c r="H54" s="19"/>
      <c r="I54" s="61">
        <f t="shared" si="0"/>
        <v>0</v>
      </c>
      <c r="J54" s="48"/>
      <c r="K54" s="48"/>
      <c r="L54" s="48"/>
      <c r="M54" s="48"/>
      <c r="N54" s="48"/>
      <c r="O54" s="48"/>
      <c r="P54" s="115"/>
      <c r="Q54" s="116"/>
      <c r="R54" s="48"/>
      <c r="S54" s="18"/>
      <c r="T54" s="18"/>
    </row>
    <row r="55" spans="1:20">
      <c r="A55" s="4">
        <v>51</v>
      </c>
      <c r="B55" s="17"/>
      <c r="C55" s="89"/>
      <c r="D55" s="48"/>
      <c r="E55" s="19"/>
      <c r="F55" s="48"/>
      <c r="G55" s="19"/>
      <c r="H55" s="19"/>
      <c r="I55" s="61">
        <f t="shared" si="0"/>
        <v>0</v>
      </c>
      <c r="J55" s="48"/>
      <c r="K55" s="48"/>
      <c r="L55" s="48"/>
      <c r="M55" s="48"/>
      <c r="N55" s="48"/>
      <c r="O55" s="48"/>
      <c r="P55" s="115"/>
      <c r="Q55" s="116"/>
      <c r="R55" s="48"/>
      <c r="S55" s="18"/>
      <c r="T55" s="18"/>
    </row>
    <row r="56" spans="1:20">
      <c r="A56" s="4">
        <v>52</v>
      </c>
      <c r="B56" s="17"/>
      <c r="C56" s="89"/>
      <c r="D56" s="57"/>
      <c r="E56" s="17"/>
      <c r="F56" s="57"/>
      <c r="G56" s="17"/>
      <c r="H56" s="17"/>
      <c r="I56" s="61">
        <f t="shared" si="0"/>
        <v>0</v>
      </c>
      <c r="J56" s="57"/>
      <c r="K56" s="57"/>
      <c r="L56" s="57"/>
      <c r="M56" s="57"/>
      <c r="N56" s="57"/>
      <c r="O56" s="57"/>
      <c r="P56" s="115"/>
      <c r="Q56" s="116"/>
      <c r="R56" s="48"/>
      <c r="S56" s="18"/>
      <c r="T56" s="18"/>
    </row>
    <row r="57" spans="1:20">
      <c r="A57" s="4">
        <v>53</v>
      </c>
      <c r="B57" s="17"/>
      <c r="C57" s="89"/>
      <c r="D57" s="48"/>
      <c r="E57" s="19"/>
      <c r="F57" s="48"/>
      <c r="G57" s="19"/>
      <c r="H57" s="19"/>
      <c r="I57" s="61">
        <f t="shared" si="0"/>
        <v>0</v>
      </c>
      <c r="J57" s="48"/>
      <c r="K57" s="48"/>
      <c r="L57" s="48"/>
      <c r="M57" s="48"/>
      <c r="N57" s="48"/>
      <c r="O57" s="48"/>
      <c r="P57" s="115"/>
      <c r="Q57" s="116"/>
      <c r="R57" s="48"/>
      <c r="S57" s="18"/>
      <c r="T57" s="18"/>
    </row>
    <row r="58" spans="1:20">
      <c r="A58" s="4">
        <v>54</v>
      </c>
      <c r="B58" s="17"/>
      <c r="C58" s="117"/>
      <c r="D58" s="48"/>
      <c r="E58" s="19"/>
      <c r="F58" s="48"/>
      <c r="G58" s="19"/>
      <c r="H58" s="19"/>
      <c r="I58" s="61">
        <f t="shared" si="0"/>
        <v>0</v>
      </c>
      <c r="J58" s="48"/>
      <c r="K58" s="48"/>
      <c r="L58" s="48"/>
      <c r="M58" s="48"/>
      <c r="N58" s="48"/>
      <c r="O58" s="48"/>
      <c r="P58" s="115"/>
      <c r="Q58" s="116"/>
      <c r="R58" s="48"/>
      <c r="S58" s="18"/>
      <c r="T58" s="18"/>
    </row>
    <row r="59" spans="1:20">
      <c r="A59" s="4">
        <v>55</v>
      </c>
      <c r="B59" s="17"/>
      <c r="C59" s="117"/>
      <c r="D59" s="48"/>
      <c r="E59" s="19"/>
      <c r="F59" s="48"/>
      <c r="G59" s="19"/>
      <c r="H59" s="19"/>
      <c r="I59" s="61">
        <f t="shared" si="0"/>
        <v>0</v>
      </c>
      <c r="J59" s="48"/>
      <c r="K59" s="48"/>
      <c r="L59" s="48"/>
      <c r="M59" s="48"/>
      <c r="N59" s="48"/>
      <c r="O59" s="48"/>
      <c r="P59" s="115"/>
      <c r="Q59" s="116"/>
      <c r="R59" s="48"/>
      <c r="S59" s="18"/>
      <c r="T59" s="18"/>
    </row>
    <row r="60" spans="1:20">
      <c r="A60" s="4">
        <v>56</v>
      </c>
      <c r="B60" s="17"/>
      <c r="C60" s="117"/>
      <c r="D60" s="48"/>
      <c r="E60" s="19"/>
      <c r="F60" s="48"/>
      <c r="G60" s="19"/>
      <c r="H60" s="19"/>
      <c r="I60" s="61">
        <f t="shared" si="0"/>
        <v>0</v>
      </c>
      <c r="J60" s="48"/>
      <c r="K60" s="48"/>
      <c r="L60" s="48"/>
      <c r="M60" s="48"/>
      <c r="N60" s="48"/>
      <c r="O60" s="48"/>
      <c r="P60" s="115"/>
      <c r="Q60" s="116"/>
      <c r="R60" s="48"/>
      <c r="S60" s="18"/>
      <c r="T60" s="18"/>
    </row>
    <row r="61" spans="1:20">
      <c r="A61" s="4">
        <v>57</v>
      </c>
      <c r="B61" s="17"/>
      <c r="C61" s="117"/>
      <c r="D61" s="48"/>
      <c r="E61" s="19"/>
      <c r="F61" s="48"/>
      <c r="G61" s="19"/>
      <c r="H61" s="19"/>
      <c r="I61" s="61">
        <f t="shared" si="0"/>
        <v>0</v>
      </c>
      <c r="J61" s="48"/>
      <c r="K61" s="48"/>
      <c r="L61" s="48"/>
      <c r="M61" s="48"/>
      <c r="N61" s="48"/>
      <c r="O61" s="48"/>
      <c r="P61" s="115"/>
      <c r="Q61" s="116"/>
      <c r="R61" s="48"/>
      <c r="S61" s="18"/>
      <c r="T61" s="18"/>
    </row>
    <row r="62" spans="1:20">
      <c r="A62" s="4">
        <v>58</v>
      </c>
      <c r="B62" s="17"/>
      <c r="C62" s="118"/>
      <c r="D62" s="48"/>
      <c r="E62" s="19"/>
      <c r="F62" s="48"/>
      <c r="G62" s="19"/>
      <c r="H62" s="19"/>
      <c r="I62" s="61">
        <f t="shared" si="0"/>
        <v>0</v>
      </c>
      <c r="J62" s="48"/>
      <c r="K62" s="48"/>
      <c r="L62" s="48"/>
      <c r="M62" s="48"/>
      <c r="N62" s="48"/>
      <c r="O62" s="48"/>
      <c r="P62" s="115"/>
      <c r="Q62" s="116"/>
      <c r="R62" s="48"/>
      <c r="S62" s="18"/>
      <c r="T62" s="18"/>
    </row>
    <row r="63" spans="1:20">
      <c r="A63" s="4">
        <v>59</v>
      </c>
      <c r="B63" s="17"/>
      <c r="C63" s="118"/>
      <c r="D63" s="57"/>
      <c r="E63" s="17"/>
      <c r="F63" s="57"/>
      <c r="G63" s="17"/>
      <c r="H63" s="17"/>
      <c r="I63" s="61">
        <f t="shared" si="0"/>
        <v>0</v>
      </c>
      <c r="J63" s="57"/>
      <c r="K63" s="57"/>
      <c r="L63" s="57"/>
      <c r="M63" s="57"/>
      <c r="N63" s="57"/>
      <c r="O63" s="57"/>
      <c r="P63" s="115"/>
      <c r="Q63" s="116"/>
      <c r="R63" s="48"/>
      <c r="S63" s="18"/>
      <c r="T63" s="18"/>
    </row>
    <row r="64" spans="1:20">
      <c r="A64" s="4">
        <v>60</v>
      </c>
      <c r="B64" s="17"/>
      <c r="C64" s="118"/>
      <c r="D64" s="48"/>
      <c r="E64" s="19"/>
      <c r="F64" s="48"/>
      <c r="G64" s="19"/>
      <c r="H64" s="19"/>
      <c r="I64" s="61">
        <f t="shared" si="0"/>
        <v>0</v>
      </c>
      <c r="J64" s="48"/>
      <c r="K64" s="48"/>
      <c r="L64" s="48"/>
      <c r="M64" s="48"/>
      <c r="N64" s="48"/>
      <c r="O64" s="48"/>
      <c r="P64" s="115"/>
      <c r="Q64" s="116"/>
      <c r="R64" s="48"/>
      <c r="S64" s="18"/>
      <c r="T64" s="18"/>
    </row>
    <row r="65" spans="1:20">
      <c r="A65" s="4">
        <v>61</v>
      </c>
      <c r="B65" s="17"/>
      <c r="C65" s="116"/>
      <c r="D65" s="48"/>
      <c r="E65" s="19"/>
      <c r="F65" s="48"/>
      <c r="G65" s="19"/>
      <c r="H65" s="19"/>
      <c r="I65" s="61">
        <f t="shared" si="0"/>
        <v>0</v>
      </c>
      <c r="J65" s="48"/>
      <c r="K65" s="48"/>
      <c r="L65" s="48"/>
      <c r="M65" s="48"/>
      <c r="N65" s="48"/>
      <c r="O65" s="48"/>
      <c r="P65" s="115"/>
      <c r="Q65" s="116"/>
      <c r="R65" s="48"/>
      <c r="S65" s="18"/>
      <c r="T65" s="18"/>
    </row>
    <row r="66" spans="1:20">
      <c r="A66" s="4">
        <v>62</v>
      </c>
      <c r="B66" s="17"/>
      <c r="C66" s="116"/>
      <c r="D66" s="48"/>
      <c r="E66" s="19"/>
      <c r="F66" s="48"/>
      <c r="G66" s="19"/>
      <c r="H66" s="19"/>
      <c r="I66" s="61">
        <f t="shared" si="0"/>
        <v>0</v>
      </c>
      <c r="J66" s="48"/>
      <c r="K66" s="48"/>
      <c r="L66" s="48"/>
      <c r="M66" s="48"/>
      <c r="N66" s="48"/>
      <c r="O66" s="48"/>
      <c r="P66" s="115"/>
      <c r="Q66" s="116"/>
      <c r="R66" s="48"/>
      <c r="S66" s="18"/>
      <c r="T66" s="18"/>
    </row>
    <row r="67" spans="1:20">
      <c r="A67" s="4">
        <v>63</v>
      </c>
      <c r="B67" s="17"/>
      <c r="C67" s="116"/>
      <c r="D67" s="48"/>
      <c r="E67" s="19"/>
      <c r="F67" s="48"/>
      <c r="G67" s="19"/>
      <c r="H67" s="19"/>
      <c r="I67" s="61">
        <f t="shared" si="0"/>
        <v>0</v>
      </c>
      <c r="J67" s="48"/>
      <c r="K67" s="48"/>
      <c r="L67" s="48"/>
      <c r="M67" s="48"/>
      <c r="N67" s="48"/>
      <c r="O67" s="48"/>
      <c r="P67" s="115"/>
      <c r="Q67" s="116"/>
      <c r="R67" s="48"/>
      <c r="S67" s="18"/>
      <c r="T67" s="18"/>
    </row>
    <row r="68" spans="1:20">
      <c r="A68" s="4">
        <v>64</v>
      </c>
      <c r="B68" s="17"/>
      <c r="C68" s="116"/>
      <c r="D68" s="48"/>
      <c r="E68" s="19"/>
      <c r="F68" s="48"/>
      <c r="G68" s="19"/>
      <c r="H68" s="19"/>
      <c r="I68" s="61">
        <f t="shared" si="0"/>
        <v>0</v>
      </c>
      <c r="J68" s="48"/>
      <c r="K68" s="48"/>
      <c r="L68" s="48"/>
      <c r="M68" s="48"/>
      <c r="N68" s="48"/>
      <c r="O68" s="48"/>
      <c r="P68" s="115"/>
      <c r="Q68" s="116"/>
      <c r="R68" s="48"/>
      <c r="S68" s="18"/>
      <c r="T68" s="18"/>
    </row>
    <row r="69" spans="1:20">
      <c r="A69" s="4">
        <v>65</v>
      </c>
      <c r="B69" s="17"/>
      <c r="C69" s="116"/>
      <c r="D69" s="48"/>
      <c r="E69" s="19"/>
      <c r="F69" s="48"/>
      <c r="G69" s="19"/>
      <c r="H69" s="19"/>
      <c r="I69" s="61">
        <f t="shared" si="0"/>
        <v>0</v>
      </c>
      <c r="J69" s="48"/>
      <c r="K69" s="48"/>
      <c r="L69" s="48"/>
      <c r="M69" s="48"/>
      <c r="N69" s="48"/>
      <c r="O69" s="48"/>
      <c r="P69" s="115"/>
      <c r="Q69" s="116"/>
      <c r="R69" s="48"/>
      <c r="S69" s="18"/>
      <c r="T69" s="18"/>
    </row>
    <row r="70" spans="1:20">
      <c r="A70" s="4">
        <v>66</v>
      </c>
      <c r="B70" s="17"/>
      <c r="C70" s="48"/>
      <c r="D70" s="48"/>
      <c r="E70" s="19"/>
      <c r="F70" s="48"/>
      <c r="G70" s="19"/>
      <c r="H70" s="19"/>
      <c r="I70" s="61">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45</v>
      </c>
      <c r="D165" s="21"/>
      <c r="E165" s="13"/>
      <c r="F165" s="21"/>
      <c r="G165" s="60">
        <f>SUM(G6:G164)</f>
        <v>2261</v>
      </c>
      <c r="H165" s="60">
        <f>SUM(H6:H164)</f>
        <v>2587</v>
      </c>
      <c r="I165" s="60">
        <f>SUM(I6:I164)</f>
        <v>4848</v>
      </c>
      <c r="J165" s="21"/>
      <c r="K165" s="21"/>
      <c r="L165" s="21"/>
      <c r="M165" s="21"/>
      <c r="N165" s="21"/>
      <c r="O165" s="21"/>
      <c r="P165" s="14"/>
      <c r="Q165" s="21"/>
      <c r="R165" s="21"/>
      <c r="S165" s="21"/>
      <c r="T165" s="12"/>
    </row>
    <row r="166" spans="1:20">
      <c r="A166" s="44" t="s">
        <v>62</v>
      </c>
      <c r="B166" s="10">
        <f>COUNTIF(B$5:B$164,"Team 1")</f>
        <v>23</v>
      </c>
      <c r="C166" s="44" t="s">
        <v>25</v>
      </c>
      <c r="D166" s="10">
        <f>COUNTIF(D6:D164,"Anganwadi")</f>
        <v>11</v>
      </c>
    </row>
    <row r="167" spans="1:20">
      <c r="A167" s="44" t="s">
        <v>63</v>
      </c>
      <c r="B167" s="10">
        <f>COUNTIF(B$6:B$164,"Team 2")</f>
        <v>23</v>
      </c>
      <c r="C167" s="44" t="s">
        <v>23</v>
      </c>
      <c r="D167" s="10">
        <f>COUNTIF(D6:D164,"School")</f>
        <v>34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43:D55 D5:D9 D11 D34:D41 D13:D25 D27:D32 D57:D62 D64: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7" workbookViewId="0">
      <selection activeCell="D27" sqref="D27"/>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01" t="s">
        <v>71</v>
      </c>
      <c r="B1" s="201"/>
      <c r="C1" s="201"/>
      <c r="D1" s="201"/>
      <c r="E1" s="201"/>
      <c r="F1" s="202"/>
      <c r="G1" s="202"/>
      <c r="H1" s="202"/>
      <c r="I1" s="202"/>
      <c r="J1" s="202"/>
    </row>
    <row r="2" spans="1:11" ht="25.5">
      <c r="A2" s="203" t="s">
        <v>0</v>
      </c>
      <c r="B2" s="204"/>
      <c r="C2" s="205" t="str">
        <f>'Block at a Glance'!C2:D2</f>
        <v>ASSAM</v>
      </c>
      <c r="D2" s="206"/>
      <c r="E2" s="27" t="s">
        <v>1</v>
      </c>
      <c r="F2" s="207" t="s">
        <v>72</v>
      </c>
      <c r="G2" s="208"/>
      <c r="H2" s="28" t="s">
        <v>24</v>
      </c>
      <c r="I2" s="207" t="s">
        <v>73</v>
      </c>
      <c r="J2" s="208"/>
    </row>
    <row r="3" spans="1:11" ht="28.5" customHeight="1">
      <c r="A3" s="212" t="s">
        <v>66</v>
      </c>
      <c r="B3" s="212"/>
      <c r="C3" s="212"/>
      <c r="D3" s="212"/>
      <c r="E3" s="212"/>
      <c r="F3" s="212"/>
      <c r="G3" s="212"/>
      <c r="H3" s="212"/>
      <c r="I3" s="212"/>
      <c r="J3" s="212"/>
    </row>
    <row r="4" spans="1:11">
      <c r="A4" s="211" t="s">
        <v>27</v>
      </c>
      <c r="B4" s="210" t="s">
        <v>28</v>
      </c>
      <c r="C4" s="209" t="s">
        <v>29</v>
      </c>
      <c r="D4" s="209" t="s">
        <v>36</v>
      </c>
      <c r="E4" s="209"/>
      <c r="F4" s="209"/>
      <c r="G4" s="209" t="s">
        <v>30</v>
      </c>
      <c r="H4" s="209" t="s">
        <v>37</v>
      </c>
      <c r="I4" s="209"/>
      <c r="J4" s="209"/>
    </row>
    <row r="5" spans="1:11" ht="22.5" customHeight="1">
      <c r="A5" s="211"/>
      <c r="B5" s="210"/>
      <c r="C5" s="209"/>
      <c r="D5" s="29" t="s">
        <v>9</v>
      </c>
      <c r="E5" s="29" t="s">
        <v>10</v>
      </c>
      <c r="F5" s="29" t="s">
        <v>11</v>
      </c>
      <c r="G5" s="209"/>
      <c r="H5" s="29" t="s">
        <v>9</v>
      </c>
      <c r="I5" s="29" t="s">
        <v>10</v>
      </c>
      <c r="J5" s="29" t="s">
        <v>11</v>
      </c>
    </row>
    <row r="6" spans="1:11" ht="22.5" customHeight="1">
      <c r="A6" s="45">
        <v>1</v>
      </c>
      <c r="B6" s="62">
        <v>43556</v>
      </c>
      <c r="C6" s="31">
        <f>COUNTIFS('April-19'!D$5:D$164,"Anganwadi")</f>
        <v>33</v>
      </c>
      <c r="D6" s="32">
        <f>SUMIF('April-19'!$D$5:$D$164,"Anganwadi",'April-19'!$G$5:$G$164)</f>
        <v>860</v>
      </c>
      <c r="E6" s="32">
        <f>SUMIF('April-19'!$D$5:$D$164,"Anganwadi",'April-19'!$H$5:$H$164)</f>
        <v>856</v>
      </c>
      <c r="F6" s="32">
        <f>+D6+E6</f>
        <v>1716</v>
      </c>
      <c r="G6" s="31">
        <f>COUNTIF('April-19'!D5:D164,"School")</f>
        <v>48</v>
      </c>
      <c r="H6" s="32">
        <f>SUMIF('April-19'!$D$5:$D$164,"School",'April-19'!$G$5:$G$164)</f>
        <v>2519</v>
      </c>
      <c r="I6" s="32">
        <f>SUMIF('April-19'!$D$5:$D$164,"School",'April-19'!$H$5:$H$164)</f>
        <v>2408</v>
      </c>
      <c r="J6" s="32">
        <f>+H6+I6</f>
        <v>4927</v>
      </c>
      <c r="K6" s="33"/>
    </row>
    <row r="7" spans="1:11" ht="22.5" customHeight="1">
      <c r="A7" s="30">
        <v>2</v>
      </c>
      <c r="B7" s="63">
        <v>43601</v>
      </c>
      <c r="C7" s="31">
        <f>COUNTIF('May-19'!D5:D164,"Anganwadi")</f>
        <v>38</v>
      </c>
      <c r="D7" s="32">
        <f>SUMIF('May-19'!$D$5:$D$164,"Anganwadi",'May-19'!$G$5:$G$164)</f>
        <v>818</v>
      </c>
      <c r="E7" s="32">
        <f>SUMIF('May-19'!$D$5:$D$164,"Anganwadi",'May-19'!$H$5:$H$164)</f>
        <v>864</v>
      </c>
      <c r="F7" s="32">
        <f t="shared" ref="F7:F11" si="0">+D7+E7</f>
        <v>1682</v>
      </c>
      <c r="G7" s="31">
        <f>COUNTIF('May-19'!D5:D164,"School")</f>
        <v>51</v>
      </c>
      <c r="H7" s="32">
        <f>SUMIF('May-19'!$D$5:$D$164,"School",'May-19'!$G$5:$G$164)</f>
        <v>2491</v>
      </c>
      <c r="I7" s="32">
        <f>SUMIF('May-19'!$D$5:$D$164,"School",'May-19'!$H$5:$H$164)</f>
        <v>2397</v>
      </c>
      <c r="J7" s="32">
        <f t="shared" ref="J7:J11" si="1">+H7+I7</f>
        <v>4888</v>
      </c>
    </row>
    <row r="8" spans="1:11" ht="22.5" customHeight="1">
      <c r="A8" s="30">
        <v>3</v>
      </c>
      <c r="B8" s="63">
        <v>43632</v>
      </c>
      <c r="C8" s="31">
        <f>COUNTIF('Jun-19'!D5:D164,"Anganwadi")</f>
        <v>20</v>
      </c>
      <c r="D8" s="32">
        <f>SUMIF('Jun-19'!$D$5:$D$164,"Anganwadi",'Jun-19'!$G$5:$G$164)</f>
        <v>491</v>
      </c>
      <c r="E8" s="32">
        <f>SUMIF('Jun-19'!$D$5:$D$164,"Anganwadi",'Jun-19'!$H$5:$H$164)</f>
        <v>552</v>
      </c>
      <c r="F8" s="32">
        <f t="shared" si="0"/>
        <v>1043</v>
      </c>
      <c r="G8" s="31">
        <f>COUNTIF('Jun-19'!D5:D164,"School")</f>
        <v>50</v>
      </c>
      <c r="H8" s="32">
        <f>SUMIF('Jun-19'!$D$5:$D$164,"School",'Jun-19'!$G$5:$G$164)</f>
        <v>2485</v>
      </c>
      <c r="I8" s="32">
        <f>SUMIF('Jun-19'!$D$5:$D$164,"School",'Jun-19'!$H$5:$H$164)</f>
        <v>2236</v>
      </c>
      <c r="J8" s="32">
        <f t="shared" si="1"/>
        <v>4721</v>
      </c>
    </row>
    <row r="9" spans="1:11" ht="22.5" customHeight="1">
      <c r="A9" s="30">
        <v>4</v>
      </c>
      <c r="B9" s="63">
        <v>43662</v>
      </c>
      <c r="C9" s="31">
        <f>COUNTIF('Jul-19'!D5:D164,"Anganwadi")</f>
        <v>105</v>
      </c>
      <c r="D9" s="32">
        <f>SUMIF('Jul-19'!$D$5:$D$164,"Anganwadi",'Jul-19'!$G$5:$G$164)</f>
        <v>3441</v>
      </c>
      <c r="E9" s="32">
        <f>SUMIF('Jul-19'!$D$5:$D$164,"Anganwadi",'Jul-19'!$H$5:$H$164)</f>
        <v>3529</v>
      </c>
      <c r="F9" s="32">
        <f t="shared" si="0"/>
        <v>6970</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18</v>
      </c>
      <c r="D10" s="32">
        <f>SUMIF('Aug-19'!$D$5:$D$164,"Anganwadi",'Aug-19'!$G$5:$G$164)</f>
        <v>403</v>
      </c>
      <c r="E10" s="32">
        <f>SUMIF('Aug-19'!$D$5:$D$164,"Anganwadi",'Aug-19'!$H$5:$H$164)</f>
        <v>438</v>
      </c>
      <c r="F10" s="32">
        <f t="shared" si="0"/>
        <v>841</v>
      </c>
      <c r="G10" s="31">
        <f>COUNTIF('Aug-19'!D5:D164,"School")</f>
        <v>44</v>
      </c>
      <c r="H10" s="32">
        <f>SUMIF('Aug-19'!$D$5:$D$164,"School",'Aug-19'!$G$5:$G$164)</f>
        <v>1944</v>
      </c>
      <c r="I10" s="32">
        <f>SUMIF('Aug-19'!$D$5:$D$164,"School",'Aug-19'!$H$5:$H$164)</f>
        <v>2320</v>
      </c>
      <c r="J10" s="32">
        <f t="shared" si="1"/>
        <v>4264</v>
      </c>
    </row>
    <row r="11" spans="1:11" ht="22.5" customHeight="1">
      <c r="A11" s="30">
        <v>6</v>
      </c>
      <c r="B11" s="63">
        <v>43724</v>
      </c>
      <c r="C11" s="31">
        <f>COUNTIF('Sep-19'!D6:D164,"Anganwadi")</f>
        <v>11</v>
      </c>
      <c r="D11" s="32">
        <f>SUMIF('Sep-19'!$D$6:$D$164,"Anganwadi",'Sep-19'!$G$6:$G$164)</f>
        <v>499</v>
      </c>
      <c r="E11" s="32">
        <f>SUMIF('Sep-19'!$D$6:$D$164,"Anganwadi",'Sep-19'!$H$6:$H$164)</f>
        <v>510</v>
      </c>
      <c r="F11" s="32">
        <f t="shared" si="0"/>
        <v>1009</v>
      </c>
      <c r="G11" s="31">
        <f>COUNTIF('Sep-19'!D6:D164,"School")</f>
        <v>34</v>
      </c>
      <c r="H11" s="32">
        <f>SUMIF('Sep-19'!$D$6:$D$164,"School",'Sep-19'!$G$6:$G$164)</f>
        <v>1762</v>
      </c>
      <c r="I11" s="32">
        <f>SUMIF('Sep-19'!$D$6:$D$164,"School",'Sep-19'!$H$6:$H$164)</f>
        <v>2077</v>
      </c>
      <c r="J11" s="32">
        <f t="shared" si="1"/>
        <v>3839</v>
      </c>
    </row>
    <row r="12" spans="1:11" ht="19.5" customHeight="1">
      <c r="A12" s="200" t="s">
        <v>38</v>
      </c>
      <c r="B12" s="200"/>
      <c r="C12" s="34">
        <f>SUM(C6:C11)</f>
        <v>225</v>
      </c>
      <c r="D12" s="34">
        <f t="shared" ref="D12:J12" si="2">SUM(D6:D11)</f>
        <v>6512</v>
      </c>
      <c r="E12" s="34">
        <f t="shared" si="2"/>
        <v>6749</v>
      </c>
      <c r="F12" s="34">
        <f t="shared" si="2"/>
        <v>13261</v>
      </c>
      <c r="G12" s="34">
        <f t="shared" si="2"/>
        <v>227</v>
      </c>
      <c r="H12" s="34">
        <f t="shared" si="2"/>
        <v>11201</v>
      </c>
      <c r="I12" s="34">
        <f t="shared" si="2"/>
        <v>11438</v>
      </c>
      <c r="J12" s="34">
        <f t="shared" si="2"/>
        <v>22639</v>
      </c>
    </row>
    <row r="14" spans="1:11">
      <c r="A14" s="195" t="s">
        <v>67</v>
      </c>
      <c r="B14" s="195"/>
      <c r="C14" s="195"/>
      <c r="D14" s="195"/>
      <c r="E14" s="195"/>
      <c r="F14" s="195"/>
    </row>
    <row r="15" spans="1:11" ht="82.5">
      <c r="A15" s="43" t="s">
        <v>27</v>
      </c>
      <c r="B15" s="42" t="s">
        <v>28</v>
      </c>
      <c r="C15" s="46" t="s">
        <v>64</v>
      </c>
      <c r="D15" s="41" t="s">
        <v>29</v>
      </c>
      <c r="E15" s="41" t="s">
        <v>30</v>
      </c>
      <c r="F15" s="41" t="s">
        <v>65</v>
      </c>
    </row>
    <row r="16" spans="1:11">
      <c r="A16" s="198">
        <v>1</v>
      </c>
      <c r="B16" s="196">
        <v>43571</v>
      </c>
      <c r="C16" s="47" t="s">
        <v>62</v>
      </c>
      <c r="D16" s="31">
        <f>COUNTIFS('April-19'!B$5:B$164,"Team 1",'April-19'!D$5:D$164,"Anganwadi")</f>
        <v>15</v>
      </c>
      <c r="E16" s="31">
        <f>COUNTIFS('April-19'!B$5:B$164,"Team 1",'April-19'!D$5:D$164,"School")</f>
        <v>23</v>
      </c>
      <c r="F16" s="32">
        <f>SUMIF('April-19'!$B$5:$B$164,"Team 1",'April-19'!$I$5:$I$164)</f>
        <v>3614</v>
      </c>
    </row>
    <row r="17" spans="1:6">
      <c r="A17" s="199"/>
      <c r="B17" s="197"/>
      <c r="C17" s="47" t="s">
        <v>63</v>
      </c>
      <c r="D17" s="31">
        <f>COUNTIFS('April-19'!B$5:B$164,"Team 2",'April-19'!D$5:D$164,"Anganwadi")</f>
        <v>17</v>
      </c>
      <c r="E17" s="31">
        <f>COUNTIFS('April-19'!B$5:B$164,"Team 2",'April-19'!D$5:D$164,"School")</f>
        <v>23</v>
      </c>
      <c r="F17" s="32">
        <f>SUMIF('April-19'!$B$5:$B$164,"Team 2",'April-19'!$I$5:$I$164)</f>
        <v>2872</v>
      </c>
    </row>
    <row r="18" spans="1:6">
      <c r="A18" s="198">
        <v>2</v>
      </c>
      <c r="B18" s="196">
        <v>43601</v>
      </c>
      <c r="C18" s="47" t="s">
        <v>62</v>
      </c>
      <c r="D18" s="31">
        <f>COUNTIFS('May-19'!B$5:B$164,"Team 1",'May-19'!D$5:D$164,"Anganwadi")</f>
        <v>19</v>
      </c>
      <c r="E18" s="31">
        <f>COUNTIFS('May-19'!B$5:B$164,"Team 1",'May-19'!D$5:D$164,"School")</f>
        <v>26</v>
      </c>
      <c r="F18" s="32">
        <f>SUMIF('May-19'!$B$5:$B$164,"Team 1",'May-19'!$I$5:$I$164)</f>
        <v>3573</v>
      </c>
    </row>
    <row r="19" spans="1:6">
      <c r="A19" s="199"/>
      <c r="B19" s="197"/>
      <c r="C19" s="47" t="s">
        <v>63</v>
      </c>
      <c r="D19" s="31">
        <f>COUNTIFS('May-19'!B$5:B$164,"Team 2",'May-19'!D$5:D$164,"Anganwadi")</f>
        <v>19</v>
      </c>
      <c r="E19" s="31">
        <f>COUNTIFS('May-19'!B$5:B$164,"Team 2",'May-19'!D$5:D$164,"School")</f>
        <v>25</v>
      </c>
      <c r="F19" s="32">
        <f>SUMIF('May-19'!$B$5:$B$164,"Team 2",'May-19'!$I$5:$I$164)</f>
        <v>2997</v>
      </c>
    </row>
    <row r="20" spans="1:6">
      <c r="A20" s="198">
        <v>3</v>
      </c>
      <c r="B20" s="196">
        <v>43632</v>
      </c>
      <c r="C20" s="47" t="s">
        <v>62</v>
      </c>
      <c r="D20" s="31">
        <f>COUNTIFS('Jun-19'!B$5:B$164,"Team 1",'Jun-19'!D$5:D$164,"Anganwadi")</f>
        <v>10</v>
      </c>
      <c r="E20" s="31">
        <f>COUNTIFS('Jun-19'!B$5:B$164,"Team 1",'Jun-19'!D$5:D$164,"School")</f>
        <v>25</v>
      </c>
      <c r="F20" s="32">
        <f>SUMIF('Jun-19'!$B$5:$B$164,"Team 1",'Jun-19'!$I$5:$I$164)</f>
        <v>2984</v>
      </c>
    </row>
    <row r="21" spans="1:6">
      <c r="A21" s="199"/>
      <c r="B21" s="197"/>
      <c r="C21" s="47" t="s">
        <v>63</v>
      </c>
      <c r="D21" s="31">
        <f>COUNTIFS('Jun-19'!B$5:B$164,"Team 2",'Jun-19'!D$5:D$164,"Anganwadi")</f>
        <v>10</v>
      </c>
      <c r="E21" s="31">
        <f>COUNTIFS('Jun-19'!B$5:B$164,"Team 2",'Jun-19'!D$5:D$164,"School")</f>
        <v>25</v>
      </c>
      <c r="F21" s="32">
        <f>SUMIF('Jun-19'!$B$5:$B$164,"Team 2",'Jun-19'!$I$5:$I$164)</f>
        <v>2780</v>
      </c>
    </row>
    <row r="22" spans="1:6">
      <c r="A22" s="198">
        <v>4</v>
      </c>
      <c r="B22" s="196">
        <v>43662</v>
      </c>
      <c r="C22" s="47" t="s">
        <v>62</v>
      </c>
      <c r="D22" s="31">
        <f>COUNTIFS('Jul-19'!B$5:B$164,"Team 1",'Jul-19'!D$5:D$164,"Anganwadi")</f>
        <v>53</v>
      </c>
      <c r="E22" s="31">
        <f>COUNTIFS('Jul-19'!B$5:B$164,"Team 1",'Jul-19'!D$5:D$164,"School")</f>
        <v>0</v>
      </c>
      <c r="F22" s="32">
        <f>SUMIF('Jul-19'!$B$5:$B$164,"Team 1",'Jul-19'!$I$5:$I$164)</f>
        <v>3636</v>
      </c>
    </row>
    <row r="23" spans="1:6">
      <c r="A23" s="199"/>
      <c r="B23" s="197"/>
      <c r="C23" s="47" t="s">
        <v>63</v>
      </c>
      <c r="D23" s="31">
        <f>COUNTIFS('Jul-19'!B$5:B$164,"Team 2",'Jul-19'!D$5:D$164,"Anganwadi")</f>
        <v>52</v>
      </c>
      <c r="E23" s="31">
        <f>COUNTIFS('Jul-19'!B$5:B$164,"Team 2",'Jul-19'!D$5:D$164,"School")</f>
        <v>0</v>
      </c>
      <c r="F23" s="32">
        <f>SUMIF('Jul-19'!$B$5:$B$164,"Team 2",'Jul-19'!$I$5:$I$164)</f>
        <v>3334</v>
      </c>
    </row>
    <row r="24" spans="1:6">
      <c r="A24" s="198">
        <v>5</v>
      </c>
      <c r="B24" s="196">
        <v>43693</v>
      </c>
      <c r="C24" s="47" t="s">
        <v>62</v>
      </c>
      <c r="D24" s="31">
        <f>COUNTIFS('Aug-19'!B$5:B$164,"Team 1",'Aug-19'!D$5:D$164,"Anganwadi")</f>
        <v>10</v>
      </c>
      <c r="E24" s="31">
        <f>COUNTIFS('Aug-19'!B$5:B$164,"Team 1",'Aug-19'!D$5:D$164,"School")</f>
        <v>22</v>
      </c>
      <c r="F24" s="32">
        <f>SUMIF('Aug-19'!$B$5:$B$164,"Team 1",'Aug-19'!$I$5:$I$164)</f>
        <v>2984</v>
      </c>
    </row>
    <row r="25" spans="1:6">
      <c r="A25" s="199"/>
      <c r="B25" s="197"/>
      <c r="C25" s="47" t="s">
        <v>63</v>
      </c>
      <c r="D25" s="31">
        <f>COUNTIFS('Aug-19'!B$5:B$164,"Team 2",'Aug-19'!D$5:D$164,"Anganwadi")</f>
        <v>8</v>
      </c>
      <c r="E25" s="31">
        <f>COUNTIFS('Aug-19'!B$5:B$164,"Team 2",'Aug-19'!D$5:D$164,"School")</f>
        <v>21</v>
      </c>
      <c r="F25" s="32">
        <f>SUMIF('Aug-19'!$B$5:$B$164,"Team 2",'Aug-19'!$I$5:$I$164)</f>
        <v>2069</v>
      </c>
    </row>
    <row r="26" spans="1:6">
      <c r="A26" s="198">
        <v>6</v>
      </c>
      <c r="B26" s="196">
        <v>43724</v>
      </c>
      <c r="C26" s="47" t="s">
        <v>62</v>
      </c>
      <c r="D26" s="31">
        <f>COUNTIFS('Sep-19'!B$5:B$164,"Team 1",'Sep-19'!D$5:D$164,"Anganwadi")</f>
        <v>6</v>
      </c>
      <c r="E26" s="31">
        <f>COUNTIFS('Sep-19'!B$5:B$164,"Team 1",'Sep-19'!D$5:D$164,"School")</f>
        <v>17</v>
      </c>
      <c r="F26" s="32">
        <f>SUMIF('Sep-19'!$B$5:$B$164,"Team 1",'Sep-19'!$I$5:$I$164)</f>
        <v>2455</v>
      </c>
    </row>
    <row r="27" spans="1:6">
      <c r="A27" s="199"/>
      <c r="B27" s="197"/>
      <c r="C27" s="47" t="s">
        <v>63</v>
      </c>
      <c r="D27" s="31">
        <f>COUNTIFS('Sep-19'!B$5:B$164,"Team 2",'Sep-19'!D$5:D$164,"Anganwadi")</f>
        <v>5</v>
      </c>
      <c r="E27" s="31">
        <f>COUNTIFS('Sep-19'!B$5:B$164,"Team 2",'Sep-19'!D$5:D$164,"School")</f>
        <v>18</v>
      </c>
      <c r="F27" s="32">
        <f>SUMIF('Sep-19'!$B$5:$B$164,"Team 2",'Sep-19'!$I$5:$I$164)</f>
        <v>2514</v>
      </c>
    </row>
    <row r="28" spans="1:6">
      <c r="A28" s="192" t="s">
        <v>38</v>
      </c>
      <c r="B28" s="193"/>
      <c r="C28" s="194"/>
      <c r="D28" s="40">
        <f>SUM(D16:D27)</f>
        <v>224</v>
      </c>
      <c r="E28" s="40">
        <f>SUM(E16:E27)</f>
        <v>225</v>
      </c>
      <c r="F28" s="40">
        <f>SUM(F16:F27)</f>
        <v>35812</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2019-04-09T06:05:55Z</dcterms:modified>
</cp:coreProperties>
</file>