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Area" localSheetId="1">'April-19'!$A$1:$T$23</definedName>
    <definedName name="_xlnm.Print_Area" localSheetId="0">'Block at a Glance'!$A$1:$M$29</definedName>
    <definedName name="_xlnm.Print_Titles" localSheetId="1">'April-19'!$3:$4</definedName>
    <definedName name="_xlnm.Print_Titles" localSheetId="5">'Aug-19'!$3:$4</definedName>
    <definedName name="_xlnm.Print_Titles" localSheetId="4">'Jul-19'!$3:$4</definedName>
    <definedName name="_xlnm.Print_Titles" localSheetId="3">'Jun-1'!$3:$4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F22" i="1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F19" i="11"/>
  <c r="I104" i="5"/>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3" i="11" l="1"/>
  <c r="F21"/>
  <c r="F26"/>
  <c r="F20"/>
  <c r="F18"/>
  <c r="F27"/>
  <c r="F25"/>
  <c r="F24"/>
  <c r="I165" i="20"/>
  <c r="I165" i="17"/>
  <c r="I165" i="21"/>
  <c r="I165" i="19"/>
  <c r="I165" i="18"/>
  <c r="H12" i="11"/>
  <c r="G12"/>
  <c r="D12"/>
  <c r="E12"/>
  <c r="I12"/>
  <c r="F11"/>
  <c r="J11"/>
  <c r="J10"/>
  <c r="F10"/>
  <c r="F9"/>
  <c r="J9"/>
  <c r="F8"/>
  <c r="J8"/>
  <c r="J7"/>
  <c r="F7"/>
  <c r="F6"/>
  <c r="J6"/>
  <c r="I48" i="5"/>
  <c r="I49"/>
  <c r="I50"/>
  <c r="I51"/>
  <c r="I52"/>
  <c r="I53"/>
  <c r="I54"/>
  <c r="I55"/>
  <c r="F16" i="11"/>
  <c r="F17" l="1"/>
  <c r="F28" s="1"/>
  <c r="C12"/>
  <c r="I165" i="5"/>
  <c r="F12" i="11"/>
  <c r="J12"/>
</calcChain>
</file>

<file path=xl/sharedStrings.xml><?xml version="1.0" encoding="utf-8"?>
<sst xmlns="http://schemas.openxmlformats.org/spreadsheetml/2006/main" count="2245" uniqueCount="551">
  <si>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</si>
  <si>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</si>
  <si>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</si>
  <si>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</si>
  <si>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</si>
  <si>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</si>
  <si>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</si>
  <si>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</si>
  <si>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</si>
  <si>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</si>
  <si>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</si>
  <si>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</si>
  <si>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</si>
  <si>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</si>
  <si>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</si>
  <si>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</si>
  <si>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</si>
  <si>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</si>
  <si>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</si>
  <si>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</si>
  <si>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</si>
  <si>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</si>
  <si>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</si>
  <si>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</si>
  <si>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</si>
  <si>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</si>
  <si>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</si>
  <si>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</si>
  <si>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</si>
  <si>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</si>
  <si>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</si>
  <si>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</si>
  <si>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</si>
  <si>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</si>
  <si>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</si>
  <si>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</si>
  <si>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</si>
  <si>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</si>
  <si>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</si>
  <si>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</si>
  <si>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</si>
  <si>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</si>
  <si>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</si>
  <si>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</si>
  <si>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</si>
  <si>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</si>
  <si>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</si>
  <si>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</si>
  <si>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</si>
  <si>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</si>
  <si>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</si>
  <si>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</si>
  <si>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</si>
  <si>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</si>
  <si>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</si>
  <si>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</si>
  <si>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</si>
  <si>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</si>
  <si>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</si>
  <si>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</si>
  <si>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</si>
  <si>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</si>
  <si>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</si>
  <si>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</si>
  <si>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</si>
  <si>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</si>
  <si>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</si>
  <si>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</si>
  <si>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</si>
  <si>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</si>
  <si>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</si>
  <si>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</si>
  <si>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</si>
  <si>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</si>
  <si>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APRIL</t>
  </si>
  <si>
    <t>MAY</t>
  </si>
  <si>
    <t>JUNE</t>
  </si>
  <si>
    <t>JULY</t>
  </si>
  <si>
    <t>AUG</t>
  </si>
  <si>
    <t>B YEBRA</t>
  </si>
  <si>
    <t>ASSAM</t>
  </si>
  <si>
    <t>DIMA HASAO</t>
  </si>
  <si>
    <t>LANGTING</t>
  </si>
  <si>
    <t>DR. MADHAB PAUL</t>
  </si>
  <si>
    <t>NURUL HUSSAIN</t>
  </si>
  <si>
    <t>SABINA LASKAR</t>
  </si>
  <si>
    <t>DR. SMITA DAS</t>
  </si>
  <si>
    <t>DR. BIMAL CH ROY</t>
  </si>
  <si>
    <t>NIBEDAN KALITA</t>
  </si>
  <si>
    <t>SOMA NATH CHOUDHURY</t>
  </si>
  <si>
    <t>PIONIKA SWER</t>
  </si>
  <si>
    <t>LP</t>
  </si>
  <si>
    <t>GARANGISIM LPS</t>
  </si>
  <si>
    <t>LONGPLANG LPS</t>
  </si>
  <si>
    <t>MAIBANG GOVT MES</t>
  </si>
  <si>
    <t>MORSHAIBARI LPS</t>
  </si>
  <si>
    <t>AMIDAO RAJIYUNG MEMORIAL LPS</t>
  </si>
  <si>
    <t>MAIBANG H.S</t>
  </si>
  <si>
    <t>SOLIKANTA HOJAI LPS</t>
  </si>
  <si>
    <t>KALACHAND PH 2 MES</t>
  </si>
  <si>
    <t>MAIBANG RSTC</t>
  </si>
  <si>
    <t>KALACHAND MSC</t>
  </si>
  <si>
    <t>MAIBANG CHC</t>
  </si>
  <si>
    <t>9613383592 / 8812823734</t>
  </si>
  <si>
    <t>LONGSEP LPS</t>
  </si>
  <si>
    <t>MAILU FWSC</t>
  </si>
  <si>
    <t>KALACHAND LPS</t>
  </si>
  <si>
    <t>MAIBANG KALIBARI LPS</t>
  </si>
  <si>
    <t>18200607601</t>
  </si>
  <si>
    <t>18200610802</t>
  </si>
  <si>
    <t>18200608501</t>
  </si>
  <si>
    <t>18200609101</t>
  </si>
  <si>
    <t>18200607401</t>
  </si>
  <si>
    <t>18200615101</t>
  </si>
  <si>
    <t>18200610801</t>
  </si>
  <si>
    <t>18200613403</t>
  </si>
  <si>
    <t>18200616601</t>
  </si>
  <si>
    <t>18200602702</t>
  </si>
  <si>
    <t>MAIBANGKRO MES</t>
  </si>
  <si>
    <t>KIRTIPUR ASSAMESE LPS</t>
  </si>
  <si>
    <t>MOTIBRA I LPS</t>
  </si>
  <si>
    <t>MOTIBRA II LPS</t>
  </si>
  <si>
    <t>MAHURPURA LPS</t>
  </si>
  <si>
    <t>NATUN GALAPANG LPS</t>
  </si>
  <si>
    <t>GUILONG (H) MES</t>
  </si>
  <si>
    <t>GUILONG (H) LPS</t>
  </si>
  <si>
    <t>WADRENGDISA FWSC</t>
  </si>
  <si>
    <t xml:space="preserve">maibangdisabra fwsc </t>
  </si>
  <si>
    <t>Hajadisa SHC</t>
  </si>
  <si>
    <t>18200608901</t>
  </si>
  <si>
    <t>9957420217 / 8011378893</t>
  </si>
  <si>
    <t>18200613502</t>
  </si>
  <si>
    <t>18200613602</t>
  </si>
  <si>
    <t>18200614302</t>
  </si>
  <si>
    <t>18200615001</t>
  </si>
  <si>
    <t>WADRENDISA HIGH SCHOOL</t>
  </si>
  <si>
    <t>18200615501</t>
  </si>
  <si>
    <t>NUTON DISAO LPS</t>
  </si>
  <si>
    <t>NUTAN DISAO MES</t>
  </si>
  <si>
    <t>18200616801</t>
  </si>
  <si>
    <t>18200605901</t>
  </si>
  <si>
    <t>18200613401</t>
  </si>
  <si>
    <t xml:space="preserve">NATUN DISAO FWSC </t>
  </si>
  <si>
    <t>NATUN DIHAJENG LPS</t>
  </si>
  <si>
    <t>Semkhor FWSC</t>
  </si>
  <si>
    <t>18200612901</t>
  </si>
  <si>
    <t>18200612902</t>
  </si>
  <si>
    <t>18200607201</t>
  </si>
  <si>
    <t>18200613101</t>
  </si>
  <si>
    <t>18200607402</t>
  </si>
  <si>
    <t>18200607501</t>
  </si>
  <si>
    <t>18200614701</t>
  </si>
  <si>
    <t>18200614901</t>
  </si>
  <si>
    <t>18200606905</t>
  </si>
  <si>
    <t>18200603101</t>
  </si>
  <si>
    <t xml:space="preserve">THAIJUDISABRA FWSC </t>
  </si>
  <si>
    <t>18200613501</t>
  </si>
  <si>
    <t>18200610901</t>
  </si>
  <si>
    <t>18200607001</t>
  </si>
  <si>
    <t>18200606701</t>
  </si>
  <si>
    <t>18200611701</t>
  </si>
  <si>
    <t>18200610301</t>
  </si>
  <si>
    <t>18200616401</t>
  </si>
  <si>
    <t>18200614501</t>
  </si>
  <si>
    <t>SEPTEMBER</t>
  </si>
  <si>
    <t>MICRO PLAN FORMAT
NATIONAL HEALTH MISSION-Rashtriya Bal Swasthya Karyakram (RBSK)
ACTION  PLAN OF YEAR - 2016-17</t>
  </si>
  <si>
    <t>Category of School
 (LP, UP, High, HS)</t>
  </si>
  <si>
    <r>
      <t xml:space="preserve">Plan for MHT No.
</t>
    </r>
    <r>
      <rPr>
        <sz val="12"/>
        <color theme="1"/>
        <rFont val="Arial Narrow"/>
        <family val="2"/>
      </rPr>
      <t xml:space="preserve"> (Team 1/ Team 2)</t>
    </r>
  </si>
  <si>
    <r>
      <t xml:space="preserve">Day
</t>
    </r>
    <r>
      <rPr>
        <sz val="12"/>
        <color theme="1"/>
        <rFont val="Arial Narrow"/>
        <family val="2"/>
      </rPr>
      <t>(Eg. Mon, Tue, Wed….)</t>
    </r>
  </si>
  <si>
    <r>
      <t xml:space="preserve">Type of Vehicle required
</t>
    </r>
    <r>
      <rPr>
        <sz val="12"/>
        <color theme="1"/>
        <rFont val="Arial Narrow"/>
        <family val="2"/>
      </rPr>
      <t>(Car/Two Wheeler/ Boat/ any other means of transport)</t>
    </r>
  </si>
  <si>
    <t>MICRO PLAN FORMAT
NATIONAL HEALTH MISSION-Rashtriya Bal Swasthya Karyakram (RBSK)
ACTION  PLAN OF YEAR - 2018-19</t>
  </si>
  <si>
    <r>
      <t xml:space="preserve">12. DO NOT USE </t>
    </r>
    <r>
      <rPr>
        <b/>
        <i/>
        <sz val="12"/>
        <rFont val="Arial Narrow"/>
        <family val="2"/>
      </rPr>
      <t>COPY</t>
    </r>
    <r>
      <rPr>
        <sz val="11"/>
        <rFont val="Arial Narrow"/>
        <family val="2"/>
      </rPr>
      <t xml:space="preserve"> AND </t>
    </r>
    <r>
      <rPr>
        <b/>
        <i/>
        <sz val="12"/>
        <rFont val="Arial Narrow"/>
        <family val="2"/>
      </rPr>
      <t>PASTE</t>
    </r>
    <r>
      <rPr>
        <sz val="11"/>
        <rFont val="Arial Narrow"/>
        <family val="2"/>
      </rPr>
      <t xml:space="preserve"> FEATURES FOR FILLING UP THE FORMAT</t>
    </r>
  </si>
  <si>
    <t>KALACHAND HIGH SCHOOL</t>
  </si>
  <si>
    <t>THANGAM BAIJURA LPS</t>
  </si>
  <si>
    <t>HAJADISA HIGH SCHOOL</t>
  </si>
  <si>
    <t>HAJADISA LPS (BENGALI)</t>
  </si>
  <si>
    <t>N. Haja</t>
  </si>
  <si>
    <t>BHARAT CHANDRA KARIGAPSA LPS</t>
  </si>
  <si>
    <t>Khailemdisa</t>
  </si>
  <si>
    <t>Khailemdisa (Mini)</t>
  </si>
  <si>
    <t>LADO JIDUNG LPS</t>
  </si>
  <si>
    <t>Purana Dukhaling</t>
  </si>
  <si>
    <t>Purana Dukhaling (Mini)</t>
  </si>
  <si>
    <t>PURANA DUKHALING LPS</t>
  </si>
  <si>
    <t>Mailu</t>
  </si>
  <si>
    <t>MAILU LPS</t>
  </si>
  <si>
    <t>Maibang Hr.S.S.</t>
  </si>
  <si>
    <t>HIGH</t>
  </si>
  <si>
    <t>AWC</t>
  </si>
  <si>
    <t>HIGHER</t>
  </si>
  <si>
    <t>18200612201</t>
  </si>
  <si>
    <t>NATUNHAJA LPS</t>
  </si>
  <si>
    <t>Digerkro</t>
  </si>
  <si>
    <t>DAULAGUPA MATRIDAO LPS</t>
  </si>
  <si>
    <t>N. DUKHALING LPS</t>
  </si>
  <si>
    <t>P. Dihajeng</t>
  </si>
  <si>
    <t>PURANA DIHAJENG LPS</t>
  </si>
  <si>
    <t>MUPA HOJAI LPS</t>
  </si>
  <si>
    <t>Mupa Naiding</t>
  </si>
  <si>
    <t xml:space="preserve">Hajadisa  </t>
  </si>
  <si>
    <t>Hajadisa</t>
  </si>
  <si>
    <t>HAJADISA ENG LPS</t>
  </si>
  <si>
    <t>Longplang</t>
  </si>
  <si>
    <t>MAIBANG GAPESH C C LPS</t>
  </si>
  <si>
    <t>DELENBRA</t>
  </si>
  <si>
    <t>JANARING HINDU ACADEMY</t>
  </si>
  <si>
    <t>ME</t>
  </si>
  <si>
    <t>18200628701</t>
  </si>
  <si>
    <t>18200607801</t>
  </si>
  <si>
    <t>18200603102</t>
  </si>
  <si>
    <t>18200606906</t>
  </si>
  <si>
    <t>Manigipur (Mini)</t>
  </si>
  <si>
    <t>MANIGIPUR AC LPS</t>
  </si>
  <si>
    <t>KASMAIPUR L.P. SCHOOL</t>
  </si>
  <si>
    <t>NATUN KALACHAND AC LPS</t>
  </si>
  <si>
    <t>Nutun Lampu</t>
  </si>
  <si>
    <t>Nutun Lampu (Mini)</t>
  </si>
  <si>
    <t>BORO DIGER LPS</t>
  </si>
  <si>
    <t>BORO DIGER LPS(B)</t>
  </si>
  <si>
    <t>PELAO NABEMSA LPS</t>
  </si>
  <si>
    <t>DHANHAM HOJAI MEMORIAL LPS</t>
  </si>
  <si>
    <t>18200602401</t>
  </si>
  <si>
    <t>18200602403</t>
  </si>
  <si>
    <t>Ward No. 2 (Addl)</t>
  </si>
  <si>
    <t>WEC Ward No.1 (Mini)</t>
  </si>
  <si>
    <t>Ward No.3 (Addl)</t>
  </si>
  <si>
    <t>Balast Saiding</t>
  </si>
  <si>
    <t>Gidingpur</t>
  </si>
  <si>
    <t>Gidingpur (Mini)</t>
  </si>
  <si>
    <t>Purana Maibang</t>
  </si>
  <si>
    <t>Purana Maibang (Mini)</t>
  </si>
  <si>
    <t>Dihur Phonglo</t>
  </si>
  <si>
    <t>Dihur Phonglo (Mini)</t>
  </si>
  <si>
    <t>DIHUR PHONGLO LPS</t>
  </si>
  <si>
    <t>Sambudhanpur (Mini)</t>
  </si>
  <si>
    <t>Khejurbond</t>
  </si>
  <si>
    <t>Kalachand Bazar</t>
  </si>
  <si>
    <t>Sibraipur kalachand</t>
  </si>
  <si>
    <t>Boro Diger</t>
  </si>
  <si>
    <t>Mahurpura</t>
  </si>
  <si>
    <t>Kalachand Deswali Basti</t>
  </si>
  <si>
    <t>Delenwatiling (Mini)</t>
  </si>
  <si>
    <t>Thapa (Mini)</t>
  </si>
  <si>
    <t>Bonglaidisa</t>
  </si>
  <si>
    <t>N. Boila</t>
  </si>
  <si>
    <t>18200613601</t>
  </si>
  <si>
    <t>Damadi Hower</t>
  </si>
  <si>
    <t>Kherbari (Mini)</t>
  </si>
  <si>
    <t>Wadrengdisa (Mini)</t>
  </si>
  <si>
    <t>HARISH CHANDRAPUR LPS</t>
  </si>
  <si>
    <t>JAMBARLING LPS</t>
  </si>
  <si>
    <t>P DISAGISIM LPS</t>
  </si>
  <si>
    <t>NATUN BATHARI A/C LPS</t>
  </si>
  <si>
    <t>Chandpur Nagar</t>
  </si>
  <si>
    <t>RSTC</t>
  </si>
  <si>
    <t>18200614001</t>
  </si>
  <si>
    <t>18200616301</t>
  </si>
  <si>
    <t>18200608701</t>
  </si>
  <si>
    <t>18200608201</t>
  </si>
  <si>
    <t>BORODIGER MES</t>
  </si>
  <si>
    <t>MAHUR WAPU LPS</t>
  </si>
  <si>
    <t>KRAM TONG DOLIA LPS</t>
  </si>
  <si>
    <t>LONGKHOR LPS</t>
  </si>
  <si>
    <t>Yeah (Mini)</t>
  </si>
  <si>
    <t>Yeabra (Mini)</t>
  </si>
  <si>
    <t>Nutun Galapang (Mini)</t>
  </si>
  <si>
    <t>Nutun Simplangdisa</t>
  </si>
  <si>
    <t>N SIMPLANGDISA LPS</t>
  </si>
  <si>
    <t>WADRENGDISA MES (B)</t>
  </si>
  <si>
    <t>18200602402</t>
  </si>
  <si>
    <t>18200616501</t>
  </si>
  <si>
    <t>Digerkro FWSC</t>
  </si>
  <si>
    <t>Joya pegu</t>
  </si>
  <si>
    <t>Marmika Dibragede</t>
  </si>
  <si>
    <t>Pronika Langthasa</t>
  </si>
  <si>
    <t>Anila Hasnu</t>
  </si>
  <si>
    <t>Nomita Naiding</t>
  </si>
  <si>
    <t>Rupali Kemprai</t>
  </si>
  <si>
    <t>Bibhamoyee Paul</t>
  </si>
  <si>
    <t>Santi Thaosen</t>
  </si>
  <si>
    <t>Minoi Kemprai</t>
  </si>
  <si>
    <t>Narmita Langthasa</t>
  </si>
  <si>
    <t>Mondini Langthasa</t>
  </si>
  <si>
    <t>Seema Singha</t>
  </si>
  <si>
    <t>Chamily Dome</t>
  </si>
  <si>
    <t>Runa Porbo</t>
  </si>
  <si>
    <t>Meherun Nessa</t>
  </si>
  <si>
    <t>Bonani Paul</t>
  </si>
  <si>
    <t>9954979569 / 8011773053</t>
  </si>
  <si>
    <t>Lhaineinem Hangsng</t>
  </si>
  <si>
    <t>Mausumi Haflongbar</t>
  </si>
  <si>
    <t>R.Hrangkhol</t>
  </si>
  <si>
    <t>Rina Paul</t>
  </si>
  <si>
    <t>Dinali Karigapsa</t>
  </si>
  <si>
    <t>Nijonta Johari</t>
  </si>
  <si>
    <t>Monani Nunisa</t>
  </si>
  <si>
    <t>Divani Kemprai</t>
  </si>
  <si>
    <t>Sahita Hapila</t>
  </si>
  <si>
    <t>Junila Daulagupu</t>
  </si>
  <si>
    <t>Amrita Haflongbar</t>
  </si>
  <si>
    <t>Joumala Daulagupu</t>
  </si>
  <si>
    <t>Parchuli Karigapsa</t>
  </si>
  <si>
    <t>Asha Biswash</t>
  </si>
  <si>
    <t>Nalini Daulagup</t>
  </si>
  <si>
    <t>Sajona Johori</t>
  </si>
  <si>
    <t>kolbita Bathari</t>
  </si>
  <si>
    <t>Nirjani Thaosen</t>
  </si>
  <si>
    <t>Gita Daulagupu</t>
  </si>
  <si>
    <t>MARRY VAIPHEI</t>
  </si>
  <si>
    <t>Mamoni Naiding</t>
  </si>
  <si>
    <t>Pinky Johari</t>
  </si>
  <si>
    <t>Subrata Langthasa</t>
  </si>
  <si>
    <t>Laimota Thaosen</t>
  </si>
  <si>
    <t>Sinoka Hojai</t>
  </si>
  <si>
    <t>Baibola Hagjer</t>
  </si>
  <si>
    <t>Rolika Hojai</t>
  </si>
  <si>
    <t>L. Riame</t>
  </si>
  <si>
    <t>Urno Bodo</t>
  </si>
  <si>
    <t>Solita Kemprai</t>
  </si>
  <si>
    <t>Nisha Das</t>
  </si>
  <si>
    <t>Mili Langthasa</t>
  </si>
  <si>
    <t>R Hrangkhol</t>
  </si>
  <si>
    <t>Subitra Hojai</t>
  </si>
  <si>
    <t>Lipika Langthasa</t>
  </si>
  <si>
    <t>N. Kalachand</t>
  </si>
  <si>
    <t>Manderdisa</t>
  </si>
  <si>
    <t>Manderdisa II</t>
  </si>
  <si>
    <t>NATUN DILAOTHAI AC LPS</t>
  </si>
  <si>
    <t>SIBARAIPUR LPS langting</t>
  </si>
  <si>
    <t>P T LEIKEH LPS</t>
  </si>
  <si>
    <t>Khepre Bazar</t>
  </si>
  <si>
    <t>Tongikro</t>
  </si>
  <si>
    <t>SANKARDEV ENGLISH LPS</t>
  </si>
  <si>
    <t>TONGIKRO A/C L.P. SCHOOL</t>
  </si>
  <si>
    <t>Langaobra</t>
  </si>
  <si>
    <t>LANGAOBRA AC LPS</t>
  </si>
  <si>
    <t>Gadainpur</t>
  </si>
  <si>
    <t>GADAINPUR LPS</t>
  </si>
  <si>
    <t>18200611601</t>
  </si>
  <si>
    <t>18200606001</t>
  </si>
  <si>
    <t>18200617604</t>
  </si>
  <si>
    <t>18200619101</t>
  </si>
  <si>
    <t>18200618001</t>
  </si>
  <si>
    <t>18200613902</t>
  </si>
  <si>
    <t xml:space="preserve">MANDERDISA FWSC </t>
  </si>
  <si>
    <t>Kalyani Bhowmik</t>
  </si>
  <si>
    <t>Rebina Langthasa</t>
  </si>
  <si>
    <t>Selish Hojai</t>
  </si>
  <si>
    <t>LANGTING PHC</t>
  </si>
  <si>
    <t>Pronamita Dibragede</t>
  </si>
  <si>
    <t>Bala Kemprai</t>
  </si>
  <si>
    <t>ARDAOPUR</t>
  </si>
  <si>
    <t>Deboshree Thaosen</t>
  </si>
  <si>
    <t>Sumi Kurmi</t>
  </si>
  <si>
    <t xml:space="preserve">Khepre MSC </t>
  </si>
  <si>
    <t>Neijahat Changsan</t>
  </si>
  <si>
    <t>Sumhoi Champramary</t>
  </si>
  <si>
    <t>KHEPRE MSC</t>
  </si>
  <si>
    <t>Lovely Ghosh</t>
  </si>
  <si>
    <t>Bineka Hojai</t>
  </si>
  <si>
    <t>Khepre MSC</t>
  </si>
  <si>
    <t xml:space="preserve">Wajao FWSC </t>
  </si>
  <si>
    <t>ARUNA NUNISA</t>
  </si>
  <si>
    <t>Mrinali Nunisa</t>
  </si>
  <si>
    <t>Bornali Khersa</t>
  </si>
  <si>
    <t xml:space="preserve">Borolalbang FWSC </t>
  </si>
  <si>
    <t>Kolmota Kemprai</t>
  </si>
  <si>
    <t>Mynola Thaosen</t>
  </si>
  <si>
    <t>P. Daokrang</t>
  </si>
  <si>
    <t>PURANA DAOKRANG LPS</t>
  </si>
  <si>
    <t>MUPA LPS</t>
  </si>
  <si>
    <t>MUPA MES</t>
  </si>
  <si>
    <t>Mahadevtilla</t>
  </si>
  <si>
    <t>HATHIKALI BAZAR LPS</t>
  </si>
  <si>
    <t>MAHADEV TILLA LPS</t>
  </si>
  <si>
    <t>MANDERDISA HIGH SCHOOL</t>
  </si>
  <si>
    <t>MANDERDISA III LPS</t>
  </si>
  <si>
    <t>N. Dilaothai</t>
  </si>
  <si>
    <t>LANGTING HASIN HIGH SCHOOL</t>
  </si>
  <si>
    <t>ARDAOPUR LPS</t>
  </si>
  <si>
    <t>Langaokro</t>
  </si>
  <si>
    <t>LANGAOKRO  LPS</t>
  </si>
  <si>
    <t>Nablaidisa</t>
  </si>
  <si>
    <t>NABLAIDISA MES</t>
  </si>
  <si>
    <t>DOIRANGIBRA LPS</t>
  </si>
  <si>
    <t>MUPA MSC</t>
  </si>
  <si>
    <t>Hamther Khersa</t>
  </si>
  <si>
    <t>Bali Khersa</t>
  </si>
  <si>
    <t xml:space="preserve">MUPA MSC </t>
  </si>
  <si>
    <t>Hatikhali MSC</t>
  </si>
  <si>
    <t>Lotha Kemprai</t>
  </si>
  <si>
    <t>Abita Ardao</t>
  </si>
  <si>
    <t>HATIKHALI MSC</t>
  </si>
  <si>
    <t>Gitika Thaosen</t>
  </si>
  <si>
    <t>Mitra Johori</t>
  </si>
  <si>
    <t>MANDERDISA FWSC</t>
  </si>
  <si>
    <t>Subha Ardao</t>
  </si>
  <si>
    <t>ARDAOPUR FWSC</t>
  </si>
  <si>
    <t>Usha Langthasa</t>
  </si>
  <si>
    <t>Noblaidisa FWSC</t>
  </si>
  <si>
    <t>Anima Hojai</t>
  </si>
  <si>
    <t>Rabita Dibragede</t>
  </si>
  <si>
    <t>18200608801</t>
  </si>
  <si>
    <t>18200607701</t>
  </si>
  <si>
    <t>18200607702</t>
  </si>
  <si>
    <t>18200623401</t>
  </si>
  <si>
    <t>18200604607</t>
  </si>
  <si>
    <t>18200605301</t>
  </si>
  <si>
    <t>18200605502</t>
  </si>
  <si>
    <t>18200625602</t>
  </si>
  <si>
    <t>18200619601</t>
  </si>
  <si>
    <t>18200603503</t>
  </si>
  <si>
    <t>18200617301</t>
  </si>
  <si>
    <t>HATIKHALI RSTC</t>
  </si>
  <si>
    <t>DIBLONG MES</t>
  </si>
  <si>
    <t>N DIBLONG LPS</t>
  </si>
  <si>
    <t>Manayunghadi</t>
  </si>
  <si>
    <t>DILIMPUR A/C LPS</t>
  </si>
  <si>
    <t>MANAYUNGHADI LPS</t>
  </si>
  <si>
    <t>MANAYUNGHADI II LPS</t>
  </si>
  <si>
    <t>NATUN DILAOTHAI MES</t>
  </si>
  <si>
    <t>BILAPUR AC LPS</t>
  </si>
  <si>
    <t>RONGPHANGDISA LPS</t>
  </si>
  <si>
    <t xml:space="preserve">N. Kaotaibari </t>
  </si>
  <si>
    <t>KHEPRE HIGH SCHOOL</t>
  </si>
  <si>
    <t>N KAUTAIBARI LPS</t>
  </si>
  <si>
    <t>DIDAMBRA LPS</t>
  </si>
  <si>
    <t>DIDAMBRA LPS(B)</t>
  </si>
  <si>
    <t>Tongibra</t>
  </si>
  <si>
    <t>NOBDILANGTING HIGH SCHOOL</t>
  </si>
  <si>
    <t>TONGIBRA A/C LPS</t>
  </si>
  <si>
    <t>1 NO GERESSO LPS</t>
  </si>
  <si>
    <t xml:space="preserve">Hatikhali MSC </t>
  </si>
  <si>
    <t>Kesola Langthasa</t>
  </si>
  <si>
    <t>Sabita Das</t>
  </si>
  <si>
    <t>Bonali Khersa</t>
  </si>
  <si>
    <t xml:space="preserve">ARDAOPUR </t>
  </si>
  <si>
    <t>Anbita Ardao</t>
  </si>
  <si>
    <t>Probita Thaosen</t>
  </si>
  <si>
    <t>Wajao FWSC</t>
  </si>
  <si>
    <t>BOROLALBANG FWSC</t>
  </si>
  <si>
    <t>Niengkimvah Thangew</t>
  </si>
  <si>
    <t>Rita Kemprai</t>
  </si>
  <si>
    <t>18200604605</t>
  </si>
  <si>
    <t>18200605801</t>
  </si>
  <si>
    <t>18200604301</t>
  </si>
  <si>
    <t>18200623101</t>
  </si>
  <si>
    <t>18200623103</t>
  </si>
  <si>
    <t>18200611602</t>
  </si>
  <si>
    <t>18200609601</t>
  </si>
  <si>
    <t>18200623201</t>
  </si>
  <si>
    <t>18200618301</t>
  </si>
  <si>
    <t>18200602602</t>
  </si>
  <si>
    <t>18200602603</t>
  </si>
  <si>
    <t>18200619201</t>
  </si>
  <si>
    <t>18200609201</t>
  </si>
  <si>
    <t>Mupa</t>
  </si>
  <si>
    <t>Khorangbra</t>
  </si>
  <si>
    <t>Hatikhali Garden</t>
  </si>
  <si>
    <t>Hatikhali</t>
  </si>
  <si>
    <t>Manderdisa III</t>
  </si>
  <si>
    <t>Manderdisa I</t>
  </si>
  <si>
    <t>Langting</t>
  </si>
  <si>
    <t>Sibraipur</t>
  </si>
  <si>
    <t>Hasin I</t>
  </si>
  <si>
    <t>Gangdangbra</t>
  </si>
  <si>
    <t>Hasin II</t>
  </si>
  <si>
    <t>Lungding Khelma</t>
  </si>
  <si>
    <t>Khepre</t>
  </si>
  <si>
    <t>Khepre-1</t>
  </si>
  <si>
    <t>Didambra</t>
  </si>
  <si>
    <t>Wajao</t>
  </si>
  <si>
    <t>Doirangibra (Wajao)</t>
  </si>
  <si>
    <t>Geresso I</t>
  </si>
  <si>
    <t>Choto Lalbong</t>
  </si>
  <si>
    <t>Boro lalbong</t>
  </si>
  <si>
    <t>Boro Lalbong</t>
  </si>
  <si>
    <t>Mondira Hakmausa</t>
  </si>
  <si>
    <t>Borolalbang FWSC</t>
  </si>
  <si>
    <t>Lota Langthasa</t>
  </si>
  <si>
    <t>DIDAOKA LPS</t>
  </si>
  <si>
    <t>Diblong I</t>
  </si>
  <si>
    <t>TLANGSANG MES</t>
  </si>
  <si>
    <t>SENGYUNGPUR A/C LPS</t>
  </si>
  <si>
    <t>Bilapur</t>
  </si>
  <si>
    <t>Langting Bazar</t>
  </si>
  <si>
    <t>LAFTAI BANURAM AC LPS</t>
  </si>
  <si>
    <t>DRANGBRA 1 LPS</t>
  </si>
  <si>
    <t>DRANGBRA 2 LPS</t>
  </si>
  <si>
    <t>BOROLALBONG LPS</t>
  </si>
  <si>
    <t>CHOTOLALBONG AC LPS</t>
  </si>
  <si>
    <t>DIMA HAJONG LPS</t>
  </si>
  <si>
    <t>Mukta Rani Roy</t>
  </si>
  <si>
    <t>Eno Bala Sorkar</t>
  </si>
  <si>
    <t xml:space="preserve">LANGTING PHC </t>
  </si>
  <si>
    <t>WAAJAAO FWSC</t>
  </si>
  <si>
    <t>Aruna Nunisa</t>
  </si>
  <si>
    <t>Balita Langthasa</t>
  </si>
  <si>
    <t>18200606801</t>
  </si>
  <si>
    <t>18200606501</t>
  </si>
  <si>
    <t>18200606401</t>
  </si>
  <si>
    <t>18200617602</t>
  </si>
  <si>
    <t>18200621401</t>
  </si>
  <si>
    <t>18200621501</t>
  </si>
  <si>
    <t>18200609701</t>
  </si>
  <si>
    <t>18200609801</t>
  </si>
  <si>
    <t>18200626201</t>
  </si>
  <si>
    <t xml:space="preserve">HATIKHALI ENGLISH MES </t>
  </si>
  <si>
    <t>HATIKHALI GARDEN LPS</t>
  </si>
  <si>
    <t>MANDERDISA II LPS</t>
  </si>
  <si>
    <t>HAJAPUR LPS</t>
  </si>
  <si>
    <t>LANGTING HASIN II LPS</t>
  </si>
  <si>
    <t>MUNDET KHELMA A/C LPS</t>
  </si>
  <si>
    <t>NUTON SONAPUR LPS</t>
  </si>
  <si>
    <t>P. Hajong</t>
  </si>
  <si>
    <t>Drang Bathari</t>
  </si>
  <si>
    <t>NABLAIDISA ENG LPS</t>
  </si>
  <si>
    <t>DRANG BATHARI LPS</t>
  </si>
  <si>
    <t>NOBDI LANGTING LPS (HOJAI JALIMBAO LPS)</t>
  </si>
  <si>
    <t>HOJAI KADON LPS</t>
  </si>
  <si>
    <t>Mitherdisa</t>
  </si>
  <si>
    <t>Geresso III</t>
  </si>
  <si>
    <t>2 NO GERESO AC LPS</t>
  </si>
  <si>
    <t>3 NO GERESO LPS</t>
  </si>
  <si>
    <t>MITHERDISA LPS</t>
  </si>
  <si>
    <t xml:space="preserve">Noblaidisa FWSC </t>
  </si>
  <si>
    <t>9435069221/ 7086370143</t>
  </si>
  <si>
    <t>18200604601</t>
  </si>
  <si>
    <t>18200604701</t>
  </si>
  <si>
    <t>18200605501</t>
  </si>
  <si>
    <t>18200625502</t>
  </si>
  <si>
    <t>18200605701</t>
  </si>
  <si>
    <t>18200618801</t>
  </si>
  <si>
    <t>18200603502</t>
  </si>
  <si>
    <t>18200603001</t>
  </si>
  <si>
    <t>18200618506</t>
  </si>
  <si>
    <t>18200609301</t>
  </si>
  <si>
    <t>18200609401</t>
  </si>
  <si>
    <t>18200611401</t>
  </si>
  <si>
    <t>Mupa FWSC</t>
  </si>
  <si>
    <t>Kalachand MSC</t>
  </si>
  <si>
    <t>Wadrendisa FWSC</t>
  </si>
  <si>
    <t>Manderdisa FWSC</t>
  </si>
  <si>
    <t>Dharini Bathari</t>
  </si>
  <si>
    <t>Soroni Phonglo</t>
  </si>
  <si>
    <t>Bonkai FWSC</t>
  </si>
  <si>
    <t>Komponi Jidung</t>
  </si>
  <si>
    <t>Nomita Porvosa</t>
  </si>
  <si>
    <t>Pedik FWSC</t>
  </si>
  <si>
    <t>car</t>
  </si>
  <si>
    <t>CAR</t>
  </si>
</sst>
</file>

<file path=xl/styles.xml><?xml version="1.0" encoding="utf-8"?>
<styleSheet xmlns="http://schemas.openxmlformats.org/spreadsheetml/2006/main">
  <numFmts count="2">
    <numFmt numFmtId="164" formatCode="[$-409]d/mmm/yy;@"/>
    <numFmt numFmtId="165" formatCode="[$-409]d\-mmm\-yy;@"/>
  </numFmts>
  <fonts count="3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8"/>
      <color theme="1"/>
      <name val="Arial Narrow"/>
      <family val="2"/>
    </font>
    <font>
      <b/>
      <sz val="12"/>
      <color theme="1"/>
      <name val="Arial Narrow"/>
      <family val="2"/>
    </font>
    <font>
      <sz val="9"/>
      <color theme="1"/>
      <name val="Arial Narrow"/>
      <family val="2"/>
    </font>
    <font>
      <sz val="8"/>
      <color theme="1"/>
      <name val="Arial Narrow"/>
      <family val="2"/>
    </font>
    <font>
      <b/>
      <u/>
      <sz val="12"/>
      <color theme="1"/>
      <name val="Arial Narrow"/>
      <family val="2"/>
    </font>
    <font>
      <sz val="10"/>
      <name val="Calibri"/>
      <family val="2"/>
      <scheme val="minor"/>
    </font>
    <font>
      <sz val="10"/>
      <color rgb="FF000000"/>
      <name val="Calibri"/>
      <family val="2"/>
      <scheme val="minor"/>
    </font>
    <font>
      <sz val="9"/>
      <color rgb="FF000000"/>
      <name val="Cambria"/>
      <family val="1"/>
      <scheme val="major"/>
    </font>
    <font>
      <sz val="11"/>
      <name val="Calibri"/>
      <family val="2"/>
      <scheme val="minor"/>
    </font>
    <font>
      <sz val="9"/>
      <color theme="1"/>
      <name val="Times New Roman"/>
      <family val="1"/>
    </font>
    <font>
      <sz val="8"/>
      <name val="Calibri"/>
      <family val="2"/>
      <scheme val="minor"/>
    </font>
    <font>
      <sz val="11"/>
      <name val="Arial Narrow"/>
      <family val="2"/>
    </font>
    <font>
      <sz val="10"/>
      <color theme="1"/>
      <name val="Arial Narrow"/>
      <family val="2"/>
    </font>
    <font>
      <sz val="10"/>
      <color theme="1"/>
      <name val="Calibri"/>
      <family val="2"/>
      <scheme val="minor"/>
    </font>
    <font>
      <sz val="12"/>
      <color theme="1"/>
      <name val="Arial"/>
      <family val="2"/>
    </font>
    <font>
      <sz val="12"/>
      <name val="Calibri"/>
      <family val="2"/>
      <scheme val="minor"/>
    </font>
    <font>
      <sz val="12"/>
      <color rgb="FF000000"/>
      <name val="Cambria"/>
      <family val="1"/>
      <scheme val="major"/>
    </font>
    <font>
      <sz val="12"/>
      <color theme="1"/>
      <name val="Arial Narrow"/>
      <family val="2"/>
    </font>
    <font>
      <sz val="12"/>
      <color theme="1"/>
      <name val="Calibri"/>
      <family val="2"/>
      <scheme val="minor"/>
    </font>
    <font>
      <sz val="12"/>
      <color rgb="FF000000"/>
      <name val="Calibri"/>
      <family val="2"/>
      <scheme val="minor"/>
    </font>
    <font>
      <sz val="10"/>
      <name val="Arial"/>
      <family val="2"/>
    </font>
    <font>
      <sz val="10"/>
      <name val="Arial"/>
      <family val="2"/>
    </font>
    <font>
      <b/>
      <sz val="11"/>
      <color theme="1"/>
      <name val="Calibri"/>
      <family val="2"/>
      <scheme val="minor"/>
    </font>
    <font>
      <b/>
      <sz val="11"/>
      <name val="Arial Narrow"/>
      <family val="2"/>
    </font>
    <font>
      <b/>
      <sz val="11"/>
      <name val="Cambria"/>
      <family val="1"/>
      <scheme val="major"/>
    </font>
    <font>
      <b/>
      <sz val="12"/>
      <name val="Cambria"/>
      <family val="1"/>
      <scheme val="major"/>
    </font>
    <font>
      <sz val="11"/>
      <name val="Cambria"/>
      <family val="1"/>
      <scheme val="major"/>
    </font>
    <font>
      <b/>
      <sz val="10"/>
      <name val="Arial Narrow"/>
      <family val="2"/>
    </font>
    <font>
      <b/>
      <sz val="12"/>
      <name val="Arial Narrow"/>
      <family val="2"/>
    </font>
    <font>
      <b/>
      <i/>
      <sz val="12"/>
      <name val="Arial Narrow"/>
      <family val="2"/>
    </font>
    <font>
      <b/>
      <u/>
      <sz val="14"/>
      <name val="Cambria"/>
      <family val="1"/>
    </font>
    <font>
      <sz val="12"/>
      <color indexed="8"/>
      <name val="Arial"/>
      <family val="2"/>
    </font>
    <font>
      <sz val="12"/>
      <color theme="1"/>
      <name val="Times New Roman"/>
      <family val="1"/>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4" fillId="0" borderId="0"/>
  </cellStyleXfs>
  <cellXfs count="359">
    <xf numFmtId="0" fontId="0" fillId="0" borderId="0" xfId="0"/>
    <xf numFmtId="0" fontId="3" fillId="0" borderId="0" xfId="0" applyFont="1"/>
    <xf numFmtId="0" fontId="3" fillId="0" borderId="1" xfId="0" applyFont="1" applyBorder="1" applyAlignment="1">
      <alignment horizontal="center" vertical="center"/>
    </xf>
    <xf numFmtId="0" fontId="1" fillId="0" borderId="0" xfId="0" applyFont="1" applyFill="1" applyBorder="1" applyAlignment="1">
      <alignment vertical="center"/>
    </xf>
    <xf numFmtId="0" fontId="1" fillId="0" borderId="1" xfId="0" applyFont="1" applyBorder="1" applyAlignment="1">
      <alignment horizontal="center" vertical="center"/>
    </xf>
    <xf numFmtId="0" fontId="3" fillId="2" borderId="1" xfId="0" applyFont="1" applyFill="1" applyBorder="1"/>
    <xf numFmtId="1"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5"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5" fillId="4" borderId="1" xfId="0" applyFont="1" applyFill="1" applyBorder="1" applyAlignment="1" applyProtection="1">
      <alignment horizontal="center" vertical="center"/>
    </xf>
    <xf numFmtId="0" fontId="3" fillId="0" borderId="0" xfId="0" applyFont="1" applyAlignment="1" applyProtection="1">
      <alignment horizontal="center"/>
    </xf>
    <xf numFmtId="0" fontId="1" fillId="2" borderId="1" xfId="0" applyFont="1" applyFill="1" applyBorder="1" applyAlignment="1">
      <alignment horizontal="center" vertical="center"/>
    </xf>
    <xf numFmtId="0" fontId="5" fillId="4"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4"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4" borderId="6" xfId="0" applyFont="1" applyFill="1" applyBorder="1" applyAlignment="1" applyProtection="1">
      <alignment horizontal="center" vertical="center"/>
    </xf>
    <xf numFmtId="17" fontId="3" fillId="7"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center"/>
      <protection locked="0"/>
    </xf>
    <xf numFmtId="0" fontId="0" fillId="0" borderId="0" xfId="0" applyFill="1" applyAlignment="1" applyProtection="1">
      <alignment horizontal="center"/>
      <protection locked="0"/>
    </xf>
    <xf numFmtId="0" fontId="9" fillId="0" borderId="1"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1" fontId="3" fillId="0" borderId="1" xfId="0" applyNumberFormat="1"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9" fillId="0" borderId="1" xfId="0" quotePrefix="1" applyNumberFormat="1" applyFont="1" applyFill="1" applyBorder="1" applyAlignment="1" applyProtection="1">
      <alignment horizontal="left"/>
      <protection locked="0"/>
    </xf>
    <xf numFmtId="0" fontId="10"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protection locked="0"/>
    </xf>
    <xf numFmtId="0" fontId="11"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top"/>
      <protection locked="0"/>
    </xf>
    <xf numFmtId="0" fontId="3" fillId="0" borderId="1" xfId="0" applyFont="1" applyFill="1" applyBorder="1" applyAlignment="1" applyProtection="1">
      <alignment horizontal="center" vertical="center" wrapText="1"/>
      <protection locked="0"/>
    </xf>
    <xf numFmtId="0" fontId="9" fillId="0" borderId="1" xfId="0" quotePrefix="1" applyNumberFormat="1" applyFont="1" applyFill="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protection locked="0"/>
    </xf>
    <xf numFmtId="0" fontId="14" fillId="0" borderId="1" xfId="0" applyNumberFormat="1"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11"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protection locked="0"/>
    </xf>
    <xf numFmtId="0" fontId="12" fillId="0" borderId="0" xfId="0" applyFont="1" applyFill="1" applyAlignment="1" applyProtection="1">
      <alignment horizontal="center"/>
      <protection locked="0"/>
    </xf>
    <xf numFmtId="14" fontId="12" fillId="0" borderId="1" xfId="0" applyNumberFormat="1"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5" fillId="0" borderId="1" xfId="0" applyFont="1" applyFill="1" applyBorder="1" applyAlignment="1" applyProtection="1">
      <alignment horizontal="center"/>
      <protection locked="0"/>
    </xf>
    <xf numFmtId="49" fontId="0" fillId="0" borderId="1" xfId="0" applyNumberForma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protection locked="0"/>
    </xf>
    <xf numFmtId="164" fontId="15" fillId="0" borderId="1" xfId="0" applyNumberFormat="1" applyFont="1" applyFill="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12" fillId="0" borderId="1" xfId="0" applyFont="1" applyFill="1" applyBorder="1" applyAlignment="1" applyProtection="1">
      <alignment horizontal="center" vertical="top"/>
      <protection locked="0"/>
    </xf>
    <xf numFmtId="49" fontId="12" fillId="0" borderId="1" xfId="0" applyNumberFormat="1" applyFont="1" applyFill="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14" fontId="0" fillId="0" borderId="0" xfId="0" applyNumberFormat="1" applyAlignment="1" applyProtection="1">
      <alignment horizontal="center" vertical="top"/>
      <protection locked="0"/>
    </xf>
    <xf numFmtId="0" fontId="9" fillId="0" borderId="4" xfId="0" applyFont="1" applyFill="1" applyBorder="1" applyAlignment="1" applyProtection="1">
      <alignment horizontal="center" vertical="center"/>
      <protection locked="0"/>
    </xf>
    <xf numFmtId="0" fontId="9" fillId="0" borderId="4" xfId="0" quotePrefix="1" applyNumberFormat="1" applyFont="1" applyFill="1" applyBorder="1" applyAlignment="1" applyProtection="1">
      <alignment horizontal="center"/>
      <protection locked="0"/>
    </xf>
    <xf numFmtId="0" fontId="9" fillId="0" borderId="4"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protection locked="0"/>
    </xf>
    <xf numFmtId="0" fontId="16" fillId="8" borderId="1" xfId="0" applyFont="1" applyFill="1" applyBorder="1" applyAlignment="1" applyProtection="1">
      <alignment horizontal="center"/>
      <protection locked="0"/>
    </xf>
    <xf numFmtId="14" fontId="3" fillId="0" borderId="1" xfId="0" applyNumberFormat="1" applyFont="1" applyBorder="1" applyAlignment="1" applyProtection="1">
      <alignment horizontal="left" vertical="center" wrapText="1"/>
      <protection locked="0"/>
    </xf>
    <xf numFmtId="0" fontId="3" fillId="0" borderId="0" xfId="0" applyFont="1" applyProtection="1">
      <protection locked="0"/>
    </xf>
    <xf numFmtId="0" fontId="19" fillId="0" borderId="1" xfId="0" quotePrefix="1" applyNumberFormat="1" applyFont="1" applyFill="1" applyBorder="1" applyAlignment="1" applyProtection="1">
      <protection locked="0"/>
    </xf>
    <xf numFmtId="0" fontId="19" fillId="0" borderId="1" xfId="0" applyFont="1" applyFill="1" applyBorder="1" applyAlignment="1" applyProtection="1">
      <alignment vertical="center"/>
      <protection locked="0"/>
    </xf>
    <xf numFmtId="0" fontId="20" fillId="0" borderId="1" xfId="0" applyFont="1" applyFill="1" applyBorder="1" applyAlignment="1" applyProtection="1">
      <alignment horizontal="center" vertical="center" wrapText="1"/>
      <protection locked="0"/>
    </xf>
    <xf numFmtId="0" fontId="19" fillId="0" borderId="1" xfId="0" quotePrefix="1" applyNumberFormat="1"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1" fontId="22"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protection locked="0"/>
    </xf>
    <xf numFmtId="0" fontId="0" fillId="0" borderId="0" xfId="0" applyFill="1" applyAlignment="1" applyProtection="1">
      <alignment horizontal="left"/>
      <protection locked="0"/>
    </xf>
    <xf numFmtId="0" fontId="9" fillId="0" borderId="1" xfId="0" quotePrefix="1" applyNumberFormat="1" applyFont="1" applyFill="1" applyBorder="1" applyAlignment="1" applyProtection="1">
      <protection locked="0"/>
    </xf>
    <xf numFmtId="0" fontId="18" fillId="0" borderId="1" xfId="0" applyFont="1" applyFill="1" applyBorder="1" applyAlignment="1" applyProtection="1">
      <alignment horizontal="left" vertical="center" wrapText="1"/>
      <protection locked="0"/>
    </xf>
    <xf numFmtId="15" fontId="3" fillId="0" borderId="1" xfId="0" applyNumberFormat="1" applyFont="1" applyBorder="1" applyAlignment="1" applyProtection="1">
      <alignment horizontal="left" vertical="center" wrapText="1"/>
      <protection locked="0"/>
    </xf>
    <xf numFmtId="0" fontId="18"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center" wrapText="1"/>
      <protection locked="0"/>
    </xf>
    <xf numFmtId="0" fontId="22" fillId="0" borderId="1" xfId="0" applyFont="1" applyFill="1" applyBorder="1" applyAlignment="1" applyProtection="1">
      <protection locked="0"/>
    </xf>
    <xf numFmtId="0" fontId="22" fillId="0" borderId="1" xfId="0" applyFont="1" applyBorder="1" applyProtection="1">
      <protection locked="0"/>
    </xf>
    <xf numFmtId="0" fontId="19" fillId="0" borderId="1" xfId="0" applyFont="1" applyFill="1" applyBorder="1" applyAlignment="1" applyProtection="1">
      <alignment vertical="center" wrapText="1"/>
      <protection locked="0"/>
    </xf>
    <xf numFmtId="0" fontId="19" fillId="0" borderId="1" xfId="0" applyNumberFormat="1" applyFont="1" applyFill="1" applyBorder="1" applyAlignment="1" applyProtection="1">
      <protection locked="0"/>
    </xf>
    <xf numFmtId="0" fontId="23" fillId="0" borderId="1" xfId="0" applyFont="1" applyFill="1" applyBorder="1" applyAlignment="1" applyProtection="1">
      <alignment vertical="center" wrapText="1"/>
      <protection locked="0"/>
    </xf>
    <xf numFmtId="0" fontId="17" fillId="0" borderId="1" xfId="0" applyFont="1" applyBorder="1" applyProtection="1">
      <protection locked="0"/>
    </xf>
    <xf numFmtId="0" fontId="25" fillId="8" borderId="1" xfId="1" applyFont="1" applyFill="1" applyBorder="1" applyAlignment="1" applyProtection="1">
      <alignment horizontal="center" vertical="center" wrapText="1"/>
      <protection locked="0"/>
    </xf>
    <xf numFmtId="14" fontId="0" fillId="0" borderId="0" xfId="0" applyNumberFormat="1" applyFill="1" applyAlignment="1" applyProtection="1">
      <alignment horizontal="left"/>
      <protection locked="0"/>
    </xf>
    <xf numFmtId="14" fontId="26" fillId="0" borderId="1" xfId="0" applyNumberFormat="1" applyFont="1" applyFill="1" applyBorder="1" applyAlignment="1" applyProtection="1">
      <alignment horizontal="left"/>
      <protection locked="0"/>
    </xf>
    <xf numFmtId="0" fontId="3" fillId="0" borderId="1" xfId="0" applyFont="1" applyBorder="1" applyAlignment="1">
      <alignment horizontal="center" vertical="top"/>
    </xf>
    <xf numFmtId="0" fontId="3" fillId="0" borderId="1" xfId="0" applyFont="1" applyBorder="1" applyAlignment="1" applyProtection="1">
      <alignment horizontal="left" vertical="top" wrapText="1"/>
      <protection locked="0"/>
    </xf>
    <xf numFmtId="0" fontId="3" fillId="0" borderId="0" xfId="0" applyFont="1" applyAlignment="1">
      <alignment vertical="top"/>
    </xf>
    <xf numFmtId="0" fontId="21" fillId="0" borderId="0" xfId="0" applyFont="1"/>
    <xf numFmtId="0" fontId="5" fillId="0"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pplyProtection="1">
      <alignment horizontal="center" vertical="top" wrapText="1"/>
      <protection locked="0"/>
    </xf>
    <xf numFmtId="0" fontId="21" fillId="0" borderId="1" xfId="0" applyFont="1" applyBorder="1" applyAlignment="1" applyProtection="1">
      <alignment horizontal="left" vertical="center" wrapText="1"/>
      <protection locked="0"/>
    </xf>
    <xf numFmtId="0" fontId="21" fillId="0" borderId="1" xfId="0" applyFont="1" applyFill="1" applyBorder="1" applyAlignment="1" applyProtection="1">
      <alignment horizontal="center" vertical="top"/>
      <protection locked="0"/>
    </xf>
    <xf numFmtId="0" fontId="21"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1" fillId="0" borderId="1" xfId="0" applyFont="1" applyFill="1" applyBorder="1" applyAlignment="1" applyProtection="1">
      <alignment horizontal="center" vertical="top" wrapText="1"/>
      <protection locked="0"/>
    </xf>
    <xf numFmtId="49" fontId="22" fillId="0" borderId="1" xfId="0" applyNumberFormat="1" applyFont="1" applyFill="1" applyBorder="1" applyAlignment="1" applyProtection="1">
      <alignment horizontal="center" vertical="center"/>
      <protection locked="0"/>
    </xf>
    <xf numFmtId="0" fontId="22" fillId="0" borderId="0" xfId="0" applyFont="1" applyFill="1" applyAlignment="1" applyProtection="1">
      <alignment horizontal="center" vertical="top"/>
      <protection locked="0"/>
    </xf>
    <xf numFmtId="0" fontId="22" fillId="0" borderId="0" xfId="0" applyFont="1" applyAlignment="1" applyProtection="1">
      <alignment horizontal="center" vertical="top"/>
      <protection locked="0"/>
    </xf>
    <xf numFmtId="165" fontId="22" fillId="0" borderId="0" xfId="0" applyNumberFormat="1" applyFont="1" applyAlignment="1" applyProtection="1">
      <alignment horizontal="center" vertical="top"/>
      <protection locked="0"/>
    </xf>
    <xf numFmtId="0" fontId="19" fillId="0" borderId="1" xfId="0" applyFont="1" applyFill="1" applyBorder="1" applyAlignment="1" applyProtection="1">
      <alignment horizontal="center" vertical="top"/>
      <protection locked="0"/>
    </xf>
    <xf numFmtId="0" fontId="19" fillId="0" borderId="1" xfId="0" applyFont="1" applyFill="1" applyBorder="1" applyAlignment="1" applyProtection="1">
      <alignment horizontal="center" vertical="center"/>
      <protection locked="0"/>
    </xf>
    <xf numFmtId="14" fontId="22" fillId="0" borderId="0" xfId="0" applyNumberFormat="1" applyFont="1" applyAlignment="1" applyProtection="1">
      <alignment horizontal="center" vertical="top"/>
      <protection locked="0"/>
    </xf>
    <xf numFmtId="0" fontId="18" fillId="0" borderId="1" xfId="0" applyFont="1" applyFill="1" applyBorder="1" applyAlignment="1" applyProtection="1">
      <alignment horizontal="center" vertical="top" wrapText="1"/>
      <protection locked="0"/>
    </xf>
    <xf numFmtId="49" fontId="19" fillId="0" borderId="1" xfId="0" applyNumberFormat="1" applyFont="1" applyFill="1" applyBorder="1" applyAlignment="1" applyProtection="1">
      <alignment horizontal="center" vertical="top" wrapText="1"/>
      <protection locked="0"/>
    </xf>
    <xf numFmtId="0" fontId="21" fillId="8" borderId="1" xfId="0" applyFont="1" applyFill="1" applyBorder="1" applyAlignment="1" applyProtection="1">
      <alignment horizontal="center"/>
      <protection locked="0"/>
    </xf>
    <xf numFmtId="1" fontId="21" fillId="0" borderId="1" xfId="0" applyNumberFormat="1" applyFont="1" applyBorder="1" applyAlignment="1" applyProtection="1">
      <alignment horizontal="center" vertical="center" wrapText="1"/>
      <protection locked="0"/>
    </xf>
    <xf numFmtId="164" fontId="21" fillId="0" borderId="1" xfId="0" applyNumberFormat="1" applyFont="1" applyBorder="1" applyAlignment="1" applyProtection="1">
      <alignment horizontal="left" vertical="center" wrapText="1"/>
      <protection locked="0"/>
    </xf>
    <xf numFmtId="1"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21" fillId="2" borderId="1" xfId="0" applyFont="1" applyFill="1" applyBorder="1"/>
    <xf numFmtId="0" fontId="5" fillId="6" borderId="1" xfId="0" applyFont="1" applyFill="1" applyBorder="1" applyAlignment="1">
      <alignment horizontal="center" vertical="center"/>
    </xf>
    <xf numFmtId="0" fontId="5" fillId="0" borderId="1" xfId="0" applyFont="1" applyBorder="1" applyAlignment="1">
      <alignment horizontal="center" vertical="center"/>
    </xf>
    <xf numFmtId="0" fontId="21" fillId="0" borderId="0" xfId="0" applyFont="1" applyAlignment="1">
      <alignment horizontal="center" vertical="center"/>
    </xf>
    <xf numFmtId="14" fontId="0" fillId="0" borderId="1" xfId="0" applyNumberFormat="1" applyFill="1" applyBorder="1" applyAlignment="1" applyProtection="1">
      <alignment horizontal="left"/>
      <protection locked="0"/>
    </xf>
    <xf numFmtId="0" fontId="2" fillId="0"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0" xfId="0" applyFont="1" applyFill="1" applyBorder="1" applyAlignment="1">
      <alignment horizontal="center" vertical="center" wrapText="1"/>
    </xf>
    <xf numFmtId="15" fontId="3" fillId="0" borderId="1" xfId="0" applyNumberFormat="1" applyFont="1" applyFill="1" applyBorder="1" applyAlignment="1" applyProtection="1">
      <alignment horizontal="left" vertical="center" wrapText="1"/>
      <protection locked="0"/>
    </xf>
    <xf numFmtId="164" fontId="0" fillId="0" borderId="1" xfId="0" applyNumberFormat="1" applyFill="1" applyBorder="1" applyAlignment="1" applyProtection="1">
      <alignment horizontal="left"/>
      <protection locked="0"/>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pplyProtection="1">
      <protection locked="0"/>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xf numFmtId="0" fontId="3" fillId="0" borderId="0" xfId="0" applyFont="1" applyFill="1" applyAlignment="1">
      <alignment horizontal="center" vertical="center"/>
    </xf>
    <xf numFmtId="0" fontId="27" fillId="0" borderId="1" xfId="0" applyFont="1" applyFill="1" applyBorder="1" applyAlignment="1">
      <alignment horizontal="center" vertical="center"/>
    </xf>
    <xf numFmtId="0" fontId="28" fillId="0" borderId="1" xfId="0" applyFont="1" applyFill="1" applyBorder="1" applyAlignment="1" applyProtection="1">
      <alignment horizontal="center" vertical="center"/>
      <protection locked="0"/>
    </xf>
    <xf numFmtId="0" fontId="30" fillId="0" borderId="1" xfId="0" applyFont="1" applyFill="1" applyBorder="1" applyAlignment="1" applyProtection="1">
      <protection locked="0"/>
    </xf>
    <xf numFmtId="0" fontId="30" fillId="0" borderId="1" xfId="0" applyFont="1" applyFill="1" applyBorder="1" applyAlignment="1" applyProtection="1">
      <alignment vertical="center"/>
      <protection locked="0"/>
    </xf>
    <xf numFmtId="1" fontId="28" fillId="0" borderId="1" xfId="0" applyNumberFormat="1" applyFont="1" applyFill="1" applyBorder="1" applyAlignment="1" applyProtection="1">
      <alignment horizontal="center" vertical="center"/>
      <protection locked="0"/>
    </xf>
    <xf numFmtId="0" fontId="27" fillId="0" borderId="2" xfId="0" applyFont="1" applyFill="1" applyBorder="1" applyAlignment="1">
      <alignment horizontal="center" vertical="center"/>
    </xf>
    <xf numFmtId="0" fontId="27" fillId="0" borderId="1" xfId="0" applyFont="1" applyFill="1" applyBorder="1" applyAlignment="1">
      <alignment horizontal="center"/>
    </xf>
    <xf numFmtId="0" fontId="15" fillId="0" borderId="1" xfId="0" applyFont="1" applyFill="1" applyBorder="1" applyAlignment="1">
      <alignment horizontal="center" vertical="center"/>
    </xf>
    <xf numFmtId="0" fontId="15" fillId="0" borderId="0" xfId="0" applyFont="1" applyFill="1"/>
    <xf numFmtId="0" fontId="30" fillId="0" borderId="2" xfId="0" applyFont="1" applyFill="1" applyBorder="1" applyAlignment="1" applyProtection="1">
      <alignment horizontal="center"/>
      <protection locked="0"/>
    </xf>
    <xf numFmtId="0" fontId="30" fillId="0" borderId="4" xfId="0" applyFont="1" applyFill="1" applyBorder="1" applyAlignment="1" applyProtection="1">
      <alignment horizontal="center"/>
      <protection locked="0"/>
    </xf>
    <xf numFmtId="0" fontId="3" fillId="0" borderId="0" xfId="0" applyFont="1" applyFill="1" applyAlignment="1">
      <alignment horizontal="left"/>
    </xf>
    <xf numFmtId="17" fontId="5" fillId="0" borderId="1"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3" fillId="0" borderId="1" xfId="0" applyFont="1" applyFill="1" applyBorder="1" applyAlignment="1">
      <alignment horizontal="left" vertical="center"/>
    </xf>
    <xf numFmtId="0" fontId="2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19" fillId="0" borderId="1" xfId="0" quotePrefix="1" applyNumberFormat="1" applyFont="1" applyFill="1" applyBorder="1" applyAlignment="1" applyProtection="1">
      <alignment horizontal="left"/>
      <protection locked="0"/>
    </xf>
    <xf numFmtId="0" fontId="3" fillId="0" borderId="1" xfId="0" applyFont="1" applyFill="1" applyBorder="1" applyAlignment="1" applyProtection="1">
      <alignment horizontal="left" vertical="top"/>
      <protection locked="0"/>
    </xf>
    <xf numFmtId="0" fontId="21" fillId="0" borderId="1" xfId="0" applyFont="1" applyFill="1" applyBorder="1" applyAlignment="1" applyProtection="1">
      <alignment horizontal="left"/>
      <protection locked="0"/>
    </xf>
    <xf numFmtId="1" fontId="3" fillId="0" borderId="1" xfId="0" applyNumberFormat="1" applyFont="1" applyFill="1" applyBorder="1" applyAlignment="1" applyProtection="1">
      <alignment horizontal="left" vertical="top" wrapText="1"/>
      <protection locked="0"/>
    </xf>
    <xf numFmtId="0" fontId="9" fillId="0" borderId="1" xfId="0" quotePrefix="1" applyNumberFormat="1" applyFont="1" applyFill="1" applyBorder="1" applyAlignment="1" applyProtection="1">
      <alignment horizontal="left" vertical="top"/>
      <protection locked="0"/>
    </xf>
    <xf numFmtId="0" fontId="0" fillId="0" borderId="0" xfId="0" applyFill="1" applyAlignment="1" applyProtection="1">
      <alignment horizontal="left" vertical="top"/>
      <protection locked="0"/>
    </xf>
    <xf numFmtId="164" fontId="3"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vertical="top"/>
      <protection locked="0"/>
    </xf>
    <xf numFmtId="0" fontId="9" fillId="0" borderId="1" xfId="0" applyFont="1" applyFill="1" applyBorder="1" applyAlignment="1" applyProtection="1">
      <alignment horizontal="left" vertical="top"/>
      <protection locked="0"/>
    </xf>
    <xf numFmtId="0" fontId="11" fillId="0" borderId="1" xfId="0" applyFont="1" applyFill="1" applyBorder="1" applyAlignment="1" applyProtection="1">
      <alignment horizontal="left" vertical="top" wrapText="1"/>
      <protection locked="0"/>
    </xf>
    <xf numFmtId="14" fontId="3" fillId="0" borderId="0" xfId="0" applyNumberFormat="1" applyFont="1" applyFill="1" applyAlignment="1" applyProtection="1">
      <alignment horizontal="left"/>
      <protection locked="0"/>
    </xf>
    <xf numFmtId="0" fontId="14" fillId="0" borderId="1" xfId="0" applyNumberFormat="1" applyFont="1" applyFill="1" applyBorder="1" applyAlignment="1" applyProtection="1">
      <alignment horizontal="left" vertical="top"/>
      <protection locked="0"/>
    </xf>
    <xf numFmtId="0" fontId="12" fillId="0" borderId="1" xfId="0" applyFont="1" applyFill="1" applyBorder="1" applyAlignment="1" applyProtection="1">
      <alignment horizontal="left"/>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protection locked="0"/>
    </xf>
    <xf numFmtId="1" fontId="1" fillId="0" borderId="1" xfId="0" applyNumberFormat="1" applyFont="1" applyFill="1" applyBorder="1" applyAlignment="1">
      <alignment horizontal="left" vertical="center"/>
    </xf>
    <xf numFmtId="14" fontId="1" fillId="0" borderId="1" xfId="0" applyNumberFormat="1" applyFont="1" applyFill="1" applyBorder="1" applyAlignment="1">
      <alignment horizontal="left" vertical="center"/>
    </xf>
    <xf numFmtId="0" fontId="3" fillId="0" borderId="1" xfId="0" applyFont="1" applyFill="1" applyBorder="1" applyAlignment="1">
      <alignment horizontal="left"/>
    </xf>
    <xf numFmtId="0" fontId="3" fillId="0" borderId="0" xfId="0" applyFont="1" applyFill="1" applyAlignment="1">
      <alignment horizontal="left" vertical="center"/>
    </xf>
    <xf numFmtId="0" fontId="35" fillId="0" borderId="1" xfId="0" applyFont="1" applyFill="1" applyBorder="1" applyProtection="1">
      <protection locked="0"/>
    </xf>
    <xf numFmtId="0" fontId="18" fillId="0" borderId="0" xfId="0" applyFont="1" applyFill="1" applyAlignment="1" applyProtection="1">
      <alignment horizontal="left" vertical="center" wrapText="1"/>
      <protection locked="0"/>
    </xf>
    <xf numFmtId="0" fontId="19" fillId="0" borderId="0" xfId="0" applyFont="1" applyFill="1" applyBorder="1" applyAlignment="1" applyProtection="1">
      <alignment vertical="center" wrapText="1"/>
      <protection locked="0"/>
    </xf>
    <xf numFmtId="14" fontId="19" fillId="0" borderId="1" xfId="0" applyNumberFormat="1" applyFont="1" applyFill="1" applyBorder="1" applyAlignment="1" applyProtection="1">
      <alignment horizontal="center" vertical="center" wrapText="1"/>
      <protection locked="0"/>
    </xf>
    <xf numFmtId="14" fontId="18"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protection locked="0"/>
    </xf>
    <xf numFmtId="14" fontId="19" fillId="0" borderId="0" xfId="0" applyNumberFormat="1" applyFont="1" applyFill="1" applyBorder="1" applyAlignment="1" applyProtection="1">
      <alignment horizontal="center"/>
      <protection locked="0"/>
    </xf>
    <xf numFmtId="14" fontId="35" fillId="0" borderId="1" xfId="0" applyNumberFormat="1" applyFont="1" applyFill="1" applyBorder="1" applyAlignment="1" applyProtection="1">
      <alignment horizontal="center"/>
      <protection locked="0"/>
    </xf>
    <xf numFmtId="0" fontId="21" fillId="0" borderId="0" xfId="0" applyFont="1" applyFill="1" applyAlignment="1" applyProtection="1">
      <protection locked="0"/>
    </xf>
    <xf numFmtId="0" fontId="22" fillId="0" borderId="0" xfId="0" applyFont="1" applyProtection="1">
      <protection locked="0"/>
    </xf>
    <xf numFmtId="0" fontId="18" fillId="0" borderId="1" xfId="0" applyFont="1" applyFill="1" applyBorder="1" applyAlignment="1" applyProtection="1">
      <alignment horizontal="left"/>
      <protection locked="0"/>
    </xf>
    <xf numFmtId="0" fontId="19" fillId="0" borderId="0" xfId="0" applyFont="1" applyFill="1" applyAlignment="1" applyProtection="1">
      <alignment vertical="center"/>
      <protection locked="0"/>
    </xf>
    <xf numFmtId="0" fontId="19" fillId="0" borderId="0" xfId="0" quotePrefix="1" applyNumberFormat="1" applyFont="1" applyFill="1" applyAlignment="1" applyProtection="1">
      <alignment horizontal="center"/>
      <protection locked="0"/>
    </xf>
    <xf numFmtId="14" fontId="18" fillId="0" borderId="0"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protection locked="0"/>
    </xf>
    <xf numFmtId="14" fontId="21" fillId="0" borderId="1" xfId="0" applyNumberFormat="1" applyFont="1" applyFill="1" applyBorder="1" applyAlignment="1" applyProtection="1">
      <alignment horizontal="center"/>
      <protection locked="0"/>
    </xf>
    <xf numFmtId="14" fontId="22" fillId="0" borderId="0" xfId="0" applyNumberFormat="1" applyFont="1" applyAlignment="1" applyProtection="1">
      <alignment horizontal="center"/>
      <protection locked="0"/>
    </xf>
    <xf numFmtId="14" fontId="22" fillId="0" borderId="1" xfId="0" applyNumberFormat="1" applyFont="1" applyBorder="1" applyAlignment="1" applyProtection="1">
      <alignment horizontal="center"/>
      <protection locked="0"/>
    </xf>
    <xf numFmtId="14" fontId="22" fillId="0" borderId="1" xfId="0" applyNumberFormat="1" applyFont="1" applyFill="1" applyBorder="1" applyAlignment="1" applyProtection="1">
      <alignment horizontal="center"/>
      <protection locked="0"/>
    </xf>
    <xf numFmtId="0" fontId="17" fillId="0" borderId="1" xfId="0" applyFont="1" applyFill="1" applyBorder="1" applyProtection="1">
      <protection locked="0"/>
    </xf>
    <xf numFmtId="0" fontId="19" fillId="0" borderId="1" xfId="0" applyFont="1" applyFill="1" applyBorder="1" applyAlignment="1" applyProtection="1">
      <alignment horizontal="left" vertical="center" wrapText="1"/>
      <protection locked="0"/>
    </xf>
    <xf numFmtId="0" fontId="0" fillId="0" borderId="0" xfId="0" applyProtection="1">
      <protection locked="0"/>
    </xf>
    <xf numFmtId="0" fontId="19" fillId="0" borderId="1" xfId="0" applyNumberFormat="1" applyFont="1" applyFill="1" applyBorder="1" applyAlignment="1" applyProtection="1">
      <alignment horizontal="left"/>
      <protection locked="0"/>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horizontal="left" wrapText="1"/>
      <protection locked="0"/>
    </xf>
    <xf numFmtId="0" fontId="22"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left" vertical="center"/>
      <protection locked="0"/>
    </xf>
    <xf numFmtId="0" fontId="22" fillId="0" borderId="1" xfId="0" applyFont="1" applyBorder="1" applyAlignment="1" applyProtection="1">
      <alignment vertical="center"/>
      <protection locked="0"/>
    </xf>
    <xf numFmtId="14" fontId="3" fillId="0" borderId="1" xfId="0" applyNumberFormat="1" applyFont="1" applyBorder="1" applyAlignment="1" applyProtection="1">
      <alignment horizontal="center" vertical="center" wrapText="1"/>
      <protection locked="0"/>
    </xf>
    <xf numFmtId="14" fontId="0" fillId="0" borderId="1" xfId="0" applyNumberFormat="1" applyFill="1" applyBorder="1" applyAlignment="1" applyProtection="1">
      <alignment horizontal="center"/>
      <protection locked="0"/>
    </xf>
    <xf numFmtId="0" fontId="22" fillId="0" borderId="1" xfId="0" applyFont="1" applyFill="1" applyBorder="1" applyProtection="1">
      <protection locked="0"/>
    </xf>
    <xf numFmtId="0" fontId="5"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protection locked="0"/>
    </xf>
    <xf numFmtId="14" fontId="19" fillId="0" borderId="1" xfId="0" quotePrefix="1" applyNumberFormat="1" applyFont="1" applyFill="1" applyBorder="1" applyAlignment="1" applyProtection="1">
      <alignment horizontal="left"/>
      <protection locked="0"/>
    </xf>
    <xf numFmtId="14" fontId="15" fillId="0" borderId="1" xfId="0" applyNumberFormat="1" applyFont="1" applyFill="1" applyBorder="1" applyAlignment="1" applyProtection="1">
      <alignment horizontal="left" vertical="center" wrapText="1"/>
      <protection locked="0"/>
    </xf>
    <xf numFmtId="14" fontId="18" fillId="0" borderId="1" xfId="0" applyNumberFormat="1"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vertical="top" wrapText="1"/>
      <protection locked="0"/>
    </xf>
    <xf numFmtId="14" fontId="19" fillId="0" borderId="1" xfId="0" applyNumberFormat="1" applyFont="1" applyFill="1" applyBorder="1" applyAlignment="1" applyProtection="1">
      <alignment horizontal="left" vertical="center" wrapText="1"/>
      <protection locked="0"/>
    </xf>
    <xf numFmtId="14" fontId="19" fillId="0" borderId="1" xfId="0" applyNumberFormat="1" applyFont="1" applyFill="1" applyBorder="1" applyAlignment="1" applyProtection="1">
      <alignment horizontal="left" vertical="center"/>
      <protection locked="0"/>
    </xf>
    <xf numFmtId="0" fontId="18"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14" fontId="22" fillId="0" borderId="1" xfId="0" applyNumberFormat="1" applyFont="1" applyFill="1" applyBorder="1" applyAlignment="1" applyProtection="1">
      <alignment horizontal="left"/>
      <protection locked="0"/>
    </xf>
    <xf numFmtId="14" fontId="19" fillId="0" borderId="1" xfId="0" applyNumberFormat="1" applyFont="1" applyFill="1" applyBorder="1" applyAlignment="1" applyProtection="1">
      <alignment horizontal="left"/>
      <protection locked="0"/>
    </xf>
    <xf numFmtId="0" fontId="36" fillId="0" borderId="1" xfId="0" applyFont="1" applyFill="1" applyBorder="1" applyAlignment="1" applyProtection="1">
      <alignment vertical="center" wrapText="1"/>
      <protection locked="0"/>
    </xf>
    <xf numFmtId="14" fontId="21" fillId="0" borderId="1" xfId="0"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24" fillId="8" borderId="1" xfId="1" applyFill="1" applyBorder="1" applyAlignment="1" applyProtection="1">
      <alignment horizontal="left" vertical="center" wrapText="1"/>
      <protection locked="0"/>
    </xf>
    <xf numFmtId="0" fontId="24" fillId="8" borderId="1" xfId="1" applyFont="1" applyFill="1" applyBorder="1" applyAlignment="1" applyProtection="1">
      <alignment horizontal="left" vertical="center" wrapText="1"/>
      <protection locked="0"/>
    </xf>
    <xf numFmtId="0" fontId="0" fillId="8" borderId="1" xfId="0" applyFill="1" applyBorder="1" applyAlignment="1" applyProtection="1">
      <alignment horizontal="left" vertical="center"/>
      <protection locked="0"/>
    </xf>
    <xf numFmtId="0" fontId="0" fillId="0" borderId="1" xfId="0" applyBorder="1" applyAlignment="1" applyProtection="1">
      <alignment horizontal="left" wrapText="1"/>
      <protection locked="0"/>
    </xf>
    <xf numFmtId="0" fontId="19" fillId="0" borderId="1" xfId="0" applyFont="1" applyFill="1" applyBorder="1" applyAlignment="1" applyProtection="1">
      <alignment horizontal="center" vertical="center" wrapText="1"/>
      <protection locked="0"/>
    </xf>
    <xf numFmtId="0" fontId="0" fillId="0" borderId="1" xfId="0" applyBorder="1" applyAlignment="1">
      <alignment horizontal="center"/>
    </xf>
    <xf numFmtId="0" fontId="19" fillId="0" borderId="1" xfId="0" applyFont="1" applyFill="1" applyBorder="1" applyAlignment="1" applyProtection="1">
      <alignment horizontal="center" vertical="center" wrapText="1"/>
      <protection locked="0"/>
    </xf>
    <xf numFmtId="0" fontId="0" fillId="0" borderId="1" xfId="0" applyBorder="1" applyAlignment="1">
      <alignment horizontal="center"/>
    </xf>
    <xf numFmtId="0" fontId="19" fillId="0" borderId="1" xfId="0" applyFont="1" applyFill="1" applyBorder="1" applyAlignment="1" applyProtection="1">
      <alignment horizontal="center" vertical="center" wrapText="1"/>
      <protection locked="0"/>
    </xf>
    <xf numFmtId="0" fontId="0" fillId="0" borderId="1" xfId="0" applyBorder="1" applyAlignment="1">
      <alignment horizontal="center"/>
    </xf>
    <xf numFmtId="0" fontId="19" fillId="0" borderId="1" xfId="0" applyFont="1" applyFill="1" applyBorder="1" applyAlignment="1" applyProtection="1">
      <alignment horizontal="center" vertical="center" wrapText="1"/>
      <protection locked="0"/>
    </xf>
    <xf numFmtId="0" fontId="0" fillId="0" borderId="1" xfId="0" applyBorder="1" applyAlignment="1">
      <alignment horizontal="center"/>
    </xf>
    <xf numFmtId="0" fontId="18" fillId="0" borderId="1" xfId="0" applyFont="1" applyFill="1" applyBorder="1" applyAlignment="1" applyProtection="1">
      <alignment horizontal="left" vertical="center" wrapText="1"/>
      <protection locked="0"/>
    </xf>
    <xf numFmtId="0" fontId="0" fillId="0" borderId="1" xfId="0" applyFill="1" applyBorder="1" applyAlignment="1">
      <alignment horizontal="center"/>
    </xf>
    <xf numFmtId="0" fontId="0" fillId="0" borderId="1" xfId="0" applyBorder="1" applyAlignment="1">
      <alignment horizontal="center"/>
    </xf>
    <xf numFmtId="0" fontId="19" fillId="0" borderId="1" xfId="0" applyFont="1" applyFill="1" applyBorder="1" applyAlignment="1" applyProtection="1">
      <alignment horizontal="center" vertical="center" wrapText="1"/>
      <protection locked="0"/>
    </xf>
    <xf numFmtId="0" fontId="0" fillId="0" borderId="1" xfId="0" applyBorder="1" applyAlignment="1">
      <alignment horizontal="center"/>
    </xf>
    <xf numFmtId="0" fontId="34" fillId="0" borderId="0" xfId="0" applyFont="1" applyFill="1" applyAlignment="1">
      <alignment horizontal="center"/>
    </xf>
    <xf numFmtId="0" fontId="29" fillId="0" borderId="1" xfId="0" applyFont="1" applyFill="1" applyBorder="1" applyAlignment="1" applyProtection="1">
      <alignment horizontal="center"/>
      <protection locked="0"/>
    </xf>
    <xf numFmtId="0" fontId="32" fillId="0" borderId="0" xfId="0" applyFont="1" applyFill="1" applyAlignment="1">
      <alignment horizontal="left" vertical="center"/>
    </xf>
    <xf numFmtId="0" fontId="15" fillId="0" borderId="0" xfId="0" applyFont="1" applyFill="1" applyAlignment="1">
      <alignment horizontal="left" vertical="center"/>
    </xf>
    <xf numFmtId="0" fontId="27" fillId="0" borderId="0" xfId="0" applyFont="1" applyFill="1" applyAlignment="1">
      <alignment horizontal="left" vertical="center" wrapText="1"/>
    </xf>
    <xf numFmtId="0" fontId="27" fillId="0" borderId="0" xfId="0" applyFont="1" applyFill="1" applyAlignment="1">
      <alignment horizontal="left" vertical="center"/>
    </xf>
    <xf numFmtId="0" fontId="28" fillId="0" borderId="1" xfId="0" applyFont="1" applyFill="1" applyBorder="1" applyAlignment="1" applyProtection="1">
      <alignment horizontal="center" vertical="center"/>
      <protection locked="0"/>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1" xfId="0" applyFont="1" applyFill="1" applyBorder="1" applyAlignment="1">
      <alignment horizontal="center"/>
    </xf>
    <xf numFmtId="0" fontId="30" fillId="0" borderId="1"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protection locked="0"/>
    </xf>
    <xf numFmtId="0" fontId="28" fillId="0" borderId="4" xfId="0" applyFont="1" applyFill="1" applyBorder="1" applyAlignment="1" applyProtection="1">
      <alignment horizontal="center"/>
      <protection locked="0"/>
    </xf>
    <xf numFmtId="0" fontId="27" fillId="0" borderId="1" xfId="0" applyFont="1" applyFill="1" applyBorder="1" applyAlignment="1">
      <alignment horizontal="left" vertical="center"/>
    </xf>
    <xf numFmtId="0" fontId="3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protection locked="0"/>
    </xf>
    <xf numFmtId="0" fontId="30" fillId="0" borderId="3" xfId="0" applyFont="1" applyFill="1" applyBorder="1" applyAlignment="1" applyProtection="1">
      <alignment horizontal="center"/>
      <protection locked="0"/>
    </xf>
    <xf numFmtId="0" fontId="30" fillId="0" borderId="4" xfId="0" applyFont="1" applyFill="1" applyBorder="1" applyAlignment="1" applyProtection="1">
      <alignment horizontal="center"/>
      <protection locked="0"/>
    </xf>
    <xf numFmtId="0" fontId="27"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15" fillId="0" borderId="8" xfId="0" applyFont="1" applyFill="1" applyBorder="1" applyAlignment="1">
      <alignment horizontal="center"/>
    </xf>
    <xf numFmtId="0" fontId="15" fillId="0" borderId="0" xfId="0" applyFont="1" applyFill="1" applyBorder="1" applyAlignment="1">
      <alignment horizontal="center"/>
    </xf>
    <xf numFmtId="0" fontId="15" fillId="0" borderId="10" xfId="0" applyFont="1" applyFill="1" applyBorder="1" applyAlignment="1">
      <alignment horizontal="center" vertic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30" fillId="0" borderId="1" xfId="0" applyFont="1" applyFill="1" applyBorder="1" applyAlignment="1" applyProtection="1">
      <alignment horizontal="center"/>
      <protection locked="0"/>
    </xf>
    <xf numFmtId="0" fontId="27" fillId="0" borderId="1" xfId="0" applyFont="1" applyFill="1" applyBorder="1" applyAlignment="1">
      <alignment horizontal="left"/>
    </xf>
    <xf numFmtId="0" fontId="27"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Border="1" applyAlignment="1" applyProtection="1">
      <alignment horizontal="center"/>
    </xf>
    <xf numFmtId="17" fontId="3" fillId="7" borderId="6" xfId="0" applyNumberFormat="1" applyFont="1" applyFill="1" applyBorder="1" applyAlignment="1" applyProtection="1">
      <alignment horizontal="center" vertical="center"/>
    </xf>
    <xf numFmtId="17" fontId="3" fillId="7" borderId="7" xfId="0" applyNumberFormat="1" applyFont="1" applyFill="1" applyBorder="1" applyAlignment="1" applyProtection="1">
      <alignment horizontal="center" vertical="center"/>
    </xf>
    <xf numFmtId="0" fontId="3" fillId="7" borderId="6"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4" borderId="1" xfId="0" applyFont="1" applyFill="1" applyBorder="1" applyAlignment="1" applyProtection="1">
      <alignment horizontal="center" vertical="center"/>
    </xf>
    <xf numFmtId="0" fontId="8" fillId="0" borderId="3" xfId="0" applyFont="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E11" sqref="E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77" t="s">
        <v>170</v>
      </c>
      <c r="B1" s="277"/>
      <c r="C1" s="277"/>
      <c r="D1" s="277"/>
      <c r="E1" s="277"/>
      <c r="F1" s="277"/>
      <c r="G1" s="277"/>
      <c r="H1" s="277"/>
      <c r="I1" s="277"/>
      <c r="J1" s="277"/>
      <c r="K1" s="277"/>
      <c r="L1" s="277"/>
      <c r="M1" s="277"/>
    </row>
    <row r="2" spans="1:14">
      <c r="A2" s="278" t="s">
        <v>0</v>
      </c>
      <c r="B2" s="278"/>
      <c r="C2" s="280" t="s">
        <v>80</v>
      </c>
      <c r="D2" s="281"/>
      <c r="E2" s="167" t="s">
        <v>1</v>
      </c>
      <c r="F2" s="268" t="s">
        <v>81</v>
      </c>
      <c r="G2" s="268"/>
      <c r="H2" s="268"/>
      <c r="I2" s="268"/>
      <c r="J2" s="268"/>
      <c r="K2" s="290" t="s">
        <v>28</v>
      </c>
      <c r="L2" s="290"/>
      <c r="M2" s="168" t="s">
        <v>82</v>
      </c>
    </row>
    <row r="3" spans="1:14" ht="7.5" customHeight="1">
      <c r="A3" s="298"/>
      <c r="B3" s="298"/>
      <c r="C3" s="298"/>
      <c r="D3" s="298"/>
      <c r="E3" s="298"/>
      <c r="F3" s="302"/>
      <c r="G3" s="302"/>
      <c r="H3" s="302"/>
      <c r="I3" s="302"/>
      <c r="J3" s="302"/>
      <c r="K3" s="303"/>
      <c r="L3" s="303"/>
      <c r="M3" s="303"/>
    </row>
    <row r="4" spans="1:14">
      <c r="A4" s="274" t="s">
        <v>2</v>
      </c>
      <c r="B4" s="275"/>
      <c r="C4" s="275"/>
      <c r="D4" s="275"/>
      <c r="E4" s="276"/>
      <c r="F4" s="302"/>
      <c r="G4" s="302"/>
      <c r="H4" s="302"/>
      <c r="I4" s="290" t="s">
        <v>63</v>
      </c>
      <c r="J4" s="290"/>
      <c r="K4" s="290"/>
      <c r="L4" s="290"/>
      <c r="M4" s="290"/>
    </row>
    <row r="5" spans="1:14" ht="18.75" customHeight="1">
      <c r="A5" s="301" t="s">
        <v>4</v>
      </c>
      <c r="B5" s="301"/>
      <c r="C5" s="287" t="s">
        <v>79</v>
      </c>
      <c r="D5" s="288"/>
      <c r="E5" s="289"/>
      <c r="F5" s="302"/>
      <c r="G5" s="302"/>
      <c r="H5" s="302"/>
      <c r="I5" s="282" t="s">
        <v>5</v>
      </c>
      <c r="J5" s="282"/>
      <c r="K5" s="284" t="s">
        <v>90</v>
      </c>
      <c r="L5" s="286"/>
      <c r="M5" s="285"/>
    </row>
    <row r="6" spans="1:14" ht="18.75" customHeight="1">
      <c r="A6" s="283" t="s">
        <v>22</v>
      </c>
      <c r="B6" s="283"/>
      <c r="C6" s="169"/>
      <c r="D6" s="279">
        <v>9435077025</v>
      </c>
      <c r="E6" s="279"/>
      <c r="F6" s="302"/>
      <c r="G6" s="302"/>
      <c r="H6" s="302"/>
      <c r="I6" s="283" t="s">
        <v>22</v>
      </c>
      <c r="J6" s="283"/>
      <c r="K6" s="284">
        <v>9435233506</v>
      </c>
      <c r="L6" s="285"/>
      <c r="M6" s="170"/>
    </row>
    <row r="7" spans="1:14">
      <c r="A7" s="290" t="s">
        <v>3</v>
      </c>
      <c r="B7" s="290"/>
      <c r="C7" s="290"/>
      <c r="D7" s="290"/>
      <c r="E7" s="290"/>
      <c r="F7" s="290"/>
      <c r="G7" s="290"/>
      <c r="H7" s="290"/>
      <c r="I7" s="290"/>
      <c r="J7" s="290"/>
      <c r="K7" s="290"/>
      <c r="L7" s="290"/>
      <c r="M7" s="290"/>
    </row>
    <row r="8" spans="1:14">
      <c r="A8" s="274" t="s">
        <v>25</v>
      </c>
      <c r="B8" s="275"/>
      <c r="C8" s="276"/>
      <c r="D8" s="167" t="s">
        <v>24</v>
      </c>
      <c r="E8" s="171">
        <v>161000201</v>
      </c>
      <c r="F8" s="292"/>
      <c r="G8" s="293"/>
      <c r="H8" s="293"/>
      <c r="I8" s="274" t="s">
        <v>26</v>
      </c>
      <c r="J8" s="275"/>
      <c r="K8" s="276"/>
      <c r="L8" s="167" t="s">
        <v>24</v>
      </c>
      <c r="M8" s="171">
        <v>161000202</v>
      </c>
    </row>
    <row r="9" spans="1:14">
      <c r="A9" s="274" t="s">
        <v>30</v>
      </c>
      <c r="B9" s="276"/>
      <c r="C9" s="172" t="s">
        <v>6</v>
      </c>
      <c r="D9" s="173" t="s">
        <v>12</v>
      </c>
      <c r="E9" s="167" t="s">
        <v>15</v>
      </c>
      <c r="F9" s="294"/>
      <c r="G9" s="295"/>
      <c r="H9" s="295"/>
      <c r="I9" s="274" t="s">
        <v>30</v>
      </c>
      <c r="J9" s="276"/>
      <c r="K9" s="172" t="s">
        <v>6</v>
      </c>
      <c r="L9" s="173" t="s">
        <v>12</v>
      </c>
      <c r="M9" s="167" t="s">
        <v>15</v>
      </c>
    </row>
    <row r="10" spans="1:14">
      <c r="A10" s="300" t="s">
        <v>83</v>
      </c>
      <c r="B10" s="300"/>
      <c r="C10" s="174" t="s">
        <v>18</v>
      </c>
      <c r="D10" s="170">
        <v>9401083551</v>
      </c>
      <c r="E10" s="170"/>
      <c r="F10" s="294"/>
      <c r="G10" s="295"/>
      <c r="H10" s="295"/>
      <c r="I10" s="287" t="s">
        <v>87</v>
      </c>
      <c r="J10" s="289"/>
      <c r="K10" s="174" t="s">
        <v>18</v>
      </c>
      <c r="L10" s="170">
        <v>7086249075</v>
      </c>
      <c r="M10" s="170"/>
    </row>
    <row r="11" spans="1:14">
      <c r="A11" s="300" t="s">
        <v>86</v>
      </c>
      <c r="B11" s="300"/>
      <c r="C11" s="174" t="s">
        <v>19</v>
      </c>
      <c r="D11" s="170">
        <v>9401046771</v>
      </c>
      <c r="E11" s="170"/>
      <c r="F11" s="294"/>
      <c r="G11" s="295"/>
      <c r="H11" s="295"/>
      <c r="I11" s="287"/>
      <c r="J11" s="289"/>
      <c r="K11" s="66" t="s">
        <v>18</v>
      </c>
      <c r="L11" s="175"/>
      <c r="M11" s="170"/>
    </row>
    <row r="12" spans="1:14">
      <c r="A12" s="300" t="s">
        <v>84</v>
      </c>
      <c r="B12" s="300"/>
      <c r="C12" s="174" t="s">
        <v>20</v>
      </c>
      <c r="D12" s="170">
        <v>9957607347</v>
      </c>
      <c r="E12" s="170"/>
      <c r="F12" s="294"/>
      <c r="G12" s="295"/>
      <c r="H12" s="295"/>
      <c r="I12" s="287" t="s">
        <v>88</v>
      </c>
      <c r="J12" s="289"/>
      <c r="K12" s="174" t="s">
        <v>20</v>
      </c>
      <c r="L12" s="170">
        <v>9678076069</v>
      </c>
      <c r="M12" s="170"/>
    </row>
    <row r="13" spans="1:14">
      <c r="A13" s="300" t="s">
        <v>85</v>
      </c>
      <c r="B13" s="300"/>
      <c r="C13" s="174" t="s">
        <v>21</v>
      </c>
      <c r="D13" s="170">
        <v>8011671663</v>
      </c>
      <c r="E13" s="170"/>
      <c r="F13" s="294"/>
      <c r="G13" s="295"/>
      <c r="H13" s="295"/>
      <c r="I13" s="176" t="s">
        <v>89</v>
      </c>
      <c r="J13" s="177"/>
      <c r="K13" s="174" t="s">
        <v>21</v>
      </c>
      <c r="L13" s="170">
        <v>9435356643</v>
      </c>
      <c r="M13" s="170"/>
    </row>
    <row r="14" spans="1:14">
      <c r="A14" s="297" t="s">
        <v>23</v>
      </c>
      <c r="B14" s="298"/>
      <c r="C14" s="299"/>
      <c r="D14" s="273"/>
      <c r="E14" s="273"/>
      <c r="F14" s="294"/>
      <c r="G14" s="295"/>
      <c r="H14" s="295"/>
      <c r="I14" s="296"/>
      <c r="J14" s="296"/>
      <c r="K14" s="296"/>
      <c r="L14" s="296"/>
      <c r="M14" s="296"/>
      <c r="N14" s="3"/>
    </row>
    <row r="15" spans="1:14">
      <c r="A15" s="291"/>
      <c r="B15" s="291"/>
      <c r="C15" s="291"/>
      <c r="D15" s="291"/>
      <c r="E15" s="291"/>
      <c r="F15" s="291"/>
      <c r="G15" s="291"/>
      <c r="H15" s="291"/>
      <c r="I15" s="291"/>
      <c r="J15" s="291"/>
      <c r="K15" s="291"/>
      <c r="L15" s="291"/>
      <c r="M15" s="291"/>
    </row>
    <row r="16" spans="1:14">
      <c r="A16" s="272" t="s">
        <v>48</v>
      </c>
      <c r="B16" s="272"/>
      <c r="C16" s="272"/>
      <c r="D16" s="272"/>
      <c r="E16" s="272"/>
      <c r="F16" s="272"/>
      <c r="G16" s="272"/>
      <c r="H16" s="272"/>
      <c r="I16" s="272"/>
      <c r="J16" s="272"/>
      <c r="K16" s="272"/>
      <c r="L16" s="272"/>
      <c r="M16" s="272"/>
    </row>
    <row r="17" spans="1:13" ht="32.25" customHeight="1">
      <c r="A17" s="271" t="s">
        <v>59</v>
      </c>
      <c r="B17" s="271"/>
      <c r="C17" s="271"/>
      <c r="D17" s="271"/>
      <c r="E17" s="271"/>
      <c r="F17" s="271"/>
      <c r="G17" s="271"/>
      <c r="H17" s="271"/>
      <c r="I17" s="271"/>
      <c r="J17" s="271"/>
      <c r="K17" s="271"/>
      <c r="L17" s="271"/>
      <c r="M17" s="271"/>
    </row>
    <row r="18" spans="1:13">
      <c r="A18" s="270" t="s">
        <v>60</v>
      </c>
      <c r="B18" s="270"/>
      <c r="C18" s="270"/>
      <c r="D18" s="270"/>
      <c r="E18" s="270"/>
      <c r="F18" s="270"/>
      <c r="G18" s="270"/>
      <c r="H18" s="270"/>
      <c r="I18" s="270"/>
      <c r="J18" s="270"/>
      <c r="K18" s="270"/>
      <c r="L18" s="270"/>
      <c r="M18" s="270"/>
    </row>
    <row r="19" spans="1:13">
      <c r="A19" s="270" t="s">
        <v>49</v>
      </c>
      <c r="B19" s="270"/>
      <c r="C19" s="270"/>
      <c r="D19" s="270"/>
      <c r="E19" s="270"/>
      <c r="F19" s="270"/>
      <c r="G19" s="270"/>
      <c r="H19" s="270"/>
      <c r="I19" s="270"/>
      <c r="J19" s="270"/>
      <c r="K19" s="270"/>
      <c r="L19" s="270"/>
      <c r="M19" s="270"/>
    </row>
    <row r="20" spans="1:13">
      <c r="A20" s="270" t="s">
        <v>43</v>
      </c>
      <c r="B20" s="270"/>
      <c r="C20" s="270"/>
      <c r="D20" s="270"/>
      <c r="E20" s="270"/>
      <c r="F20" s="270"/>
      <c r="G20" s="270"/>
      <c r="H20" s="270"/>
      <c r="I20" s="270"/>
      <c r="J20" s="270"/>
      <c r="K20" s="270"/>
      <c r="L20" s="270"/>
      <c r="M20" s="270"/>
    </row>
    <row r="21" spans="1:13">
      <c r="A21" s="270" t="s">
        <v>50</v>
      </c>
      <c r="B21" s="270"/>
      <c r="C21" s="270"/>
      <c r="D21" s="270"/>
      <c r="E21" s="270"/>
      <c r="F21" s="270"/>
      <c r="G21" s="270"/>
      <c r="H21" s="270"/>
      <c r="I21" s="270"/>
      <c r="J21" s="270"/>
      <c r="K21" s="270"/>
      <c r="L21" s="270"/>
      <c r="M21" s="270"/>
    </row>
    <row r="22" spans="1:13">
      <c r="A22" s="270" t="s">
        <v>44</v>
      </c>
      <c r="B22" s="270"/>
      <c r="C22" s="270"/>
      <c r="D22" s="270"/>
      <c r="E22" s="270"/>
      <c r="F22" s="270"/>
      <c r="G22" s="270"/>
      <c r="H22" s="270"/>
      <c r="I22" s="270"/>
      <c r="J22" s="270"/>
      <c r="K22" s="270"/>
      <c r="L22" s="270"/>
      <c r="M22" s="270"/>
    </row>
    <row r="23" spans="1:13">
      <c r="A23" s="272" t="s">
        <v>52</v>
      </c>
      <c r="B23" s="272"/>
      <c r="C23" s="272"/>
      <c r="D23" s="272"/>
      <c r="E23" s="272"/>
      <c r="F23" s="272"/>
      <c r="G23" s="272"/>
      <c r="H23" s="272"/>
      <c r="I23" s="272"/>
      <c r="J23" s="272"/>
      <c r="K23" s="272"/>
      <c r="L23" s="272"/>
      <c r="M23" s="272"/>
    </row>
    <row r="24" spans="1:13">
      <c r="A24" s="270" t="s">
        <v>45</v>
      </c>
      <c r="B24" s="270"/>
      <c r="C24" s="270"/>
      <c r="D24" s="270"/>
      <c r="E24" s="270"/>
      <c r="F24" s="270"/>
      <c r="G24" s="270"/>
      <c r="H24" s="270"/>
      <c r="I24" s="270"/>
      <c r="J24" s="270"/>
      <c r="K24" s="270"/>
      <c r="L24" s="270"/>
      <c r="M24" s="270"/>
    </row>
    <row r="25" spans="1:13">
      <c r="A25" s="270" t="s">
        <v>46</v>
      </c>
      <c r="B25" s="270"/>
      <c r="C25" s="270"/>
      <c r="D25" s="270"/>
      <c r="E25" s="270"/>
      <c r="F25" s="270"/>
      <c r="G25" s="270"/>
      <c r="H25" s="270"/>
      <c r="I25" s="270"/>
      <c r="J25" s="270"/>
      <c r="K25" s="270"/>
      <c r="L25" s="270"/>
      <c r="M25" s="270"/>
    </row>
    <row r="26" spans="1:13">
      <c r="A26" s="270" t="s">
        <v>47</v>
      </c>
      <c r="B26" s="270"/>
      <c r="C26" s="270"/>
      <c r="D26" s="270"/>
      <c r="E26" s="270"/>
      <c r="F26" s="270"/>
      <c r="G26" s="270"/>
      <c r="H26" s="270"/>
      <c r="I26" s="270"/>
      <c r="J26" s="270"/>
      <c r="K26" s="270"/>
      <c r="L26" s="270"/>
      <c r="M26" s="270"/>
    </row>
    <row r="27" spans="1:13">
      <c r="A27" s="269" t="s">
        <v>51</v>
      </c>
      <c r="B27" s="269"/>
      <c r="C27" s="269"/>
      <c r="D27" s="269"/>
      <c r="E27" s="269"/>
      <c r="F27" s="269"/>
      <c r="G27" s="269"/>
      <c r="H27" s="269"/>
      <c r="I27" s="269"/>
      <c r="J27" s="269"/>
      <c r="K27" s="269"/>
      <c r="L27" s="269"/>
      <c r="M27" s="269"/>
    </row>
    <row r="28" spans="1:13">
      <c r="A28" s="270" t="s">
        <v>171</v>
      </c>
      <c r="B28" s="270"/>
      <c r="C28" s="270"/>
      <c r="D28" s="270"/>
      <c r="E28" s="270"/>
      <c r="F28" s="270"/>
      <c r="G28" s="270"/>
      <c r="H28" s="270"/>
      <c r="I28" s="270"/>
      <c r="J28" s="270"/>
      <c r="K28" s="270"/>
      <c r="L28" s="270"/>
      <c r="M28" s="270"/>
    </row>
    <row r="29" spans="1:13" ht="44.25" customHeight="1">
      <c r="A29" s="267" t="s">
        <v>61</v>
      </c>
      <c r="B29" s="267"/>
      <c r="C29" s="267"/>
      <c r="D29" s="267"/>
      <c r="E29" s="267"/>
      <c r="F29" s="267"/>
      <c r="G29" s="267"/>
      <c r="H29" s="267"/>
      <c r="I29" s="267"/>
      <c r="J29" s="267"/>
      <c r="K29" s="267"/>
      <c r="L29" s="267"/>
      <c r="M29" s="267"/>
    </row>
  </sheetData>
  <sheetProtection deleteColumns="0" deleteRows="0"/>
  <mergeCells count="49">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2:L13 L10 K6:L6 D10:D13"/>
    <dataValidation allowBlank="1" showInputMessage="1" showErrorMessage="1" prompt="E-mail Id" sqref="D14:E14 D6:E6 M6 E10:E13 M10:M13"/>
    <dataValidation allowBlank="1" showInputMessage="1" showErrorMessage="1" prompt="Insert Unique Id of Mobile Health Team" sqref="E8 M8"/>
  </dataValidations>
  <printOptions horizontalCentered="1"/>
  <pageMargins left="0.25" right="0.25" top="0.75" bottom="0.75" header="0.3" footer="0.3"/>
  <pageSetup paperSize="9" scale="64"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1:T167"/>
  <sheetViews>
    <sheetView workbookViewId="0">
      <pane xSplit="3" ySplit="4" topLeftCell="D28" activePane="bottomRight" state="frozen"/>
      <selection pane="topRight" activeCell="C1" sqref="C1"/>
      <selection pane="bottomLeft" activeCell="A5" sqref="A5"/>
      <selection pane="bottomRight" activeCell="G37" sqref="G37"/>
    </sheetView>
  </sheetViews>
  <sheetFormatPr defaultRowHeight="16.5"/>
  <cols>
    <col min="1" max="1" width="7.7109375" style="158" customWidth="1"/>
    <col min="2" max="2" width="14.140625" style="158" customWidth="1"/>
    <col min="3" max="3" width="25.85546875" style="158" customWidth="1"/>
    <col min="4" max="4" width="17.42578125" style="158" bestFit="1" customWidth="1"/>
    <col min="5" max="5" width="16" style="166" customWidth="1"/>
    <col min="6" max="6" width="17" style="158" customWidth="1"/>
    <col min="7" max="7" width="6.140625" style="166" customWidth="1"/>
    <col min="8" max="8" width="6.28515625" style="166" bestFit="1" customWidth="1"/>
    <col min="9" max="9" width="6" style="158" bestFit="1" customWidth="1"/>
    <col min="10" max="10" width="16.7109375" style="158" customWidth="1"/>
    <col min="11" max="13" width="19.5703125" style="158" customWidth="1"/>
    <col min="14" max="14" width="19.140625" style="158" customWidth="1"/>
    <col min="15" max="15" width="14.85546875" style="158" bestFit="1" customWidth="1"/>
    <col min="16" max="16" width="15.28515625" style="158" customWidth="1"/>
    <col min="17" max="17" width="11.5703125" style="158" bestFit="1" customWidth="1"/>
    <col min="18" max="18" width="17.5703125" style="158" customWidth="1"/>
    <col min="19" max="19" width="19.5703125" style="158" customWidth="1"/>
    <col min="20" max="16384" width="9.140625" style="158"/>
  </cols>
  <sheetData>
    <row r="1" spans="1:20" ht="51" customHeight="1">
      <c r="A1" s="304" t="s">
        <v>64</v>
      </c>
      <c r="B1" s="304"/>
      <c r="C1" s="304"/>
      <c r="D1" s="305"/>
      <c r="E1" s="305"/>
      <c r="F1" s="305"/>
      <c r="G1" s="305"/>
      <c r="H1" s="305"/>
      <c r="I1" s="305"/>
      <c r="J1" s="305"/>
      <c r="K1" s="305"/>
      <c r="L1" s="305"/>
      <c r="M1" s="305"/>
      <c r="N1" s="305"/>
      <c r="O1" s="305"/>
      <c r="P1" s="305"/>
      <c r="Q1" s="305"/>
      <c r="R1" s="305"/>
      <c r="S1" s="305"/>
    </row>
    <row r="2" spans="1:20" ht="16.5" customHeight="1">
      <c r="A2" s="308" t="s">
        <v>62</v>
      </c>
      <c r="B2" s="309"/>
      <c r="C2" s="309"/>
      <c r="D2" s="17" t="s">
        <v>74</v>
      </c>
      <c r="E2" s="151"/>
      <c r="F2" s="151"/>
      <c r="G2" s="151"/>
      <c r="H2" s="151"/>
      <c r="I2" s="151"/>
      <c r="J2" s="151"/>
      <c r="K2" s="151"/>
      <c r="L2" s="151"/>
      <c r="M2" s="151"/>
      <c r="N2" s="151"/>
      <c r="O2" s="151"/>
      <c r="P2" s="151"/>
      <c r="Q2" s="151"/>
      <c r="R2" s="151"/>
      <c r="S2" s="151"/>
    </row>
    <row r="3" spans="1:20" ht="24" customHeight="1">
      <c r="A3" s="310" t="s">
        <v>14</v>
      </c>
      <c r="B3" s="306" t="s">
        <v>67</v>
      </c>
      <c r="C3" s="311" t="s">
        <v>7</v>
      </c>
      <c r="D3" s="311" t="s">
        <v>58</v>
      </c>
      <c r="E3" s="311" t="s">
        <v>16</v>
      </c>
      <c r="F3" s="312" t="s">
        <v>17</v>
      </c>
      <c r="G3" s="311" t="s">
        <v>8</v>
      </c>
      <c r="H3" s="311"/>
      <c r="I3" s="311"/>
      <c r="J3" s="311" t="s">
        <v>35</v>
      </c>
      <c r="K3" s="306" t="s">
        <v>37</v>
      </c>
      <c r="L3" s="306" t="s">
        <v>53</v>
      </c>
      <c r="M3" s="306" t="s">
        <v>54</v>
      </c>
      <c r="N3" s="306" t="s">
        <v>38</v>
      </c>
      <c r="O3" s="306" t="s">
        <v>39</v>
      </c>
      <c r="P3" s="310" t="s">
        <v>57</v>
      </c>
      <c r="Q3" s="311" t="s">
        <v>55</v>
      </c>
      <c r="R3" s="311" t="s">
        <v>36</v>
      </c>
      <c r="S3" s="311" t="s">
        <v>56</v>
      </c>
      <c r="T3" s="311" t="s">
        <v>13</v>
      </c>
    </row>
    <row r="4" spans="1:20" ht="25.5" customHeight="1">
      <c r="A4" s="310"/>
      <c r="B4" s="313"/>
      <c r="C4" s="311"/>
      <c r="D4" s="311"/>
      <c r="E4" s="311"/>
      <c r="F4" s="312"/>
      <c r="G4" s="159" t="s">
        <v>9</v>
      </c>
      <c r="H4" s="159" t="s">
        <v>10</v>
      </c>
      <c r="I4" s="159" t="s">
        <v>11</v>
      </c>
      <c r="J4" s="311"/>
      <c r="K4" s="307"/>
      <c r="L4" s="307"/>
      <c r="M4" s="307"/>
      <c r="N4" s="307"/>
      <c r="O4" s="307"/>
      <c r="P4" s="310"/>
      <c r="Q4" s="310"/>
      <c r="R4" s="311"/>
      <c r="S4" s="311"/>
      <c r="T4" s="311"/>
    </row>
    <row r="5" spans="1:20" ht="31.5">
      <c r="A5" s="160">
        <v>1</v>
      </c>
      <c r="B5" s="12" t="s">
        <v>68</v>
      </c>
      <c r="C5" s="110" t="s">
        <v>172</v>
      </c>
      <c r="D5" s="39" t="s">
        <v>27</v>
      </c>
      <c r="E5" s="110" t="s">
        <v>153</v>
      </c>
      <c r="F5" s="110" t="s">
        <v>187</v>
      </c>
      <c r="G5" s="255">
        <v>50</v>
      </c>
      <c r="H5" s="255">
        <v>58</v>
      </c>
      <c r="I5" s="254">
        <v>108</v>
      </c>
      <c r="J5" s="94">
        <v>9613485682</v>
      </c>
      <c r="K5" s="110" t="s">
        <v>101</v>
      </c>
      <c r="L5" s="110" t="s">
        <v>272</v>
      </c>
      <c r="M5" s="224">
        <v>9957721010</v>
      </c>
      <c r="N5" s="224" t="s">
        <v>273</v>
      </c>
      <c r="O5" s="224">
        <v>8135932995</v>
      </c>
      <c r="P5" s="207">
        <v>43558</v>
      </c>
      <c r="Q5" s="39"/>
      <c r="R5" s="39"/>
      <c r="S5" s="39" t="s">
        <v>549</v>
      </c>
      <c r="T5" s="148"/>
    </row>
    <row r="6" spans="1:20" ht="31.5">
      <c r="A6" s="160">
        <v>2</v>
      </c>
      <c r="B6" s="12" t="s">
        <v>68</v>
      </c>
      <c r="C6" s="92" t="s">
        <v>92</v>
      </c>
      <c r="D6" s="39" t="s">
        <v>27</v>
      </c>
      <c r="E6" s="92" t="s">
        <v>161</v>
      </c>
      <c r="F6" s="205" t="s">
        <v>91</v>
      </c>
      <c r="G6" s="255">
        <v>2</v>
      </c>
      <c r="H6" s="255">
        <v>4</v>
      </c>
      <c r="I6" s="254">
        <v>6</v>
      </c>
      <c r="J6" s="94">
        <v>9435120660</v>
      </c>
      <c r="K6" s="110" t="s">
        <v>155</v>
      </c>
      <c r="L6" s="110" t="s">
        <v>274</v>
      </c>
      <c r="M6" s="224">
        <v>9957459374</v>
      </c>
      <c r="N6" s="224" t="s">
        <v>275</v>
      </c>
      <c r="O6" s="224">
        <v>8761807126</v>
      </c>
      <c r="P6" s="208">
        <v>43559</v>
      </c>
      <c r="Q6" s="39"/>
      <c r="R6" s="39"/>
      <c r="S6" s="39" t="s">
        <v>549</v>
      </c>
      <c r="T6" s="148"/>
    </row>
    <row r="7" spans="1:20" ht="31.5">
      <c r="A7" s="160">
        <v>3</v>
      </c>
      <c r="B7" s="12" t="s">
        <v>68</v>
      </c>
      <c r="C7" s="92" t="s">
        <v>173</v>
      </c>
      <c r="D7" s="39" t="s">
        <v>27</v>
      </c>
      <c r="E7" s="92" t="s">
        <v>190</v>
      </c>
      <c r="F7" s="111" t="s">
        <v>91</v>
      </c>
      <c r="G7" s="255">
        <v>5</v>
      </c>
      <c r="H7" s="255">
        <v>5</v>
      </c>
      <c r="I7" s="254">
        <v>10</v>
      </c>
      <c r="J7" s="95"/>
      <c r="K7" s="110" t="s">
        <v>155</v>
      </c>
      <c r="L7" s="110" t="s">
        <v>274</v>
      </c>
      <c r="M7" s="224">
        <v>9957459374</v>
      </c>
      <c r="N7" s="224" t="s">
        <v>275</v>
      </c>
      <c r="O7" s="224">
        <v>8761807126</v>
      </c>
      <c r="P7" s="208">
        <v>43559</v>
      </c>
      <c r="Q7" s="39"/>
      <c r="R7" s="39"/>
      <c r="S7" s="39" t="s">
        <v>549</v>
      </c>
      <c r="T7" s="39"/>
    </row>
    <row r="8" spans="1:20">
      <c r="A8" s="160">
        <v>4</v>
      </c>
      <c r="B8" s="12" t="s">
        <v>68</v>
      </c>
      <c r="C8" s="110" t="s">
        <v>174</v>
      </c>
      <c r="D8" s="39" t="s">
        <v>27</v>
      </c>
      <c r="E8" s="112" t="s">
        <v>154</v>
      </c>
      <c r="F8" s="206" t="s">
        <v>187</v>
      </c>
      <c r="G8" s="255">
        <v>43</v>
      </c>
      <c r="H8" s="255">
        <v>41</v>
      </c>
      <c r="I8" s="254">
        <v>84</v>
      </c>
      <c r="J8" s="96">
        <v>9854876542</v>
      </c>
      <c r="K8" s="110" t="s">
        <v>128</v>
      </c>
      <c r="L8" s="110" t="s">
        <v>276</v>
      </c>
      <c r="M8" s="224">
        <v>9954822140</v>
      </c>
      <c r="N8" s="224" t="s">
        <v>277</v>
      </c>
      <c r="O8" s="224">
        <v>9435431053</v>
      </c>
      <c r="P8" s="208">
        <v>43563</v>
      </c>
      <c r="Q8" s="39"/>
      <c r="R8" s="39"/>
      <c r="S8" s="39" t="s">
        <v>549</v>
      </c>
      <c r="T8" s="155"/>
    </row>
    <row r="9" spans="1:20">
      <c r="A9" s="160">
        <v>5</v>
      </c>
      <c r="B9" s="12" t="s">
        <v>68</v>
      </c>
      <c r="C9" s="92" t="s">
        <v>175</v>
      </c>
      <c r="D9" s="39" t="s">
        <v>27</v>
      </c>
      <c r="E9" s="92" t="s">
        <v>154</v>
      </c>
      <c r="F9" s="111" t="s">
        <v>91</v>
      </c>
      <c r="G9" s="255">
        <v>28</v>
      </c>
      <c r="H9" s="255">
        <v>31</v>
      </c>
      <c r="I9" s="254">
        <v>59</v>
      </c>
      <c r="J9" s="94">
        <v>9401642882</v>
      </c>
      <c r="K9" s="110" t="s">
        <v>128</v>
      </c>
      <c r="L9" s="110" t="s">
        <v>276</v>
      </c>
      <c r="M9" s="224">
        <v>9954822140</v>
      </c>
      <c r="N9" s="224" t="s">
        <v>277</v>
      </c>
      <c r="O9" s="224">
        <v>9435431053</v>
      </c>
      <c r="P9" s="208">
        <v>43564</v>
      </c>
      <c r="Q9" s="39"/>
      <c r="R9" s="39"/>
      <c r="S9" s="39" t="s">
        <v>549</v>
      </c>
      <c r="T9" s="155"/>
    </row>
    <row r="10" spans="1:20" ht="31.5">
      <c r="A10" s="160">
        <v>6</v>
      </c>
      <c r="B10" s="12" t="s">
        <v>68</v>
      </c>
      <c r="C10" s="92" t="s">
        <v>106</v>
      </c>
      <c r="D10" s="39" t="s">
        <v>27</v>
      </c>
      <c r="E10" s="92" t="s">
        <v>159</v>
      </c>
      <c r="F10" s="111" t="s">
        <v>91</v>
      </c>
      <c r="G10" s="255">
        <v>4</v>
      </c>
      <c r="H10" s="255">
        <v>4</v>
      </c>
      <c r="I10" s="254">
        <v>8</v>
      </c>
      <c r="J10" s="95" t="s">
        <v>288</v>
      </c>
      <c r="K10" s="110" t="s">
        <v>101</v>
      </c>
      <c r="L10" s="110" t="s">
        <v>272</v>
      </c>
      <c r="M10" s="224">
        <v>9957721010</v>
      </c>
      <c r="N10" s="224" t="s">
        <v>273</v>
      </c>
      <c r="O10" s="224">
        <v>8135932995</v>
      </c>
      <c r="P10" s="209">
        <v>43565</v>
      </c>
      <c r="Q10" s="39"/>
      <c r="R10" s="39"/>
      <c r="S10" s="39" t="s">
        <v>549</v>
      </c>
      <c r="T10" s="39"/>
    </row>
    <row r="11" spans="1:20" ht="31.5">
      <c r="A11" s="160">
        <v>7</v>
      </c>
      <c r="B11" s="12" t="s">
        <v>68</v>
      </c>
      <c r="C11" s="104" t="s">
        <v>176</v>
      </c>
      <c r="D11" s="39" t="s">
        <v>29</v>
      </c>
      <c r="E11" s="106">
        <v>115</v>
      </c>
      <c r="F11" s="104" t="s">
        <v>188</v>
      </c>
      <c r="G11" s="255">
        <v>5</v>
      </c>
      <c r="H11" s="255">
        <v>10</v>
      </c>
      <c r="I11" s="254">
        <v>15</v>
      </c>
      <c r="J11" s="106"/>
      <c r="K11" s="110" t="s">
        <v>155</v>
      </c>
      <c r="L11" s="110" t="s">
        <v>278</v>
      </c>
      <c r="M11" s="224">
        <v>9401871747</v>
      </c>
      <c r="N11" s="224" t="s">
        <v>279</v>
      </c>
      <c r="O11" s="224">
        <v>8723983286</v>
      </c>
      <c r="P11" s="208">
        <v>43566</v>
      </c>
      <c r="Q11" s="39"/>
      <c r="R11" s="39"/>
      <c r="S11" s="39" t="s">
        <v>549</v>
      </c>
      <c r="T11" s="39"/>
    </row>
    <row r="12" spans="1:20" ht="31.5">
      <c r="A12" s="160">
        <v>8</v>
      </c>
      <c r="B12" s="12" t="s">
        <v>68</v>
      </c>
      <c r="C12" s="104" t="s">
        <v>176</v>
      </c>
      <c r="D12" s="39" t="s">
        <v>29</v>
      </c>
      <c r="E12" s="106">
        <v>46</v>
      </c>
      <c r="F12" s="106" t="s">
        <v>188</v>
      </c>
      <c r="G12" s="255">
        <v>7</v>
      </c>
      <c r="H12" s="255">
        <v>8</v>
      </c>
      <c r="I12" s="254">
        <v>15</v>
      </c>
      <c r="J12" s="106"/>
      <c r="K12" s="110" t="s">
        <v>155</v>
      </c>
      <c r="L12" s="110" t="s">
        <v>278</v>
      </c>
      <c r="M12" s="224">
        <v>9401871747</v>
      </c>
      <c r="N12" s="224" t="s">
        <v>279</v>
      </c>
      <c r="O12" s="224">
        <v>8723983286</v>
      </c>
      <c r="P12" s="208">
        <v>43566</v>
      </c>
      <c r="Q12" s="39"/>
      <c r="R12" s="39"/>
      <c r="S12" s="39" t="s">
        <v>549</v>
      </c>
      <c r="T12" s="155"/>
    </row>
    <row r="13" spans="1:20" ht="31.5">
      <c r="A13" s="160">
        <v>9</v>
      </c>
      <c r="B13" s="12" t="s">
        <v>68</v>
      </c>
      <c r="C13" s="92" t="s">
        <v>177</v>
      </c>
      <c r="D13" s="39" t="s">
        <v>27</v>
      </c>
      <c r="E13" s="92" t="s">
        <v>158</v>
      </c>
      <c r="F13" s="111" t="s">
        <v>91</v>
      </c>
      <c r="G13" s="255">
        <v>15</v>
      </c>
      <c r="H13" s="255">
        <v>14</v>
      </c>
      <c r="I13" s="254">
        <v>29</v>
      </c>
      <c r="J13" s="94">
        <v>9954175197</v>
      </c>
      <c r="K13" s="110" t="s">
        <v>101</v>
      </c>
      <c r="L13" s="110" t="s">
        <v>272</v>
      </c>
      <c r="M13" s="224">
        <v>9957721010</v>
      </c>
      <c r="N13" s="224" t="s">
        <v>273</v>
      </c>
      <c r="O13" s="224">
        <v>8135932995</v>
      </c>
      <c r="P13" s="210">
        <v>43567</v>
      </c>
      <c r="Q13" s="39"/>
      <c r="R13" s="39"/>
      <c r="S13" s="39" t="s">
        <v>549</v>
      </c>
      <c r="T13" s="155"/>
    </row>
    <row r="14" spans="1:20" ht="31.5">
      <c r="A14" s="160">
        <v>10</v>
      </c>
      <c r="B14" s="12" t="s">
        <v>68</v>
      </c>
      <c r="C14" s="104" t="s">
        <v>178</v>
      </c>
      <c r="D14" s="39" t="s">
        <v>29</v>
      </c>
      <c r="E14" s="106">
        <v>9</v>
      </c>
      <c r="F14" s="104" t="s">
        <v>188</v>
      </c>
      <c r="G14" s="255">
        <v>6</v>
      </c>
      <c r="H14" s="255">
        <v>7</v>
      </c>
      <c r="I14" s="254">
        <v>13</v>
      </c>
      <c r="J14" s="106"/>
      <c r="K14" s="110" t="s">
        <v>126</v>
      </c>
      <c r="L14" s="110" t="s">
        <v>280</v>
      </c>
      <c r="M14" s="224">
        <v>9957430040</v>
      </c>
      <c r="N14" s="224" t="s">
        <v>281</v>
      </c>
      <c r="O14" s="224">
        <v>9613070530</v>
      </c>
      <c r="P14" s="208">
        <v>43577</v>
      </c>
      <c r="Q14" s="39"/>
      <c r="R14" s="39"/>
      <c r="S14" s="39" t="s">
        <v>549</v>
      </c>
      <c r="T14" s="155"/>
    </row>
    <row r="15" spans="1:20" ht="31.5">
      <c r="A15" s="160">
        <v>11</v>
      </c>
      <c r="B15" s="12" t="s">
        <v>68</v>
      </c>
      <c r="C15" s="104" t="s">
        <v>179</v>
      </c>
      <c r="D15" s="39" t="s">
        <v>29</v>
      </c>
      <c r="E15" s="106">
        <v>122</v>
      </c>
      <c r="F15" s="104" t="s">
        <v>188</v>
      </c>
      <c r="G15" s="255">
        <v>12</v>
      </c>
      <c r="H15" s="255">
        <v>12</v>
      </c>
      <c r="I15" s="254">
        <v>24</v>
      </c>
      <c r="J15" s="106"/>
      <c r="K15" s="110" t="s">
        <v>126</v>
      </c>
      <c r="L15" s="110" t="s">
        <v>280</v>
      </c>
      <c r="M15" s="224">
        <v>9957430040</v>
      </c>
      <c r="N15" s="224" t="s">
        <v>281</v>
      </c>
      <c r="O15" s="224">
        <v>9613070530</v>
      </c>
      <c r="P15" s="208">
        <v>43577</v>
      </c>
      <c r="Q15" s="39"/>
      <c r="R15" s="39"/>
      <c r="S15" s="39" t="s">
        <v>549</v>
      </c>
      <c r="T15" s="39"/>
    </row>
    <row r="16" spans="1:20">
      <c r="A16" s="160">
        <v>12</v>
      </c>
      <c r="B16" s="12" t="s">
        <v>68</v>
      </c>
      <c r="C16" s="92" t="s">
        <v>180</v>
      </c>
      <c r="D16" s="39" t="s">
        <v>27</v>
      </c>
      <c r="E16" s="92" t="s">
        <v>162</v>
      </c>
      <c r="F16" s="111" t="s">
        <v>91</v>
      </c>
      <c r="G16" s="255">
        <v>8</v>
      </c>
      <c r="H16" s="255">
        <v>9</v>
      </c>
      <c r="I16" s="254">
        <v>17</v>
      </c>
      <c r="J16" s="95"/>
      <c r="K16" s="110" t="s">
        <v>102</v>
      </c>
      <c r="L16" s="110" t="s">
        <v>282</v>
      </c>
      <c r="M16" s="224">
        <v>9957496609</v>
      </c>
      <c r="N16" s="224" t="s">
        <v>283</v>
      </c>
      <c r="O16" s="224">
        <v>7086460306</v>
      </c>
      <c r="P16" s="210">
        <v>43577</v>
      </c>
      <c r="Q16" s="39"/>
      <c r="R16" s="39"/>
      <c r="S16" s="39" t="s">
        <v>549</v>
      </c>
      <c r="T16" s="155"/>
    </row>
    <row r="17" spans="1:20">
      <c r="A17" s="160">
        <v>13</v>
      </c>
      <c r="B17" s="12" t="s">
        <v>68</v>
      </c>
      <c r="C17" s="104" t="s">
        <v>181</v>
      </c>
      <c r="D17" s="39" t="s">
        <v>29</v>
      </c>
      <c r="E17" s="106">
        <v>16</v>
      </c>
      <c r="F17" s="104" t="s">
        <v>188</v>
      </c>
      <c r="G17" s="255">
        <v>17</v>
      </c>
      <c r="H17" s="255">
        <v>12</v>
      </c>
      <c r="I17" s="254">
        <v>29</v>
      </c>
      <c r="J17" s="106"/>
      <c r="K17" s="110" t="s">
        <v>102</v>
      </c>
      <c r="L17" s="110" t="s">
        <v>282</v>
      </c>
      <c r="M17" s="224">
        <v>9957496609</v>
      </c>
      <c r="N17" s="224" t="s">
        <v>283</v>
      </c>
      <c r="O17" s="224">
        <v>7086460306</v>
      </c>
      <c r="P17" s="208">
        <v>43579</v>
      </c>
      <c r="Q17" s="39"/>
      <c r="R17" s="39"/>
      <c r="S17" s="39" t="s">
        <v>549</v>
      </c>
      <c r="T17" s="155"/>
    </row>
    <row r="18" spans="1:20">
      <c r="A18" s="160">
        <v>14</v>
      </c>
      <c r="B18" s="12" t="s">
        <v>68</v>
      </c>
      <c r="C18" s="104" t="s">
        <v>182</v>
      </c>
      <c r="D18" s="39" t="s">
        <v>29</v>
      </c>
      <c r="E18" s="106">
        <v>124</v>
      </c>
      <c r="F18" s="104" t="s">
        <v>188</v>
      </c>
      <c r="G18" s="255">
        <v>4</v>
      </c>
      <c r="H18" s="255">
        <v>5</v>
      </c>
      <c r="I18" s="254">
        <v>9</v>
      </c>
      <c r="J18" s="106"/>
      <c r="K18" s="110" t="s">
        <v>102</v>
      </c>
      <c r="L18" s="110" t="s">
        <v>282</v>
      </c>
      <c r="M18" s="224">
        <v>9957496609</v>
      </c>
      <c r="N18" s="224" t="s">
        <v>283</v>
      </c>
      <c r="O18" s="224">
        <v>7086460306</v>
      </c>
      <c r="P18" s="208">
        <v>43579</v>
      </c>
      <c r="Q18" s="39"/>
      <c r="R18" s="39"/>
      <c r="S18" s="39" t="s">
        <v>549</v>
      </c>
      <c r="T18" s="148"/>
    </row>
    <row r="19" spans="1:20">
      <c r="A19" s="160">
        <v>15</v>
      </c>
      <c r="B19" s="12" t="s">
        <v>68</v>
      </c>
      <c r="C19" s="92" t="s">
        <v>183</v>
      </c>
      <c r="D19" s="39" t="s">
        <v>27</v>
      </c>
      <c r="E19" s="92" t="s">
        <v>113</v>
      </c>
      <c r="F19" s="111" t="s">
        <v>91</v>
      </c>
      <c r="G19" s="255">
        <v>0</v>
      </c>
      <c r="H19" s="255">
        <v>2</v>
      </c>
      <c r="I19" s="254">
        <v>2</v>
      </c>
      <c r="J19" s="96">
        <v>9957461296</v>
      </c>
      <c r="K19" s="110" t="s">
        <v>102</v>
      </c>
      <c r="L19" s="110" t="s">
        <v>282</v>
      </c>
      <c r="M19" s="224">
        <v>9957496609</v>
      </c>
      <c r="N19" s="224" t="s">
        <v>283</v>
      </c>
      <c r="O19" s="224">
        <v>7086460306</v>
      </c>
      <c r="P19" s="209">
        <v>43579</v>
      </c>
      <c r="Q19" s="39"/>
      <c r="R19" s="39"/>
      <c r="S19" s="39" t="s">
        <v>549</v>
      </c>
      <c r="T19" s="148"/>
    </row>
    <row r="20" spans="1:20">
      <c r="A20" s="160">
        <v>16</v>
      </c>
      <c r="B20" s="12" t="s">
        <v>68</v>
      </c>
      <c r="C20" s="104" t="s">
        <v>184</v>
      </c>
      <c r="D20" s="39" t="s">
        <v>29</v>
      </c>
      <c r="E20" s="106">
        <v>89</v>
      </c>
      <c r="F20" s="104" t="s">
        <v>188</v>
      </c>
      <c r="G20" s="255">
        <v>6</v>
      </c>
      <c r="H20" s="255">
        <v>6</v>
      </c>
      <c r="I20" s="254">
        <v>12</v>
      </c>
      <c r="J20" s="106"/>
      <c r="K20" s="110" t="s">
        <v>105</v>
      </c>
      <c r="L20" s="110" t="s">
        <v>284</v>
      </c>
      <c r="M20" s="224">
        <v>9401735844</v>
      </c>
      <c r="N20" s="224" t="s">
        <v>285</v>
      </c>
      <c r="O20" s="224">
        <v>7086432150</v>
      </c>
      <c r="P20" s="209">
        <v>43581</v>
      </c>
      <c r="Q20" s="39"/>
      <c r="R20" s="39"/>
      <c r="S20" s="39" t="s">
        <v>549</v>
      </c>
      <c r="T20" s="148"/>
    </row>
    <row r="21" spans="1:20">
      <c r="A21" s="160">
        <v>17</v>
      </c>
      <c r="B21" s="12" t="s">
        <v>68</v>
      </c>
      <c r="C21" s="92" t="s">
        <v>185</v>
      </c>
      <c r="D21" s="39" t="s">
        <v>27</v>
      </c>
      <c r="E21" s="92" t="s">
        <v>157</v>
      </c>
      <c r="F21" s="111" t="s">
        <v>91</v>
      </c>
      <c r="G21" s="255">
        <v>11</v>
      </c>
      <c r="H21" s="255">
        <v>14</v>
      </c>
      <c r="I21" s="254">
        <v>25</v>
      </c>
      <c r="J21" s="94">
        <v>9401153318</v>
      </c>
      <c r="K21" s="110" t="s">
        <v>105</v>
      </c>
      <c r="L21" s="110" t="s">
        <v>284</v>
      </c>
      <c r="M21" s="224">
        <v>9401735844</v>
      </c>
      <c r="N21" s="224" t="s">
        <v>285</v>
      </c>
      <c r="O21" s="224">
        <v>7086432150</v>
      </c>
      <c r="P21" s="209">
        <v>43581</v>
      </c>
      <c r="Q21" s="39"/>
      <c r="R21" s="39"/>
      <c r="S21" s="39" t="s">
        <v>549</v>
      </c>
      <c r="T21" s="39"/>
    </row>
    <row r="22" spans="1:20">
      <c r="A22" s="160">
        <v>18</v>
      </c>
      <c r="B22" s="12" t="s">
        <v>68</v>
      </c>
      <c r="C22" s="92" t="s">
        <v>107</v>
      </c>
      <c r="D22" s="39" t="s">
        <v>27</v>
      </c>
      <c r="E22" s="92" t="s">
        <v>156</v>
      </c>
      <c r="F22" s="111" t="s">
        <v>91</v>
      </c>
      <c r="G22" s="255">
        <v>26</v>
      </c>
      <c r="H22" s="255">
        <v>32</v>
      </c>
      <c r="I22" s="254">
        <v>58</v>
      </c>
      <c r="J22" s="94">
        <v>7399474495</v>
      </c>
      <c r="K22" s="110" t="s">
        <v>102</v>
      </c>
      <c r="L22" s="110" t="s">
        <v>286</v>
      </c>
      <c r="M22" s="224">
        <v>9678640822</v>
      </c>
      <c r="N22" s="224" t="s">
        <v>287</v>
      </c>
      <c r="O22" s="224">
        <v>9957588224</v>
      </c>
      <c r="P22" s="209">
        <v>43584</v>
      </c>
      <c r="Q22" s="39"/>
      <c r="R22" s="39"/>
      <c r="S22" s="39" t="s">
        <v>549</v>
      </c>
      <c r="T22" s="155"/>
    </row>
    <row r="23" spans="1:20">
      <c r="A23" s="160">
        <v>19</v>
      </c>
      <c r="B23" s="12" t="s">
        <v>68</v>
      </c>
      <c r="C23" s="204" t="s">
        <v>186</v>
      </c>
      <c r="D23" s="39" t="s">
        <v>27</v>
      </c>
      <c r="E23" s="93"/>
      <c r="F23" s="204" t="s">
        <v>189</v>
      </c>
      <c r="G23" s="255">
        <v>178</v>
      </c>
      <c r="H23" s="255">
        <v>192</v>
      </c>
      <c r="I23" s="254">
        <v>370</v>
      </c>
      <c r="J23" s="95"/>
      <c r="K23" s="110" t="s">
        <v>102</v>
      </c>
      <c r="L23" s="110" t="s">
        <v>286</v>
      </c>
      <c r="M23" s="224">
        <v>9678640822</v>
      </c>
      <c r="N23" s="224" t="s">
        <v>287</v>
      </c>
      <c r="O23" s="224">
        <v>9957588224</v>
      </c>
      <c r="P23" s="211">
        <v>43585</v>
      </c>
      <c r="Q23" s="39"/>
      <c r="R23" s="39"/>
      <c r="S23" s="39" t="s">
        <v>549</v>
      </c>
      <c r="T23" s="155"/>
    </row>
    <row r="24" spans="1:20" ht="31.5">
      <c r="A24" s="160">
        <v>20</v>
      </c>
      <c r="B24" s="12" t="s">
        <v>68</v>
      </c>
      <c r="C24" s="110" t="s">
        <v>172</v>
      </c>
      <c r="D24" s="39" t="s">
        <v>27</v>
      </c>
      <c r="E24" s="110" t="s">
        <v>153</v>
      </c>
      <c r="F24" s="110" t="s">
        <v>187</v>
      </c>
      <c r="G24" s="255">
        <v>84</v>
      </c>
      <c r="H24" s="255">
        <v>99</v>
      </c>
      <c r="I24" s="254">
        <v>183</v>
      </c>
      <c r="J24" s="225"/>
      <c r="K24" s="39" t="s">
        <v>101</v>
      </c>
      <c r="L24" s="183" t="s">
        <v>272</v>
      </c>
      <c r="M24" s="183">
        <v>9957721010</v>
      </c>
      <c r="N24" s="183" t="s">
        <v>273</v>
      </c>
      <c r="O24" s="183">
        <v>8135932995</v>
      </c>
      <c r="P24" s="148">
        <v>43560</v>
      </c>
      <c r="Q24" s="39"/>
      <c r="R24" s="39"/>
      <c r="S24" s="39" t="s">
        <v>549</v>
      </c>
      <c r="T24" s="39"/>
    </row>
    <row r="25" spans="1:20" ht="30">
      <c r="A25" s="160">
        <v>21</v>
      </c>
      <c r="B25" s="12" t="s">
        <v>69</v>
      </c>
      <c r="C25" s="104" t="s">
        <v>325</v>
      </c>
      <c r="D25" s="39" t="s">
        <v>29</v>
      </c>
      <c r="E25" s="106">
        <v>48</v>
      </c>
      <c r="F25" s="235" t="s">
        <v>188</v>
      </c>
      <c r="G25" s="255">
        <v>12</v>
      </c>
      <c r="H25" s="255">
        <v>15</v>
      </c>
      <c r="I25" s="254">
        <v>27</v>
      </c>
      <c r="J25" s="98"/>
      <c r="K25" s="104" t="s">
        <v>344</v>
      </c>
      <c r="L25" s="104" t="s">
        <v>345</v>
      </c>
      <c r="M25" s="104">
        <v>9954008803</v>
      </c>
      <c r="N25" s="104" t="s">
        <v>346</v>
      </c>
      <c r="O25" s="104">
        <v>8761043959</v>
      </c>
      <c r="P25" s="155">
        <v>43567</v>
      </c>
      <c r="Q25" s="39"/>
      <c r="R25" s="39"/>
      <c r="S25" s="39" t="s">
        <v>549</v>
      </c>
      <c r="T25" s="39"/>
    </row>
    <row r="26" spans="1:20" ht="30">
      <c r="A26" s="160">
        <v>22</v>
      </c>
      <c r="B26" s="12" t="s">
        <v>69</v>
      </c>
      <c r="C26" s="104" t="s">
        <v>326</v>
      </c>
      <c r="D26" s="39" t="s">
        <v>29</v>
      </c>
      <c r="E26" s="106">
        <v>63</v>
      </c>
      <c r="F26" s="235" t="s">
        <v>188</v>
      </c>
      <c r="G26" s="255">
        <v>6</v>
      </c>
      <c r="H26" s="255">
        <v>7</v>
      </c>
      <c r="I26" s="254">
        <v>13</v>
      </c>
      <c r="J26" s="98"/>
      <c r="K26" s="104" t="s">
        <v>344</v>
      </c>
      <c r="L26" s="104" t="s">
        <v>347</v>
      </c>
      <c r="M26" s="104">
        <v>9678394309</v>
      </c>
      <c r="N26" s="104" t="s">
        <v>346</v>
      </c>
      <c r="O26" s="104">
        <v>8761043959</v>
      </c>
      <c r="P26" s="155">
        <v>43567</v>
      </c>
      <c r="Q26" s="39"/>
      <c r="R26" s="39"/>
      <c r="S26" s="39" t="s">
        <v>549</v>
      </c>
      <c r="T26" s="39"/>
    </row>
    <row r="27" spans="1:20" ht="30">
      <c r="A27" s="160">
        <v>23</v>
      </c>
      <c r="B27" s="12" t="s">
        <v>69</v>
      </c>
      <c r="C27" s="92" t="s">
        <v>327</v>
      </c>
      <c r="D27" s="39" t="s">
        <v>27</v>
      </c>
      <c r="E27" s="92" t="s">
        <v>338</v>
      </c>
      <c r="F27" s="111" t="s">
        <v>91</v>
      </c>
      <c r="G27" s="255">
        <v>33</v>
      </c>
      <c r="H27" s="255">
        <v>33</v>
      </c>
      <c r="I27" s="254">
        <v>66</v>
      </c>
      <c r="J27" s="94">
        <v>8472822944</v>
      </c>
      <c r="K27" s="154" t="s">
        <v>348</v>
      </c>
      <c r="L27" s="104" t="s">
        <v>349</v>
      </c>
      <c r="M27" s="104">
        <v>8133890208</v>
      </c>
      <c r="N27" s="104" t="s">
        <v>350</v>
      </c>
      <c r="O27" s="104">
        <v>9678954453</v>
      </c>
      <c r="P27" s="237">
        <v>43560</v>
      </c>
      <c r="Q27" s="39"/>
      <c r="R27" s="39"/>
      <c r="S27" s="39" t="s">
        <v>549</v>
      </c>
      <c r="T27" s="39"/>
    </row>
    <row r="28" spans="1:20">
      <c r="A28" s="160">
        <v>24</v>
      </c>
      <c r="B28" s="12" t="s">
        <v>69</v>
      </c>
      <c r="C28" s="92" t="s">
        <v>328</v>
      </c>
      <c r="D28" s="39" t="s">
        <v>27</v>
      </c>
      <c r="E28" s="234">
        <v>18200613301</v>
      </c>
      <c r="F28" s="111" t="s">
        <v>91</v>
      </c>
      <c r="G28" s="255">
        <v>9</v>
      </c>
      <c r="H28" s="255">
        <v>10</v>
      </c>
      <c r="I28" s="254">
        <v>19</v>
      </c>
      <c r="J28" s="95"/>
      <c r="K28" s="39" t="s">
        <v>348</v>
      </c>
      <c r="L28" s="183" t="s">
        <v>308</v>
      </c>
      <c r="M28" s="183">
        <v>9101306681</v>
      </c>
      <c r="N28" s="183" t="s">
        <v>396</v>
      </c>
      <c r="O28" s="183">
        <v>8812914705</v>
      </c>
      <c r="P28" s="237">
        <v>43558</v>
      </c>
      <c r="Q28" s="39"/>
      <c r="R28" s="39"/>
      <c r="S28" s="39" t="s">
        <v>549</v>
      </c>
      <c r="T28" s="39"/>
    </row>
    <row r="29" spans="1:20" ht="30">
      <c r="A29" s="160">
        <v>25</v>
      </c>
      <c r="B29" s="12" t="s">
        <v>69</v>
      </c>
      <c r="C29" s="92" t="s">
        <v>329</v>
      </c>
      <c r="D29" s="39" t="s">
        <v>27</v>
      </c>
      <c r="E29" s="92" t="s">
        <v>339</v>
      </c>
      <c r="F29" s="111" t="s">
        <v>91</v>
      </c>
      <c r="G29" s="255">
        <v>24</v>
      </c>
      <c r="H29" s="255">
        <v>23</v>
      </c>
      <c r="I29" s="254">
        <v>47</v>
      </c>
      <c r="J29" s="94">
        <v>8473994025</v>
      </c>
      <c r="K29" s="10" t="s">
        <v>351</v>
      </c>
      <c r="L29" s="104" t="s">
        <v>352</v>
      </c>
      <c r="M29" s="104">
        <v>9954895250</v>
      </c>
      <c r="N29" s="104" t="s">
        <v>353</v>
      </c>
      <c r="O29" s="104">
        <v>7896012546</v>
      </c>
      <c r="P29" s="155">
        <v>43565</v>
      </c>
      <c r="Q29" s="39"/>
      <c r="R29" s="39"/>
      <c r="S29" s="39" t="s">
        <v>549</v>
      </c>
      <c r="T29" s="39"/>
    </row>
    <row r="30" spans="1:20" ht="30">
      <c r="A30" s="160">
        <v>26</v>
      </c>
      <c r="B30" s="12" t="s">
        <v>69</v>
      </c>
      <c r="C30" s="104" t="s">
        <v>330</v>
      </c>
      <c r="D30" s="39" t="s">
        <v>29</v>
      </c>
      <c r="E30" s="106">
        <v>182</v>
      </c>
      <c r="F30" s="235" t="s">
        <v>188</v>
      </c>
      <c r="G30" s="255">
        <v>30</v>
      </c>
      <c r="H30" s="255">
        <v>32</v>
      </c>
      <c r="I30" s="254">
        <v>62</v>
      </c>
      <c r="J30" s="106"/>
      <c r="K30" s="104" t="s">
        <v>354</v>
      </c>
      <c r="L30" s="104" t="s">
        <v>355</v>
      </c>
      <c r="M30" s="104">
        <v>9954878538</v>
      </c>
      <c r="N30" s="104" t="s">
        <v>356</v>
      </c>
      <c r="O30" s="104">
        <v>8471860539</v>
      </c>
      <c r="P30" s="237">
        <v>43564</v>
      </c>
      <c r="Q30" s="39"/>
      <c r="R30" s="39"/>
      <c r="S30" s="39" t="s">
        <v>549</v>
      </c>
      <c r="T30" s="39"/>
    </row>
    <row r="31" spans="1:20">
      <c r="A31" s="160">
        <v>27</v>
      </c>
      <c r="B31" s="12" t="s">
        <v>69</v>
      </c>
      <c r="C31" s="104" t="s">
        <v>331</v>
      </c>
      <c r="D31" s="39" t="s">
        <v>29</v>
      </c>
      <c r="E31" s="106">
        <v>70</v>
      </c>
      <c r="F31" s="235" t="s">
        <v>188</v>
      </c>
      <c r="G31" s="255">
        <v>0</v>
      </c>
      <c r="H31" s="255">
        <v>0</v>
      </c>
      <c r="I31" s="254">
        <v>0</v>
      </c>
      <c r="J31" s="106"/>
      <c r="K31" s="104" t="s">
        <v>357</v>
      </c>
      <c r="L31" s="104" t="s">
        <v>358</v>
      </c>
      <c r="M31" s="104">
        <v>8811964094</v>
      </c>
      <c r="N31" s="104" t="s">
        <v>359</v>
      </c>
      <c r="O31" s="104">
        <v>8472814275</v>
      </c>
      <c r="P31" s="238">
        <v>43579</v>
      </c>
      <c r="Q31" s="39"/>
      <c r="R31" s="39"/>
      <c r="S31" s="39" t="s">
        <v>549</v>
      </c>
      <c r="T31" s="39"/>
    </row>
    <row r="32" spans="1:20" ht="30">
      <c r="A32" s="160">
        <v>28</v>
      </c>
      <c r="B32" s="12" t="s">
        <v>69</v>
      </c>
      <c r="C32" s="92" t="s">
        <v>332</v>
      </c>
      <c r="D32" s="39" t="s">
        <v>27</v>
      </c>
      <c r="E32" s="92" t="s">
        <v>340</v>
      </c>
      <c r="F32" s="111" t="s">
        <v>91</v>
      </c>
      <c r="G32" s="255">
        <v>24</v>
      </c>
      <c r="H32" s="255">
        <v>18</v>
      </c>
      <c r="I32" s="254">
        <v>42</v>
      </c>
      <c r="J32" s="95"/>
      <c r="K32" s="104" t="s">
        <v>360</v>
      </c>
      <c r="L32" s="104" t="s">
        <v>355</v>
      </c>
      <c r="M32" s="104">
        <v>9954878538</v>
      </c>
      <c r="N32" s="104" t="s">
        <v>356</v>
      </c>
      <c r="O32" s="104">
        <v>8471860539</v>
      </c>
      <c r="P32" s="237">
        <v>43564</v>
      </c>
      <c r="Q32" s="39"/>
      <c r="R32" s="39"/>
      <c r="S32" s="39" t="s">
        <v>549</v>
      </c>
      <c r="T32" s="39"/>
    </row>
    <row r="33" spans="1:20">
      <c r="A33" s="160">
        <v>29</v>
      </c>
      <c r="B33" s="12" t="s">
        <v>69</v>
      </c>
      <c r="C33" s="92" t="s">
        <v>333</v>
      </c>
      <c r="D33" s="39" t="s">
        <v>27</v>
      </c>
      <c r="E33" s="92" t="s">
        <v>341</v>
      </c>
      <c r="F33" s="111" t="s">
        <v>91</v>
      </c>
      <c r="G33" s="255">
        <v>7</v>
      </c>
      <c r="H33" s="255">
        <v>7</v>
      </c>
      <c r="I33" s="254">
        <v>14</v>
      </c>
      <c r="J33" s="95"/>
      <c r="K33" s="104" t="s">
        <v>357</v>
      </c>
      <c r="L33" s="104" t="s">
        <v>358</v>
      </c>
      <c r="M33" s="104">
        <v>8811964094</v>
      </c>
      <c r="N33" s="104" t="s">
        <v>359</v>
      </c>
      <c r="O33" s="104">
        <v>8472814275</v>
      </c>
      <c r="P33" s="237">
        <v>43579</v>
      </c>
      <c r="Q33" s="39"/>
      <c r="R33" s="39"/>
      <c r="S33" s="39" t="s">
        <v>549</v>
      </c>
      <c r="T33" s="39"/>
    </row>
    <row r="34" spans="1:20">
      <c r="A34" s="160">
        <v>30</v>
      </c>
      <c r="B34" s="12" t="s">
        <v>69</v>
      </c>
      <c r="C34" s="104" t="s">
        <v>334</v>
      </c>
      <c r="D34" s="39" t="s">
        <v>29</v>
      </c>
      <c r="E34" s="106">
        <v>112</v>
      </c>
      <c r="F34" s="235" t="s">
        <v>188</v>
      </c>
      <c r="G34" s="255">
        <v>30</v>
      </c>
      <c r="H34" s="255">
        <v>30</v>
      </c>
      <c r="I34" s="254">
        <v>60</v>
      </c>
      <c r="J34" s="106"/>
      <c r="K34" s="104" t="s">
        <v>361</v>
      </c>
      <c r="L34" s="104" t="s">
        <v>362</v>
      </c>
      <c r="M34" s="104">
        <v>9957452030</v>
      </c>
      <c r="N34" s="104" t="s">
        <v>363</v>
      </c>
      <c r="O34" s="104">
        <v>9954282286</v>
      </c>
      <c r="P34" s="239">
        <v>43581</v>
      </c>
      <c r="Q34" s="39"/>
      <c r="R34" s="39"/>
      <c r="S34" s="39" t="s">
        <v>549</v>
      </c>
      <c r="T34" s="39"/>
    </row>
    <row r="35" spans="1:20">
      <c r="A35" s="160">
        <v>31</v>
      </c>
      <c r="B35" s="12" t="s">
        <v>69</v>
      </c>
      <c r="C35" s="92" t="s">
        <v>335</v>
      </c>
      <c r="D35" s="39" t="s">
        <v>27</v>
      </c>
      <c r="E35" s="92" t="s">
        <v>342</v>
      </c>
      <c r="F35" s="236" t="s">
        <v>91</v>
      </c>
      <c r="G35" s="255">
        <v>15</v>
      </c>
      <c r="H35" s="255">
        <v>24</v>
      </c>
      <c r="I35" s="254">
        <v>39</v>
      </c>
      <c r="J35" s="96">
        <v>7086701422</v>
      </c>
      <c r="K35" s="104" t="s">
        <v>361</v>
      </c>
      <c r="L35" s="104" t="s">
        <v>364</v>
      </c>
      <c r="M35" s="104">
        <v>7399749268</v>
      </c>
      <c r="N35" s="104" t="s">
        <v>363</v>
      </c>
      <c r="O35" s="104">
        <v>9954282286</v>
      </c>
      <c r="P35" s="237">
        <v>43581</v>
      </c>
      <c r="Q35" s="39"/>
      <c r="R35" s="39"/>
      <c r="S35" s="39" t="s">
        <v>549</v>
      </c>
      <c r="T35" s="39"/>
    </row>
    <row r="36" spans="1:20" ht="30">
      <c r="A36" s="160">
        <v>32</v>
      </c>
      <c r="B36" s="12" t="s">
        <v>69</v>
      </c>
      <c r="C36" s="104" t="s">
        <v>336</v>
      </c>
      <c r="D36" s="39" t="s">
        <v>29</v>
      </c>
      <c r="E36" s="106">
        <v>188</v>
      </c>
      <c r="F36" s="235" t="s">
        <v>188</v>
      </c>
      <c r="G36" s="255">
        <v>8</v>
      </c>
      <c r="H36" s="255">
        <v>8</v>
      </c>
      <c r="I36" s="254">
        <v>16</v>
      </c>
      <c r="J36" s="106"/>
      <c r="K36" s="104" t="s">
        <v>365</v>
      </c>
      <c r="L36" s="104" t="s">
        <v>366</v>
      </c>
      <c r="M36" s="104">
        <v>9957430182</v>
      </c>
      <c r="N36" s="104" t="s">
        <v>367</v>
      </c>
      <c r="O36" s="104">
        <v>8011784713</v>
      </c>
      <c r="P36" s="239">
        <v>43577</v>
      </c>
      <c r="Q36" s="39"/>
      <c r="R36" s="39"/>
      <c r="S36" s="39" t="s">
        <v>549</v>
      </c>
      <c r="T36" s="39"/>
    </row>
    <row r="37" spans="1:20" ht="30">
      <c r="A37" s="160">
        <v>33</v>
      </c>
      <c r="B37" s="12" t="s">
        <v>69</v>
      </c>
      <c r="C37" s="92" t="s">
        <v>337</v>
      </c>
      <c r="D37" s="39" t="s">
        <v>27</v>
      </c>
      <c r="E37" s="92" t="s">
        <v>343</v>
      </c>
      <c r="F37" s="98" t="s">
        <v>91</v>
      </c>
      <c r="G37" s="255">
        <v>2</v>
      </c>
      <c r="H37" s="255">
        <v>2</v>
      </c>
      <c r="I37" s="254">
        <v>4</v>
      </c>
      <c r="J37" s="94">
        <v>9401340440</v>
      </c>
      <c r="K37" s="104" t="s">
        <v>365</v>
      </c>
      <c r="L37" s="104" t="s">
        <v>366</v>
      </c>
      <c r="M37" s="104">
        <v>9957430182</v>
      </c>
      <c r="N37" s="104" t="s">
        <v>367</v>
      </c>
      <c r="O37" s="104">
        <v>8011784713</v>
      </c>
      <c r="P37" s="237">
        <v>43577</v>
      </c>
      <c r="Q37" s="39"/>
      <c r="R37" s="39"/>
      <c r="S37" s="39" t="s">
        <v>549</v>
      </c>
      <c r="T37" s="39"/>
    </row>
    <row r="38" spans="1:20">
      <c r="A38" s="160">
        <v>34</v>
      </c>
      <c r="B38" s="12"/>
      <c r="C38" s="40"/>
      <c r="D38" s="39"/>
      <c r="E38" s="46"/>
      <c r="F38" s="39"/>
      <c r="G38" s="40"/>
      <c r="H38" s="40"/>
      <c r="I38" s="12"/>
      <c r="J38" s="46"/>
      <c r="K38" s="39"/>
      <c r="L38" s="39"/>
      <c r="M38" s="39"/>
      <c r="N38" s="39"/>
      <c r="O38" s="39"/>
      <c r="P38" s="57"/>
      <c r="Q38" s="39"/>
      <c r="R38" s="39"/>
      <c r="S38" s="39"/>
      <c r="T38" s="39"/>
    </row>
    <row r="39" spans="1:20">
      <c r="A39" s="160">
        <v>35</v>
      </c>
      <c r="B39" s="12"/>
      <c r="C39" s="41"/>
      <c r="D39" s="39"/>
      <c r="E39" s="47"/>
      <c r="F39" s="39"/>
      <c r="G39" s="45"/>
      <c r="H39" s="45"/>
      <c r="I39" s="12"/>
      <c r="J39" s="52"/>
      <c r="K39" s="39"/>
      <c r="L39" s="39"/>
      <c r="M39" s="39"/>
      <c r="N39" s="39"/>
      <c r="O39" s="39"/>
      <c r="P39" s="57"/>
      <c r="Q39" s="39"/>
      <c r="R39" s="39"/>
      <c r="S39" s="39"/>
      <c r="T39" s="39"/>
    </row>
    <row r="40" spans="1:20">
      <c r="A40" s="160">
        <v>36</v>
      </c>
      <c r="B40" s="12"/>
      <c r="C40" s="41"/>
      <c r="D40" s="39"/>
      <c r="E40" s="46"/>
      <c r="F40" s="39"/>
      <c r="G40" s="40"/>
      <c r="H40" s="40"/>
      <c r="I40" s="12"/>
      <c r="J40" s="52"/>
      <c r="K40" s="39"/>
      <c r="L40" s="39"/>
      <c r="M40" s="39"/>
      <c r="N40" s="39"/>
      <c r="O40" s="39"/>
      <c r="P40" s="57"/>
      <c r="Q40" s="39"/>
      <c r="R40" s="39"/>
      <c r="S40" s="39"/>
      <c r="T40" s="39"/>
    </row>
    <row r="41" spans="1:20">
      <c r="A41" s="160">
        <v>37</v>
      </c>
      <c r="B41" s="12"/>
      <c r="C41" s="42"/>
      <c r="D41" s="39"/>
      <c r="E41" s="42"/>
      <c r="F41" s="39"/>
      <c r="G41" s="49"/>
      <c r="H41" s="49"/>
      <c r="I41" s="12"/>
      <c r="J41" s="46"/>
      <c r="K41" s="39"/>
      <c r="L41" s="39"/>
      <c r="M41" s="39"/>
      <c r="N41" s="39"/>
      <c r="O41" s="39"/>
      <c r="P41" s="57"/>
      <c r="Q41" s="39"/>
      <c r="R41" s="39"/>
      <c r="S41" s="39"/>
      <c r="T41" s="39"/>
    </row>
    <row r="42" spans="1:20">
      <c r="A42" s="160">
        <v>38</v>
      </c>
      <c r="B42" s="12"/>
      <c r="C42" s="43"/>
      <c r="D42" s="39"/>
      <c r="E42" s="45"/>
      <c r="F42" s="39"/>
      <c r="G42" s="40"/>
      <c r="H42" s="40"/>
      <c r="I42" s="12"/>
      <c r="J42" s="53"/>
      <c r="K42" s="39"/>
      <c r="L42" s="39"/>
      <c r="M42" s="39"/>
      <c r="N42" s="39"/>
      <c r="O42" s="39"/>
      <c r="P42" s="57"/>
      <c r="Q42" s="39"/>
      <c r="R42" s="39"/>
      <c r="S42" s="39"/>
      <c r="T42" s="39"/>
    </row>
    <row r="43" spans="1:20">
      <c r="A43" s="160">
        <v>39</v>
      </c>
      <c r="B43" s="12"/>
      <c r="C43" s="43"/>
      <c r="D43" s="39"/>
      <c r="E43" s="44"/>
      <c r="F43" s="39"/>
      <c r="G43" s="40"/>
      <c r="H43" s="40"/>
      <c r="I43" s="12"/>
      <c r="J43" s="39"/>
      <c r="K43" s="39"/>
      <c r="L43" s="39"/>
      <c r="M43" s="39"/>
      <c r="N43" s="39"/>
      <c r="O43" s="39"/>
      <c r="P43" s="57"/>
      <c r="Q43" s="39"/>
      <c r="R43" s="39"/>
      <c r="S43" s="39"/>
      <c r="T43" s="39"/>
    </row>
    <row r="44" spans="1:20">
      <c r="A44" s="160">
        <v>40</v>
      </c>
      <c r="B44" s="12"/>
      <c r="C44" s="40"/>
      <c r="D44" s="39"/>
      <c r="E44" s="46"/>
      <c r="F44" s="39"/>
      <c r="G44" s="40"/>
      <c r="H44" s="40"/>
      <c r="I44" s="12"/>
      <c r="J44" s="52"/>
      <c r="K44" s="39"/>
      <c r="L44" s="39"/>
      <c r="M44" s="39"/>
      <c r="N44" s="39"/>
      <c r="O44" s="39"/>
      <c r="P44" s="57"/>
      <c r="Q44" s="39"/>
      <c r="R44" s="39"/>
      <c r="S44" s="39"/>
      <c r="T44" s="39"/>
    </row>
    <row r="45" spans="1:20">
      <c r="A45" s="160">
        <v>41</v>
      </c>
      <c r="B45" s="12"/>
      <c r="C45" s="40"/>
      <c r="D45" s="39"/>
      <c r="E45" s="46"/>
      <c r="F45" s="39"/>
      <c r="G45" s="40"/>
      <c r="H45" s="40"/>
      <c r="I45" s="12"/>
      <c r="J45" s="46"/>
      <c r="K45" s="39"/>
      <c r="L45" s="39"/>
      <c r="M45" s="39"/>
      <c r="N45" s="39"/>
      <c r="O45" s="39"/>
      <c r="P45" s="57"/>
      <c r="Q45" s="39"/>
      <c r="R45" s="39"/>
      <c r="S45" s="39"/>
      <c r="T45" s="39"/>
    </row>
    <row r="46" spans="1:20">
      <c r="A46" s="160">
        <v>42</v>
      </c>
      <c r="B46" s="12"/>
      <c r="C46" s="39"/>
      <c r="D46" s="39"/>
      <c r="E46" s="161"/>
      <c r="F46" s="161"/>
      <c r="G46" s="161"/>
      <c r="H46" s="161"/>
      <c r="I46" s="12">
        <f t="shared" ref="I46:I69" si="0">+G46+H46</f>
        <v>0</v>
      </c>
      <c r="J46" s="39"/>
      <c r="K46" s="39"/>
      <c r="L46" s="39"/>
      <c r="M46" s="39"/>
      <c r="N46" s="161"/>
      <c r="O46" s="161"/>
      <c r="P46" s="161"/>
      <c r="Q46" s="39"/>
      <c r="R46" s="39"/>
      <c r="S46" s="39"/>
      <c r="T46" s="39"/>
    </row>
    <row r="47" spans="1:20">
      <c r="A47" s="160">
        <v>43</v>
      </c>
      <c r="B47" s="12"/>
      <c r="C47" s="39"/>
      <c r="D47" s="39"/>
      <c r="E47" s="45"/>
      <c r="F47" s="161"/>
      <c r="G47" s="45"/>
      <c r="H47" s="45"/>
      <c r="I47" s="12">
        <f t="shared" si="0"/>
        <v>0</v>
      </c>
      <c r="J47" s="39"/>
      <c r="K47" s="39"/>
      <c r="L47" s="39"/>
      <c r="M47" s="39"/>
      <c r="N47" s="39"/>
      <c r="O47" s="39"/>
      <c r="P47" s="57"/>
      <c r="Q47" s="39"/>
      <c r="R47" s="39"/>
      <c r="S47" s="39"/>
      <c r="T47" s="39"/>
    </row>
    <row r="48" spans="1:20">
      <c r="A48" s="160">
        <v>44</v>
      </c>
      <c r="B48" s="12"/>
      <c r="C48" s="39"/>
      <c r="D48" s="39"/>
      <c r="E48" s="45"/>
      <c r="F48" s="161"/>
      <c r="G48" s="45"/>
      <c r="H48" s="45"/>
      <c r="I48" s="12">
        <f t="shared" si="0"/>
        <v>0</v>
      </c>
      <c r="J48" s="39"/>
      <c r="K48" s="39"/>
      <c r="L48" s="39"/>
      <c r="M48" s="39"/>
      <c r="N48" s="39"/>
      <c r="O48" s="39"/>
      <c r="P48" s="57"/>
      <c r="Q48" s="39"/>
      <c r="R48" s="39"/>
      <c r="S48" s="39"/>
      <c r="T48" s="39"/>
    </row>
    <row r="49" spans="1:20">
      <c r="A49" s="160">
        <v>45</v>
      </c>
      <c r="B49" s="12"/>
      <c r="C49" s="39"/>
      <c r="D49" s="39"/>
      <c r="E49" s="45"/>
      <c r="F49" s="39"/>
      <c r="G49" s="45"/>
      <c r="H49" s="45"/>
      <c r="I49" s="12">
        <f t="shared" si="0"/>
        <v>0</v>
      </c>
      <c r="J49" s="39"/>
      <c r="K49" s="39"/>
      <c r="L49" s="39"/>
      <c r="M49" s="39"/>
      <c r="N49" s="39"/>
      <c r="O49" s="39"/>
      <c r="P49" s="57"/>
      <c r="Q49" s="39"/>
      <c r="R49" s="39"/>
      <c r="S49" s="39"/>
      <c r="T49" s="39"/>
    </row>
    <row r="50" spans="1:20">
      <c r="A50" s="160">
        <v>46</v>
      </c>
      <c r="B50" s="12"/>
      <c r="C50" s="39"/>
      <c r="D50" s="39"/>
      <c r="E50" s="45"/>
      <c r="F50" s="39"/>
      <c r="G50" s="45"/>
      <c r="H50" s="45"/>
      <c r="I50" s="12">
        <f t="shared" si="0"/>
        <v>0</v>
      </c>
      <c r="J50" s="39"/>
      <c r="K50" s="39"/>
      <c r="L50" s="39"/>
      <c r="M50" s="39"/>
      <c r="N50" s="39"/>
      <c r="O50" s="39"/>
      <c r="P50" s="57"/>
      <c r="Q50" s="39"/>
      <c r="R50" s="39"/>
      <c r="S50" s="39"/>
      <c r="T50" s="39"/>
    </row>
    <row r="51" spans="1:20">
      <c r="A51" s="160">
        <v>47</v>
      </c>
      <c r="B51" s="12"/>
      <c r="C51" s="39"/>
      <c r="D51" s="39"/>
      <c r="E51" s="45"/>
      <c r="F51" s="39"/>
      <c r="G51" s="45"/>
      <c r="H51" s="45"/>
      <c r="I51" s="12">
        <f t="shared" si="0"/>
        <v>0</v>
      </c>
      <c r="J51" s="39"/>
      <c r="K51" s="39"/>
      <c r="L51" s="39"/>
      <c r="M51" s="39"/>
      <c r="N51" s="39"/>
      <c r="O51" s="39"/>
      <c r="P51" s="57"/>
      <c r="Q51" s="39"/>
      <c r="R51" s="39"/>
      <c r="S51" s="39"/>
      <c r="T51" s="39"/>
    </row>
    <row r="52" spans="1:20">
      <c r="A52" s="160">
        <v>48</v>
      </c>
      <c r="B52" s="12"/>
      <c r="C52" s="39"/>
      <c r="D52" s="39"/>
      <c r="E52" s="45"/>
      <c r="F52" s="39"/>
      <c r="G52" s="45"/>
      <c r="H52" s="45"/>
      <c r="I52" s="12">
        <f t="shared" si="0"/>
        <v>0</v>
      </c>
      <c r="J52" s="39"/>
      <c r="K52" s="39"/>
      <c r="L52" s="39"/>
      <c r="M52" s="39"/>
      <c r="N52" s="39"/>
      <c r="O52" s="39"/>
      <c r="P52" s="57"/>
      <c r="Q52" s="39"/>
      <c r="R52" s="39"/>
      <c r="S52" s="39"/>
      <c r="T52" s="39"/>
    </row>
    <row r="53" spans="1:20">
      <c r="A53" s="160">
        <v>49</v>
      </c>
      <c r="B53" s="12"/>
      <c r="C53" s="39"/>
      <c r="D53" s="39"/>
      <c r="E53" s="45"/>
      <c r="F53" s="39"/>
      <c r="G53" s="45"/>
      <c r="H53" s="45"/>
      <c r="I53" s="12">
        <f t="shared" si="0"/>
        <v>0</v>
      </c>
      <c r="J53" s="39"/>
      <c r="K53" s="39"/>
      <c r="L53" s="39"/>
      <c r="M53" s="39"/>
      <c r="N53" s="39"/>
      <c r="O53" s="39"/>
      <c r="P53" s="57"/>
      <c r="Q53" s="39"/>
      <c r="R53" s="39"/>
      <c r="S53" s="39"/>
      <c r="T53" s="39"/>
    </row>
    <row r="54" spans="1:20">
      <c r="A54" s="160">
        <v>50</v>
      </c>
      <c r="B54" s="12"/>
      <c r="C54" s="39"/>
      <c r="D54" s="39"/>
      <c r="E54" s="45"/>
      <c r="F54" s="39"/>
      <c r="G54" s="45"/>
      <c r="H54" s="45"/>
      <c r="I54" s="12">
        <f t="shared" si="0"/>
        <v>0</v>
      </c>
      <c r="J54" s="39"/>
      <c r="K54" s="39"/>
      <c r="L54" s="39"/>
      <c r="M54" s="39"/>
      <c r="N54" s="39"/>
      <c r="O54" s="39"/>
      <c r="P54" s="57"/>
      <c r="Q54" s="39"/>
      <c r="R54" s="39"/>
      <c r="S54" s="39"/>
      <c r="T54" s="39"/>
    </row>
    <row r="55" spans="1:20">
      <c r="A55" s="160">
        <v>51</v>
      </c>
      <c r="B55" s="12"/>
      <c r="C55" s="39"/>
      <c r="D55" s="39"/>
      <c r="E55" s="45"/>
      <c r="F55" s="39"/>
      <c r="G55" s="45"/>
      <c r="H55" s="45"/>
      <c r="I55" s="12">
        <f t="shared" si="0"/>
        <v>0</v>
      </c>
      <c r="J55" s="39"/>
      <c r="K55" s="39"/>
      <c r="L55" s="39"/>
      <c r="M55" s="39"/>
      <c r="N55" s="39"/>
      <c r="O55" s="39"/>
      <c r="P55" s="57"/>
      <c r="Q55" s="39"/>
      <c r="R55" s="39"/>
      <c r="S55" s="39"/>
      <c r="T55" s="39"/>
    </row>
    <row r="56" spans="1:20">
      <c r="A56" s="160">
        <v>52</v>
      </c>
      <c r="B56" s="12"/>
      <c r="C56" s="39"/>
      <c r="D56" s="39"/>
      <c r="E56" s="45"/>
      <c r="F56" s="39"/>
      <c r="G56" s="45"/>
      <c r="H56" s="45"/>
      <c r="I56" s="12">
        <f t="shared" si="0"/>
        <v>0</v>
      </c>
      <c r="J56" s="39"/>
      <c r="K56" s="39"/>
      <c r="L56" s="39"/>
      <c r="M56" s="39"/>
      <c r="N56" s="39"/>
      <c r="O56" s="39"/>
      <c r="P56" s="57"/>
      <c r="Q56" s="39"/>
      <c r="R56" s="39"/>
      <c r="S56" s="39"/>
      <c r="T56" s="39"/>
    </row>
    <row r="57" spans="1:20">
      <c r="A57" s="160">
        <v>53</v>
      </c>
      <c r="B57" s="12"/>
      <c r="C57" s="39"/>
      <c r="D57" s="39"/>
      <c r="E57" s="45"/>
      <c r="F57" s="39"/>
      <c r="G57" s="45"/>
      <c r="H57" s="45"/>
      <c r="I57" s="12">
        <f t="shared" si="0"/>
        <v>0</v>
      </c>
      <c r="J57" s="39"/>
      <c r="K57" s="39"/>
      <c r="L57" s="39"/>
      <c r="M57" s="39"/>
      <c r="N57" s="39"/>
      <c r="O57" s="39"/>
      <c r="P57" s="57"/>
      <c r="Q57" s="39"/>
      <c r="R57" s="39"/>
      <c r="S57" s="39"/>
      <c r="T57" s="39"/>
    </row>
    <row r="58" spans="1:20">
      <c r="A58" s="160">
        <v>54</v>
      </c>
      <c r="B58" s="12"/>
      <c r="C58" s="39"/>
      <c r="D58" s="39"/>
      <c r="E58" s="45"/>
      <c r="F58" s="39"/>
      <c r="G58" s="45"/>
      <c r="H58" s="45"/>
      <c r="I58" s="12">
        <f t="shared" si="0"/>
        <v>0</v>
      </c>
      <c r="J58" s="39"/>
      <c r="K58" s="39"/>
      <c r="L58" s="39"/>
      <c r="M58" s="39"/>
      <c r="N58" s="39"/>
      <c r="O58" s="39"/>
      <c r="P58" s="57"/>
      <c r="Q58" s="39"/>
      <c r="R58" s="39"/>
      <c r="S58" s="39"/>
      <c r="T58" s="39"/>
    </row>
    <row r="59" spans="1:20">
      <c r="A59" s="160">
        <v>55</v>
      </c>
      <c r="B59" s="12"/>
      <c r="C59" s="39"/>
      <c r="D59" s="39"/>
      <c r="E59" s="45"/>
      <c r="F59" s="39"/>
      <c r="G59" s="45"/>
      <c r="H59" s="45"/>
      <c r="I59" s="12">
        <f t="shared" si="0"/>
        <v>0</v>
      </c>
      <c r="J59" s="39"/>
      <c r="K59" s="39"/>
      <c r="L59" s="39"/>
      <c r="M59" s="39"/>
      <c r="N59" s="39"/>
      <c r="O59" s="39"/>
      <c r="P59" s="57"/>
      <c r="Q59" s="39"/>
      <c r="R59" s="39"/>
      <c r="S59" s="39"/>
      <c r="T59" s="39"/>
    </row>
    <row r="60" spans="1:20">
      <c r="A60" s="160">
        <v>56</v>
      </c>
      <c r="B60" s="12"/>
      <c r="C60" s="39"/>
      <c r="D60" s="39"/>
      <c r="E60" s="45"/>
      <c r="F60" s="39"/>
      <c r="G60" s="45"/>
      <c r="H60" s="45"/>
      <c r="I60" s="12">
        <f t="shared" si="0"/>
        <v>0</v>
      </c>
      <c r="J60" s="39"/>
      <c r="K60" s="39"/>
      <c r="L60" s="39"/>
      <c r="M60" s="39"/>
      <c r="N60" s="39"/>
      <c r="O60" s="39"/>
      <c r="P60" s="57"/>
      <c r="Q60" s="39"/>
      <c r="R60" s="39"/>
      <c r="S60" s="39"/>
      <c r="T60" s="39"/>
    </row>
    <row r="61" spans="1:20">
      <c r="A61" s="160">
        <v>57</v>
      </c>
      <c r="B61" s="12"/>
      <c r="C61" s="39"/>
      <c r="D61" s="39"/>
      <c r="E61" s="45"/>
      <c r="F61" s="39"/>
      <c r="G61" s="45"/>
      <c r="H61" s="45"/>
      <c r="I61" s="12">
        <f t="shared" si="0"/>
        <v>0</v>
      </c>
      <c r="J61" s="39"/>
      <c r="K61" s="39"/>
      <c r="L61" s="39"/>
      <c r="M61" s="39"/>
      <c r="N61" s="39"/>
      <c r="O61" s="39"/>
      <c r="P61" s="57"/>
      <c r="Q61" s="39"/>
      <c r="R61" s="39"/>
      <c r="S61" s="39"/>
      <c r="T61" s="39"/>
    </row>
    <row r="62" spans="1:20">
      <c r="A62" s="160">
        <v>58</v>
      </c>
      <c r="B62" s="12"/>
      <c r="C62" s="39"/>
      <c r="D62" s="39"/>
      <c r="E62" s="45"/>
      <c r="F62" s="39"/>
      <c r="G62" s="45"/>
      <c r="H62" s="45"/>
      <c r="I62" s="12">
        <f t="shared" si="0"/>
        <v>0</v>
      </c>
      <c r="J62" s="39"/>
      <c r="K62" s="39"/>
      <c r="L62" s="39"/>
      <c r="M62" s="39"/>
      <c r="N62" s="39"/>
      <c r="O62" s="39"/>
      <c r="P62" s="57"/>
      <c r="Q62" s="39"/>
      <c r="R62" s="39"/>
      <c r="S62" s="39"/>
      <c r="T62" s="39"/>
    </row>
    <row r="63" spans="1:20">
      <c r="A63" s="160">
        <v>59</v>
      </c>
      <c r="B63" s="12"/>
      <c r="C63" s="39"/>
      <c r="D63" s="39"/>
      <c r="E63" s="45"/>
      <c r="F63" s="39"/>
      <c r="G63" s="45"/>
      <c r="H63" s="45"/>
      <c r="I63" s="12">
        <f t="shared" si="0"/>
        <v>0</v>
      </c>
      <c r="J63" s="39"/>
      <c r="K63" s="39"/>
      <c r="L63" s="39"/>
      <c r="M63" s="39"/>
      <c r="N63" s="39"/>
      <c r="O63" s="39"/>
      <c r="P63" s="57"/>
      <c r="Q63" s="39"/>
      <c r="R63" s="39"/>
      <c r="S63" s="39"/>
      <c r="T63" s="39"/>
    </row>
    <row r="64" spans="1:20">
      <c r="A64" s="160">
        <v>60</v>
      </c>
      <c r="B64" s="12"/>
      <c r="C64" s="39"/>
      <c r="D64" s="39"/>
      <c r="E64" s="45"/>
      <c r="F64" s="39"/>
      <c r="G64" s="45"/>
      <c r="H64" s="45"/>
      <c r="I64" s="12">
        <f t="shared" si="0"/>
        <v>0</v>
      </c>
      <c r="J64" s="39"/>
      <c r="K64" s="39"/>
      <c r="L64" s="39"/>
      <c r="M64" s="39"/>
      <c r="N64" s="39"/>
      <c r="O64" s="39"/>
      <c r="P64" s="57"/>
      <c r="Q64" s="39"/>
      <c r="R64" s="39"/>
      <c r="S64" s="39"/>
      <c r="T64" s="39"/>
    </row>
    <row r="65" spans="1:20">
      <c r="A65" s="160">
        <v>61</v>
      </c>
      <c r="B65" s="12"/>
      <c r="C65" s="39"/>
      <c r="D65" s="39"/>
      <c r="E65" s="45"/>
      <c r="F65" s="39"/>
      <c r="G65" s="45"/>
      <c r="H65" s="45"/>
      <c r="I65" s="12">
        <f t="shared" si="0"/>
        <v>0</v>
      </c>
      <c r="J65" s="39"/>
      <c r="K65" s="39"/>
      <c r="L65" s="39"/>
      <c r="M65" s="39"/>
      <c r="N65" s="39"/>
      <c r="O65" s="39"/>
      <c r="P65" s="57"/>
      <c r="Q65" s="39"/>
      <c r="R65" s="39"/>
      <c r="S65" s="39"/>
      <c r="T65" s="39"/>
    </row>
    <row r="66" spans="1:20">
      <c r="A66" s="160">
        <v>62</v>
      </c>
      <c r="B66" s="12"/>
      <c r="C66" s="39"/>
      <c r="D66" s="39"/>
      <c r="E66" s="45"/>
      <c r="F66" s="39"/>
      <c r="G66" s="45"/>
      <c r="H66" s="45"/>
      <c r="I66" s="12">
        <f t="shared" si="0"/>
        <v>0</v>
      </c>
      <c r="J66" s="39"/>
      <c r="K66" s="39"/>
      <c r="L66" s="39"/>
      <c r="M66" s="39"/>
      <c r="N66" s="39"/>
      <c r="O66" s="39"/>
      <c r="P66" s="57"/>
      <c r="Q66" s="39"/>
      <c r="R66" s="39"/>
      <c r="S66" s="39"/>
      <c r="T66" s="39"/>
    </row>
    <row r="67" spans="1:20">
      <c r="A67" s="160">
        <v>63</v>
      </c>
      <c r="B67" s="12"/>
      <c r="C67" s="39"/>
      <c r="D67" s="39"/>
      <c r="E67" s="45"/>
      <c r="F67" s="39"/>
      <c r="G67" s="45"/>
      <c r="H67" s="45"/>
      <c r="I67" s="12">
        <f t="shared" si="0"/>
        <v>0</v>
      </c>
      <c r="J67" s="39"/>
      <c r="K67" s="39"/>
      <c r="L67" s="39"/>
      <c r="M67" s="39"/>
      <c r="N67" s="39"/>
      <c r="O67" s="39"/>
      <c r="P67" s="57"/>
      <c r="Q67" s="39"/>
      <c r="R67" s="39"/>
      <c r="S67" s="39"/>
      <c r="T67" s="39"/>
    </row>
    <row r="68" spans="1:20">
      <c r="A68" s="160">
        <v>64</v>
      </c>
      <c r="B68" s="12"/>
      <c r="C68" s="39"/>
      <c r="D68" s="39"/>
      <c r="E68" s="45"/>
      <c r="F68" s="39"/>
      <c r="G68" s="45"/>
      <c r="H68" s="45"/>
      <c r="I68" s="12">
        <f t="shared" si="0"/>
        <v>0</v>
      </c>
      <c r="J68" s="39"/>
      <c r="K68" s="39"/>
      <c r="L68" s="39"/>
      <c r="M68" s="39"/>
      <c r="N68" s="39"/>
      <c r="O68" s="39"/>
      <c r="P68" s="57"/>
      <c r="Q68" s="39"/>
      <c r="R68" s="39"/>
      <c r="S68" s="39"/>
      <c r="T68" s="39"/>
    </row>
    <row r="69" spans="1:20">
      <c r="A69" s="160">
        <v>65</v>
      </c>
      <c r="B69" s="12"/>
      <c r="C69" s="39"/>
      <c r="D69" s="39"/>
      <c r="E69" s="45"/>
      <c r="F69" s="39"/>
      <c r="G69" s="45"/>
      <c r="H69" s="45"/>
      <c r="I69" s="12">
        <f t="shared" si="0"/>
        <v>0</v>
      </c>
      <c r="J69" s="39"/>
      <c r="K69" s="39"/>
      <c r="L69" s="39"/>
      <c r="M69" s="39"/>
      <c r="N69" s="39"/>
      <c r="O69" s="39"/>
      <c r="P69" s="57"/>
      <c r="Q69" s="39"/>
      <c r="R69" s="39"/>
      <c r="S69" s="39"/>
      <c r="T69" s="39"/>
    </row>
    <row r="70" spans="1:20">
      <c r="A70" s="160">
        <v>66</v>
      </c>
      <c r="B70" s="12"/>
      <c r="C70" s="39"/>
      <c r="D70" s="39"/>
      <c r="E70" s="45"/>
      <c r="F70" s="39"/>
      <c r="G70" s="45"/>
      <c r="H70" s="45"/>
      <c r="I70" s="12">
        <f t="shared" ref="I70:I133" si="1">+G70+H70</f>
        <v>0</v>
      </c>
      <c r="J70" s="39"/>
      <c r="K70" s="39"/>
      <c r="L70" s="39"/>
      <c r="M70" s="39"/>
      <c r="N70" s="39"/>
      <c r="O70" s="39"/>
      <c r="P70" s="57"/>
      <c r="Q70" s="39"/>
      <c r="R70" s="39"/>
      <c r="S70" s="39"/>
      <c r="T70" s="39"/>
    </row>
    <row r="71" spans="1:20">
      <c r="A71" s="160">
        <v>67</v>
      </c>
      <c r="B71" s="12"/>
      <c r="C71" s="39"/>
      <c r="D71" s="39"/>
      <c r="E71" s="45"/>
      <c r="F71" s="39"/>
      <c r="G71" s="45"/>
      <c r="H71" s="45"/>
      <c r="I71" s="12">
        <f t="shared" si="1"/>
        <v>0</v>
      </c>
      <c r="J71" s="39"/>
      <c r="K71" s="39"/>
      <c r="L71" s="39"/>
      <c r="M71" s="39"/>
      <c r="N71" s="39"/>
      <c r="O71" s="39"/>
      <c r="P71" s="57"/>
      <c r="Q71" s="39"/>
      <c r="R71" s="39"/>
      <c r="S71" s="39"/>
      <c r="T71" s="39"/>
    </row>
    <row r="72" spans="1:20">
      <c r="A72" s="160">
        <v>68</v>
      </c>
      <c r="B72" s="12"/>
      <c r="C72" s="39"/>
      <c r="D72" s="39"/>
      <c r="E72" s="45"/>
      <c r="F72" s="39"/>
      <c r="G72" s="45"/>
      <c r="H72" s="45"/>
      <c r="I72" s="12">
        <f t="shared" si="1"/>
        <v>0</v>
      </c>
      <c r="J72" s="39"/>
      <c r="K72" s="39"/>
      <c r="L72" s="39"/>
      <c r="M72" s="39"/>
      <c r="N72" s="39"/>
      <c r="O72" s="39"/>
      <c r="P72" s="57"/>
      <c r="Q72" s="39"/>
      <c r="R72" s="39"/>
      <c r="S72" s="39"/>
      <c r="T72" s="39"/>
    </row>
    <row r="73" spans="1:20">
      <c r="A73" s="160">
        <v>69</v>
      </c>
      <c r="B73" s="12"/>
      <c r="C73" s="39"/>
      <c r="D73" s="39"/>
      <c r="E73" s="45"/>
      <c r="F73" s="39"/>
      <c r="G73" s="45"/>
      <c r="H73" s="45"/>
      <c r="I73" s="12">
        <f t="shared" si="1"/>
        <v>0</v>
      </c>
      <c r="J73" s="39"/>
      <c r="K73" s="39"/>
      <c r="L73" s="39"/>
      <c r="M73" s="39"/>
      <c r="N73" s="39"/>
      <c r="O73" s="39"/>
      <c r="P73" s="57"/>
      <c r="Q73" s="39"/>
      <c r="R73" s="39"/>
      <c r="S73" s="39"/>
      <c r="T73" s="39"/>
    </row>
    <row r="74" spans="1:20">
      <c r="A74" s="160">
        <v>70</v>
      </c>
      <c r="B74" s="12"/>
      <c r="C74" s="39"/>
      <c r="D74" s="39"/>
      <c r="E74" s="45"/>
      <c r="F74" s="39"/>
      <c r="G74" s="45"/>
      <c r="H74" s="45"/>
      <c r="I74" s="12">
        <f t="shared" si="1"/>
        <v>0</v>
      </c>
      <c r="J74" s="39"/>
      <c r="K74" s="39"/>
      <c r="L74" s="39"/>
      <c r="M74" s="39"/>
      <c r="N74" s="39"/>
      <c r="O74" s="39"/>
      <c r="P74" s="57"/>
      <c r="Q74" s="39"/>
      <c r="R74" s="39"/>
      <c r="S74" s="39"/>
      <c r="T74" s="39"/>
    </row>
    <row r="75" spans="1:20">
      <c r="A75" s="160">
        <v>71</v>
      </c>
      <c r="B75" s="12"/>
      <c r="C75" s="39"/>
      <c r="D75" s="39"/>
      <c r="E75" s="45"/>
      <c r="F75" s="39"/>
      <c r="G75" s="45"/>
      <c r="H75" s="45"/>
      <c r="I75" s="12">
        <f t="shared" si="1"/>
        <v>0</v>
      </c>
      <c r="J75" s="39"/>
      <c r="K75" s="39"/>
      <c r="L75" s="39"/>
      <c r="M75" s="39"/>
      <c r="N75" s="39"/>
      <c r="O75" s="39"/>
      <c r="P75" s="57"/>
      <c r="Q75" s="39"/>
      <c r="R75" s="39"/>
      <c r="S75" s="39"/>
      <c r="T75" s="39"/>
    </row>
    <row r="76" spans="1:20">
      <c r="A76" s="160">
        <v>72</v>
      </c>
      <c r="B76" s="12"/>
      <c r="C76" s="39"/>
      <c r="D76" s="39"/>
      <c r="E76" s="45"/>
      <c r="F76" s="39"/>
      <c r="G76" s="45"/>
      <c r="H76" s="45"/>
      <c r="I76" s="12">
        <f t="shared" si="1"/>
        <v>0</v>
      </c>
      <c r="J76" s="39"/>
      <c r="K76" s="39"/>
      <c r="L76" s="39"/>
      <c r="M76" s="39"/>
      <c r="N76" s="39"/>
      <c r="O76" s="39"/>
      <c r="P76" s="57"/>
      <c r="Q76" s="39"/>
      <c r="R76" s="39"/>
      <c r="S76" s="39"/>
      <c r="T76" s="39"/>
    </row>
    <row r="77" spans="1:20">
      <c r="A77" s="160">
        <v>73</v>
      </c>
      <c r="B77" s="12"/>
      <c r="C77" s="39"/>
      <c r="D77" s="39"/>
      <c r="E77" s="45"/>
      <c r="F77" s="39"/>
      <c r="G77" s="45"/>
      <c r="H77" s="45"/>
      <c r="I77" s="12">
        <f t="shared" si="1"/>
        <v>0</v>
      </c>
      <c r="J77" s="39"/>
      <c r="K77" s="39"/>
      <c r="L77" s="39"/>
      <c r="M77" s="39"/>
      <c r="N77" s="39"/>
      <c r="O77" s="39"/>
      <c r="P77" s="57"/>
      <c r="Q77" s="39"/>
      <c r="R77" s="39"/>
      <c r="S77" s="39"/>
      <c r="T77" s="39"/>
    </row>
    <row r="78" spans="1:20">
      <c r="A78" s="160">
        <v>74</v>
      </c>
      <c r="B78" s="12"/>
      <c r="C78" s="39"/>
      <c r="D78" s="39"/>
      <c r="E78" s="45"/>
      <c r="F78" s="39"/>
      <c r="G78" s="45"/>
      <c r="H78" s="45"/>
      <c r="I78" s="12">
        <f t="shared" si="1"/>
        <v>0</v>
      </c>
      <c r="J78" s="39"/>
      <c r="K78" s="39"/>
      <c r="L78" s="39"/>
      <c r="M78" s="39"/>
      <c r="N78" s="39"/>
      <c r="O78" s="39"/>
      <c r="P78" s="57"/>
      <c r="Q78" s="39"/>
      <c r="R78" s="39"/>
      <c r="S78" s="39"/>
      <c r="T78" s="39"/>
    </row>
    <row r="79" spans="1:20">
      <c r="A79" s="160">
        <v>75</v>
      </c>
      <c r="B79" s="12"/>
      <c r="C79" s="39"/>
      <c r="D79" s="39"/>
      <c r="E79" s="45"/>
      <c r="F79" s="39"/>
      <c r="G79" s="45"/>
      <c r="H79" s="45"/>
      <c r="I79" s="12">
        <f t="shared" si="1"/>
        <v>0</v>
      </c>
      <c r="J79" s="39"/>
      <c r="K79" s="39"/>
      <c r="L79" s="39"/>
      <c r="M79" s="39"/>
      <c r="N79" s="39"/>
      <c r="O79" s="39"/>
      <c r="P79" s="57"/>
      <c r="Q79" s="39"/>
      <c r="R79" s="39"/>
      <c r="S79" s="39"/>
      <c r="T79" s="39"/>
    </row>
    <row r="80" spans="1:20">
      <c r="A80" s="160">
        <v>76</v>
      </c>
      <c r="B80" s="12"/>
      <c r="C80" s="39"/>
      <c r="D80" s="39"/>
      <c r="E80" s="45"/>
      <c r="F80" s="39"/>
      <c r="G80" s="45"/>
      <c r="H80" s="45"/>
      <c r="I80" s="12">
        <f t="shared" si="1"/>
        <v>0</v>
      </c>
      <c r="J80" s="39"/>
      <c r="K80" s="39"/>
      <c r="L80" s="39"/>
      <c r="M80" s="39"/>
      <c r="N80" s="39"/>
      <c r="O80" s="39"/>
      <c r="P80" s="57"/>
      <c r="Q80" s="39"/>
      <c r="R80" s="39"/>
      <c r="S80" s="39"/>
      <c r="T80" s="39"/>
    </row>
    <row r="81" spans="1:20">
      <c r="A81" s="160">
        <v>77</v>
      </c>
      <c r="B81" s="12"/>
      <c r="C81" s="39"/>
      <c r="D81" s="39"/>
      <c r="E81" s="45"/>
      <c r="F81" s="39"/>
      <c r="G81" s="45"/>
      <c r="H81" s="45"/>
      <c r="I81" s="12">
        <f t="shared" si="1"/>
        <v>0</v>
      </c>
      <c r="J81" s="39"/>
      <c r="K81" s="39"/>
      <c r="L81" s="39"/>
      <c r="M81" s="39"/>
      <c r="N81" s="39"/>
      <c r="O81" s="39"/>
      <c r="P81" s="57"/>
      <c r="Q81" s="39"/>
      <c r="R81" s="39"/>
      <c r="S81" s="39"/>
      <c r="T81" s="39"/>
    </row>
    <row r="82" spans="1:20">
      <c r="A82" s="160">
        <v>78</v>
      </c>
      <c r="B82" s="12"/>
      <c r="C82" s="39"/>
      <c r="D82" s="39"/>
      <c r="E82" s="45"/>
      <c r="F82" s="39"/>
      <c r="G82" s="45"/>
      <c r="H82" s="45"/>
      <c r="I82" s="12">
        <f t="shared" si="1"/>
        <v>0</v>
      </c>
      <c r="J82" s="39"/>
      <c r="K82" s="39"/>
      <c r="L82" s="39"/>
      <c r="M82" s="39"/>
      <c r="N82" s="39"/>
      <c r="O82" s="39"/>
      <c r="P82" s="57"/>
      <c r="Q82" s="39"/>
      <c r="R82" s="39"/>
      <c r="S82" s="39"/>
      <c r="T82" s="39"/>
    </row>
    <row r="83" spans="1:20">
      <c r="A83" s="160">
        <v>79</v>
      </c>
      <c r="B83" s="12"/>
      <c r="C83" s="39"/>
      <c r="D83" s="39"/>
      <c r="E83" s="45"/>
      <c r="F83" s="39"/>
      <c r="G83" s="45"/>
      <c r="H83" s="45"/>
      <c r="I83" s="12">
        <f t="shared" si="1"/>
        <v>0</v>
      </c>
      <c r="J83" s="39"/>
      <c r="K83" s="39"/>
      <c r="L83" s="39"/>
      <c r="M83" s="39"/>
      <c r="N83" s="39"/>
      <c r="O83" s="39"/>
      <c r="P83" s="57"/>
      <c r="Q83" s="39"/>
      <c r="R83" s="39"/>
      <c r="S83" s="39"/>
      <c r="T83" s="39"/>
    </row>
    <row r="84" spans="1:20">
      <c r="A84" s="160">
        <v>80</v>
      </c>
      <c r="B84" s="12"/>
      <c r="C84" s="39"/>
      <c r="D84" s="39"/>
      <c r="E84" s="45"/>
      <c r="F84" s="39"/>
      <c r="G84" s="45"/>
      <c r="H84" s="45"/>
      <c r="I84" s="12">
        <f t="shared" si="1"/>
        <v>0</v>
      </c>
      <c r="J84" s="39"/>
      <c r="K84" s="39"/>
      <c r="L84" s="39"/>
      <c r="M84" s="39"/>
      <c r="N84" s="39"/>
      <c r="O84" s="39"/>
      <c r="P84" s="57"/>
      <c r="Q84" s="39"/>
      <c r="R84" s="39"/>
      <c r="S84" s="39"/>
      <c r="T84" s="39"/>
    </row>
    <row r="85" spans="1:20">
      <c r="A85" s="160">
        <v>81</v>
      </c>
      <c r="B85" s="12"/>
      <c r="C85" s="39"/>
      <c r="D85" s="39"/>
      <c r="E85" s="45"/>
      <c r="F85" s="39"/>
      <c r="G85" s="45"/>
      <c r="H85" s="45"/>
      <c r="I85" s="12">
        <f t="shared" si="1"/>
        <v>0</v>
      </c>
      <c r="J85" s="39"/>
      <c r="K85" s="39"/>
      <c r="L85" s="39"/>
      <c r="M85" s="39"/>
      <c r="N85" s="39"/>
      <c r="O85" s="39"/>
      <c r="P85" s="57"/>
      <c r="Q85" s="39"/>
      <c r="R85" s="39"/>
      <c r="S85" s="39"/>
      <c r="T85" s="39"/>
    </row>
    <row r="86" spans="1:20">
      <c r="A86" s="160">
        <v>82</v>
      </c>
      <c r="B86" s="12"/>
      <c r="C86" s="39"/>
      <c r="D86" s="39"/>
      <c r="E86" s="45"/>
      <c r="F86" s="39"/>
      <c r="G86" s="45"/>
      <c r="H86" s="45"/>
      <c r="I86" s="12">
        <f t="shared" si="1"/>
        <v>0</v>
      </c>
      <c r="J86" s="39"/>
      <c r="K86" s="39"/>
      <c r="L86" s="39"/>
      <c r="M86" s="39"/>
      <c r="N86" s="39"/>
      <c r="O86" s="39"/>
      <c r="P86" s="57"/>
      <c r="Q86" s="39"/>
      <c r="R86" s="39"/>
      <c r="S86" s="39"/>
      <c r="T86" s="39"/>
    </row>
    <row r="87" spans="1:20">
      <c r="A87" s="160">
        <v>83</v>
      </c>
      <c r="B87" s="12"/>
      <c r="C87" s="39"/>
      <c r="D87" s="39"/>
      <c r="E87" s="45"/>
      <c r="F87" s="39"/>
      <c r="G87" s="45"/>
      <c r="H87" s="45"/>
      <c r="I87" s="12">
        <f t="shared" si="1"/>
        <v>0</v>
      </c>
      <c r="J87" s="39"/>
      <c r="K87" s="39"/>
      <c r="L87" s="39"/>
      <c r="M87" s="39"/>
      <c r="N87" s="39"/>
      <c r="O87" s="39"/>
      <c r="P87" s="57"/>
      <c r="Q87" s="39"/>
      <c r="R87" s="39"/>
      <c r="S87" s="39"/>
      <c r="T87" s="39"/>
    </row>
    <row r="88" spans="1:20">
      <c r="A88" s="160">
        <v>84</v>
      </c>
      <c r="B88" s="12"/>
      <c r="C88" s="39"/>
      <c r="D88" s="39"/>
      <c r="E88" s="45"/>
      <c r="F88" s="39"/>
      <c r="G88" s="45"/>
      <c r="H88" s="45"/>
      <c r="I88" s="12">
        <f t="shared" si="1"/>
        <v>0</v>
      </c>
      <c r="J88" s="39"/>
      <c r="K88" s="39"/>
      <c r="L88" s="39"/>
      <c r="M88" s="39"/>
      <c r="N88" s="39"/>
      <c r="O88" s="39"/>
      <c r="P88" s="57"/>
      <c r="Q88" s="39"/>
      <c r="R88" s="39"/>
      <c r="S88" s="39"/>
      <c r="T88" s="39"/>
    </row>
    <row r="89" spans="1:20">
      <c r="A89" s="160">
        <v>85</v>
      </c>
      <c r="B89" s="12"/>
      <c r="C89" s="39"/>
      <c r="D89" s="39"/>
      <c r="E89" s="45"/>
      <c r="F89" s="39"/>
      <c r="G89" s="45"/>
      <c r="H89" s="45"/>
      <c r="I89" s="12">
        <f t="shared" si="1"/>
        <v>0</v>
      </c>
      <c r="J89" s="39"/>
      <c r="K89" s="39"/>
      <c r="L89" s="39"/>
      <c r="M89" s="39"/>
      <c r="N89" s="39"/>
      <c r="O89" s="39"/>
      <c r="P89" s="57"/>
      <c r="Q89" s="39"/>
      <c r="R89" s="39"/>
      <c r="S89" s="39"/>
      <c r="T89" s="39"/>
    </row>
    <row r="90" spans="1:20">
      <c r="A90" s="160">
        <v>86</v>
      </c>
      <c r="B90" s="12"/>
      <c r="C90" s="39"/>
      <c r="D90" s="39"/>
      <c r="E90" s="45"/>
      <c r="F90" s="39"/>
      <c r="G90" s="45"/>
      <c r="H90" s="45"/>
      <c r="I90" s="12">
        <f t="shared" si="1"/>
        <v>0</v>
      </c>
      <c r="J90" s="39"/>
      <c r="K90" s="39"/>
      <c r="L90" s="39"/>
      <c r="M90" s="39"/>
      <c r="N90" s="39"/>
      <c r="O90" s="39"/>
      <c r="P90" s="57"/>
      <c r="Q90" s="39"/>
      <c r="R90" s="39"/>
      <c r="S90" s="39"/>
      <c r="T90" s="39"/>
    </row>
    <row r="91" spans="1:20">
      <c r="A91" s="160">
        <v>87</v>
      </c>
      <c r="B91" s="12"/>
      <c r="C91" s="39"/>
      <c r="D91" s="39"/>
      <c r="E91" s="45"/>
      <c r="F91" s="39"/>
      <c r="G91" s="45"/>
      <c r="H91" s="45"/>
      <c r="I91" s="12">
        <f t="shared" si="1"/>
        <v>0</v>
      </c>
      <c r="J91" s="39"/>
      <c r="K91" s="39"/>
      <c r="L91" s="39"/>
      <c r="M91" s="39"/>
      <c r="N91" s="39"/>
      <c r="O91" s="39"/>
      <c r="P91" s="57"/>
      <c r="Q91" s="39"/>
      <c r="R91" s="39"/>
      <c r="S91" s="39"/>
      <c r="T91" s="39"/>
    </row>
    <row r="92" spans="1:20">
      <c r="A92" s="160">
        <v>88</v>
      </c>
      <c r="B92" s="12"/>
      <c r="C92" s="39"/>
      <c r="D92" s="39"/>
      <c r="E92" s="45"/>
      <c r="F92" s="39"/>
      <c r="G92" s="45"/>
      <c r="H92" s="45"/>
      <c r="I92" s="12">
        <f t="shared" si="1"/>
        <v>0</v>
      </c>
      <c r="J92" s="39"/>
      <c r="K92" s="39"/>
      <c r="L92" s="39"/>
      <c r="M92" s="39"/>
      <c r="N92" s="39"/>
      <c r="O92" s="39"/>
      <c r="P92" s="57"/>
      <c r="Q92" s="39"/>
      <c r="R92" s="39"/>
      <c r="S92" s="39"/>
      <c r="T92" s="39"/>
    </row>
    <row r="93" spans="1:20">
      <c r="A93" s="160">
        <v>89</v>
      </c>
      <c r="B93" s="12"/>
      <c r="C93" s="39"/>
      <c r="D93" s="39"/>
      <c r="E93" s="45"/>
      <c r="F93" s="39"/>
      <c r="G93" s="45"/>
      <c r="H93" s="45"/>
      <c r="I93" s="12">
        <f t="shared" si="1"/>
        <v>0</v>
      </c>
      <c r="J93" s="39"/>
      <c r="K93" s="39"/>
      <c r="L93" s="39"/>
      <c r="M93" s="39"/>
      <c r="N93" s="39"/>
      <c r="O93" s="39"/>
      <c r="P93" s="57"/>
      <c r="Q93" s="39"/>
      <c r="R93" s="39"/>
      <c r="S93" s="39"/>
      <c r="T93" s="39"/>
    </row>
    <row r="94" spans="1:20">
      <c r="A94" s="160">
        <v>90</v>
      </c>
      <c r="B94" s="12"/>
      <c r="C94" s="39"/>
      <c r="D94" s="39"/>
      <c r="E94" s="45"/>
      <c r="F94" s="39"/>
      <c r="G94" s="45"/>
      <c r="H94" s="45"/>
      <c r="I94" s="12">
        <f t="shared" si="1"/>
        <v>0</v>
      </c>
      <c r="J94" s="39"/>
      <c r="K94" s="39"/>
      <c r="L94" s="39"/>
      <c r="M94" s="39"/>
      <c r="N94" s="39"/>
      <c r="O94" s="39"/>
      <c r="P94" s="57"/>
      <c r="Q94" s="39"/>
      <c r="R94" s="39"/>
      <c r="S94" s="39"/>
      <c r="T94" s="39"/>
    </row>
    <row r="95" spans="1:20">
      <c r="A95" s="160">
        <v>91</v>
      </c>
      <c r="B95" s="12"/>
      <c r="C95" s="39"/>
      <c r="D95" s="39"/>
      <c r="E95" s="45"/>
      <c r="F95" s="39"/>
      <c r="G95" s="45"/>
      <c r="H95" s="45"/>
      <c r="I95" s="12">
        <f t="shared" si="1"/>
        <v>0</v>
      </c>
      <c r="J95" s="39"/>
      <c r="K95" s="39"/>
      <c r="L95" s="39"/>
      <c r="M95" s="39"/>
      <c r="N95" s="39"/>
      <c r="O95" s="39"/>
      <c r="P95" s="57"/>
      <c r="Q95" s="39"/>
      <c r="R95" s="39"/>
      <c r="S95" s="39"/>
      <c r="T95" s="39"/>
    </row>
    <row r="96" spans="1:20">
      <c r="A96" s="160">
        <v>92</v>
      </c>
      <c r="B96" s="12"/>
      <c r="C96" s="39"/>
      <c r="D96" s="39"/>
      <c r="E96" s="45"/>
      <c r="F96" s="39"/>
      <c r="G96" s="45"/>
      <c r="H96" s="45"/>
      <c r="I96" s="12">
        <f t="shared" si="1"/>
        <v>0</v>
      </c>
      <c r="J96" s="39"/>
      <c r="K96" s="39"/>
      <c r="L96" s="39"/>
      <c r="M96" s="39"/>
      <c r="N96" s="39"/>
      <c r="O96" s="39"/>
      <c r="P96" s="57"/>
      <c r="Q96" s="39"/>
      <c r="R96" s="39"/>
      <c r="S96" s="39"/>
      <c r="T96" s="39"/>
    </row>
    <row r="97" spans="1:20">
      <c r="A97" s="160">
        <v>93</v>
      </c>
      <c r="B97" s="12"/>
      <c r="C97" s="39"/>
      <c r="D97" s="39"/>
      <c r="E97" s="45"/>
      <c r="F97" s="39"/>
      <c r="G97" s="45"/>
      <c r="H97" s="45"/>
      <c r="I97" s="12">
        <f t="shared" si="1"/>
        <v>0</v>
      </c>
      <c r="J97" s="39"/>
      <c r="K97" s="39"/>
      <c r="L97" s="39"/>
      <c r="M97" s="39"/>
      <c r="N97" s="39"/>
      <c r="O97" s="39"/>
      <c r="P97" s="57"/>
      <c r="Q97" s="39"/>
      <c r="R97" s="39"/>
      <c r="S97" s="39"/>
      <c r="T97" s="39"/>
    </row>
    <row r="98" spans="1:20">
      <c r="A98" s="160">
        <v>94</v>
      </c>
      <c r="B98" s="12"/>
      <c r="C98" s="39"/>
      <c r="D98" s="39"/>
      <c r="E98" s="45"/>
      <c r="F98" s="39"/>
      <c r="G98" s="45"/>
      <c r="H98" s="45"/>
      <c r="I98" s="12">
        <f t="shared" si="1"/>
        <v>0</v>
      </c>
      <c r="J98" s="39"/>
      <c r="K98" s="39"/>
      <c r="L98" s="39"/>
      <c r="M98" s="39"/>
      <c r="N98" s="39"/>
      <c r="O98" s="39"/>
      <c r="P98" s="57"/>
      <c r="Q98" s="39"/>
      <c r="R98" s="39"/>
      <c r="S98" s="39"/>
      <c r="T98" s="39"/>
    </row>
    <row r="99" spans="1:20">
      <c r="A99" s="160">
        <v>95</v>
      </c>
      <c r="B99" s="12"/>
      <c r="C99" s="39"/>
      <c r="D99" s="39"/>
      <c r="E99" s="45"/>
      <c r="F99" s="39"/>
      <c r="G99" s="45"/>
      <c r="H99" s="45"/>
      <c r="I99" s="12">
        <f t="shared" si="1"/>
        <v>0</v>
      </c>
      <c r="J99" s="39"/>
      <c r="K99" s="39"/>
      <c r="L99" s="39"/>
      <c r="M99" s="39"/>
      <c r="N99" s="39"/>
      <c r="O99" s="39"/>
      <c r="P99" s="57"/>
      <c r="Q99" s="39"/>
      <c r="R99" s="39"/>
      <c r="S99" s="39"/>
      <c r="T99" s="39"/>
    </row>
    <row r="100" spans="1:20">
      <c r="A100" s="160">
        <v>96</v>
      </c>
      <c r="B100" s="12"/>
      <c r="C100" s="39"/>
      <c r="D100" s="39"/>
      <c r="E100" s="45"/>
      <c r="F100" s="39"/>
      <c r="G100" s="45"/>
      <c r="H100" s="45"/>
      <c r="I100" s="12">
        <f t="shared" si="1"/>
        <v>0</v>
      </c>
      <c r="J100" s="39"/>
      <c r="K100" s="39"/>
      <c r="L100" s="39"/>
      <c r="M100" s="39"/>
      <c r="N100" s="39"/>
      <c r="O100" s="39"/>
      <c r="P100" s="57"/>
      <c r="Q100" s="39"/>
      <c r="R100" s="39"/>
      <c r="S100" s="39"/>
      <c r="T100" s="39"/>
    </row>
    <row r="101" spans="1:20">
      <c r="A101" s="160">
        <v>97</v>
      </c>
      <c r="B101" s="12"/>
      <c r="C101" s="39"/>
      <c r="D101" s="39"/>
      <c r="E101" s="45"/>
      <c r="F101" s="39"/>
      <c r="G101" s="45"/>
      <c r="H101" s="45"/>
      <c r="I101" s="12">
        <f t="shared" si="1"/>
        <v>0</v>
      </c>
      <c r="J101" s="39"/>
      <c r="K101" s="39"/>
      <c r="L101" s="39"/>
      <c r="M101" s="39"/>
      <c r="N101" s="39"/>
      <c r="O101" s="39"/>
      <c r="P101" s="57"/>
      <c r="Q101" s="39"/>
      <c r="R101" s="39"/>
      <c r="S101" s="39"/>
      <c r="T101" s="39"/>
    </row>
    <row r="102" spans="1:20">
      <c r="A102" s="160">
        <v>98</v>
      </c>
      <c r="B102" s="12"/>
      <c r="C102" s="39"/>
      <c r="D102" s="39"/>
      <c r="E102" s="45"/>
      <c r="F102" s="39"/>
      <c r="G102" s="45"/>
      <c r="H102" s="45"/>
      <c r="I102" s="12">
        <f t="shared" si="1"/>
        <v>0</v>
      </c>
      <c r="J102" s="39"/>
      <c r="K102" s="39"/>
      <c r="L102" s="39"/>
      <c r="M102" s="39"/>
      <c r="N102" s="39"/>
      <c r="O102" s="39"/>
      <c r="P102" s="57"/>
      <c r="Q102" s="39"/>
      <c r="R102" s="39"/>
      <c r="S102" s="39"/>
      <c r="T102" s="39"/>
    </row>
    <row r="103" spans="1:20">
      <c r="A103" s="160">
        <v>99</v>
      </c>
      <c r="B103" s="12"/>
      <c r="C103" s="39"/>
      <c r="D103" s="39"/>
      <c r="E103" s="45"/>
      <c r="F103" s="39"/>
      <c r="G103" s="45"/>
      <c r="H103" s="45"/>
      <c r="I103" s="12">
        <f t="shared" si="1"/>
        <v>0</v>
      </c>
      <c r="J103" s="39"/>
      <c r="K103" s="39"/>
      <c r="L103" s="39"/>
      <c r="M103" s="39"/>
      <c r="N103" s="39"/>
      <c r="O103" s="39"/>
      <c r="P103" s="57"/>
      <c r="Q103" s="39"/>
      <c r="R103" s="39"/>
      <c r="S103" s="39"/>
      <c r="T103" s="39"/>
    </row>
    <row r="104" spans="1:20">
      <c r="A104" s="160">
        <v>100</v>
      </c>
      <c r="B104" s="12"/>
      <c r="C104" s="39"/>
      <c r="D104" s="39"/>
      <c r="E104" s="45"/>
      <c r="F104" s="39"/>
      <c r="G104" s="45"/>
      <c r="H104" s="45"/>
      <c r="I104" s="12">
        <f t="shared" si="1"/>
        <v>0</v>
      </c>
      <c r="J104" s="39"/>
      <c r="K104" s="39"/>
      <c r="L104" s="39"/>
      <c r="M104" s="39"/>
      <c r="N104" s="39"/>
      <c r="O104" s="39"/>
      <c r="P104" s="57"/>
      <c r="Q104" s="39"/>
      <c r="R104" s="39"/>
      <c r="S104" s="39"/>
      <c r="T104" s="39"/>
    </row>
    <row r="105" spans="1:20">
      <c r="A105" s="160">
        <v>101</v>
      </c>
      <c r="B105" s="12"/>
      <c r="C105" s="39"/>
      <c r="D105" s="39"/>
      <c r="E105" s="45"/>
      <c r="F105" s="39"/>
      <c r="G105" s="45"/>
      <c r="H105" s="45"/>
      <c r="I105" s="12">
        <f t="shared" si="1"/>
        <v>0</v>
      </c>
      <c r="J105" s="39"/>
      <c r="K105" s="39"/>
      <c r="L105" s="39"/>
      <c r="M105" s="39"/>
      <c r="N105" s="39"/>
      <c r="O105" s="39"/>
      <c r="P105" s="57"/>
      <c r="Q105" s="39"/>
      <c r="R105" s="39"/>
      <c r="S105" s="39"/>
      <c r="T105" s="39"/>
    </row>
    <row r="106" spans="1:20">
      <c r="A106" s="160">
        <v>102</v>
      </c>
      <c r="B106" s="12"/>
      <c r="C106" s="39"/>
      <c r="D106" s="39"/>
      <c r="E106" s="45"/>
      <c r="F106" s="39"/>
      <c r="G106" s="45"/>
      <c r="H106" s="45"/>
      <c r="I106" s="12">
        <f t="shared" si="1"/>
        <v>0</v>
      </c>
      <c r="J106" s="39"/>
      <c r="K106" s="39"/>
      <c r="L106" s="39"/>
      <c r="M106" s="39"/>
      <c r="N106" s="39"/>
      <c r="O106" s="39"/>
      <c r="P106" s="57"/>
      <c r="Q106" s="39"/>
      <c r="R106" s="39"/>
      <c r="S106" s="39"/>
      <c r="T106" s="39"/>
    </row>
    <row r="107" spans="1:20">
      <c r="A107" s="160">
        <v>103</v>
      </c>
      <c r="B107" s="12"/>
      <c r="C107" s="39"/>
      <c r="D107" s="39"/>
      <c r="E107" s="45"/>
      <c r="F107" s="39"/>
      <c r="G107" s="45"/>
      <c r="H107" s="45"/>
      <c r="I107" s="12">
        <f t="shared" si="1"/>
        <v>0</v>
      </c>
      <c r="J107" s="39"/>
      <c r="K107" s="39"/>
      <c r="L107" s="39"/>
      <c r="M107" s="39"/>
      <c r="N107" s="39"/>
      <c r="O107" s="39"/>
      <c r="P107" s="57"/>
      <c r="Q107" s="39"/>
      <c r="R107" s="39"/>
      <c r="S107" s="39"/>
      <c r="T107" s="39"/>
    </row>
    <row r="108" spans="1:20">
      <c r="A108" s="160">
        <v>104</v>
      </c>
      <c r="B108" s="12"/>
      <c r="C108" s="39"/>
      <c r="D108" s="39"/>
      <c r="E108" s="45"/>
      <c r="F108" s="39"/>
      <c r="G108" s="45"/>
      <c r="H108" s="45"/>
      <c r="I108" s="12">
        <f t="shared" si="1"/>
        <v>0</v>
      </c>
      <c r="J108" s="39"/>
      <c r="K108" s="39"/>
      <c r="L108" s="39"/>
      <c r="M108" s="39"/>
      <c r="N108" s="39"/>
      <c r="O108" s="39"/>
      <c r="P108" s="57"/>
      <c r="Q108" s="39"/>
      <c r="R108" s="39"/>
      <c r="S108" s="39"/>
      <c r="T108" s="39"/>
    </row>
    <row r="109" spans="1:20">
      <c r="A109" s="160">
        <v>105</v>
      </c>
      <c r="B109" s="12"/>
      <c r="C109" s="39"/>
      <c r="D109" s="39"/>
      <c r="E109" s="45"/>
      <c r="F109" s="39"/>
      <c r="G109" s="45"/>
      <c r="H109" s="45"/>
      <c r="I109" s="12">
        <f t="shared" si="1"/>
        <v>0</v>
      </c>
      <c r="J109" s="39"/>
      <c r="K109" s="39"/>
      <c r="L109" s="39"/>
      <c r="M109" s="39"/>
      <c r="N109" s="39"/>
      <c r="O109" s="39"/>
      <c r="P109" s="57"/>
      <c r="Q109" s="39"/>
      <c r="R109" s="39"/>
      <c r="S109" s="39"/>
      <c r="T109" s="39"/>
    </row>
    <row r="110" spans="1:20">
      <c r="A110" s="160">
        <v>106</v>
      </c>
      <c r="B110" s="12"/>
      <c r="C110" s="39"/>
      <c r="D110" s="39"/>
      <c r="E110" s="45"/>
      <c r="F110" s="39"/>
      <c r="G110" s="45"/>
      <c r="H110" s="45"/>
      <c r="I110" s="12">
        <f t="shared" si="1"/>
        <v>0</v>
      </c>
      <c r="J110" s="39"/>
      <c r="K110" s="39"/>
      <c r="L110" s="39"/>
      <c r="M110" s="39"/>
      <c r="N110" s="39"/>
      <c r="O110" s="39"/>
      <c r="P110" s="57"/>
      <c r="Q110" s="39"/>
      <c r="R110" s="39"/>
      <c r="S110" s="39"/>
      <c r="T110" s="39"/>
    </row>
    <row r="111" spans="1:20">
      <c r="A111" s="160">
        <v>107</v>
      </c>
      <c r="B111" s="12"/>
      <c r="C111" s="39"/>
      <c r="D111" s="39"/>
      <c r="E111" s="45"/>
      <c r="F111" s="39"/>
      <c r="G111" s="45"/>
      <c r="H111" s="45"/>
      <c r="I111" s="12">
        <f t="shared" si="1"/>
        <v>0</v>
      </c>
      <c r="J111" s="39"/>
      <c r="K111" s="39"/>
      <c r="L111" s="39"/>
      <c r="M111" s="39"/>
      <c r="N111" s="39"/>
      <c r="O111" s="39"/>
      <c r="P111" s="57"/>
      <c r="Q111" s="39"/>
      <c r="R111" s="39"/>
      <c r="S111" s="39"/>
      <c r="T111" s="39"/>
    </row>
    <row r="112" spans="1:20">
      <c r="A112" s="160">
        <v>108</v>
      </c>
      <c r="B112" s="12"/>
      <c r="C112" s="39"/>
      <c r="D112" s="39"/>
      <c r="E112" s="45"/>
      <c r="F112" s="39"/>
      <c r="G112" s="45"/>
      <c r="H112" s="45"/>
      <c r="I112" s="12">
        <f t="shared" si="1"/>
        <v>0</v>
      </c>
      <c r="J112" s="39"/>
      <c r="K112" s="39"/>
      <c r="L112" s="39"/>
      <c r="M112" s="39"/>
      <c r="N112" s="39"/>
      <c r="O112" s="39"/>
      <c r="P112" s="57"/>
      <c r="Q112" s="39"/>
      <c r="R112" s="39"/>
      <c r="S112" s="39"/>
      <c r="T112" s="39"/>
    </row>
    <row r="113" spans="1:20">
      <c r="A113" s="160">
        <v>109</v>
      </c>
      <c r="B113" s="12"/>
      <c r="C113" s="39"/>
      <c r="D113" s="39"/>
      <c r="E113" s="45"/>
      <c r="F113" s="39"/>
      <c r="G113" s="45"/>
      <c r="H113" s="45"/>
      <c r="I113" s="12">
        <f t="shared" si="1"/>
        <v>0</v>
      </c>
      <c r="J113" s="39"/>
      <c r="K113" s="39"/>
      <c r="L113" s="39"/>
      <c r="M113" s="39"/>
      <c r="N113" s="39"/>
      <c r="O113" s="39"/>
      <c r="P113" s="57"/>
      <c r="Q113" s="39"/>
      <c r="R113" s="39"/>
      <c r="S113" s="39"/>
      <c r="T113" s="39"/>
    </row>
    <row r="114" spans="1:20">
      <c r="A114" s="160">
        <v>110</v>
      </c>
      <c r="B114" s="12"/>
      <c r="C114" s="39"/>
      <c r="D114" s="39"/>
      <c r="E114" s="45"/>
      <c r="F114" s="39"/>
      <c r="G114" s="45"/>
      <c r="H114" s="45"/>
      <c r="I114" s="12">
        <f t="shared" si="1"/>
        <v>0</v>
      </c>
      <c r="J114" s="39"/>
      <c r="K114" s="39"/>
      <c r="L114" s="39"/>
      <c r="M114" s="39"/>
      <c r="N114" s="39"/>
      <c r="O114" s="39"/>
      <c r="P114" s="57"/>
      <c r="Q114" s="39"/>
      <c r="R114" s="39"/>
      <c r="S114" s="39"/>
      <c r="T114" s="39"/>
    </row>
    <row r="115" spans="1:20">
      <c r="A115" s="160">
        <v>111</v>
      </c>
      <c r="B115" s="12"/>
      <c r="C115" s="39"/>
      <c r="D115" s="39"/>
      <c r="E115" s="45"/>
      <c r="F115" s="39"/>
      <c r="G115" s="45"/>
      <c r="H115" s="45"/>
      <c r="I115" s="12">
        <f t="shared" si="1"/>
        <v>0</v>
      </c>
      <c r="J115" s="39"/>
      <c r="K115" s="39"/>
      <c r="L115" s="39"/>
      <c r="M115" s="39"/>
      <c r="N115" s="39"/>
      <c r="O115" s="39"/>
      <c r="P115" s="57"/>
      <c r="Q115" s="39"/>
      <c r="R115" s="39"/>
      <c r="S115" s="39"/>
      <c r="T115" s="39"/>
    </row>
    <row r="116" spans="1:20">
      <c r="A116" s="160">
        <v>112</v>
      </c>
      <c r="B116" s="12"/>
      <c r="C116" s="39"/>
      <c r="D116" s="39"/>
      <c r="E116" s="45"/>
      <c r="F116" s="39"/>
      <c r="G116" s="45"/>
      <c r="H116" s="45"/>
      <c r="I116" s="12">
        <f t="shared" si="1"/>
        <v>0</v>
      </c>
      <c r="J116" s="39"/>
      <c r="K116" s="39"/>
      <c r="L116" s="39"/>
      <c r="M116" s="39"/>
      <c r="N116" s="39"/>
      <c r="O116" s="39"/>
      <c r="P116" s="57"/>
      <c r="Q116" s="39"/>
      <c r="R116" s="39"/>
      <c r="S116" s="39"/>
      <c r="T116" s="39"/>
    </row>
    <row r="117" spans="1:20">
      <c r="A117" s="160">
        <v>113</v>
      </c>
      <c r="B117" s="12"/>
      <c r="C117" s="39"/>
      <c r="D117" s="39"/>
      <c r="E117" s="45"/>
      <c r="F117" s="39"/>
      <c r="G117" s="45"/>
      <c r="H117" s="45"/>
      <c r="I117" s="12">
        <f t="shared" si="1"/>
        <v>0</v>
      </c>
      <c r="J117" s="39"/>
      <c r="K117" s="39"/>
      <c r="L117" s="39"/>
      <c r="M117" s="39"/>
      <c r="N117" s="39"/>
      <c r="O117" s="39"/>
      <c r="P117" s="57"/>
      <c r="Q117" s="39"/>
      <c r="R117" s="39"/>
      <c r="S117" s="39"/>
      <c r="T117" s="39"/>
    </row>
    <row r="118" spans="1:20">
      <c r="A118" s="160">
        <v>114</v>
      </c>
      <c r="B118" s="12"/>
      <c r="C118" s="39"/>
      <c r="D118" s="39"/>
      <c r="E118" s="45"/>
      <c r="F118" s="39"/>
      <c r="G118" s="45"/>
      <c r="H118" s="45"/>
      <c r="I118" s="12">
        <f t="shared" si="1"/>
        <v>0</v>
      </c>
      <c r="J118" s="39"/>
      <c r="K118" s="39"/>
      <c r="L118" s="39"/>
      <c r="M118" s="39"/>
      <c r="N118" s="39"/>
      <c r="O118" s="39"/>
      <c r="P118" s="57"/>
      <c r="Q118" s="39"/>
      <c r="R118" s="39"/>
      <c r="S118" s="39"/>
      <c r="T118" s="39"/>
    </row>
    <row r="119" spans="1:20">
      <c r="A119" s="160">
        <v>115</v>
      </c>
      <c r="B119" s="12"/>
      <c r="C119" s="39"/>
      <c r="D119" s="39"/>
      <c r="E119" s="45"/>
      <c r="F119" s="39"/>
      <c r="G119" s="45"/>
      <c r="H119" s="45"/>
      <c r="I119" s="12">
        <f t="shared" si="1"/>
        <v>0</v>
      </c>
      <c r="J119" s="39"/>
      <c r="K119" s="39"/>
      <c r="L119" s="39"/>
      <c r="M119" s="39"/>
      <c r="N119" s="39"/>
      <c r="O119" s="39"/>
      <c r="P119" s="57"/>
      <c r="Q119" s="39"/>
      <c r="R119" s="39"/>
      <c r="S119" s="39"/>
      <c r="T119" s="39"/>
    </row>
    <row r="120" spans="1:20">
      <c r="A120" s="160">
        <v>116</v>
      </c>
      <c r="B120" s="12"/>
      <c r="C120" s="39"/>
      <c r="D120" s="39"/>
      <c r="E120" s="45"/>
      <c r="F120" s="39"/>
      <c r="G120" s="45"/>
      <c r="H120" s="45"/>
      <c r="I120" s="12">
        <f t="shared" si="1"/>
        <v>0</v>
      </c>
      <c r="J120" s="39"/>
      <c r="K120" s="39"/>
      <c r="L120" s="39"/>
      <c r="M120" s="39"/>
      <c r="N120" s="39"/>
      <c r="O120" s="39"/>
      <c r="P120" s="57"/>
      <c r="Q120" s="39"/>
      <c r="R120" s="39"/>
      <c r="S120" s="39"/>
      <c r="T120" s="39"/>
    </row>
    <row r="121" spans="1:20">
      <c r="A121" s="160">
        <v>117</v>
      </c>
      <c r="B121" s="12"/>
      <c r="C121" s="39"/>
      <c r="D121" s="39"/>
      <c r="E121" s="45"/>
      <c r="F121" s="39"/>
      <c r="G121" s="45"/>
      <c r="H121" s="45"/>
      <c r="I121" s="12">
        <f t="shared" si="1"/>
        <v>0</v>
      </c>
      <c r="J121" s="39"/>
      <c r="K121" s="39"/>
      <c r="L121" s="39"/>
      <c r="M121" s="39"/>
      <c r="N121" s="39"/>
      <c r="O121" s="39"/>
      <c r="P121" s="57"/>
      <c r="Q121" s="39"/>
      <c r="R121" s="39"/>
      <c r="S121" s="39"/>
      <c r="T121" s="39"/>
    </row>
    <row r="122" spans="1:20">
      <c r="A122" s="160">
        <v>118</v>
      </c>
      <c r="B122" s="12"/>
      <c r="C122" s="39"/>
      <c r="D122" s="39"/>
      <c r="E122" s="45"/>
      <c r="F122" s="39"/>
      <c r="G122" s="45"/>
      <c r="H122" s="45"/>
      <c r="I122" s="12">
        <f t="shared" si="1"/>
        <v>0</v>
      </c>
      <c r="J122" s="39"/>
      <c r="K122" s="39"/>
      <c r="L122" s="39"/>
      <c r="M122" s="39"/>
      <c r="N122" s="39"/>
      <c r="O122" s="39"/>
      <c r="P122" s="57"/>
      <c r="Q122" s="39"/>
      <c r="R122" s="39"/>
      <c r="S122" s="39"/>
      <c r="T122" s="39"/>
    </row>
    <row r="123" spans="1:20">
      <c r="A123" s="160">
        <v>119</v>
      </c>
      <c r="B123" s="12"/>
      <c r="C123" s="39"/>
      <c r="D123" s="39"/>
      <c r="E123" s="45"/>
      <c r="F123" s="39"/>
      <c r="G123" s="45"/>
      <c r="H123" s="45"/>
      <c r="I123" s="12">
        <f t="shared" si="1"/>
        <v>0</v>
      </c>
      <c r="J123" s="39"/>
      <c r="K123" s="39"/>
      <c r="L123" s="39"/>
      <c r="M123" s="39"/>
      <c r="N123" s="39"/>
      <c r="O123" s="39"/>
      <c r="P123" s="57"/>
      <c r="Q123" s="39"/>
      <c r="R123" s="39"/>
      <c r="S123" s="39"/>
      <c r="T123" s="39"/>
    </row>
    <row r="124" spans="1:20">
      <c r="A124" s="160">
        <v>120</v>
      </c>
      <c r="B124" s="12"/>
      <c r="C124" s="39"/>
      <c r="D124" s="39"/>
      <c r="E124" s="45"/>
      <c r="F124" s="39"/>
      <c r="G124" s="45"/>
      <c r="H124" s="45"/>
      <c r="I124" s="12">
        <f t="shared" si="1"/>
        <v>0</v>
      </c>
      <c r="J124" s="39"/>
      <c r="K124" s="39"/>
      <c r="L124" s="39"/>
      <c r="M124" s="39"/>
      <c r="N124" s="39"/>
      <c r="O124" s="39"/>
      <c r="P124" s="57"/>
      <c r="Q124" s="39"/>
      <c r="R124" s="39"/>
      <c r="S124" s="39"/>
      <c r="T124" s="39"/>
    </row>
    <row r="125" spans="1:20">
      <c r="A125" s="160">
        <v>121</v>
      </c>
      <c r="B125" s="12"/>
      <c r="C125" s="39"/>
      <c r="D125" s="39"/>
      <c r="E125" s="45"/>
      <c r="F125" s="39"/>
      <c r="G125" s="45"/>
      <c r="H125" s="45"/>
      <c r="I125" s="12">
        <f t="shared" si="1"/>
        <v>0</v>
      </c>
      <c r="J125" s="39"/>
      <c r="K125" s="39"/>
      <c r="L125" s="39"/>
      <c r="M125" s="39"/>
      <c r="N125" s="39"/>
      <c r="O125" s="39"/>
      <c r="P125" s="57"/>
      <c r="Q125" s="39"/>
      <c r="R125" s="39"/>
      <c r="S125" s="39"/>
      <c r="T125" s="39"/>
    </row>
    <row r="126" spans="1:20">
      <c r="A126" s="160">
        <v>122</v>
      </c>
      <c r="B126" s="12"/>
      <c r="C126" s="39"/>
      <c r="D126" s="39"/>
      <c r="E126" s="45"/>
      <c r="F126" s="39"/>
      <c r="G126" s="45"/>
      <c r="H126" s="45"/>
      <c r="I126" s="12">
        <f t="shared" si="1"/>
        <v>0</v>
      </c>
      <c r="J126" s="39"/>
      <c r="K126" s="39"/>
      <c r="L126" s="39"/>
      <c r="M126" s="39"/>
      <c r="N126" s="39"/>
      <c r="O126" s="39"/>
      <c r="P126" s="57"/>
      <c r="Q126" s="39"/>
      <c r="R126" s="39"/>
      <c r="S126" s="39"/>
      <c r="T126" s="39"/>
    </row>
    <row r="127" spans="1:20">
      <c r="A127" s="160">
        <v>123</v>
      </c>
      <c r="B127" s="12"/>
      <c r="C127" s="39"/>
      <c r="D127" s="39"/>
      <c r="E127" s="45"/>
      <c r="F127" s="39"/>
      <c r="G127" s="45"/>
      <c r="H127" s="45"/>
      <c r="I127" s="12">
        <f t="shared" si="1"/>
        <v>0</v>
      </c>
      <c r="J127" s="39"/>
      <c r="K127" s="39"/>
      <c r="L127" s="39"/>
      <c r="M127" s="39"/>
      <c r="N127" s="39"/>
      <c r="O127" s="39"/>
      <c r="P127" s="57"/>
      <c r="Q127" s="39"/>
      <c r="R127" s="39"/>
      <c r="S127" s="39"/>
      <c r="T127" s="39"/>
    </row>
    <row r="128" spans="1:20">
      <c r="A128" s="160">
        <v>124</v>
      </c>
      <c r="B128" s="12"/>
      <c r="C128" s="39"/>
      <c r="D128" s="39"/>
      <c r="E128" s="45"/>
      <c r="F128" s="39"/>
      <c r="G128" s="45"/>
      <c r="H128" s="45"/>
      <c r="I128" s="12">
        <f t="shared" si="1"/>
        <v>0</v>
      </c>
      <c r="J128" s="39"/>
      <c r="K128" s="39"/>
      <c r="L128" s="39"/>
      <c r="M128" s="39"/>
      <c r="N128" s="39"/>
      <c r="O128" s="39"/>
      <c r="P128" s="57"/>
      <c r="Q128" s="39"/>
      <c r="R128" s="39"/>
      <c r="S128" s="39"/>
      <c r="T128" s="39"/>
    </row>
    <row r="129" spans="1:20">
      <c r="A129" s="160">
        <v>125</v>
      </c>
      <c r="B129" s="12"/>
      <c r="C129" s="39"/>
      <c r="D129" s="39"/>
      <c r="E129" s="45"/>
      <c r="F129" s="39"/>
      <c r="G129" s="45"/>
      <c r="H129" s="45"/>
      <c r="I129" s="12">
        <f t="shared" si="1"/>
        <v>0</v>
      </c>
      <c r="J129" s="39"/>
      <c r="K129" s="39"/>
      <c r="L129" s="39"/>
      <c r="M129" s="39"/>
      <c r="N129" s="39"/>
      <c r="O129" s="39"/>
      <c r="P129" s="57"/>
      <c r="Q129" s="39"/>
      <c r="R129" s="39"/>
      <c r="S129" s="39"/>
      <c r="T129" s="39"/>
    </row>
    <row r="130" spans="1:20">
      <c r="A130" s="160">
        <v>126</v>
      </c>
      <c r="B130" s="12"/>
      <c r="C130" s="39"/>
      <c r="D130" s="39"/>
      <c r="E130" s="45"/>
      <c r="F130" s="39"/>
      <c r="G130" s="45"/>
      <c r="H130" s="45"/>
      <c r="I130" s="12">
        <f t="shared" si="1"/>
        <v>0</v>
      </c>
      <c r="J130" s="39"/>
      <c r="K130" s="39"/>
      <c r="L130" s="39"/>
      <c r="M130" s="39"/>
      <c r="N130" s="39"/>
      <c r="O130" s="39"/>
      <c r="P130" s="57"/>
      <c r="Q130" s="39"/>
      <c r="R130" s="39"/>
      <c r="S130" s="39"/>
      <c r="T130" s="39"/>
    </row>
    <row r="131" spans="1:20">
      <c r="A131" s="160">
        <v>127</v>
      </c>
      <c r="B131" s="12"/>
      <c r="C131" s="39"/>
      <c r="D131" s="39"/>
      <c r="E131" s="45"/>
      <c r="F131" s="39"/>
      <c r="G131" s="45"/>
      <c r="H131" s="45"/>
      <c r="I131" s="12">
        <f t="shared" si="1"/>
        <v>0</v>
      </c>
      <c r="J131" s="39"/>
      <c r="K131" s="39"/>
      <c r="L131" s="39"/>
      <c r="M131" s="39"/>
      <c r="N131" s="39"/>
      <c r="O131" s="39"/>
      <c r="P131" s="57"/>
      <c r="Q131" s="39"/>
      <c r="R131" s="39"/>
      <c r="S131" s="39"/>
      <c r="T131" s="39"/>
    </row>
    <row r="132" spans="1:20">
      <c r="A132" s="160">
        <v>128</v>
      </c>
      <c r="B132" s="12"/>
      <c r="C132" s="39"/>
      <c r="D132" s="39"/>
      <c r="E132" s="45"/>
      <c r="F132" s="39"/>
      <c r="G132" s="45"/>
      <c r="H132" s="45"/>
      <c r="I132" s="12">
        <f t="shared" si="1"/>
        <v>0</v>
      </c>
      <c r="J132" s="39"/>
      <c r="K132" s="39"/>
      <c r="L132" s="39"/>
      <c r="M132" s="39"/>
      <c r="N132" s="39"/>
      <c r="O132" s="39"/>
      <c r="P132" s="57"/>
      <c r="Q132" s="39"/>
      <c r="R132" s="39"/>
      <c r="S132" s="39"/>
      <c r="T132" s="39"/>
    </row>
    <row r="133" spans="1:20">
      <c r="A133" s="160">
        <v>129</v>
      </c>
      <c r="B133" s="12"/>
      <c r="C133" s="39"/>
      <c r="D133" s="39"/>
      <c r="E133" s="45"/>
      <c r="F133" s="39"/>
      <c r="G133" s="45"/>
      <c r="H133" s="45"/>
      <c r="I133" s="12">
        <f t="shared" si="1"/>
        <v>0</v>
      </c>
      <c r="J133" s="39"/>
      <c r="K133" s="39"/>
      <c r="L133" s="39"/>
      <c r="M133" s="39"/>
      <c r="N133" s="39"/>
      <c r="O133" s="39"/>
      <c r="P133" s="57"/>
      <c r="Q133" s="39"/>
      <c r="R133" s="39"/>
      <c r="S133" s="39"/>
      <c r="T133" s="39"/>
    </row>
    <row r="134" spans="1:20">
      <c r="A134" s="160">
        <v>130</v>
      </c>
      <c r="B134" s="12"/>
      <c r="C134" s="39"/>
      <c r="D134" s="39"/>
      <c r="E134" s="45"/>
      <c r="F134" s="39"/>
      <c r="G134" s="45"/>
      <c r="H134" s="45"/>
      <c r="I134" s="12">
        <f t="shared" ref="I134:I164" si="2">+G134+H134</f>
        <v>0</v>
      </c>
      <c r="J134" s="39"/>
      <c r="K134" s="39"/>
      <c r="L134" s="39"/>
      <c r="M134" s="39"/>
      <c r="N134" s="39"/>
      <c r="O134" s="39"/>
      <c r="P134" s="57"/>
      <c r="Q134" s="39"/>
      <c r="R134" s="39"/>
      <c r="S134" s="39"/>
      <c r="T134" s="39"/>
    </row>
    <row r="135" spans="1:20">
      <c r="A135" s="160">
        <v>131</v>
      </c>
      <c r="B135" s="12"/>
      <c r="C135" s="39"/>
      <c r="D135" s="39"/>
      <c r="E135" s="45"/>
      <c r="F135" s="39"/>
      <c r="G135" s="45"/>
      <c r="H135" s="45"/>
      <c r="I135" s="12">
        <f t="shared" si="2"/>
        <v>0</v>
      </c>
      <c r="J135" s="39"/>
      <c r="K135" s="39"/>
      <c r="L135" s="39"/>
      <c r="M135" s="39"/>
      <c r="N135" s="39"/>
      <c r="O135" s="39"/>
      <c r="P135" s="57"/>
      <c r="Q135" s="39"/>
      <c r="R135" s="39"/>
      <c r="S135" s="39"/>
      <c r="T135" s="39"/>
    </row>
    <row r="136" spans="1:20">
      <c r="A136" s="160">
        <v>132</v>
      </c>
      <c r="B136" s="12"/>
      <c r="C136" s="39"/>
      <c r="D136" s="39"/>
      <c r="E136" s="45"/>
      <c r="F136" s="39"/>
      <c r="G136" s="45"/>
      <c r="H136" s="45"/>
      <c r="I136" s="12">
        <f t="shared" si="2"/>
        <v>0</v>
      </c>
      <c r="J136" s="39"/>
      <c r="K136" s="39"/>
      <c r="L136" s="39"/>
      <c r="M136" s="39"/>
      <c r="N136" s="39"/>
      <c r="O136" s="39"/>
      <c r="P136" s="57"/>
      <c r="Q136" s="39"/>
      <c r="R136" s="39"/>
      <c r="S136" s="39"/>
      <c r="T136" s="39"/>
    </row>
    <row r="137" spans="1:20">
      <c r="A137" s="160">
        <v>133</v>
      </c>
      <c r="B137" s="12"/>
      <c r="C137" s="39"/>
      <c r="D137" s="39"/>
      <c r="E137" s="45"/>
      <c r="F137" s="39"/>
      <c r="G137" s="45"/>
      <c r="H137" s="45"/>
      <c r="I137" s="12">
        <f t="shared" si="2"/>
        <v>0</v>
      </c>
      <c r="J137" s="39"/>
      <c r="K137" s="39"/>
      <c r="L137" s="39"/>
      <c r="M137" s="39"/>
      <c r="N137" s="39"/>
      <c r="O137" s="39"/>
      <c r="P137" s="57"/>
      <c r="Q137" s="39"/>
      <c r="R137" s="39"/>
      <c r="S137" s="39"/>
      <c r="T137" s="39"/>
    </row>
    <row r="138" spans="1:20">
      <c r="A138" s="160">
        <v>134</v>
      </c>
      <c r="B138" s="12"/>
      <c r="C138" s="39"/>
      <c r="D138" s="39"/>
      <c r="E138" s="45"/>
      <c r="F138" s="39"/>
      <c r="G138" s="45"/>
      <c r="H138" s="45"/>
      <c r="I138" s="12">
        <f t="shared" si="2"/>
        <v>0</v>
      </c>
      <c r="J138" s="39"/>
      <c r="K138" s="39"/>
      <c r="L138" s="39"/>
      <c r="M138" s="39"/>
      <c r="N138" s="39"/>
      <c r="O138" s="39"/>
      <c r="P138" s="57"/>
      <c r="Q138" s="39"/>
      <c r="R138" s="39"/>
      <c r="S138" s="39"/>
      <c r="T138" s="39"/>
    </row>
    <row r="139" spans="1:20">
      <c r="A139" s="160">
        <v>135</v>
      </c>
      <c r="B139" s="12"/>
      <c r="C139" s="39"/>
      <c r="D139" s="39"/>
      <c r="E139" s="45"/>
      <c r="F139" s="39"/>
      <c r="G139" s="45"/>
      <c r="H139" s="45"/>
      <c r="I139" s="12">
        <f t="shared" si="2"/>
        <v>0</v>
      </c>
      <c r="J139" s="39"/>
      <c r="K139" s="39"/>
      <c r="L139" s="39"/>
      <c r="M139" s="39"/>
      <c r="N139" s="39"/>
      <c r="O139" s="39"/>
      <c r="P139" s="57"/>
      <c r="Q139" s="39"/>
      <c r="R139" s="39"/>
      <c r="S139" s="39"/>
      <c r="T139" s="39"/>
    </row>
    <row r="140" spans="1:20">
      <c r="A140" s="160">
        <v>136</v>
      </c>
      <c r="B140" s="12"/>
      <c r="C140" s="39"/>
      <c r="D140" s="39"/>
      <c r="E140" s="45"/>
      <c r="F140" s="39"/>
      <c r="G140" s="45"/>
      <c r="H140" s="45"/>
      <c r="I140" s="12">
        <f t="shared" si="2"/>
        <v>0</v>
      </c>
      <c r="J140" s="39"/>
      <c r="K140" s="39"/>
      <c r="L140" s="39"/>
      <c r="M140" s="39"/>
      <c r="N140" s="39"/>
      <c r="O140" s="39"/>
      <c r="P140" s="57"/>
      <c r="Q140" s="39"/>
      <c r="R140" s="39"/>
      <c r="S140" s="39"/>
      <c r="T140" s="39"/>
    </row>
    <row r="141" spans="1:20">
      <c r="A141" s="160">
        <v>137</v>
      </c>
      <c r="B141" s="12"/>
      <c r="C141" s="39"/>
      <c r="D141" s="39"/>
      <c r="E141" s="45"/>
      <c r="F141" s="39"/>
      <c r="G141" s="45"/>
      <c r="H141" s="45"/>
      <c r="I141" s="12">
        <f t="shared" si="2"/>
        <v>0</v>
      </c>
      <c r="J141" s="39"/>
      <c r="K141" s="39"/>
      <c r="L141" s="39"/>
      <c r="M141" s="39"/>
      <c r="N141" s="39"/>
      <c r="O141" s="39"/>
      <c r="P141" s="57"/>
      <c r="Q141" s="39"/>
      <c r="R141" s="39"/>
      <c r="S141" s="39"/>
      <c r="T141" s="39"/>
    </row>
    <row r="142" spans="1:20">
      <c r="A142" s="160">
        <v>138</v>
      </c>
      <c r="B142" s="12"/>
      <c r="C142" s="39"/>
      <c r="D142" s="39"/>
      <c r="E142" s="45"/>
      <c r="F142" s="39"/>
      <c r="G142" s="45"/>
      <c r="H142" s="45"/>
      <c r="I142" s="12">
        <f t="shared" si="2"/>
        <v>0</v>
      </c>
      <c r="J142" s="39"/>
      <c r="K142" s="39"/>
      <c r="L142" s="39"/>
      <c r="M142" s="39"/>
      <c r="N142" s="39"/>
      <c r="O142" s="39"/>
      <c r="P142" s="57"/>
      <c r="Q142" s="39"/>
      <c r="R142" s="39"/>
      <c r="S142" s="39"/>
      <c r="T142" s="39"/>
    </row>
    <row r="143" spans="1:20">
      <c r="A143" s="160">
        <v>139</v>
      </c>
      <c r="B143" s="12"/>
      <c r="C143" s="39"/>
      <c r="D143" s="39"/>
      <c r="E143" s="45"/>
      <c r="F143" s="39"/>
      <c r="G143" s="45"/>
      <c r="H143" s="45"/>
      <c r="I143" s="12">
        <f t="shared" si="2"/>
        <v>0</v>
      </c>
      <c r="J143" s="39"/>
      <c r="K143" s="39"/>
      <c r="L143" s="39"/>
      <c r="M143" s="39"/>
      <c r="N143" s="39"/>
      <c r="O143" s="39"/>
      <c r="P143" s="57"/>
      <c r="Q143" s="39"/>
      <c r="R143" s="39"/>
      <c r="S143" s="39"/>
      <c r="T143" s="39"/>
    </row>
    <row r="144" spans="1:20">
      <c r="A144" s="160">
        <v>140</v>
      </c>
      <c r="B144" s="12"/>
      <c r="C144" s="39"/>
      <c r="D144" s="39"/>
      <c r="E144" s="45"/>
      <c r="F144" s="39"/>
      <c r="G144" s="45"/>
      <c r="H144" s="45"/>
      <c r="I144" s="12">
        <f t="shared" si="2"/>
        <v>0</v>
      </c>
      <c r="J144" s="39"/>
      <c r="K144" s="39"/>
      <c r="L144" s="39"/>
      <c r="M144" s="39"/>
      <c r="N144" s="39"/>
      <c r="O144" s="39"/>
      <c r="P144" s="57"/>
      <c r="Q144" s="39"/>
      <c r="R144" s="39"/>
      <c r="S144" s="39"/>
      <c r="T144" s="39"/>
    </row>
    <row r="145" spans="1:20">
      <c r="A145" s="160">
        <v>141</v>
      </c>
      <c r="B145" s="12"/>
      <c r="C145" s="39"/>
      <c r="D145" s="39"/>
      <c r="E145" s="45"/>
      <c r="F145" s="39"/>
      <c r="G145" s="45"/>
      <c r="H145" s="45"/>
      <c r="I145" s="12">
        <f t="shared" si="2"/>
        <v>0</v>
      </c>
      <c r="J145" s="39"/>
      <c r="K145" s="39"/>
      <c r="L145" s="39"/>
      <c r="M145" s="39"/>
      <c r="N145" s="39"/>
      <c r="O145" s="39"/>
      <c r="P145" s="57"/>
      <c r="Q145" s="39"/>
      <c r="R145" s="39"/>
      <c r="S145" s="39"/>
      <c r="T145" s="39"/>
    </row>
    <row r="146" spans="1:20">
      <c r="A146" s="160">
        <v>142</v>
      </c>
      <c r="B146" s="12"/>
      <c r="C146" s="39"/>
      <c r="D146" s="39"/>
      <c r="E146" s="45"/>
      <c r="F146" s="39"/>
      <c r="G146" s="45"/>
      <c r="H146" s="45"/>
      <c r="I146" s="12">
        <f t="shared" si="2"/>
        <v>0</v>
      </c>
      <c r="J146" s="39"/>
      <c r="K146" s="39"/>
      <c r="L146" s="39"/>
      <c r="M146" s="39"/>
      <c r="N146" s="39"/>
      <c r="O146" s="39"/>
      <c r="P146" s="57"/>
      <c r="Q146" s="39"/>
      <c r="R146" s="39"/>
      <c r="S146" s="39"/>
      <c r="T146" s="39"/>
    </row>
    <row r="147" spans="1:20">
      <c r="A147" s="160">
        <v>143</v>
      </c>
      <c r="B147" s="12"/>
      <c r="C147" s="39"/>
      <c r="D147" s="39"/>
      <c r="E147" s="45"/>
      <c r="F147" s="39"/>
      <c r="G147" s="45"/>
      <c r="H147" s="45"/>
      <c r="I147" s="12">
        <f t="shared" si="2"/>
        <v>0</v>
      </c>
      <c r="J147" s="39"/>
      <c r="K147" s="39"/>
      <c r="L147" s="39"/>
      <c r="M147" s="39"/>
      <c r="N147" s="39"/>
      <c r="O147" s="39"/>
      <c r="P147" s="57"/>
      <c r="Q147" s="39"/>
      <c r="R147" s="39"/>
      <c r="S147" s="39"/>
      <c r="T147" s="39"/>
    </row>
    <row r="148" spans="1:20">
      <c r="A148" s="160">
        <v>144</v>
      </c>
      <c r="B148" s="12"/>
      <c r="C148" s="39"/>
      <c r="D148" s="39"/>
      <c r="E148" s="45"/>
      <c r="F148" s="39"/>
      <c r="G148" s="45"/>
      <c r="H148" s="45"/>
      <c r="I148" s="12">
        <f t="shared" si="2"/>
        <v>0</v>
      </c>
      <c r="J148" s="39"/>
      <c r="K148" s="39"/>
      <c r="L148" s="39"/>
      <c r="M148" s="39"/>
      <c r="N148" s="39"/>
      <c r="O148" s="39"/>
      <c r="P148" s="57"/>
      <c r="Q148" s="39"/>
      <c r="R148" s="39"/>
      <c r="S148" s="39"/>
      <c r="T148" s="39"/>
    </row>
    <row r="149" spans="1:20">
      <c r="A149" s="160">
        <v>145</v>
      </c>
      <c r="B149" s="12"/>
      <c r="C149" s="39"/>
      <c r="D149" s="39"/>
      <c r="E149" s="45"/>
      <c r="F149" s="39"/>
      <c r="G149" s="45"/>
      <c r="H149" s="45"/>
      <c r="I149" s="12">
        <f t="shared" si="2"/>
        <v>0</v>
      </c>
      <c r="J149" s="39"/>
      <c r="K149" s="39"/>
      <c r="L149" s="39"/>
      <c r="M149" s="39"/>
      <c r="N149" s="39"/>
      <c r="O149" s="39"/>
      <c r="P149" s="57"/>
      <c r="Q149" s="39"/>
      <c r="R149" s="39"/>
      <c r="S149" s="39"/>
      <c r="T149" s="39"/>
    </row>
    <row r="150" spans="1:20">
      <c r="A150" s="160">
        <v>146</v>
      </c>
      <c r="B150" s="12"/>
      <c r="C150" s="39"/>
      <c r="D150" s="39"/>
      <c r="E150" s="45"/>
      <c r="F150" s="39"/>
      <c r="G150" s="45"/>
      <c r="H150" s="45"/>
      <c r="I150" s="12">
        <f t="shared" si="2"/>
        <v>0</v>
      </c>
      <c r="J150" s="39"/>
      <c r="K150" s="39"/>
      <c r="L150" s="39"/>
      <c r="M150" s="39"/>
      <c r="N150" s="39"/>
      <c r="O150" s="39"/>
      <c r="P150" s="57"/>
      <c r="Q150" s="39"/>
      <c r="R150" s="39"/>
      <c r="S150" s="39"/>
      <c r="T150" s="39"/>
    </row>
    <row r="151" spans="1:20">
      <c r="A151" s="160">
        <v>147</v>
      </c>
      <c r="B151" s="12"/>
      <c r="C151" s="39"/>
      <c r="D151" s="39"/>
      <c r="E151" s="45"/>
      <c r="F151" s="39"/>
      <c r="G151" s="45"/>
      <c r="H151" s="45"/>
      <c r="I151" s="12">
        <f t="shared" si="2"/>
        <v>0</v>
      </c>
      <c r="J151" s="39"/>
      <c r="K151" s="39"/>
      <c r="L151" s="39"/>
      <c r="M151" s="39"/>
      <c r="N151" s="39"/>
      <c r="O151" s="39"/>
      <c r="P151" s="57"/>
      <c r="Q151" s="39"/>
      <c r="R151" s="39"/>
      <c r="S151" s="39"/>
      <c r="T151" s="39"/>
    </row>
    <row r="152" spans="1:20">
      <c r="A152" s="160">
        <v>148</v>
      </c>
      <c r="B152" s="12"/>
      <c r="C152" s="39"/>
      <c r="D152" s="39"/>
      <c r="E152" s="45"/>
      <c r="F152" s="39"/>
      <c r="G152" s="45"/>
      <c r="H152" s="45"/>
      <c r="I152" s="12">
        <f t="shared" si="2"/>
        <v>0</v>
      </c>
      <c r="J152" s="39"/>
      <c r="K152" s="39"/>
      <c r="L152" s="39"/>
      <c r="M152" s="39"/>
      <c r="N152" s="39"/>
      <c r="O152" s="39"/>
      <c r="P152" s="57"/>
      <c r="Q152" s="39"/>
      <c r="R152" s="39"/>
      <c r="S152" s="39"/>
      <c r="T152" s="39"/>
    </row>
    <row r="153" spans="1:20">
      <c r="A153" s="160">
        <v>149</v>
      </c>
      <c r="B153" s="12"/>
      <c r="C153" s="39"/>
      <c r="D153" s="39"/>
      <c r="E153" s="45"/>
      <c r="F153" s="39"/>
      <c r="G153" s="45"/>
      <c r="H153" s="45"/>
      <c r="I153" s="12">
        <f t="shared" si="2"/>
        <v>0</v>
      </c>
      <c r="J153" s="39"/>
      <c r="K153" s="39"/>
      <c r="L153" s="39"/>
      <c r="M153" s="39"/>
      <c r="N153" s="39"/>
      <c r="O153" s="39"/>
      <c r="P153" s="57"/>
      <c r="Q153" s="39"/>
      <c r="R153" s="39"/>
      <c r="S153" s="39"/>
      <c r="T153" s="39"/>
    </row>
    <row r="154" spans="1:20">
      <c r="A154" s="160">
        <v>150</v>
      </c>
      <c r="B154" s="12"/>
      <c r="C154" s="39"/>
      <c r="D154" s="39"/>
      <c r="E154" s="45"/>
      <c r="F154" s="39"/>
      <c r="G154" s="45"/>
      <c r="H154" s="45"/>
      <c r="I154" s="12">
        <f t="shared" si="2"/>
        <v>0</v>
      </c>
      <c r="J154" s="39"/>
      <c r="K154" s="39"/>
      <c r="L154" s="39"/>
      <c r="M154" s="39"/>
      <c r="N154" s="39"/>
      <c r="O154" s="39"/>
      <c r="P154" s="57"/>
      <c r="Q154" s="39"/>
      <c r="R154" s="39"/>
      <c r="S154" s="39"/>
      <c r="T154" s="39"/>
    </row>
    <row r="155" spans="1:20">
      <c r="A155" s="160">
        <v>151</v>
      </c>
      <c r="B155" s="12"/>
      <c r="C155" s="39"/>
      <c r="D155" s="39"/>
      <c r="E155" s="45"/>
      <c r="F155" s="39"/>
      <c r="G155" s="45"/>
      <c r="H155" s="45"/>
      <c r="I155" s="12">
        <f t="shared" si="2"/>
        <v>0</v>
      </c>
      <c r="J155" s="39"/>
      <c r="K155" s="39"/>
      <c r="L155" s="39"/>
      <c r="M155" s="39"/>
      <c r="N155" s="39"/>
      <c r="O155" s="39"/>
      <c r="P155" s="57"/>
      <c r="Q155" s="39"/>
      <c r="R155" s="39"/>
      <c r="S155" s="39"/>
      <c r="T155" s="39"/>
    </row>
    <row r="156" spans="1:20">
      <c r="A156" s="160">
        <v>152</v>
      </c>
      <c r="B156" s="12"/>
      <c r="C156" s="39"/>
      <c r="D156" s="39"/>
      <c r="E156" s="45"/>
      <c r="F156" s="39"/>
      <c r="G156" s="45"/>
      <c r="H156" s="45"/>
      <c r="I156" s="12">
        <f t="shared" si="2"/>
        <v>0</v>
      </c>
      <c r="J156" s="39"/>
      <c r="K156" s="39"/>
      <c r="L156" s="39"/>
      <c r="M156" s="39"/>
      <c r="N156" s="39"/>
      <c r="O156" s="39"/>
      <c r="P156" s="57"/>
      <c r="Q156" s="39"/>
      <c r="R156" s="39"/>
      <c r="S156" s="39"/>
      <c r="T156" s="39"/>
    </row>
    <row r="157" spans="1:20">
      <c r="A157" s="160">
        <v>153</v>
      </c>
      <c r="B157" s="12"/>
      <c r="C157" s="39"/>
      <c r="D157" s="39"/>
      <c r="E157" s="45"/>
      <c r="F157" s="39"/>
      <c r="G157" s="45"/>
      <c r="H157" s="45"/>
      <c r="I157" s="12">
        <f t="shared" si="2"/>
        <v>0</v>
      </c>
      <c r="J157" s="39"/>
      <c r="K157" s="39"/>
      <c r="L157" s="39"/>
      <c r="M157" s="39"/>
      <c r="N157" s="39"/>
      <c r="O157" s="39"/>
      <c r="P157" s="57"/>
      <c r="Q157" s="39"/>
      <c r="R157" s="39"/>
      <c r="S157" s="39"/>
      <c r="T157" s="39"/>
    </row>
    <row r="158" spans="1:20">
      <c r="A158" s="160">
        <v>154</v>
      </c>
      <c r="B158" s="12"/>
      <c r="C158" s="39"/>
      <c r="D158" s="39"/>
      <c r="E158" s="45"/>
      <c r="F158" s="39"/>
      <c r="G158" s="45"/>
      <c r="H158" s="45"/>
      <c r="I158" s="12">
        <f t="shared" si="2"/>
        <v>0</v>
      </c>
      <c r="J158" s="39"/>
      <c r="K158" s="39"/>
      <c r="L158" s="39"/>
      <c r="M158" s="39"/>
      <c r="N158" s="39"/>
      <c r="O158" s="39"/>
      <c r="P158" s="57"/>
      <c r="Q158" s="39"/>
      <c r="R158" s="39"/>
      <c r="S158" s="39"/>
      <c r="T158" s="39"/>
    </row>
    <row r="159" spans="1:20">
      <c r="A159" s="160">
        <v>155</v>
      </c>
      <c r="B159" s="12"/>
      <c r="C159" s="39"/>
      <c r="D159" s="39"/>
      <c r="E159" s="45"/>
      <c r="F159" s="39"/>
      <c r="G159" s="45"/>
      <c r="H159" s="45"/>
      <c r="I159" s="12">
        <f t="shared" si="2"/>
        <v>0</v>
      </c>
      <c r="J159" s="39"/>
      <c r="K159" s="39"/>
      <c r="L159" s="39"/>
      <c r="M159" s="39"/>
      <c r="N159" s="39"/>
      <c r="O159" s="39"/>
      <c r="P159" s="57"/>
      <c r="Q159" s="39"/>
      <c r="R159" s="39"/>
      <c r="S159" s="39"/>
      <c r="T159" s="39"/>
    </row>
    <row r="160" spans="1:20">
      <c r="A160" s="160">
        <v>156</v>
      </c>
      <c r="B160" s="12"/>
      <c r="C160" s="39"/>
      <c r="D160" s="39"/>
      <c r="E160" s="45"/>
      <c r="F160" s="39"/>
      <c r="G160" s="45"/>
      <c r="H160" s="45"/>
      <c r="I160" s="12">
        <f t="shared" si="2"/>
        <v>0</v>
      </c>
      <c r="J160" s="39"/>
      <c r="K160" s="39"/>
      <c r="L160" s="39"/>
      <c r="M160" s="39"/>
      <c r="N160" s="39"/>
      <c r="O160" s="39"/>
      <c r="P160" s="57"/>
      <c r="Q160" s="39"/>
      <c r="R160" s="39"/>
      <c r="S160" s="39"/>
      <c r="T160" s="39"/>
    </row>
    <row r="161" spans="1:20">
      <c r="A161" s="160">
        <v>157</v>
      </c>
      <c r="B161" s="12"/>
      <c r="C161" s="39"/>
      <c r="D161" s="39"/>
      <c r="E161" s="45"/>
      <c r="F161" s="39"/>
      <c r="G161" s="45"/>
      <c r="H161" s="45"/>
      <c r="I161" s="12">
        <f t="shared" si="2"/>
        <v>0</v>
      </c>
      <c r="J161" s="39"/>
      <c r="K161" s="39"/>
      <c r="L161" s="39"/>
      <c r="M161" s="39"/>
      <c r="N161" s="39"/>
      <c r="O161" s="39"/>
      <c r="P161" s="57"/>
      <c r="Q161" s="39"/>
      <c r="R161" s="39"/>
      <c r="S161" s="39"/>
      <c r="T161" s="39"/>
    </row>
    <row r="162" spans="1:20">
      <c r="A162" s="160">
        <v>158</v>
      </c>
      <c r="B162" s="12"/>
      <c r="C162" s="39"/>
      <c r="D162" s="39"/>
      <c r="E162" s="45"/>
      <c r="F162" s="39"/>
      <c r="G162" s="45"/>
      <c r="H162" s="45"/>
      <c r="I162" s="12">
        <f t="shared" si="2"/>
        <v>0</v>
      </c>
      <c r="J162" s="39"/>
      <c r="K162" s="39"/>
      <c r="L162" s="39"/>
      <c r="M162" s="39"/>
      <c r="N162" s="39"/>
      <c r="O162" s="39"/>
      <c r="P162" s="57"/>
      <c r="Q162" s="39"/>
      <c r="R162" s="39"/>
      <c r="S162" s="39"/>
      <c r="T162" s="39"/>
    </row>
    <row r="163" spans="1:20">
      <c r="A163" s="160">
        <v>159</v>
      </c>
      <c r="B163" s="12"/>
      <c r="C163" s="39"/>
      <c r="D163" s="39"/>
      <c r="E163" s="45"/>
      <c r="F163" s="39"/>
      <c r="G163" s="45"/>
      <c r="H163" s="45"/>
      <c r="I163" s="12">
        <f t="shared" si="2"/>
        <v>0</v>
      </c>
      <c r="J163" s="39"/>
      <c r="K163" s="39"/>
      <c r="L163" s="39"/>
      <c r="M163" s="39"/>
      <c r="N163" s="39"/>
      <c r="O163" s="39"/>
      <c r="P163" s="57"/>
      <c r="Q163" s="39"/>
      <c r="R163" s="39"/>
      <c r="S163" s="39"/>
      <c r="T163" s="39"/>
    </row>
    <row r="164" spans="1:20">
      <c r="A164" s="160">
        <v>160</v>
      </c>
      <c r="B164" s="12"/>
      <c r="C164" s="39"/>
      <c r="D164" s="39"/>
      <c r="E164" s="45"/>
      <c r="F164" s="39"/>
      <c r="G164" s="45"/>
      <c r="H164" s="45"/>
      <c r="I164" s="12">
        <f t="shared" si="2"/>
        <v>0</v>
      </c>
      <c r="J164" s="39"/>
      <c r="K164" s="39"/>
      <c r="L164" s="39"/>
      <c r="M164" s="39"/>
      <c r="N164" s="39"/>
      <c r="O164" s="39"/>
      <c r="P164" s="57"/>
      <c r="Q164" s="39"/>
      <c r="R164" s="39"/>
      <c r="S164" s="39"/>
      <c r="T164" s="39"/>
    </row>
    <row r="165" spans="1:20">
      <c r="A165" s="162" t="s">
        <v>11</v>
      </c>
      <c r="B165" s="162"/>
      <c r="C165" s="162">
        <f>COUNTIFS(C5:C164,"*")</f>
        <v>33</v>
      </c>
      <c r="D165" s="162"/>
      <c r="E165" s="163"/>
      <c r="F165" s="162"/>
      <c r="G165" s="163">
        <f>SUM(G5:G164)</f>
        <v>711</v>
      </c>
      <c r="H165" s="163">
        <f>SUM(H5:H164)</f>
        <v>774</v>
      </c>
      <c r="I165" s="163">
        <f>SUM(I5:I164)</f>
        <v>1485</v>
      </c>
      <c r="J165" s="162"/>
      <c r="K165" s="162"/>
      <c r="L165" s="162"/>
      <c r="M165" s="162"/>
      <c r="N165" s="162"/>
      <c r="O165" s="162"/>
      <c r="P165" s="164"/>
      <c r="Q165" s="162"/>
      <c r="R165" s="162"/>
      <c r="S165" s="162"/>
      <c r="T165" s="165"/>
    </row>
    <row r="166" spans="1:20">
      <c r="A166" s="159" t="s">
        <v>68</v>
      </c>
      <c r="B166" s="162">
        <f>COUNTIF(B$5:B$164,"Team 1")</f>
        <v>20</v>
      </c>
      <c r="C166" s="159" t="s">
        <v>29</v>
      </c>
      <c r="D166" s="162">
        <f>COUNTIF(D5:D164,"Anganwadi")</f>
        <v>13</v>
      </c>
    </row>
    <row r="167" spans="1:20">
      <c r="A167" s="159" t="s">
        <v>69</v>
      </c>
      <c r="B167" s="162">
        <f>COUNTIF(B$6:B$164,"Team 2")</f>
        <v>13</v>
      </c>
      <c r="C167" s="159" t="s">
        <v>27</v>
      </c>
      <c r="D167" s="162">
        <f>COUNTIF(D5:D164,"School")</f>
        <v>20</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25" right="0.25" top="0.75" bottom="0.75" header="0.3" footer="0.3"/>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00B05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5" sqref="G5:I47"/>
    </sheetView>
  </sheetViews>
  <sheetFormatPr defaultRowHeight="16.5"/>
  <cols>
    <col min="1" max="1" width="10" style="178" customWidth="1"/>
    <col min="2" max="2" width="13.140625" style="178" customWidth="1"/>
    <col min="3" max="3" width="25.85546875" style="178" customWidth="1"/>
    <col min="4" max="4" width="17.42578125" style="178" bestFit="1" customWidth="1"/>
    <col min="5" max="5" width="16" style="203" customWidth="1"/>
    <col min="6" max="6" width="17" style="178" customWidth="1"/>
    <col min="7" max="7" width="6.140625" style="203" customWidth="1"/>
    <col min="8" max="8" width="6.28515625" style="203" bestFit="1" customWidth="1"/>
    <col min="9" max="9" width="6" style="178" bestFit="1" customWidth="1"/>
    <col min="10" max="10" width="16.7109375" style="178" customWidth="1"/>
    <col min="11" max="13" width="19.5703125" style="178" customWidth="1"/>
    <col min="14" max="14" width="19.140625" style="178" customWidth="1"/>
    <col min="15" max="15" width="14.85546875" style="178" bestFit="1" customWidth="1"/>
    <col min="16" max="16" width="15.28515625" style="178" customWidth="1"/>
    <col min="17" max="17" width="11.5703125" style="178" bestFit="1" customWidth="1"/>
    <col min="18" max="18" width="17.5703125" style="178" customWidth="1"/>
    <col min="19" max="19" width="19.5703125" style="178" customWidth="1"/>
    <col min="20" max="16384" width="9.140625" style="178"/>
  </cols>
  <sheetData>
    <row r="1" spans="1:20" ht="51" customHeight="1">
      <c r="A1" s="321" t="s">
        <v>64</v>
      </c>
      <c r="B1" s="321"/>
      <c r="C1" s="321"/>
      <c r="D1" s="322"/>
      <c r="E1" s="322"/>
      <c r="F1" s="322"/>
      <c r="G1" s="322"/>
      <c r="H1" s="322"/>
      <c r="I1" s="322"/>
      <c r="J1" s="322"/>
      <c r="K1" s="322"/>
      <c r="L1" s="322"/>
      <c r="M1" s="322"/>
      <c r="N1" s="322"/>
      <c r="O1" s="322"/>
      <c r="P1" s="322"/>
      <c r="Q1" s="322"/>
      <c r="R1" s="322"/>
      <c r="S1" s="322"/>
    </row>
    <row r="2" spans="1:20">
      <c r="A2" s="315" t="s">
        <v>62</v>
      </c>
      <c r="B2" s="316"/>
      <c r="C2" s="316"/>
      <c r="D2" s="179" t="s">
        <v>75</v>
      </c>
      <c r="E2" s="180"/>
      <c r="F2" s="180"/>
      <c r="G2" s="180"/>
      <c r="H2" s="180"/>
      <c r="I2" s="180"/>
      <c r="J2" s="180"/>
      <c r="K2" s="180"/>
      <c r="L2" s="180"/>
      <c r="M2" s="180"/>
      <c r="N2" s="180"/>
      <c r="O2" s="180"/>
      <c r="P2" s="180"/>
      <c r="Q2" s="180"/>
      <c r="R2" s="180"/>
      <c r="S2" s="180"/>
    </row>
    <row r="3" spans="1:20" ht="24" customHeight="1">
      <c r="A3" s="319" t="s">
        <v>14</v>
      </c>
      <c r="B3" s="317" t="s">
        <v>67</v>
      </c>
      <c r="C3" s="314" t="s">
        <v>7</v>
      </c>
      <c r="D3" s="314" t="s">
        <v>58</v>
      </c>
      <c r="E3" s="314" t="s">
        <v>16</v>
      </c>
      <c r="F3" s="323" t="s">
        <v>17</v>
      </c>
      <c r="G3" s="314" t="s">
        <v>8</v>
      </c>
      <c r="H3" s="314"/>
      <c r="I3" s="314"/>
      <c r="J3" s="314" t="s">
        <v>35</v>
      </c>
      <c r="K3" s="317" t="s">
        <v>37</v>
      </c>
      <c r="L3" s="317" t="s">
        <v>53</v>
      </c>
      <c r="M3" s="317" t="s">
        <v>54</v>
      </c>
      <c r="N3" s="317" t="s">
        <v>38</v>
      </c>
      <c r="O3" s="317" t="s">
        <v>39</v>
      </c>
      <c r="P3" s="319" t="s">
        <v>57</v>
      </c>
      <c r="Q3" s="314" t="s">
        <v>55</v>
      </c>
      <c r="R3" s="314" t="s">
        <v>36</v>
      </c>
      <c r="S3" s="314" t="s">
        <v>56</v>
      </c>
      <c r="T3" s="314" t="s">
        <v>13</v>
      </c>
    </row>
    <row r="4" spans="1:20" ht="25.5" customHeight="1">
      <c r="A4" s="319"/>
      <c r="B4" s="320"/>
      <c r="C4" s="314"/>
      <c r="D4" s="314"/>
      <c r="E4" s="314"/>
      <c r="F4" s="323"/>
      <c r="G4" s="149" t="s">
        <v>9</v>
      </c>
      <c r="H4" s="149" t="s">
        <v>10</v>
      </c>
      <c r="I4" s="149" t="s">
        <v>11</v>
      </c>
      <c r="J4" s="314"/>
      <c r="K4" s="318"/>
      <c r="L4" s="318"/>
      <c r="M4" s="318"/>
      <c r="N4" s="318"/>
      <c r="O4" s="318"/>
      <c r="P4" s="319"/>
      <c r="Q4" s="319"/>
      <c r="R4" s="314"/>
      <c r="S4" s="314"/>
      <c r="T4" s="314"/>
    </row>
    <row r="5" spans="1:20">
      <c r="A5" s="181">
        <v>1</v>
      </c>
      <c r="B5" s="50" t="s">
        <v>68</v>
      </c>
      <c r="C5" s="92" t="s">
        <v>191</v>
      </c>
      <c r="D5" s="39" t="s">
        <v>27</v>
      </c>
      <c r="E5" s="92" t="s">
        <v>160</v>
      </c>
      <c r="F5" s="111" t="s">
        <v>91</v>
      </c>
      <c r="G5" s="257">
        <v>10</v>
      </c>
      <c r="H5" s="257">
        <v>11</v>
      </c>
      <c r="I5" s="256">
        <v>21</v>
      </c>
      <c r="J5" s="94">
        <v>9678961326</v>
      </c>
      <c r="K5" s="92" t="s">
        <v>155</v>
      </c>
      <c r="L5" s="92" t="s">
        <v>278</v>
      </c>
      <c r="M5" s="184">
        <v>9401871747</v>
      </c>
      <c r="N5" s="226" t="s">
        <v>279</v>
      </c>
      <c r="O5" s="226">
        <v>8723983286</v>
      </c>
      <c r="P5" s="209">
        <v>43587</v>
      </c>
      <c r="Q5" s="39"/>
      <c r="R5" s="39"/>
      <c r="S5" s="39" t="s">
        <v>549</v>
      </c>
      <c r="T5" s="115"/>
    </row>
    <row r="6" spans="1:20">
      <c r="A6" s="181">
        <v>2</v>
      </c>
      <c r="B6" s="50" t="s">
        <v>68</v>
      </c>
      <c r="C6" s="104" t="s">
        <v>192</v>
      </c>
      <c r="D6" s="39" t="s">
        <v>29</v>
      </c>
      <c r="E6" s="106">
        <v>41</v>
      </c>
      <c r="F6" s="104" t="s">
        <v>188</v>
      </c>
      <c r="G6" s="257">
        <v>26</v>
      </c>
      <c r="H6" s="257">
        <v>27</v>
      </c>
      <c r="I6" s="256">
        <v>53</v>
      </c>
      <c r="J6" s="106"/>
      <c r="K6" s="92" t="s">
        <v>271</v>
      </c>
      <c r="L6" s="92" t="s">
        <v>289</v>
      </c>
      <c r="M6" s="184">
        <v>9101113904</v>
      </c>
      <c r="N6" s="226" t="s">
        <v>290</v>
      </c>
      <c r="O6" s="226">
        <v>9401200852</v>
      </c>
      <c r="P6" s="208">
        <v>43588</v>
      </c>
      <c r="Q6" s="39"/>
      <c r="R6" s="39"/>
      <c r="S6" s="39" t="s">
        <v>549</v>
      </c>
      <c r="T6" s="148"/>
    </row>
    <row r="7" spans="1:20">
      <c r="A7" s="181">
        <v>3</v>
      </c>
      <c r="B7" s="50" t="s">
        <v>68</v>
      </c>
      <c r="C7" s="104" t="s">
        <v>192</v>
      </c>
      <c r="D7" s="39" t="s">
        <v>29</v>
      </c>
      <c r="E7" s="106">
        <v>176</v>
      </c>
      <c r="F7" s="104" t="s">
        <v>188</v>
      </c>
      <c r="G7" s="257">
        <v>26</v>
      </c>
      <c r="H7" s="257">
        <v>27</v>
      </c>
      <c r="I7" s="256">
        <v>53</v>
      </c>
      <c r="J7" s="106"/>
      <c r="K7" s="92" t="s">
        <v>271</v>
      </c>
      <c r="L7" s="92" t="s">
        <v>289</v>
      </c>
      <c r="M7" s="184">
        <v>9101113904</v>
      </c>
      <c r="N7" s="226" t="s">
        <v>290</v>
      </c>
      <c r="O7" s="226">
        <v>9401200852</v>
      </c>
      <c r="P7" s="208">
        <v>43588</v>
      </c>
      <c r="Q7" s="39"/>
      <c r="R7" s="39"/>
      <c r="S7" s="39" t="s">
        <v>549</v>
      </c>
      <c r="T7" s="115"/>
    </row>
    <row r="8" spans="1:20">
      <c r="A8" s="181">
        <v>4</v>
      </c>
      <c r="B8" s="50" t="s">
        <v>68</v>
      </c>
      <c r="C8" s="92" t="s">
        <v>193</v>
      </c>
      <c r="D8" s="39" t="s">
        <v>27</v>
      </c>
      <c r="E8" s="92" t="s">
        <v>117</v>
      </c>
      <c r="F8" s="111" t="s">
        <v>91</v>
      </c>
      <c r="G8" s="257">
        <v>46</v>
      </c>
      <c r="H8" s="257">
        <v>46</v>
      </c>
      <c r="I8" s="256">
        <v>92</v>
      </c>
      <c r="J8" s="95"/>
      <c r="K8" s="92" t="s">
        <v>128</v>
      </c>
      <c r="L8" s="92" t="s">
        <v>276</v>
      </c>
      <c r="M8" s="184">
        <v>9954822140</v>
      </c>
      <c r="N8" s="226" t="s">
        <v>277</v>
      </c>
      <c r="O8" s="226">
        <v>9435431053</v>
      </c>
      <c r="P8" s="217">
        <v>43588</v>
      </c>
      <c r="Q8" s="39"/>
      <c r="R8" s="39"/>
      <c r="S8" s="39" t="s">
        <v>549</v>
      </c>
      <c r="T8" s="115"/>
    </row>
    <row r="9" spans="1:20">
      <c r="A9" s="181">
        <v>5</v>
      </c>
      <c r="B9" s="50" t="s">
        <v>68</v>
      </c>
      <c r="C9" s="93" t="s">
        <v>94</v>
      </c>
      <c r="D9" s="39" t="s">
        <v>27</v>
      </c>
      <c r="E9" s="93" t="s">
        <v>114</v>
      </c>
      <c r="F9" s="93" t="s">
        <v>206</v>
      </c>
      <c r="G9" s="257">
        <v>64</v>
      </c>
      <c r="H9" s="257">
        <v>65</v>
      </c>
      <c r="I9" s="256">
        <v>129</v>
      </c>
      <c r="J9" s="94">
        <v>9957087943</v>
      </c>
      <c r="K9" s="92" t="s">
        <v>102</v>
      </c>
      <c r="L9" s="92" t="s">
        <v>291</v>
      </c>
      <c r="M9" s="184">
        <v>9401981707</v>
      </c>
      <c r="N9" s="226" t="s">
        <v>292</v>
      </c>
      <c r="O9" s="226">
        <v>9678485824</v>
      </c>
      <c r="P9" s="218">
        <v>43591</v>
      </c>
      <c r="Q9" s="39"/>
      <c r="R9" s="39"/>
      <c r="S9" s="39" t="s">
        <v>549</v>
      </c>
      <c r="T9" s="148"/>
    </row>
    <row r="10" spans="1:20">
      <c r="A10" s="181">
        <v>6</v>
      </c>
      <c r="B10" s="50" t="s">
        <v>68</v>
      </c>
      <c r="C10" s="92" t="s">
        <v>95</v>
      </c>
      <c r="D10" s="39" t="s">
        <v>27</v>
      </c>
      <c r="E10" s="92" t="s">
        <v>163</v>
      </c>
      <c r="F10" s="111" t="s">
        <v>91</v>
      </c>
      <c r="G10" s="257">
        <v>13</v>
      </c>
      <c r="H10" s="257">
        <v>14</v>
      </c>
      <c r="I10" s="256">
        <v>27</v>
      </c>
      <c r="J10" s="96">
        <v>9954329931</v>
      </c>
      <c r="K10" s="92" t="s">
        <v>102</v>
      </c>
      <c r="L10" s="92" t="s">
        <v>286</v>
      </c>
      <c r="M10" s="184">
        <v>9678640822</v>
      </c>
      <c r="N10" s="226" t="s">
        <v>283</v>
      </c>
      <c r="O10" s="226">
        <v>7086460306</v>
      </c>
      <c r="P10" s="209">
        <v>43593</v>
      </c>
      <c r="Q10" s="39"/>
      <c r="R10" s="39"/>
      <c r="S10" s="39" t="s">
        <v>549</v>
      </c>
      <c r="T10" s="116"/>
    </row>
    <row r="11" spans="1:20">
      <c r="A11" s="181">
        <v>7</v>
      </c>
      <c r="B11" s="50" t="s">
        <v>68</v>
      </c>
      <c r="C11" s="92" t="s">
        <v>194</v>
      </c>
      <c r="D11" s="39" t="s">
        <v>27</v>
      </c>
      <c r="E11" s="92" t="s">
        <v>207</v>
      </c>
      <c r="F11" s="111" t="s">
        <v>91</v>
      </c>
      <c r="G11" s="257">
        <v>5</v>
      </c>
      <c r="H11" s="257">
        <v>5</v>
      </c>
      <c r="I11" s="256">
        <v>10</v>
      </c>
      <c r="J11" s="95">
        <v>9957593370</v>
      </c>
      <c r="K11" s="92" t="s">
        <v>102</v>
      </c>
      <c r="L11" s="92" t="s">
        <v>282</v>
      </c>
      <c r="M11" s="184">
        <v>9957496609</v>
      </c>
      <c r="N11" s="226" t="s">
        <v>283</v>
      </c>
      <c r="O11" s="226">
        <v>7086460306</v>
      </c>
      <c r="P11" s="209">
        <v>43593</v>
      </c>
      <c r="Q11" s="39"/>
      <c r="R11" s="39"/>
      <c r="S11" s="39" t="s">
        <v>549</v>
      </c>
      <c r="T11" s="116"/>
    </row>
    <row r="12" spans="1:20">
      <c r="A12" s="181">
        <v>8</v>
      </c>
      <c r="B12" s="50" t="s">
        <v>68</v>
      </c>
      <c r="C12" s="104" t="s">
        <v>195</v>
      </c>
      <c r="D12" s="39" t="s">
        <v>29</v>
      </c>
      <c r="E12" s="106">
        <v>148</v>
      </c>
      <c r="F12" s="104" t="s">
        <v>188</v>
      </c>
      <c r="G12" s="257">
        <v>20</v>
      </c>
      <c r="H12" s="257">
        <v>21</v>
      </c>
      <c r="I12" s="256">
        <v>41</v>
      </c>
      <c r="J12" s="106"/>
      <c r="K12" s="92" t="s">
        <v>101</v>
      </c>
      <c r="L12" s="92" t="s">
        <v>293</v>
      </c>
      <c r="M12" s="184">
        <v>8473903662</v>
      </c>
      <c r="N12" s="226" t="s">
        <v>294</v>
      </c>
      <c r="O12" s="226">
        <v>9957711896</v>
      </c>
      <c r="P12" s="208">
        <v>43595</v>
      </c>
      <c r="Q12" s="39"/>
      <c r="R12" s="39"/>
      <c r="S12" s="39" t="s">
        <v>549</v>
      </c>
      <c r="T12" s="116"/>
    </row>
    <row r="13" spans="1:20">
      <c r="A13" s="181">
        <v>9</v>
      </c>
      <c r="B13" s="50" t="s">
        <v>68</v>
      </c>
      <c r="C13" s="92" t="s">
        <v>143</v>
      </c>
      <c r="D13" s="39" t="s">
        <v>27</v>
      </c>
      <c r="E13" s="92" t="s">
        <v>148</v>
      </c>
      <c r="F13" s="111" t="s">
        <v>91</v>
      </c>
      <c r="G13" s="257">
        <v>4</v>
      </c>
      <c r="H13" s="257">
        <v>4</v>
      </c>
      <c r="I13" s="256">
        <v>8</v>
      </c>
      <c r="J13" s="94">
        <v>8761032897</v>
      </c>
      <c r="K13" s="92" t="s">
        <v>101</v>
      </c>
      <c r="L13" s="92" t="s">
        <v>293</v>
      </c>
      <c r="M13" s="184">
        <v>8473903662</v>
      </c>
      <c r="N13" s="226" t="s">
        <v>294</v>
      </c>
      <c r="O13" s="226">
        <v>9957711896</v>
      </c>
      <c r="P13" s="210">
        <v>43595</v>
      </c>
      <c r="Q13" s="39"/>
      <c r="R13" s="39"/>
      <c r="S13" s="39" t="s">
        <v>549</v>
      </c>
      <c r="T13" s="116"/>
    </row>
    <row r="14" spans="1:20">
      <c r="A14" s="181">
        <v>10</v>
      </c>
      <c r="B14" s="50" t="s">
        <v>68</v>
      </c>
      <c r="C14" s="92" t="s">
        <v>196</v>
      </c>
      <c r="D14" s="39" t="s">
        <v>27</v>
      </c>
      <c r="E14" s="92" t="s">
        <v>129</v>
      </c>
      <c r="F14" s="111" t="s">
        <v>91</v>
      </c>
      <c r="G14" s="257">
        <v>14</v>
      </c>
      <c r="H14" s="257">
        <v>14</v>
      </c>
      <c r="I14" s="256">
        <v>28</v>
      </c>
      <c r="J14" s="96">
        <v>9957805832</v>
      </c>
      <c r="K14" s="92" t="s">
        <v>101</v>
      </c>
      <c r="L14" s="92" t="s">
        <v>293</v>
      </c>
      <c r="M14" s="184">
        <v>8473903662</v>
      </c>
      <c r="N14" s="226" t="s">
        <v>294</v>
      </c>
      <c r="O14" s="226">
        <v>9957711896</v>
      </c>
      <c r="P14" s="209">
        <v>43595</v>
      </c>
      <c r="Q14" s="39"/>
      <c r="R14" s="39"/>
      <c r="S14" s="39" t="s">
        <v>549</v>
      </c>
      <c r="T14" s="115"/>
    </row>
    <row r="15" spans="1:20">
      <c r="A15" s="181">
        <v>11</v>
      </c>
      <c r="B15" s="50" t="s">
        <v>68</v>
      </c>
      <c r="C15" s="92" t="s">
        <v>197</v>
      </c>
      <c r="D15" s="39" t="s">
        <v>27</v>
      </c>
      <c r="E15" s="92" t="s">
        <v>208</v>
      </c>
      <c r="F15" s="111" t="s">
        <v>91</v>
      </c>
      <c r="G15" s="257">
        <v>17</v>
      </c>
      <c r="H15" s="257">
        <v>17</v>
      </c>
      <c r="I15" s="256">
        <v>34</v>
      </c>
      <c r="J15" s="96">
        <v>7896774764</v>
      </c>
      <c r="K15" s="92" t="s">
        <v>127</v>
      </c>
      <c r="L15" s="92" t="s">
        <v>295</v>
      </c>
      <c r="M15" s="184">
        <v>7896128987</v>
      </c>
      <c r="N15" s="226" t="s">
        <v>296</v>
      </c>
      <c r="O15" s="226">
        <v>7399551847</v>
      </c>
      <c r="P15" s="209">
        <v>43599</v>
      </c>
      <c r="Q15" s="39"/>
      <c r="R15" s="39"/>
      <c r="S15" s="39" t="s">
        <v>549</v>
      </c>
      <c r="T15" s="115"/>
    </row>
    <row r="16" spans="1:20">
      <c r="A16" s="181">
        <v>12</v>
      </c>
      <c r="B16" s="50" t="s">
        <v>68</v>
      </c>
      <c r="C16" s="104" t="s">
        <v>198</v>
      </c>
      <c r="D16" s="39" t="s">
        <v>29</v>
      </c>
      <c r="E16" s="106">
        <v>29</v>
      </c>
      <c r="F16" s="186" t="s">
        <v>188</v>
      </c>
      <c r="G16" s="257">
        <v>10</v>
      </c>
      <c r="H16" s="257">
        <v>10</v>
      </c>
      <c r="I16" s="256">
        <v>20</v>
      </c>
      <c r="J16" s="96"/>
      <c r="K16" s="92" t="s">
        <v>127</v>
      </c>
      <c r="L16" s="92" t="s">
        <v>295</v>
      </c>
      <c r="M16" s="184">
        <v>7896128987</v>
      </c>
      <c r="N16" s="226" t="s">
        <v>296</v>
      </c>
      <c r="O16" s="226">
        <v>7399551847</v>
      </c>
      <c r="P16" s="217">
        <v>43599</v>
      </c>
      <c r="Q16" s="39"/>
      <c r="R16" s="39"/>
      <c r="S16" s="39" t="s">
        <v>549</v>
      </c>
      <c r="T16" s="115"/>
    </row>
    <row r="17" spans="1:20">
      <c r="A17" s="181">
        <v>13</v>
      </c>
      <c r="B17" s="50" t="s">
        <v>68</v>
      </c>
      <c r="C17" s="104" t="s">
        <v>199</v>
      </c>
      <c r="D17" s="39" t="s">
        <v>29</v>
      </c>
      <c r="E17" s="106">
        <v>22</v>
      </c>
      <c r="F17" s="104" t="s">
        <v>188</v>
      </c>
      <c r="G17" s="257">
        <v>48</v>
      </c>
      <c r="H17" s="257">
        <v>49</v>
      </c>
      <c r="I17" s="256">
        <v>97</v>
      </c>
      <c r="J17" s="106"/>
      <c r="K17" s="92" t="s">
        <v>128</v>
      </c>
      <c r="L17" s="92" t="s">
        <v>276</v>
      </c>
      <c r="M17" s="184">
        <v>9954822140</v>
      </c>
      <c r="N17" s="226" t="s">
        <v>277</v>
      </c>
      <c r="O17" s="226">
        <v>9435431053</v>
      </c>
      <c r="P17" s="208">
        <v>43602</v>
      </c>
      <c r="Q17" s="39"/>
      <c r="R17" s="39"/>
      <c r="S17" s="39" t="s">
        <v>549</v>
      </c>
      <c r="T17" s="115"/>
    </row>
    <row r="18" spans="1:20">
      <c r="A18" s="181">
        <v>14</v>
      </c>
      <c r="B18" s="50" t="s">
        <v>68</v>
      </c>
      <c r="C18" s="104" t="s">
        <v>200</v>
      </c>
      <c r="D18" s="39" t="s">
        <v>29</v>
      </c>
      <c r="E18" s="106">
        <v>175</v>
      </c>
      <c r="F18" s="104" t="s">
        <v>188</v>
      </c>
      <c r="G18" s="257">
        <v>48</v>
      </c>
      <c r="H18" s="257">
        <v>48</v>
      </c>
      <c r="I18" s="256">
        <v>96</v>
      </c>
      <c r="J18" s="106"/>
      <c r="K18" s="92" t="s">
        <v>128</v>
      </c>
      <c r="L18" s="92" t="s">
        <v>276</v>
      </c>
      <c r="M18" s="184">
        <v>9954822140</v>
      </c>
      <c r="N18" s="226" t="s">
        <v>277</v>
      </c>
      <c r="O18" s="226">
        <v>9435431053</v>
      </c>
      <c r="P18" s="208">
        <v>43602</v>
      </c>
      <c r="Q18" s="39"/>
      <c r="R18" s="39"/>
      <c r="S18" s="39" t="s">
        <v>549</v>
      </c>
      <c r="T18" s="148"/>
    </row>
    <row r="19" spans="1:20">
      <c r="A19" s="181">
        <v>15</v>
      </c>
      <c r="B19" s="50" t="s">
        <v>68</v>
      </c>
      <c r="C19" s="92" t="s">
        <v>201</v>
      </c>
      <c r="D19" s="39" t="s">
        <v>27</v>
      </c>
      <c r="E19" s="92" t="s">
        <v>209</v>
      </c>
      <c r="F19" s="111" t="s">
        <v>91</v>
      </c>
      <c r="G19" s="257">
        <v>29</v>
      </c>
      <c r="H19" s="257">
        <v>30</v>
      </c>
      <c r="I19" s="256">
        <v>59</v>
      </c>
      <c r="J19" s="95"/>
      <c r="K19" s="92" t="s">
        <v>128</v>
      </c>
      <c r="L19" s="92" t="s">
        <v>276</v>
      </c>
      <c r="M19" s="184">
        <v>9954822140</v>
      </c>
      <c r="N19" s="226" t="s">
        <v>277</v>
      </c>
      <c r="O19" s="226">
        <v>9435431053</v>
      </c>
      <c r="P19" s="217">
        <v>43602</v>
      </c>
      <c r="Q19" s="39"/>
      <c r="R19" s="39"/>
      <c r="S19" s="39" t="s">
        <v>549</v>
      </c>
      <c r="T19" s="148"/>
    </row>
    <row r="20" spans="1:20">
      <c r="A20" s="181">
        <v>16</v>
      </c>
      <c r="B20" s="50" t="s">
        <v>68</v>
      </c>
      <c r="C20" s="92" t="s">
        <v>120</v>
      </c>
      <c r="D20" s="39" t="s">
        <v>27</v>
      </c>
      <c r="E20" s="92" t="s">
        <v>145</v>
      </c>
      <c r="F20" s="111" t="s">
        <v>91</v>
      </c>
      <c r="G20" s="257">
        <v>1</v>
      </c>
      <c r="H20" s="257">
        <v>2</v>
      </c>
      <c r="I20" s="256">
        <v>3</v>
      </c>
      <c r="J20" s="95"/>
      <c r="K20" s="92" t="s">
        <v>101</v>
      </c>
      <c r="L20" s="92" t="s">
        <v>293</v>
      </c>
      <c r="M20" s="184">
        <v>8473903662</v>
      </c>
      <c r="N20" s="226" t="s">
        <v>294</v>
      </c>
      <c r="O20" s="226">
        <v>9957711896</v>
      </c>
      <c r="P20" s="209">
        <v>43605</v>
      </c>
      <c r="Q20" s="39"/>
      <c r="R20" s="39"/>
      <c r="S20" s="39" t="s">
        <v>549</v>
      </c>
      <c r="T20" s="148"/>
    </row>
    <row r="21" spans="1:20">
      <c r="A21" s="181">
        <v>17</v>
      </c>
      <c r="B21" s="50" t="s">
        <v>68</v>
      </c>
      <c r="C21" s="92" t="s">
        <v>121</v>
      </c>
      <c r="D21" s="39" t="s">
        <v>27</v>
      </c>
      <c r="E21" s="92" t="s">
        <v>146</v>
      </c>
      <c r="F21" s="111" t="s">
        <v>91</v>
      </c>
      <c r="G21" s="257">
        <v>3</v>
      </c>
      <c r="H21" s="257">
        <v>3</v>
      </c>
      <c r="I21" s="256">
        <v>6</v>
      </c>
      <c r="J21" s="95"/>
      <c r="K21" s="92" t="s">
        <v>101</v>
      </c>
      <c r="L21" s="92" t="s">
        <v>293</v>
      </c>
      <c r="M21" s="184">
        <v>8473903662</v>
      </c>
      <c r="N21" s="226" t="s">
        <v>294</v>
      </c>
      <c r="O21" s="226">
        <v>9957711896</v>
      </c>
      <c r="P21" s="209">
        <v>43605</v>
      </c>
      <c r="Q21" s="39"/>
      <c r="R21" s="39"/>
      <c r="S21" s="39" t="s">
        <v>549</v>
      </c>
      <c r="T21" s="148"/>
    </row>
    <row r="22" spans="1:20">
      <c r="A22" s="181">
        <v>18</v>
      </c>
      <c r="B22" s="50" t="s">
        <v>68</v>
      </c>
      <c r="C22" s="104" t="s">
        <v>202</v>
      </c>
      <c r="D22" s="39" t="s">
        <v>29</v>
      </c>
      <c r="E22" s="106">
        <v>91</v>
      </c>
      <c r="F22" s="104" t="s">
        <v>188</v>
      </c>
      <c r="G22" s="257">
        <v>12</v>
      </c>
      <c r="H22" s="257">
        <v>13</v>
      </c>
      <c r="I22" s="256">
        <v>25</v>
      </c>
      <c r="J22" s="106"/>
      <c r="K22" s="92" t="s">
        <v>105</v>
      </c>
      <c r="L22" s="92" t="s">
        <v>284</v>
      </c>
      <c r="M22" s="184">
        <v>9401735844</v>
      </c>
      <c r="N22" s="226" t="s">
        <v>285</v>
      </c>
      <c r="O22" s="226">
        <v>7086432150</v>
      </c>
      <c r="P22" s="208">
        <v>43607</v>
      </c>
      <c r="Q22" s="39"/>
      <c r="R22" s="39"/>
      <c r="S22" s="39" t="s">
        <v>549</v>
      </c>
      <c r="T22" s="148"/>
    </row>
    <row r="23" spans="1:20">
      <c r="A23" s="181">
        <v>19</v>
      </c>
      <c r="B23" s="50" t="s">
        <v>68</v>
      </c>
      <c r="C23" s="101" t="s">
        <v>93</v>
      </c>
      <c r="D23" s="39" t="s">
        <v>27</v>
      </c>
      <c r="E23" s="106"/>
      <c r="F23" s="214" t="s">
        <v>91</v>
      </c>
      <c r="G23" s="257">
        <v>11</v>
      </c>
      <c r="H23" s="257">
        <v>11</v>
      </c>
      <c r="I23" s="256">
        <v>22</v>
      </c>
      <c r="J23" s="106"/>
      <c r="K23" s="92" t="s">
        <v>105</v>
      </c>
      <c r="L23" s="249" t="s">
        <v>284</v>
      </c>
      <c r="M23" s="249">
        <v>9401735844</v>
      </c>
      <c r="N23" s="249" t="s">
        <v>285</v>
      </c>
      <c r="O23" s="249">
        <v>7086432150</v>
      </c>
      <c r="P23" s="208">
        <v>43607</v>
      </c>
      <c r="Q23" s="39"/>
      <c r="R23" s="39"/>
      <c r="S23" s="39" t="s">
        <v>549</v>
      </c>
      <c r="T23" s="102"/>
    </row>
    <row r="24" spans="1:20">
      <c r="A24" s="181">
        <v>20</v>
      </c>
      <c r="B24" s="50" t="s">
        <v>68</v>
      </c>
      <c r="C24" s="92" t="s">
        <v>203</v>
      </c>
      <c r="D24" s="39" t="s">
        <v>27</v>
      </c>
      <c r="E24" s="92" t="s">
        <v>115</v>
      </c>
      <c r="F24" s="111" t="s">
        <v>91</v>
      </c>
      <c r="G24" s="257">
        <v>95</v>
      </c>
      <c r="H24" s="257">
        <v>95</v>
      </c>
      <c r="I24" s="256">
        <v>190</v>
      </c>
      <c r="J24" s="97">
        <v>8471949471</v>
      </c>
      <c r="K24" s="92" t="s">
        <v>102</v>
      </c>
      <c r="L24" s="92" t="s">
        <v>291</v>
      </c>
      <c r="M24" s="184">
        <v>9401981707</v>
      </c>
      <c r="N24" s="226" t="s">
        <v>292</v>
      </c>
      <c r="O24" s="226">
        <v>9678485824</v>
      </c>
      <c r="P24" s="209">
        <v>43609</v>
      </c>
      <c r="Q24" s="39"/>
      <c r="R24" s="39"/>
      <c r="S24" s="39" t="s">
        <v>549</v>
      </c>
      <c r="T24" s="102"/>
    </row>
    <row r="25" spans="1:20">
      <c r="A25" s="181">
        <v>21</v>
      </c>
      <c r="B25" s="50" t="s">
        <v>68</v>
      </c>
      <c r="C25" s="212" t="s">
        <v>104</v>
      </c>
      <c r="D25" s="39" t="s">
        <v>27</v>
      </c>
      <c r="E25" s="92" t="s">
        <v>116</v>
      </c>
      <c r="F25" s="212" t="s">
        <v>91</v>
      </c>
      <c r="G25" s="257">
        <v>13</v>
      </c>
      <c r="H25" s="257">
        <v>14</v>
      </c>
      <c r="I25" s="256">
        <v>27</v>
      </c>
      <c r="J25" s="95"/>
      <c r="K25" s="92" t="s">
        <v>102</v>
      </c>
      <c r="L25" s="92" t="s">
        <v>286</v>
      </c>
      <c r="M25" s="184">
        <v>9678640822</v>
      </c>
      <c r="N25" s="226" t="s">
        <v>283</v>
      </c>
      <c r="O25" s="226">
        <v>7086460306</v>
      </c>
      <c r="P25" s="219">
        <v>43613</v>
      </c>
      <c r="Q25" s="39"/>
      <c r="R25" s="39"/>
      <c r="S25" s="39" t="s">
        <v>549</v>
      </c>
      <c r="T25" s="102"/>
    </row>
    <row r="26" spans="1:20">
      <c r="A26" s="181">
        <v>22</v>
      </c>
      <c r="B26" s="50" t="s">
        <v>68</v>
      </c>
      <c r="C26" s="186" t="s">
        <v>204</v>
      </c>
      <c r="D26" s="154" t="s">
        <v>29</v>
      </c>
      <c r="E26" s="186"/>
      <c r="F26" s="186" t="s">
        <v>188</v>
      </c>
      <c r="G26" s="257">
        <v>6</v>
      </c>
      <c r="H26" s="257">
        <v>7</v>
      </c>
      <c r="I26" s="256">
        <v>13</v>
      </c>
      <c r="J26" s="96"/>
      <c r="K26" s="92">
        <v>0</v>
      </c>
      <c r="L26" s="92"/>
      <c r="M26" s="184"/>
      <c r="N26" s="226"/>
      <c r="O26" s="226"/>
      <c r="P26" s="219">
        <v>43613</v>
      </c>
      <c r="Q26" s="39"/>
      <c r="R26" s="39"/>
      <c r="S26" s="39" t="s">
        <v>549</v>
      </c>
      <c r="T26" s="102"/>
    </row>
    <row r="27" spans="1:20">
      <c r="A27" s="181">
        <v>23</v>
      </c>
      <c r="B27" s="50" t="s">
        <v>68</v>
      </c>
      <c r="C27" s="213" t="s">
        <v>205</v>
      </c>
      <c r="D27" s="39" t="s">
        <v>27</v>
      </c>
      <c r="E27" s="215" t="s">
        <v>210</v>
      </c>
      <c r="F27" s="213" t="s">
        <v>187</v>
      </c>
      <c r="G27" s="257">
        <v>86</v>
      </c>
      <c r="H27" s="257">
        <v>86</v>
      </c>
      <c r="I27" s="256">
        <v>172</v>
      </c>
      <c r="J27" s="216"/>
      <c r="K27" s="92" t="s">
        <v>101</v>
      </c>
      <c r="L27" s="92" t="s">
        <v>272</v>
      </c>
      <c r="M27" s="184">
        <v>9957721010</v>
      </c>
      <c r="N27" s="226" t="s">
        <v>297</v>
      </c>
      <c r="O27" s="226">
        <v>8011947859</v>
      </c>
      <c r="P27" s="220">
        <v>43616</v>
      </c>
      <c r="Q27" s="39"/>
      <c r="R27" s="39"/>
      <c r="S27" s="39" t="s">
        <v>549</v>
      </c>
      <c r="T27" s="102"/>
    </row>
    <row r="28" spans="1:20">
      <c r="A28" s="181">
        <v>24</v>
      </c>
      <c r="B28" s="50" t="s">
        <v>68</v>
      </c>
      <c r="C28" s="204" t="s">
        <v>186</v>
      </c>
      <c r="D28" s="39" t="s">
        <v>27</v>
      </c>
      <c r="E28" s="93"/>
      <c r="F28" s="204" t="s">
        <v>189</v>
      </c>
      <c r="G28" s="257">
        <v>185</v>
      </c>
      <c r="H28" s="257">
        <v>185</v>
      </c>
      <c r="I28" s="256">
        <v>370</v>
      </c>
      <c r="J28" s="95"/>
      <c r="K28" s="110" t="s">
        <v>102</v>
      </c>
      <c r="L28" s="110" t="s">
        <v>286</v>
      </c>
      <c r="M28" s="224">
        <v>9678640822</v>
      </c>
      <c r="N28" s="224" t="s">
        <v>287</v>
      </c>
      <c r="O28" s="224">
        <v>9957588224</v>
      </c>
      <c r="P28" s="211">
        <v>43612</v>
      </c>
      <c r="Q28" s="39"/>
      <c r="R28" s="39"/>
      <c r="S28" s="39" t="s">
        <v>549</v>
      </c>
      <c r="T28" s="102"/>
    </row>
    <row r="29" spans="1:20">
      <c r="A29" s="181">
        <v>25</v>
      </c>
      <c r="B29" s="50" t="s">
        <v>69</v>
      </c>
      <c r="C29" s="104" t="s">
        <v>368</v>
      </c>
      <c r="D29" s="154" t="s">
        <v>29</v>
      </c>
      <c r="E29" s="106">
        <v>150</v>
      </c>
      <c r="F29" s="235" t="s">
        <v>188</v>
      </c>
      <c r="G29" s="257">
        <v>10</v>
      </c>
      <c r="H29" s="257">
        <v>10</v>
      </c>
      <c r="I29" s="256">
        <v>20</v>
      </c>
      <c r="J29" s="182"/>
      <c r="K29" s="251" t="s">
        <v>539</v>
      </c>
      <c r="L29" s="249" t="s">
        <v>386</v>
      </c>
      <c r="M29" s="100">
        <v>9954919459</v>
      </c>
      <c r="N29" s="249" t="s">
        <v>387</v>
      </c>
      <c r="O29" s="250">
        <v>9401427571</v>
      </c>
      <c r="P29" s="239">
        <v>43587</v>
      </c>
      <c r="Q29" s="39"/>
      <c r="R29" s="39"/>
      <c r="S29" s="39" t="s">
        <v>549</v>
      </c>
      <c r="T29" s="39"/>
    </row>
    <row r="30" spans="1:20">
      <c r="A30" s="181">
        <v>26</v>
      </c>
      <c r="B30" s="50" t="s">
        <v>69</v>
      </c>
      <c r="C30" s="92" t="s">
        <v>369</v>
      </c>
      <c r="D30" s="154" t="s">
        <v>27</v>
      </c>
      <c r="E30" s="92" t="s">
        <v>402</v>
      </c>
      <c r="F30" s="235" t="s">
        <v>188</v>
      </c>
      <c r="G30" s="257">
        <v>9</v>
      </c>
      <c r="H30" s="257">
        <v>10</v>
      </c>
      <c r="I30" s="256">
        <v>19</v>
      </c>
      <c r="J30" s="106"/>
      <c r="K30" s="251" t="s">
        <v>539</v>
      </c>
      <c r="L30" s="104" t="s">
        <v>386</v>
      </c>
      <c r="M30" s="104">
        <v>9954979459</v>
      </c>
      <c r="N30" s="104" t="s">
        <v>387</v>
      </c>
      <c r="O30" s="104">
        <v>9401427571</v>
      </c>
      <c r="P30" s="237">
        <v>43587</v>
      </c>
      <c r="Q30" s="39"/>
      <c r="R30" s="39"/>
      <c r="S30" s="39" t="s">
        <v>549</v>
      </c>
      <c r="T30" s="39"/>
    </row>
    <row r="31" spans="1:20">
      <c r="A31" s="181">
        <v>27</v>
      </c>
      <c r="B31" s="50" t="s">
        <v>69</v>
      </c>
      <c r="C31" s="92" t="s">
        <v>370</v>
      </c>
      <c r="D31" s="154" t="s">
        <v>27</v>
      </c>
      <c r="E31" s="92" t="s">
        <v>403</v>
      </c>
      <c r="F31" s="111" t="s">
        <v>91</v>
      </c>
      <c r="G31" s="257">
        <v>6</v>
      </c>
      <c r="H31" s="257">
        <v>6</v>
      </c>
      <c r="I31" s="256">
        <v>12</v>
      </c>
      <c r="J31" s="95"/>
      <c r="K31" s="251" t="s">
        <v>539</v>
      </c>
      <c r="L31" s="104" t="s">
        <v>386</v>
      </c>
      <c r="M31" s="104">
        <v>9954979459</v>
      </c>
      <c r="N31" s="104" t="s">
        <v>387</v>
      </c>
      <c r="O31" s="104">
        <v>9401427571</v>
      </c>
      <c r="P31" s="240">
        <v>43607</v>
      </c>
      <c r="Q31" s="39"/>
      <c r="R31" s="39"/>
      <c r="S31" s="39" t="s">
        <v>549</v>
      </c>
      <c r="T31" s="39"/>
    </row>
    <row r="32" spans="1:20">
      <c r="A32" s="181">
        <v>28</v>
      </c>
      <c r="B32" s="50" t="s">
        <v>69</v>
      </c>
      <c r="C32" s="93" t="s">
        <v>371</v>
      </c>
      <c r="D32" s="154" t="s">
        <v>27</v>
      </c>
      <c r="E32" s="93" t="s">
        <v>404</v>
      </c>
      <c r="F32" s="111" t="s">
        <v>91</v>
      </c>
      <c r="G32" s="257">
        <v>8</v>
      </c>
      <c r="H32" s="257">
        <v>9</v>
      </c>
      <c r="I32" s="256">
        <v>17</v>
      </c>
      <c r="J32" s="94">
        <v>9678791513</v>
      </c>
      <c r="K32" s="251" t="s">
        <v>539</v>
      </c>
      <c r="L32" s="104" t="s">
        <v>386</v>
      </c>
      <c r="M32" s="104">
        <v>9954979459</v>
      </c>
      <c r="N32" s="104" t="s">
        <v>387</v>
      </c>
      <c r="O32" s="104">
        <v>9401427571</v>
      </c>
      <c r="P32" s="240">
        <v>43607</v>
      </c>
      <c r="Q32" s="39"/>
      <c r="R32" s="39"/>
      <c r="S32" s="39" t="s">
        <v>549</v>
      </c>
      <c r="T32" s="39"/>
    </row>
    <row r="33" spans="1:20">
      <c r="A33" s="181">
        <v>29</v>
      </c>
      <c r="B33" s="50" t="s">
        <v>69</v>
      </c>
      <c r="C33" s="104" t="s">
        <v>372</v>
      </c>
      <c r="D33" s="154" t="s">
        <v>29</v>
      </c>
      <c r="E33" s="106">
        <v>189</v>
      </c>
      <c r="F33" s="93" t="s">
        <v>188</v>
      </c>
      <c r="G33" s="257">
        <v>5</v>
      </c>
      <c r="H33" s="257">
        <v>6</v>
      </c>
      <c r="I33" s="256">
        <v>11</v>
      </c>
      <c r="J33" s="94">
        <v>8011378571</v>
      </c>
      <c r="K33" s="251" t="s">
        <v>539</v>
      </c>
      <c r="L33" s="104" t="s">
        <v>386</v>
      </c>
      <c r="M33" s="104">
        <v>9954979459</v>
      </c>
      <c r="N33" s="104" t="s">
        <v>387</v>
      </c>
      <c r="O33" s="104">
        <v>9401427571</v>
      </c>
      <c r="P33" s="239">
        <v>43593</v>
      </c>
      <c r="Q33" s="39"/>
      <c r="R33" s="39"/>
      <c r="S33" s="39" t="s">
        <v>549</v>
      </c>
      <c r="T33" s="39"/>
    </row>
    <row r="34" spans="1:20">
      <c r="A34" s="181">
        <v>30</v>
      </c>
      <c r="B34" s="50" t="s">
        <v>69</v>
      </c>
      <c r="C34" s="92" t="s">
        <v>373</v>
      </c>
      <c r="D34" s="154" t="s">
        <v>27</v>
      </c>
      <c r="E34" s="92" t="s">
        <v>405</v>
      </c>
      <c r="F34" s="235" t="s">
        <v>91</v>
      </c>
      <c r="G34" s="257">
        <v>12</v>
      </c>
      <c r="H34" s="257">
        <v>12</v>
      </c>
      <c r="I34" s="256">
        <v>24</v>
      </c>
      <c r="J34" s="106"/>
      <c r="K34" s="104" t="s">
        <v>389</v>
      </c>
      <c r="L34" s="104" t="s">
        <v>390</v>
      </c>
      <c r="M34" s="104">
        <v>9954717286</v>
      </c>
      <c r="N34" s="104" t="s">
        <v>391</v>
      </c>
      <c r="O34" s="104">
        <v>9957169023</v>
      </c>
      <c r="P34" s="155">
        <v>43595</v>
      </c>
      <c r="Q34" s="39"/>
      <c r="R34" s="39"/>
      <c r="S34" s="39" t="s">
        <v>549</v>
      </c>
      <c r="T34" s="39"/>
    </row>
    <row r="35" spans="1:20">
      <c r="A35" s="181">
        <v>31</v>
      </c>
      <c r="B35" s="50" t="s">
        <v>69</v>
      </c>
      <c r="C35" s="92" t="s">
        <v>374</v>
      </c>
      <c r="D35" s="154" t="s">
        <v>27</v>
      </c>
      <c r="E35" s="92" t="s">
        <v>406</v>
      </c>
      <c r="F35" s="111" t="s">
        <v>91</v>
      </c>
      <c r="G35" s="257">
        <v>27</v>
      </c>
      <c r="H35" s="257">
        <v>28</v>
      </c>
      <c r="I35" s="256">
        <v>55</v>
      </c>
      <c r="J35" s="95"/>
      <c r="K35" s="104" t="s">
        <v>392</v>
      </c>
      <c r="L35" s="104" t="s">
        <v>393</v>
      </c>
      <c r="M35" s="104">
        <v>8011961348</v>
      </c>
      <c r="N35" s="104" t="s">
        <v>394</v>
      </c>
      <c r="O35" s="104">
        <v>8472037942</v>
      </c>
      <c r="P35" s="155">
        <v>43593</v>
      </c>
      <c r="Q35" s="39"/>
      <c r="R35" s="39"/>
      <c r="S35" s="39" t="s">
        <v>549</v>
      </c>
      <c r="T35" s="39"/>
    </row>
    <row r="36" spans="1:20" ht="31.5">
      <c r="A36" s="181">
        <v>32</v>
      </c>
      <c r="B36" s="50" t="s">
        <v>69</v>
      </c>
      <c r="C36" s="110" t="s">
        <v>375</v>
      </c>
      <c r="D36" s="154" t="s">
        <v>27</v>
      </c>
      <c r="E36" s="112" t="s">
        <v>407</v>
      </c>
      <c r="F36" s="111" t="s">
        <v>91</v>
      </c>
      <c r="G36" s="257">
        <v>21</v>
      </c>
      <c r="H36" s="257">
        <v>22</v>
      </c>
      <c r="I36" s="256">
        <v>43</v>
      </c>
      <c r="J36" s="96">
        <v>8133886723</v>
      </c>
      <c r="K36" s="104" t="s">
        <v>392</v>
      </c>
      <c r="L36" s="104" t="s">
        <v>390</v>
      </c>
      <c r="M36" s="104">
        <v>9954717286</v>
      </c>
      <c r="N36" s="104" t="s">
        <v>391</v>
      </c>
      <c r="O36" s="104">
        <v>9957169023</v>
      </c>
      <c r="P36" s="155">
        <v>43611</v>
      </c>
      <c r="Q36" s="39"/>
      <c r="R36" s="39"/>
      <c r="S36" s="39" t="s">
        <v>549</v>
      </c>
      <c r="T36" s="39"/>
    </row>
    <row r="37" spans="1:20" ht="30">
      <c r="A37" s="181">
        <v>33</v>
      </c>
      <c r="B37" s="50" t="s">
        <v>69</v>
      </c>
      <c r="C37" s="92" t="s">
        <v>376</v>
      </c>
      <c r="D37" s="154" t="s">
        <v>27</v>
      </c>
      <c r="E37" s="92" t="s">
        <v>408</v>
      </c>
      <c r="F37" s="110" t="s">
        <v>187</v>
      </c>
      <c r="G37" s="257">
        <v>31</v>
      </c>
      <c r="H37" s="257">
        <v>32</v>
      </c>
      <c r="I37" s="256">
        <v>63</v>
      </c>
      <c r="J37" s="95">
        <v>9435396249</v>
      </c>
      <c r="K37" s="104" t="s">
        <v>344</v>
      </c>
      <c r="L37" s="104" t="s">
        <v>345</v>
      </c>
      <c r="M37" s="104">
        <v>9954008803</v>
      </c>
      <c r="N37" s="104" t="s">
        <v>346</v>
      </c>
      <c r="O37" s="104">
        <v>8761043959</v>
      </c>
      <c r="P37" s="148">
        <v>43588</v>
      </c>
      <c r="Q37" s="39"/>
      <c r="R37" s="39"/>
      <c r="S37" s="39" t="s">
        <v>549</v>
      </c>
      <c r="T37" s="39"/>
    </row>
    <row r="38" spans="1:20" ht="30">
      <c r="A38" s="181">
        <v>34</v>
      </c>
      <c r="B38" s="50" t="s">
        <v>69</v>
      </c>
      <c r="C38" s="104" t="s">
        <v>377</v>
      </c>
      <c r="D38" s="154" t="s">
        <v>29</v>
      </c>
      <c r="E38" s="106">
        <v>61</v>
      </c>
      <c r="F38" s="111" t="s">
        <v>188</v>
      </c>
      <c r="G38" s="257">
        <v>29</v>
      </c>
      <c r="H38" s="257">
        <v>30</v>
      </c>
      <c r="I38" s="256">
        <v>59</v>
      </c>
      <c r="J38" s="95">
        <v>9957947338</v>
      </c>
      <c r="K38" s="104" t="s">
        <v>395</v>
      </c>
      <c r="L38" s="104" t="s">
        <v>347</v>
      </c>
      <c r="M38" s="104">
        <v>9678394309</v>
      </c>
      <c r="N38" s="104" t="s">
        <v>346</v>
      </c>
      <c r="O38" s="104">
        <v>8761043959</v>
      </c>
      <c r="P38" s="239">
        <v>43599</v>
      </c>
      <c r="Q38" s="39"/>
      <c r="R38" s="39"/>
      <c r="S38" s="39" t="s">
        <v>549</v>
      </c>
      <c r="T38" s="39"/>
    </row>
    <row r="39" spans="1:20" ht="30">
      <c r="A39" s="181">
        <v>35</v>
      </c>
      <c r="B39" s="50" t="s">
        <v>69</v>
      </c>
      <c r="C39" s="104" t="s">
        <v>377</v>
      </c>
      <c r="D39" s="154" t="s">
        <v>29</v>
      </c>
      <c r="E39" s="106">
        <v>116</v>
      </c>
      <c r="F39" s="235" t="s">
        <v>188</v>
      </c>
      <c r="G39" s="257">
        <v>20</v>
      </c>
      <c r="H39" s="257">
        <v>20</v>
      </c>
      <c r="I39" s="256">
        <v>40</v>
      </c>
      <c r="J39" s="106"/>
      <c r="K39" s="104" t="s">
        <v>348</v>
      </c>
      <c r="L39" s="104" t="s">
        <v>349</v>
      </c>
      <c r="M39" s="104">
        <v>8133890208</v>
      </c>
      <c r="N39" s="104" t="s">
        <v>350</v>
      </c>
      <c r="O39" s="104">
        <v>9678954453</v>
      </c>
      <c r="P39" s="239">
        <v>43599</v>
      </c>
      <c r="Q39" s="39"/>
      <c r="R39" s="39"/>
      <c r="S39" s="39" t="s">
        <v>549</v>
      </c>
      <c r="T39" s="39"/>
    </row>
    <row r="40" spans="1:20" ht="31.5">
      <c r="A40" s="181">
        <v>36</v>
      </c>
      <c r="B40" s="50" t="s">
        <v>69</v>
      </c>
      <c r="C40" s="110" t="s">
        <v>378</v>
      </c>
      <c r="D40" s="154" t="s">
        <v>27</v>
      </c>
      <c r="E40" s="234">
        <v>18200622302</v>
      </c>
      <c r="F40" s="235" t="s">
        <v>187</v>
      </c>
      <c r="G40" s="257">
        <v>11</v>
      </c>
      <c r="H40" s="257">
        <v>11</v>
      </c>
      <c r="I40" s="256">
        <v>22</v>
      </c>
      <c r="J40" s="106"/>
      <c r="K40" s="104" t="s">
        <v>348</v>
      </c>
      <c r="L40" s="104" t="s">
        <v>349</v>
      </c>
      <c r="M40" s="104">
        <v>8133890208</v>
      </c>
      <c r="N40" s="104" t="s">
        <v>350</v>
      </c>
      <c r="O40" s="104">
        <v>9678954453</v>
      </c>
      <c r="P40" s="241">
        <v>43609</v>
      </c>
      <c r="Q40" s="39"/>
      <c r="R40" s="39"/>
      <c r="S40" s="39" t="s">
        <v>549</v>
      </c>
      <c r="T40" s="39"/>
    </row>
    <row r="41" spans="1:20">
      <c r="A41" s="181">
        <v>37</v>
      </c>
      <c r="B41" s="50" t="s">
        <v>69</v>
      </c>
      <c r="C41" s="92" t="s">
        <v>379</v>
      </c>
      <c r="D41" s="154" t="s">
        <v>27</v>
      </c>
      <c r="E41" s="92" t="s">
        <v>409</v>
      </c>
      <c r="F41" s="110" t="s">
        <v>187</v>
      </c>
      <c r="G41" s="257">
        <v>13</v>
      </c>
      <c r="H41" s="257">
        <v>13</v>
      </c>
      <c r="I41" s="256">
        <v>26</v>
      </c>
      <c r="J41" s="94">
        <v>9957472566</v>
      </c>
      <c r="K41" s="104" t="s">
        <v>348</v>
      </c>
      <c r="L41" s="104" t="s">
        <v>308</v>
      </c>
      <c r="M41" s="104">
        <v>9101306681</v>
      </c>
      <c r="N41" s="104" t="s">
        <v>396</v>
      </c>
      <c r="O41" s="104">
        <v>8812914705</v>
      </c>
      <c r="P41" s="237">
        <v>43600</v>
      </c>
      <c r="Q41" s="39"/>
      <c r="R41" s="39"/>
      <c r="S41" s="39" t="s">
        <v>549</v>
      </c>
      <c r="T41" s="39"/>
    </row>
    <row r="42" spans="1:20" ht="30">
      <c r="A42" s="181">
        <v>38</v>
      </c>
      <c r="B42" s="50" t="s">
        <v>69</v>
      </c>
      <c r="C42" s="104" t="s">
        <v>380</v>
      </c>
      <c r="D42" s="154" t="s">
        <v>27</v>
      </c>
      <c r="E42" s="106">
        <v>65</v>
      </c>
      <c r="F42" s="111" t="s">
        <v>91</v>
      </c>
      <c r="G42" s="257">
        <v>5</v>
      </c>
      <c r="H42" s="257">
        <v>5</v>
      </c>
      <c r="I42" s="256">
        <v>10</v>
      </c>
      <c r="J42" s="94">
        <v>7896308166</v>
      </c>
      <c r="K42" s="104" t="s">
        <v>397</v>
      </c>
      <c r="L42" s="104" t="s">
        <v>352</v>
      </c>
      <c r="M42" s="104">
        <v>9954895250</v>
      </c>
      <c r="N42" s="104" t="s">
        <v>353</v>
      </c>
      <c r="O42" s="104">
        <v>7896012546</v>
      </c>
      <c r="P42" s="237">
        <v>43591</v>
      </c>
      <c r="Q42" s="39"/>
      <c r="R42" s="39"/>
      <c r="S42" s="39" t="s">
        <v>549</v>
      </c>
      <c r="T42" s="39"/>
    </row>
    <row r="43" spans="1:20" ht="30">
      <c r="A43" s="181">
        <v>39</v>
      </c>
      <c r="B43" s="50" t="s">
        <v>69</v>
      </c>
      <c r="C43" s="92" t="s">
        <v>381</v>
      </c>
      <c r="D43" s="154" t="s">
        <v>27</v>
      </c>
      <c r="E43" s="92" t="s">
        <v>410</v>
      </c>
      <c r="F43" s="235" t="s">
        <v>91</v>
      </c>
      <c r="G43" s="257">
        <v>30</v>
      </c>
      <c r="H43" s="257">
        <v>30</v>
      </c>
      <c r="I43" s="256">
        <v>60</v>
      </c>
      <c r="J43" s="106"/>
      <c r="K43" s="104" t="s">
        <v>360</v>
      </c>
      <c r="L43" s="104" t="s">
        <v>398</v>
      </c>
      <c r="M43" s="104">
        <v>9401858803</v>
      </c>
      <c r="N43" s="104" t="s">
        <v>356</v>
      </c>
      <c r="O43" s="104">
        <v>8471860539</v>
      </c>
      <c r="P43" s="237">
        <v>43591</v>
      </c>
      <c r="Q43" s="39"/>
      <c r="R43" s="39"/>
      <c r="S43" s="39" t="s">
        <v>549</v>
      </c>
      <c r="T43" s="39"/>
    </row>
    <row r="44" spans="1:20" ht="30">
      <c r="A44" s="181">
        <v>40</v>
      </c>
      <c r="B44" s="50" t="s">
        <v>69</v>
      </c>
      <c r="C44" s="104" t="s">
        <v>382</v>
      </c>
      <c r="D44" s="154" t="s">
        <v>27</v>
      </c>
      <c r="E44" s="106">
        <v>23</v>
      </c>
      <c r="F44" s="111" t="s">
        <v>91</v>
      </c>
      <c r="G44" s="257">
        <v>38</v>
      </c>
      <c r="H44" s="257">
        <v>38</v>
      </c>
      <c r="I44" s="256">
        <v>76</v>
      </c>
      <c r="J44" s="95"/>
      <c r="K44" s="104" t="s">
        <v>399</v>
      </c>
      <c r="L44" s="104" t="s">
        <v>400</v>
      </c>
      <c r="M44" s="104">
        <v>9954068505</v>
      </c>
      <c r="N44" s="104" t="s">
        <v>401</v>
      </c>
      <c r="O44" s="104">
        <v>9954934712</v>
      </c>
      <c r="P44" s="239">
        <v>43594</v>
      </c>
      <c r="Q44" s="39"/>
      <c r="R44" s="39"/>
      <c r="S44" s="39" t="s">
        <v>549</v>
      </c>
      <c r="T44" s="39"/>
    </row>
    <row r="45" spans="1:20" ht="30">
      <c r="A45" s="181">
        <v>41</v>
      </c>
      <c r="B45" s="50" t="s">
        <v>69</v>
      </c>
      <c r="C45" s="104" t="s">
        <v>382</v>
      </c>
      <c r="D45" s="154" t="s">
        <v>29</v>
      </c>
      <c r="E45" s="106">
        <v>173</v>
      </c>
      <c r="F45" s="235" t="s">
        <v>188</v>
      </c>
      <c r="G45" s="257">
        <v>2</v>
      </c>
      <c r="H45" s="257">
        <v>2</v>
      </c>
      <c r="I45" s="256">
        <v>4</v>
      </c>
      <c r="J45" s="106"/>
      <c r="K45" s="104" t="s">
        <v>399</v>
      </c>
      <c r="L45" s="104" t="s">
        <v>400</v>
      </c>
      <c r="M45" s="104">
        <v>9954068505</v>
      </c>
      <c r="N45" s="104" t="s">
        <v>401</v>
      </c>
      <c r="O45" s="104">
        <v>9954934712</v>
      </c>
      <c r="P45" s="239">
        <v>43594</v>
      </c>
      <c r="Q45" s="39"/>
      <c r="R45" s="39"/>
      <c r="S45" s="39" t="s">
        <v>549</v>
      </c>
      <c r="T45" s="39"/>
    </row>
    <row r="46" spans="1:20" ht="30">
      <c r="A46" s="181">
        <v>42</v>
      </c>
      <c r="B46" s="50" t="s">
        <v>69</v>
      </c>
      <c r="C46" s="93" t="s">
        <v>383</v>
      </c>
      <c r="D46" s="154" t="s">
        <v>27</v>
      </c>
      <c r="E46" s="93" t="s">
        <v>411</v>
      </c>
      <c r="F46" s="235" t="s">
        <v>206</v>
      </c>
      <c r="G46" s="257">
        <v>51</v>
      </c>
      <c r="H46" s="257">
        <v>52</v>
      </c>
      <c r="I46" s="256">
        <v>103</v>
      </c>
      <c r="J46" s="106"/>
      <c r="K46" s="104" t="s">
        <v>399</v>
      </c>
      <c r="L46" s="104" t="s">
        <v>400</v>
      </c>
      <c r="M46" s="104">
        <v>9954068505</v>
      </c>
      <c r="N46" s="104" t="s">
        <v>401</v>
      </c>
      <c r="O46" s="104">
        <v>9954934712</v>
      </c>
      <c r="P46" s="242">
        <v>43602</v>
      </c>
      <c r="Q46" s="39"/>
      <c r="R46" s="39"/>
      <c r="S46" s="39" t="s">
        <v>549</v>
      </c>
      <c r="T46" s="39"/>
    </row>
    <row r="47" spans="1:20" ht="30">
      <c r="A47" s="181">
        <v>43</v>
      </c>
      <c r="B47" s="50" t="s">
        <v>69</v>
      </c>
      <c r="C47" s="92" t="s">
        <v>384</v>
      </c>
      <c r="D47" s="154" t="s">
        <v>27</v>
      </c>
      <c r="E47" s="92" t="s">
        <v>412</v>
      </c>
      <c r="F47" s="93" t="s">
        <v>91</v>
      </c>
      <c r="G47" s="257">
        <v>23</v>
      </c>
      <c r="H47" s="257">
        <v>24</v>
      </c>
      <c r="I47" s="256">
        <v>47</v>
      </c>
      <c r="J47" s="94">
        <v>9854520736</v>
      </c>
      <c r="K47" s="104" t="s">
        <v>399</v>
      </c>
      <c r="L47" s="104" t="s">
        <v>400</v>
      </c>
      <c r="M47" s="104">
        <v>9954068505</v>
      </c>
      <c r="N47" s="104" t="s">
        <v>401</v>
      </c>
      <c r="O47" s="104">
        <v>9954934712</v>
      </c>
      <c r="P47" s="148">
        <v>43598</v>
      </c>
      <c r="Q47" s="39"/>
      <c r="R47" s="39"/>
      <c r="S47" s="39" t="s">
        <v>549</v>
      </c>
      <c r="T47" s="39"/>
    </row>
    <row r="48" spans="1:20">
      <c r="A48" s="181">
        <v>44</v>
      </c>
      <c r="B48" s="50"/>
      <c r="C48" s="92"/>
      <c r="D48" s="154"/>
      <c r="E48" s="92"/>
      <c r="F48" s="236"/>
      <c r="G48" s="49"/>
      <c r="H48" s="49"/>
      <c r="I48" s="96"/>
      <c r="J48" s="95"/>
      <c r="K48" s="104"/>
      <c r="L48" s="104"/>
      <c r="M48" s="104"/>
      <c r="N48" s="104"/>
      <c r="O48" s="104"/>
      <c r="P48" s="148"/>
      <c r="Q48" s="39"/>
      <c r="R48" s="39"/>
      <c r="S48" s="39"/>
      <c r="T48" s="39"/>
    </row>
    <row r="49" spans="1:20">
      <c r="A49" s="181">
        <v>45</v>
      </c>
      <c r="B49" s="185"/>
      <c r="C49" s="192"/>
      <c r="D49" s="154"/>
      <c r="E49" s="188"/>
      <c r="F49" s="154"/>
      <c r="G49" s="193"/>
      <c r="H49" s="193"/>
      <c r="I49" s="50"/>
      <c r="J49" s="194"/>
      <c r="K49" s="154"/>
      <c r="L49" s="154"/>
      <c r="M49" s="154"/>
      <c r="N49" s="154"/>
      <c r="O49" s="154"/>
      <c r="P49" s="190"/>
      <c r="Q49" s="39"/>
      <c r="R49" s="39"/>
      <c r="S49" s="39"/>
      <c r="T49" s="39"/>
    </row>
    <row r="50" spans="1:20">
      <c r="A50" s="181">
        <v>46</v>
      </c>
      <c r="B50" s="185"/>
      <c r="C50" s="192"/>
      <c r="D50" s="154"/>
      <c r="E50" s="193"/>
      <c r="F50" s="154"/>
      <c r="G50" s="193"/>
      <c r="H50" s="193"/>
      <c r="I50" s="50"/>
      <c r="J50" s="194"/>
      <c r="K50" s="154"/>
      <c r="L50" s="154"/>
      <c r="M50" s="154"/>
      <c r="N50" s="154"/>
      <c r="O50" s="154"/>
      <c r="P50" s="190"/>
      <c r="Q50" s="39"/>
      <c r="R50" s="39"/>
      <c r="S50" s="39"/>
      <c r="T50" s="39"/>
    </row>
    <row r="51" spans="1:20">
      <c r="A51" s="181">
        <v>47</v>
      </c>
      <c r="B51" s="50"/>
      <c r="C51" s="39"/>
      <c r="D51" s="39"/>
      <c r="E51" s="44"/>
      <c r="F51" s="39"/>
      <c r="G51" s="191"/>
      <c r="H51" s="191"/>
      <c r="I51" s="50"/>
      <c r="J51" s="52"/>
      <c r="K51" s="39"/>
      <c r="L51" s="39"/>
      <c r="M51" s="39"/>
      <c r="N51" s="39"/>
      <c r="O51" s="39"/>
      <c r="P51" s="57"/>
      <c r="Q51" s="39"/>
      <c r="R51" s="39"/>
      <c r="S51" s="39"/>
      <c r="T51" s="39"/>
    </row>
    <row r="52" spans="1:20">
      <c r="A52" s="181">
        <v>48</v>
      </c>
      <c r="B52" s="185"/>
      <c r="C52" s="192"/>
      <c r="D52" s="154"/>
      <c r="E52" s="189"/>
      <c r="F52" s="154"/>
      <c r="G52" s="192"/>
      <c r="H52" s="192"/>
      <c r="I52" s="50"/>
      <c r="J52" s="185"/>
      <c r="K52" s="154"/>
      <c r="L52" s="154"/>
      <c r="M52" s="154"/>
      <c r="N52" s="154"/>
      <c r="O52" s="154"/>
      <c r="P52" s="190"/>
      <c r="Q52" s="39"/>
      <c r="R52" s="39"/>
      <c r="S52" s="39"/>
      <c r="T52" s="39"/>
    </row>
    <row r="53" spans="1:20">
      <c r="A53" s="181">
        <v>49</v>
      </c>
      <c r="B53" s="185"/>
      <c r="C53" s="192"/>
      <c r="D53" s="154"/>
      <c r="E53" s="187"/>
      <c r="F53" s="154"/>
      <c r="G53" s="185"/>
      <c r="H53" s="185"/>
      <c r="I53" s="50"/>
      <c r="J53" s="154"/>
      <c r="K53" s="154"/>
      <c r="L53" s="154"/>
      <c r="M53" s="154"/>
      <c r="N53" s="154"/>
      <c r="O53" s="154"/>
      <c r="P53" s="190"/>
      <c r="Q53" s="39"/>
      <c r="R53" s="39"/>
      <c r="S53" s="39"/>
      <c r="T53" s="39"/>
    </row>
    <row r="54" spans="1:20">
      <c r="A54" s="181">
        <v>50</v>
      </c>
      <c r="B54" s="50"/>
      <c r="C54" s="197"/>
      <c r="D54" s="39"/>
      <c r="E54" s="46"/>
      <c r="F54" s="39"/>
      <c r="G54" s="197"/>
      <c r="H54" s="197"/>
      <c r="I54" s="50"/>
      <c r="J54" s="52"/>
      <c r="K54" s="39"/>
      <c r="L54" s="39"/>
      <c r="M54" s="39"/>
      <c r="N54" s="39"/>
      <c r="O54" s="39"/>
      <c r="P54" s="57"/>
      <c r="Q54" s="39"/>
      <c r="R54" s="39"/>
      <c r="S54" s="39"/>
      <c r="T54" s="39"/>
    </row>
    <row r="55" spans="1:20">
      <c r="A55" s="181">
        <v>51</v>
      </c>
      <c r="B55" s="50"/>
      <c r="C55" s="101"/>
      <c r="D55" s="39"/>
      <c r="E55" s="46"/>
      <c r="F55" s="39"/>
      <c r="G55" s="101"/>
      <c r="H55" s="101"/>
      <c r="I55" s="50"/>
      <c r="J55" s="51"/>
      <c r="K55" s="39"/>
      <c r="L55" s="39"/>
      <c r="M55" s="39"/>
      <c r="N55" s="39"/>
      <c r="O55" s="39"/>
      <c r="P55" s="57"/>
      <c r="Q55" s="39"/>
      <c r="R55" s="39"/>
      <c r="S55" s="39"/>
      <c r="T55" s="39"/>
    </row>
    <row r="56" spans="1:20">
      <c r="A56" s="181">
        <v>52</v>
      </c>
      <c r="B56" s="50"/>
      <c r="C56" s="101"/>
      <c r="D56" s="39"/>
      <c r="E56" s="46"/>
      <c r="F56" s="39"/>
      <c r="G56" s="101"/>
      <c r="H56" s="101"/>
      <c r="I56" s="50"/>
      <c r="J56" s="51"/>
      <c r="K56" s="39"/>
      <c r="L56" s="39"/>
      <c r="M56" s="39"/>
      <c r="N56" s="39"/>
      <c r="O56" s="39"/>
      <c r="P56" s="57"/>
      <c r="Q56" s="39"/>
      <c r="R56" s="39"/>
      <c r="S56" s="39"/>
      <c r="T56" s="39"/>
    </row>
    <row r="57" spans="1:20">
      <c r="A57" s="181">
        <v>53</v>
      </c>
      <c r="B57" s="50"/>
      <c r="C57" s="39"/>
      <c r="D57" s="39"/>
      <c r="E57" s="44"/>
      <c r="F57" s="39"/>
      <c r="G57" s="44"/>
      <c r="H57" s="44"/>
      <c r="I57" s="50"/>
      <c r="J57" s="39"/>
      <c r="K57" s="39"/>
      <c r="L57" s="39"/>
      <c r="M57" s="39"/>
      <c r="N57" s="39"/>
      <c r="O57" s="39"/>
      <c r="P57" s="195"/>
      <c r="Q57" s="39"/>
      <c r="R57" s="39"/>
      <c r="S57" s="39"/>
      <c r="T57" s="39"/>
    </row>
    <row r="58" spans="1:20">
      <c r="A58" s="181">
        <v>54</v>
      </c>
      <c r="B58" s="185"/>
      <c r="C58" s="192"/>
      <c r="D58" s="154"/>
      <c r="E58" s="188"/>
      <c r="F58" s="154"/>
      <c r="G58" s="192"/>
      <c r="H58" s="192"/>
      <c r="I58" s="50"/>
      <c r="J58" s="185"/>
      <c r="K58" s="154"/>
      <c r="L58" s="154"/>
      <c r="M58" s="154"/>
      <c r="N58" s="154"/>
      <c r="O58" s="154"/>
      <c r="P58" s="190"/>
      <c r="Q58" s="39"/>
      <c r="R58" s="39"/>
      <c r="S58" s="39"/>
      <c r="T58" s="39"/>
    </row>
    <row r="59" spans="1:20">
      <c r="A59" s="181">
        <v>55</v>
      </c>
      <c r="B59" s="185"/>
      <c r="C59" s="192"/>
      <c r="D59" s="154"/>
      <c r="E59" s="188"/>
      <c r="F59" s="196"/>
      <c r="G59" s="193"/>
      <c r="H59" s="193"/>
      <c r="I59" s="50"/>
      <c r="J59" s="194"/>
      <c r="K59" s="154"/>
      <c r="L59" s="154"/>
      <c r="M59" s="154"/>
      <c r="N59" s="154"/>
      <c r="O59" s="154"/>
      <c r="P59" s="190"/>
      <c r="Q59" s="39"/>
      <c r="R59" s="39"/>
      <c r="S59" s="39"/>
      <c r="T59" s="39"/>
    </row>
    <row r="60" spans="1:20">
      <c r="A60" s="181">
        <v>56</v>
      </c>
      <c r="B60" s="50"/>
      <c r="C60" s="101"/>
      <c r="D60" s="39"/>
      <c r="E60" s="42"/>
      <c r="F60" s="39"/>
      <c r="G60" s="101"/>
      <c r="H60" s="101"/>
      <c r="I60" s="50"/>
      <c r="J60" s="52"/>
      <c r="K60" s="39"/>
      <c r="L60" s="39"/>
      <c r="M60" s="39"/>
      <c r="N60" s="39"/>
      <c r="O60" s="39"/>
      <c r="P60" s="57"/>
      <c r="Q60" s="39"/>
      <c r="R60" s="39"/>
      <c r="S60" s="39"/>
      <c r="T60" s="39"/>
    </row>
    <row r="61" spans="1:20">
      <c r="A61" s="181">
        <v>57</v>
      </c>
      <c r="B61" s="185"/>
      <c r="C61" s="154"/>
      <c r="D61" s="154"/>
      <c r="E61" s="187"/>
      <c r="F61" s="154"/>
      <c r="G61" s="187"/>
      <c r="H61" s="187"/>
      <c r="I61" s="50"/>
      <c r="J61" s="194"/>
      <c r="K61" s="154"/>
      <c r="L61" s="154"/>
      <c r="M61" s="154"/>
      <c r="N61" s="154"/>
      <c r="O61" s="154"/>
      <c r="P61" s="190"/>
      <c r="Q61" s="39"/>
      <c r="R61" s="39"/>
      <c r="S61" s="39"/>
      <c r="T61" s="39"/>
    </row>
    <row r="62" spans="1:20">
      <c r="A62" s="181">
        <v>58</v>
      </c>
      <c r="B62" s="50"/>
      <c r="C62" s="101"/>
      <c r="D62" s="39"/>
      <c r="E62" s="51"/>
      <c r="F62" s="39"/>
      <c r="G62" s="51"/>
      <c r="H62" s="51"/>
      <c r="I62" s="50"/>
      <c r="J62" s="39"/>
      <c r="K62" s="39"/>
      <c r="L62" s="39"/>
      <c r="M62" s="39"/>
      <c r="N62" s="39"/>
      <c r="O62" s="39"/>
      <c r="P62" s="57"/>
      <c r="Q62" s="39"/>
      <c r="R62" s="39"/>
      <c r="S62" s="39"/>
      <c r="T62" s="39"/>
    </row>
    <row r="63" spans="1:20">
      <c r="A63" s="181">
        <v>59</v>
      </c>
      <c r="B63" s="50"/>
      <c r="C63" s="101"/>
      <c r="D63" s="39"/>
      <c r="E63" s="46"/>
      <c r="F63" s="39"/>
      <c r="G63" s="191"/>
      <c r="H63" s="191"/>
      <c r="I63" s="50"/>
      <c r="J63" s="52"/>
      <c r="K63" s="39"/>
      <c r="L63" s="39"/>
      <c r="M63" s="39"/>
      <c r="N63" s="39"/>
      <c r="O63" s="39"/>
      <c r="P63" s="57"/>
      <c r="Q63" s="39"/>
      <c r="R63" s="39"/>
      <c r="S63" s="39"/>
      <c r="T63" s="39"/>
    </row>
    <row r="64" spans="1:20">
      <c r="A64" s="181">
        <v>60</v>
      </c>
      <c r="B64" s="185"/>
      <c r="C64" s="189"/>
      <c r="D64" s="154"/>
      <c r="E64" s="188"/>
      <c r="F64" s="154"/>
      <c r="G64" s="189"/>
      <c r="H64" s="189"/>
      <c r="I64" s="50"/>
      <c r="J64" s="194"/>
      <c r="K64" s="154"/>
      <c r="L64" s="154"/>
      <c r="M64" s="154"/>
      <c r="N64" s="154"/>
      <c r="O64" s="154"/>
      <c r="P64" s="190"/>
      <c r="Q64" s="39"/>
      <c r="R64" s="39"/>
      <c r="S64" s="39"/>
      <c r="T64" s="39"/>
    </row>
    <row r="65" spans="1:20">
      <c r="A65" s="181">
        <v>61</v>
      </c>
      <c r="B65" s="50"/>
      <c r="C65" s="39"/>
      <c r="D65" s="39"/>
      <c r="E65" s="44"/>
      <c r="F65" s="39"/>
      <c r="G65" s="101"/>
      <c r="H65" s="101"/>
      <c r="I65" s="50"/>
      <c r="J65" s="51"/>
      <c r="K65" s="39"/>
      <c r="L65" s="39"/>
      <c r="M65" s="39"/>
      <c r="N65" s="39"/>
      <c r="O65" s="39"/>
      <c r="P65" s="57"/>
      <c r="Q65" s="39"/>
      <c r="R65" s="39"/>
      <c r="S65" s="39"/>
      <c r="T65" s="39"/>
    </row>
    <row r="66" spans="1:20">
      <c r="A66" s="181">
        <v>62</v>
      </c>
      <c r="B66" s="185"/>
      <c r="C66" s="192"/>
      <c r="D66" s="154"/>
      <c r="E66" s="188"/>
      <c r="F66" s="154"/>
      <c r="G66" s="192"/>
      <c r="H66" s="192"/>
      <c r="I66" s="50"/>
      <c r="J66" s="154"/>
      <c r="K66" s="154"/>
      <c r="L66" s="154"/>
      <c r="M66" s="154"/>
      <c r="N66" s="154"/>
      <c r="O66" s="154"/>
      <c r="P66" s="190"/>
      <c r="Q66" s="39"/>
      <c r="R66" s="39"/>
      <c r="S66" s="39"/>
      <c r="T66" s="39"/>
    </row>
    <row r="67" spans="1:20">
      <c r="A67" s="181">
        <v>63</v>
      </c>
      <c r="B67" s="185"/>
      <c r="C67" s="189"/>
      <c r="D67" s="154"/>
      <c r="E67" s="188"/>
      <c r="F67" s="154"/>
      <c r="G67" s="189"/>
      <c r="H67" s="189"/>
      <c r="I67" s="50"/>
      <c r="J67" s="185"/>
      <c r="K67" s="154"/>
      <c r="L67" s="154"/>
      <c r="M67" s="154"/>
      <c r="N67" s="154"/>
      <c r="O67" s="154"/>
      <c r="P67" s="190"/>
      <c r="Q67" s="39"/>
      <c r="R67" s="39"/>
      <c r="S67" s="39"/>
      <c r="T67" s="39"/>
    </row>
    <row r="68" spans="1:20">
      <c r="A68" s="181">
        <v>64</v>
      </c>
      <c r="B68" s="50"/>
      <c r="C68" s="198"/>
      <c r="D68" s="39"/>
      <c r="E68" s="44"/>
      <c r="F68" s="39"/>
      <c r="G68" s="199"/>
      <c r="H68" s="199"/>
      <c r="I68" s="50"/>
      <c r="J68" s="52"/>
      <c r="K68" s="39"/>
      <c r="L68" s="39"/>
      <c r="M68" s="39"/>
      <c r="N68" s="39"/>
      <c r="O68" s="39"/>
      <c r="P68" s="57"/>
      <c r="Q68" s="39"/>
      <c r="R68" s="39"/>
      <c r="S68" s="39"/>
      <c r="T68" s="39"/>
    </row>
    <row r="69" spans="1:20">
      <c r="A69" s="181">
        <v>65</v>
      </c>
      <c r="B69" s="50"/>
      <c r="C69" s="39"/>
      <c r="D69" s="39"/>
      <c r="E69" s="44"/>
      <c r="F69" s="39"/>
      <c r="G69" s="44"/>
      <c r="H69" s="44"/>
      <c r="I69" s="50"/>
      <c r="J69" s="39"/>
      <c r="K69" s="39"/>
      <c r="L69" s="39"/>
      <c r="M69" s="39"/>
      <c r="N69" s="39"/>
      <c r="O69" s="39"/>
      <c r="P69" s="57"/>
      <c r="Q69" s="39"/>
      <c r="R69" s="39"/>
      <c r="S69" s="39"/>
      <c r="T69" s="39"/>
    </row>
    <row r="70" spans="1:20">
      <c r="A70" s="181">
        <v>66</v>
      </c>
      <c r="B70" s="185"/>
      <c r="C70" s="154"/>
      <c r="D70" s="154"/>
      <c r="E70" s="187"/>
      <c r="F70" s="154"/>
      <c r="G70" s="187"/>
      <c r="H70" s="187"/>
      <c r="I70" s="50"/>
      <c r="J70" s="154"/>
      <c r="K70" s="154"/>
      <c r="L70" s="154"/>
      <c r="M70" s="154"/>
      <c r="N70" s="154"/>
      <c r="O70" s="154"/>
      <c r="P70" s="190"/>
      <c r="Q70" s="39"/>
      <c r="R70" s="39"/>
      <c r="S70" s="39"/>
      <c r="T70" s="39"/>
    </row>
    <row r="71" spans="1:20">
      <c r="A71" s="181">
        <v>67</v>
      </c>
      <c r="B71" s="185"/>
      <c r="C71" s="192"/>
      <c r="D71" s="154"/>
      <c r="E71" s="188"/>
      <c r="F71" s="154"/>
      <c r="G71" s="193"/>
      <c r="H71" s="193"/>
      <c r="I71" s="50"/>
      <c r="J71" s="194"/>
      <c r="K71" s="154"/>
      <c r="L71" s="154"/>
      <c r="M71" s="154"/>
      <c r="N71" s="154"/>
      <c r="O71" s="154"/>
      <c r="P71" s="190"/>
      <c r="Q71" s="39"/>
      <c r="R71" s="39"/>
      <c r="S71" s="39"/>
      <c r="T71" s="39"/>
    </row>
    <row r="72" spans="1:20">
      <c r="A72" s="181">
        <v>68</v>
      </c>
      <c r="B72" s="50"/>
      <c r="C72" s="39"/>
      <c r="D72" s="39"/>
      <c r="E72" s="44"/>
      <c r="F72" s="39"/>
      <c r="G72" s="44"/>
      <c r="H72" s="44"/>
      <c r="I72" s="50">
        <f t="shared" ref="I72:I134" si="0">+G72+H72</f>
        <v>0</v>
      </c>
      <c r="J72" s="39"/>
      <c r="K72" s="39"/>
      <c r="L72" s="39"/>
      <c r="M72" s="39"/>
      <c r="N72" s="39"/>
      <c r="O72" s="39"/>
      <c r="P72" s="57"/>
      <c r="Q72" s="39"/>
      <c r="R72" s="39"/>
      <c r="S72" s="39"/>
      <c r="T72" s="39"/>
    </row>
    <row r="73" spans="1:20">
      <c r="A73" s="181">
        <v>69</v>
      </c>
      <c r="B73" s="50"/>
      <c r="C73" s="39"/>
      <c r="D73" s="39"/>
      <c r="E73" s="44"/>
      <c r="F73" s="39"/>
      <c r="G73" s="44"/>
      <c r="H73" s="44"/>
      <c r="I73" s="50">
        <f t="shared" si="0"/>
        <v>0</v>
      </c>
      <c r="J73" s="39"/>
      <c r="K73" s="39"/>
      <c r="L73" s="39"/>
      <c r="M73" s="39"/>
      <c r="N73" s="39"/>
      <c r="O73" s="39"/>
      <c r="P73" s="57"/>
      <c r="Q73" s="39"/>
      <c r="R73" s="39"/>
      <c r="S73" s="39"/>
      <c r="T73" s="39"/>
    </row>
    <row r="74" spans="1:20">
      <c r="A74" s="181">
        <v>70</v>
      </c>
      <c r="B74" s="50"/>
      <c r="C74" s="39"/>
      <c r="D74" s="39"/>
      <c r="E74" s="44"/>
      <c r="F74" s="39"/>
      <c r="G74" s="44"/>
      <c r="H74" s="44"/>
      <c r="I74" s="50">
        <f t="shared" si="0"/>
        <v>0</v>
      </c>
      <c r="J74" s="39"/>
      <c r="K74" s="39"/>
      <c r="L74" s="39"/>
      <c r="M74" s="39"/>
      <c r="N74" s="39"/>
      <c r="O74" s="39"/>
      <c r="P74" s="57"/>
      <c r="Q74" s="39"/>
      <c r="R74" s="39"/>
      <c r="S74" s="39"/>
      <c r="T74" s="39"/>
    </row>
    <row r="75" spans="1:20">
      <c r="A75" s="181">
        <v>71</v>
      </c>
      <c r="B75" s="50"/>
      <c r="C75" s="39"/>
      <c r="D75" s="39"/>
      <c r="E75" s="44"/>
      <c r="F75" s="39"/>
      <c r="G75" s="44"/>
      <c r="H75" s="44"/>
      <c r="I75" s="50">
        <f t="shared" si="0"/>
        <v>0</v>
      </c>
      <c r="J75" s="39"/>
      <c r="K75" s="39"/>
      <c r="L75" s="39"/>
      <c r="M75" s="39"/>
      <c r="N75" s="39"/>
      <c r="O75" s="39"/>
      <c r="P75" s="57"/>
      <c r="Q75" s="39"/>
      <c r="R75" s="39"/>
      <c r="S75" s="39"/>
      <c r="T75" s="39"/>
    </row>
    <row r="76" spans="1:20">
      <c r="A76" s="181">
        <v>72</v>
      </c>
      <c r="B76" s="50"/>
      <c r="C76" s="39"/>
      <c r="D76" s="39"/>
      <c r="E76" s="44"/>
      <c r="F76" s="39"/>
      <c r="G76" s="44"/>
      <c r="H76" s="44"/>
      <c r="I76" s="50">
        <f t="shared" si="0"/>
        <v>0</v>
      </c>
      <c r="J76" s="39"/>
      <c r="K76" s="39"/>
      <c r="L76" s="39"/>
      <c r="M76" s="39"/>
      <c r="N76" s="39"/>
      <c r="O76" s="39"/>
      <c r="P76" s="57"/>
      <c r="Q76" s="39"/>
      <c r="R76" s="39"/>
      <c r="S76" s="39"/>
      <c r="T76" s="39"/>
    </row>
    <row r="77" spans="1:20">
      <c r="A77" s="181">
        <v>73</v>
      </c>
      <c r="B77" s="50"/>
      <c r="C77" s="39"/>
      <c r="D77" s="39"/>
      <c r="E77" s="44"/>
      <c r="F77" s="39"/>
      <c r="G77" s="44"/>
      <c r="H77" s="44"/>
      <c r="I77" s="50">
        <f t="shared" si="0"/>
        <v>0</v>
      </c>
      <c r="J77" s="39"/>
      <c r="K77" s="39"/>
      <c r="L77" s="39"/>
      <c r="M77" s="39"/>
      <c r="N77" s="39"/>
      <c r="O77" s="39"/>
      <c r="P77" s="57"/>
      <c r="Q77" s="39"/>
      <c r="R77" s="39"/>
      <c r="S77" s="39"/>
      <c r="T77" s="39"/>
    </row>
    <row r="78" spans="1:20">
      <c r="A78" s="181">
        <v>74</v>
      </c>
      <c r="B78" s="50"/>
      <c r="C78" s="39"/>
      <c r="D78" s="39"/>
      <c r="E78" s="44"/>
      <c r="F78" s="39"/>
      <c r="G78" s="44"/>
      <c r="H78" s="44"/>
      <c r="I78" s="50">
        <f t="shared" si="0"/>
        <v>0</v>
      </c>
      <c r="J78" s="39"/>
      <c r="K78" s="39"/>
      <c r="L78" s="39"/>
      <c r="M78" s="39"/>
      <c r="N78" s="39"/>
      <c r="O78" s="39"/>
      <c r="P78" s="57"/>
      <c r="Q78" s="39"/>
      <c r="R78" s="39"/>
      <c r="S78" s="39"/>
      <c r="T78" s="39"/>
    </row>
    <row r="79" spans="1:20">
      <c r="A79" s="181">
        <v>75</v>
      </c>
      <c r="B79" s="50"/>
      <c r="C79" s="39"/>
      <c r="D79" s="39"/>
      <c r="E79" s="44"/>
      <c r="F79" s="39"/>
      <c r="G79" s="44"/>
      <c r="H79" s="44"/>
      <c r="I79" s="50">
        <f t="shared" si="0"/>
        <v>0</v>
      </c>
      <c r="J79" s="39"/>
      <c r="K79" s="39"/>
      <c r="L79" s="39"/>
      <c r="M79" s="39"/>
      <c r="N79" s="39"/>
      <c r="O79" s="39"/>
      <c r="P79" s="57"/>
      <c r="Q79" s="39"/>
      <c r="R79" s="39"/>
      <c r="S79" s="39"/>
      <c r="T79" s="39"/>
    </row>
    <row r="80" spans="1:20">
      <c r="A80" s="181">
        <v>76</v>
      </c>
      <c r="B80" s="50"/>
      <c r="C80" s="39"/>
      <c r="D80" s="39"/>
      <c r="E80" s="44"/>
      <c r="F80" s="39"/>
      <c r="G80" s="44"/>
      <c r="H80" s="44"/>
      <c r="I80" s="50">
        <f t="shared" si="0"/>
        <v>0</v>
      </c>
      <c r="J80" s="39"/>
      <c r="K80" s="39"/>
      <c r="L80" s="39"/>
      <c r="M80" s="39"/>
      <c r="N80" s="39"/>
      <c r="O80" s="39"/>
      <c r="P80" s="57"/>
      <c r="Q80" s="39"/>
      <c r="R80" s="39"/>
      <c r="S80" s="39"/>
      <c r="T80" s="39"/>
    </row>
    <row r="81" spans="1:20">
      <c r="A81" s="181">
        <v>77</v>
      </c>
      <c r="B81" s="50"/>
      <c r="C81" s="39"/>
      <c r="D81" s="39"/>
      <c r="E81" s="44"/>
      <c r="F81" s="39"/>
      <c r="G81" s="44"/>
      <c r="H81" s="44"/>
      <c r="I81" s="50">
        <f t="shared" si="0"/>
        <v>0</v>
      </c>
      <c r="J81" s="39"/>
      <c r="K81" s="39"/>
      <c r="L81" s="39"/>
      <c r="M81" s="39"/>
      <c r="N81" s="39"/>
      <c r="O81" s="39"/>
      <c r="P81" s="57"/>
      <c r="Q81" s="39"/>
      <c r="R81" s="39"/>
      <c r="S81" s="39"/>
      <c r="T81" s="39"/>
    </row>
    <row r="82" spans="1:20">
      <c r="A82" s="181">
        <v>78</v>
      </c>
      <c r="B82" s="50"/>
      <c r="C82" s="39"/>
      <c r="D82" s="39"/>
      <c r="E82" s="44"/>
      <c r="F82" s="39"/>
      <c r="G82" s="44"/>
      <c r="H82" s="44"/>
      <c r="I82" s="50">
        <f t="shared" si="0"/>
        <v>0</v>
      </c>
      <c r="J82" s="39"/>
      <c r="K82" s="39"/>
      <c r="L82" s="39"/>
      <c r="M82" s="39"/>
      <c r="N82" s="39"/>
      <c r="O82" s="39"/>
      <c r="P82" s="57"/>
      <c r="Q82" s="39"/>
      <c r="R82" s="39"/>
      <c r="S82" s="39"/>
      <c r="T82" s="39"/>
    </row>
    <row r="83" spans="1:20">
      <c r="A83" s="181">
        <v>79</v>
      </c>
      <c r="B83" s="50"/>
      <c r="C83" s="39"/>
      <c r="D83" s="39"/>
      <c r="E83" s="44"/>
      <c r="F83" s="39"/>
      <c r="G83" s="44"/>
      <c r="H83" s="44"/>
      <c r="I83" s="50">
        <f t="shared" si="0"/>
        <v>0</v>
      </c>
      <c r="J83" s="39"/>
      <c r="K83" s="39"/>
      <c r="L83" s="39"/>
      <c r="M83" s="39"/>
      <c r="N83" s="39"/>
      <c r="O83" s="39"/>
      <c r="P83" s="57"/>
      <c r="Q83" s="39"/>
      <c r="R83" s="39"/>
      <c r="S83" s="39"/>
      <c r="T83" s="39"/>
    </row>
    <row r="84" spans="1:20">
      <c r="A84" s="181">
        <v>80</v>
      </c>
      <c r="B84" s="50"/>
      <c r="C84" s="39"/>
      <c r="D84" s="39"/>
      <c r="E84" s="44"/>
      <c r="F84" s="39"/>
      <c r="G84" s="44"/>
      <c r="H84" s="44"/>
      <c r="I84" s="50">
        <f t="shared" si="0"/>
        <v>0</v>
      </c>
      <c r="J84" s="39"/>
      <c r="K84" s="39"/>
      <c r="L84" s="39"/>
      <c r="M84" s="39"/>
      <c r="N84" s="39"/>
      <c r="O84" s="39"/>
      <c r="P84" s="57"/>
      <c r="Q84" s="39"/>
      <c r="R84" s="39"/>
      <c r="S84" s="39"/>
      <c r="T84" s="39"/>
    </row>
    <row r="85" spans="1:20">
      <c r="A85" s="181">
        <v>81</v>
      </c>
      <c r="B85" s="50"/>
      <c r="C85" s="39"/>
      <c r="D85" s="39"/>
      <c r="E85" s="44"/>
      <c r="F85" s="39"/>
      <c r="G85" s="44"/>
      <c r="H85" s="44"/>
      <c r="I85" s="50">
        <f t="shared" si="0"/>
        <v>0</v>
      </c>
      <c r="J85" s="39"/>
      <c r="K85" s="39"/>
      <c r="L85" s="39"/>
      <c r="M85" s="39"/>
      <c r="N85" s="39"/>
      <c r="O85" s="39"/>
      <c r="P85" s="57"/>
      <c r="Q85" s="39"/>
      <c r="R85" s="39"/>
      <c r="S85" s="39"/>
      <c r="T85" s="39"/>
    </row>
    <row r="86" spans="1:20">
      <c r="A86" s="181">
        <v>82</v>
      </c>
      <c r="B86" s="50"/>
      <c r="C86" s="39"/>
      <c r="D86" s="39"/>
      <c r="E86" s="44"/>
      <c r="F86" s="39"/>
      <c r="G86" s="44"/>
      <c r="H86" s="44"/>
      <c r="I86" s="50">
        <f t="shared" si="0"/>
        <v>0</v>
      </c>
      <c r="J86" s="39"/>
      <c r="K86" s="39"/>
      <c r="L86" s="39"/>
      <c r="M86" s="39"/>
      <c r="N86" s="39"/>
      <c r="O86" s="39"/>
      <c r="P86" s="57"/>
      <c r="Q86" s="39"/>
      <c r="R86" s="39"/>
      <c r="S86" s="39"/>
      <c r="T86" s="39"/>
    </row>
    <row r="87" spans="1:20">
      <c r="A87" s="181">
        <v>83</v>
      </c>
      <c r="B87" s="50"/>
      <c r="C87" s="39"/>
      <c r="D87" s="39"/>
      <c r="E87" s="44"/>
      <c r="F87" s="39"/>
      <c r="G87" s="44"/>
      <c r="H87" s="44"/>
      <c r="I87" s="50">
        <f t="shared" si="0"/>
        <v>0</v>
      </c>
      <c r="J87" s="39"/>
      <c r="K87" s="39"/>
      <c r="L87" s="39"/>
      <c r="M87" s="39"/>
      <c r="N87" s="39"/>
      <c r="O87" s="39"/>
      <c r="P87" s="57"/>
      <c r="Q87" s="39"/>
      <c r="R87" s="39"/>
      <c r="S87" s="39"/>
      <c r="T87" s="39"/>
    </row>
    <row r="88" spans="1:20">
      <c r="A88" s="181">
        <v>84</v>
      </c>
      <c r="B88" s="50"/>
      <c r="C88" s="39"/>
      <c r="D88" s="39"/>
      <c r="E88" s="44"/>
      <c r="F88" s="39"/>
      <c r="G88" s="44"/>
      <c r="H88" s="44"/>
      <c r="I88" s="50">
        <f t="shared" si="0"/>
        <v>0</v>
      </c>
      <c r="J88" s="39"/>
      <c r="K88" s="39"/>
      <c r="L88" s="39"/>
      <c r="M88" s="39"/>
      <c r="N88" s="39"/>
      <c r="O88" s="39"/>
      <c r="P88" s="57"/>
      <c r="Q88" s="39"/>
      <c r="R88" s="39"/>
      <c r="S88" s="39"/>
      <c r="T88" s="39"/>
    </row>
    <row r="89" spans="1:20">
      <c r="A89" s="181">
        <v>85</v>
      </c>
      <c r="B89" s="50"/>
      <c r="C89" s="39"/>
      <c r="D89" s="39"/>
      <c r="E89" s="44"/>
      <c r="F89" s="39"/>
      <c r="G89" s="44"/>
      <c r="H89" s="44"/>
      <c r="I89" s="50">
        <f t="shared" si="0"/>
        <v>0</v>
      </c>
      <c r="J89" s="39"/>
      <c r="K89" s="39"/>
      <c r="L89" s="39"/>
      <c r="M89" s="39"/>
      <c r="N89" s="39"/>
      <c r="O89" s="39"/>
      <c r="P89" s="57"/>
      <c r="Q89" s="39"/>
      <c r="R89" s="39"/>
      <c r="S89" s="39"/>
      <c r="T89" s="39"/>
    </row>
    <row r="90" spans="1:20">
      <c r="A90" s="181">
        <v>86</v>
      </c>
      <c r="B90" s="50"/>
      <c r="C90" s="39"/>
      <c r="D90" s="39"/>
      <c r="E90" s="44"/>
      <c r="F90" s="39"/>
      <c r="G90" s="44"/>
      <c r="H90" s="44"/>
      <c r="I90" s="50">
        <f t="shared" si="0"/>
        <v>0</v>
      </c>
      <c r="J90" s="39"/>
      <c r="K90" s="39"/>
      <c r="L90" s="39"/>
      <c r="M90" s="39"/>
      <c r="N90" s="39"/>
      <c r="O90" s="39"/>
      <c r="P90" s="57"/>
      <c r="Q90" s="39"/>
      <c r="R90" s="39"/>
      <c r="S90" s="39"/>
      <c r="T90" s="39"/>
    </row>
    <row r="91" spans="1:20">
      <c r="A91" s="181">
        <v>87</v>
      </c>
      <c r="B91" s="50"/>
      <c r="C91" s="39"/>
      <c r="D91" s="39"/>
      <c r="E91" s="44"/>
      <c r="F91" s="39"/>
      <c r="G91" s="44"/>
      <c r="H91" s="44"/>
      <c r="I91" s="50">
        <f t="shared" si="0"/>
        <v>0</v>
      </c>
      <c r="J91" s="39"/>
      <c r="K91" s="39"/>
      <c r="L91" s="39"/>
      <c r="M91" s="39"/>
      <c r="N91" s="39"/>
      <c r="O91" s="39"/>
      <c r="P91" s="57"/>
      <c r="Q91" s="39"/>
      <c r="R91" s="39"/>
      <c r="S91" s="39"/>
      <c r="T91" s="39"/>
    </row>
    <row r="92" spans="1:20">
      <c r="A92" s="181">
        <v>88</v>
      </c>
      <c r="B92" s="50"/>
      <c r="C92" s="39"/>
      <c r="D92" s="39"/>
      <c r="E92" s="44"/>
      <c r="F92" s="39"/>
      <c r="G92" s="44"/>
      <c r="H92" s="44"/>
      <c r="I92" s="50">
        <f t="shared" si="0"/>
        <v>0</v>
      </c>
      <c r="J92" s="39"/>
      <c r="K92" s="39"/>
      <c r="L92" s="39"/>
      <c r="M92" s="39"/>
      <c r="N92" s="39"/>
      <c r="O92" s="39"/>
      <c r="P92" s="57"/>
      <c r="Q92" s="39"/>
      <c r="R92" s="39"/>
      <c r="S92" s="39"/>
      <c r="T92" s="39"/>
    </row>
    <row r="93" spans="1:20">
      <c r="A93" s="181">
        <v>89</v>
      </c>
      <c r="B93" s="50"/>
      <c r="C93" s="39"/>
      <c r="D93" s="39"/>
      <c r="E93" s="44"/>
      <c r="F93" s="39"/>
      <c r="G93" s="44"/>
      <c r="H93" s="44"/>
      <c r="I93" s="50">
        <f t="shared" si="0"/>
        <v>0</v>
      </c>
      <c r="J93" s="39"/>
      <c r="K93" s="39"/>
      <c r="L93" s="39"/>
      <c r="M93" s="39"/>
      <c r="N93" s="39"/>
      <c r="O93" s="39"/>
      <c r="P93" s="57"/>
      <c r="Q93" s="39"/>
      <c r="R93" s="39"/>
      <c r="S93" s="39"/>
      <c r="T93" s="39"/>
    </row>
    <row r="94" spans="1:20">
      <c r="A94" s="181">
        <v>90</v>
      </c>
      <c r="B94" s="50"/>
      <c r="C94" s="39"/>
      <c r="D94" s="39"/>
      <c r="E94" s="44"/>
      <c r="F94" s="39"/>
      <c r="G94" s="44"/>
      <c r="H94" s="44"/>
      <c r="I94" s="50">
        <f t="shared" si="0"/>
        <v>0</v>
      </c>
      <c r="J94" s="39"/>
      <c r="K94" s="39"/>
      <c r="L94" s="39"/>
      <c r="M94" s="39"/>
      <c r="N94" s="39"/>
      <c r="O94" s="39"/>
      <c r="P94" s="57"/>
      <c r="Q94" s="39"/>
      <c r="R94" s="39"/>
      <c r="S94" s="39"/>
      <c r="T94" s="39"/>
    </row>
    <row r="95" spans="1:20">
      <c r="A95" s="181">
        <v>91</v>
      </c>
      <c r="B95" s="50"/>
      <c r="C95" s="39"/>
      <c r="D95" s="39"/>
      <c r="E95" s="44"/>
      <c r="F95" s="39"/>
      <c r="G95" s="44"/>
      <c r="H95" s="44"/>
      <c r="I95" s="50">
        <f t="shared" si="0"/>
        <v>0</v>
      </c>
      <c r="J95" s="39"/>
      <c r="K95" s="39"/>
      <c r="L95" s="39"/>
      <c r="M95" s="39"/>
      <c r="N95" s="39"/>
      <c r="O95" s="39"/>
      <c r="P95" s="57"/>
      <c r="Q95" s="39"/>
      <c r="R95" s="39"/>
      <c r="S95" s="39"/>
      <c r="T95" s="39"/>
    </row>
    <row r="96" spans="1:20">
      <c r="A96" s="181">
        <v>92</v>
      </c>
      <c r="B96" s="50"/>
      <c r="C96" s="39"/>
      <c r="D96" s="39"/>
      <c r="E96" s="44"/>
      <c r="F96" s="39"/>
      <c r="G96" s="44"/>
      <c r="H96" s="44"/>
      <c r="I96" s="50">
        <f t="shared" si="0"/>
        <v>0</v>
      </c>
      <c r="J96" s="39"/>
      <c r="K96" s="39"/>
      <c r="L96" s="39"/>
      <c r="M96" s="39"/>
      <c r="N96" s="39"/>
      <c r="O96" s="39"/>
      <c r="P96" s="57"/>
      <c r="Q96" s="39"/>
      <c r="R96" s="39"/>
      <c r="S96" s="39"/>
      <c r="T96" s="39"/>
    </row>
    <row r="97" spans="1:20">
      <c r="A97" s="181">
        <v>93</v>
      </c>
      <c r="B97" s="50"/>
      <c r="C97" s="39"/>
      <c r="D97" s="39"/>
      <c r="E97" s="44"/>
      <c r="F97" s="39"/>
      <c r="G97" s="44"/>
      <c r="H97" s="44"/>
      <c r="I97" s="50">
        <f t="shared" si="0"/>
        <v>0</v>
      </c>
      <c r="J97" s="39"/>
      <c r="K97" s="39"/>
      <c r="L97" s="39"/>
      <c r="M97" s="39"/>
      <c r="N97" s="39"/>
      <c r="O97" s="39"/>
      <c r="P97" s="57"/>
      <c r="Q97" s="39"/>
      <c r="R97" s="39"/>
      <c r="S97" s="39"/>
      <c r="T97" s="39"/>
    </row>
    <row r="98" spans="1:20">
      <c r="A98" s="181">
        <v>94</v>
      </c>
      <c r="B98" s="50"/>
      <c r="C98" s="39"/>
      <c r="D98" s="39"/>
      <c r="E98" s="44"/>
      <c r="F98" s="39"/>
      <c r="G98" s="44"/>
      <c r="H98" s="44"/>
      <c r="I98" s="50">
        <f t="shared" si="0"/>
        <v>0</v>
      </c>
      <c r="J98" s="39"/>
      <c r="K98" s="39"/>
      <c r="L98" s="39"/>
      <c r="M98" s="39"/>
      <c r="N98" s="39"/>
      <c r="O98" s="39"/>
      <c r="P98" s="57"/>
      <c r="Q98" s="39"/>
      <c r="R98" s="39"/>
      <c r="S98" s="39"/>
      <c r="T98" s="39"/>
    </row>
    <row r="99" spans="1:20">
      <c r="A99" s="181">
        <v>95</v>
      </c>
      <c r="B99" s="50"/>
      <c r="C99" s="39"/>
      <c r="D99" s="39"/>
      <c r="E99" s="44"/>
      <c r="F99" s="39"/>
      <c r="G99" s="44"/>
      <c r="H99" s="44"/>
      <c r="I99" s="50">
        <f t="shared" si="0"/>
        <v>0</v>
      </c>
      <c r="J99" s="39"/>
      <c r="K99" s="39"/>
      <c r="L99" s="39"/>
      <c r="M99" s="39"/>
      <c r="N99" s="39"/>
      <c r="O99" s="39"/>
      <c r="P99" s="57"/>
      <c r="Q99" s="39"/>
      <c r="R99" s="39"/>
      <c r="S99" s="39"/>
      <c r="T99" s="39"/>
    </row>
    <row r="100" spans="1:20">
      <c r="A100" s="181">
        <v>96</v>
      </c>
      <c r="B100" s="50"/>
      <c r="C100" s="39"/>
      <c r="D100" s="39"/>
      <c r="E100" s="44"/>
      <c r="F100" s="39"/>
      <c r="G100" s="44"/>
      <c r="H100" s="44"/>
      <c r="I100" s="50">
        <f t="shared" si="0"/>
        <v>0</v>
      </c>
      <c r="J100" s="39"/>
      <c r="K100" s="39"/>
      <c r="L100" s="39"/>
      <c r="M100" s="39"/>
      <c r="N100" s="39"/>
      <c r="O100" s="39"/>
      <c r="P100" s="57"/>
      <c r="Q100" s="39"/>
      <c r="R100" s="39"/>
      <c r="S100" s="39"/>
      <c r="T100" s="39"/>
    </row>
    <row r="101" spans="1:20">
      <c r="A101" s="181">
        <v>97</v>
      </c>
      <c r="B101" s="50"/>
      <c r="C101" s="39"/>
      <c r="D101" s="39"/>
      <c r="E101" s="44"/>
      <c r="F101" s="39"/>
      <c r="G101" s="44"/>
      <c r="H101" s="44"/>
      <c r="I101" s="50">
        <f t="shared" si="0"/>
        <v>0</v>
      </c>
      <c r="J101" s="39"/>
      <c r="K101" s="39"/>
      <c r="L101" s="39"/>
      <c r="M101" s="39"/>
      <c r="N101" s="39"/>
      <c r="O101" s="39"/>
      <c r="P101" s="57"/>
      <c r="Q101" s="39"/>
      <c r="R101" s="39"/>
      <c r="S101" s="39"/>
      <c r="T101" s="39"/>
    </row>
    <row r="102" spans="1:20">
      <c r="A102" s="181">
        <v>98</v>
      </c>
      <c r="B102" s="50"/>
      <c r="C102" s="39"/>
      <c r="D102" s="39"/>
      <c r="E102" s="44"/>
      <c r="F102" s="39"/>
      <c r="G102" s="44"/>
      <c r="H102" s="44"/>
      <c r="I102" s="50">
        <f t="shared" si="0"/>
        <v>0</v>
      </c>
      <c r="J102" s="39"/>
      <c r="K102" s="39"/>
      <c r="L102" s="39"/>
      <c r="M102" s="39"/>
      <c r="N102" s="39"/>
      <c r="O102" s="39"/>
      <c r="P102" s="57"/>
      <c r="Q102" s="39"/>
      <c r="R102" s="39"/>
      <c r="S102" s="39"/>
      <c r="T102" s="39"/>
    </row>
    <row r="103" spans="1:20">
      <c r="A103" s="181">
        <v>99</v>
      </c>
      <c r="B103" s="50"/>
      <c r="C103" s="39"/>
      <c r="D103" s="39"/>
      <c r="E103" s="44"/>
      <c r="F103" s="39"/>
      <c r="G103" s="44"/>
      <c r="H103" s="44"/>
      <c r="I103" s="50">
        <f t="shared" si="0"/>
        <v>0</v>
      </c>
      <c r="J103" s="39"/>
      <c r="K103" s="39"/>
      <c r="L103" s="39"/>
      <c r="M103" s="39"/>
      <c r="N103" s="39"/>
      <c r="O103" s="39"/>
      <c r="P103" s="57"/>
      <c r="Q103" s="39"/>
      <c r="R103" s="39"/>
      <c r="S103" s="39"/>
      <c r="T103" s="39"/>
    </row>
    <row r="104" spans="1:20">
      <c r="A104" s="181">
        <v>100</v>
      </c>
      <c r="B104" s="50"/>
      <c r="C104" s="39"/>
      <c r="D104" s="39"/>
      <c r="E104" s="44"/>
      <c r="F104" s="39"/>
      <c r="G104" s="44"/>
      <c r="H104" s="44"/>
      <c r="I104" s="50">
        <f t="shared" si="0"/>
        <v>0</v>
      </c>
      <c r="J104" s="39"/>
      <c r="K104" s="39"/>
      <c r="L104" s="39"/>
      <c r="M104" s="39"/>
      <c r="N104" s="39"/>
      <c r="O104" s="39"/>
      <c r="P104" s="57"/>
      <c r="Q104" s="39"/>
      <c r="R104" s="39"/>
      <c r="S104" s="39"/>
      <c r="T104" s="39"/>
    </row>
    <row r="105" spans="1:20">
      <c r="A105" s="181">
        <v>101</v>
      </c>
      <c r="B105" s="50"/>
      <c r="C105" s="39"/>
      <c r="D105" s="39"/>
      <c r="E105" s="44"/>
      <c r="F105" s="39"/>
      <c r="G105" s="44"/>
      <c r="H105" s="44"/>
      <c r="I105" s="50">
        <f t="shared" si="0"/>
        <v>0</v>
      </c>
      <c r="J105" s="39"/>
      <c r="K105" s="39"/>
      <c r="L105" s="39"/>
      <c r="M105" s="39"/>
      <c r="N105" s="39"/>
      <c r="O105" s="39"/>
      <c r="P105" s="57"/>
      <c r="Q105" s="39"/>
      <c r="R105" s="39"/>
      <c r="S105" s="39"/>
      <c r="T105" s="39"/>
    </row>
    <row r="106" spans="1:20">
      <c r="A106" s="181">
        <v>102</v>
      </c>
      <c r="B106" s="50"/>
      <c r="C106" s="39"/>
      <c r="D106" s="39"/>
      <c r="E106" s="44"/>
      <c r="F106" s="39"/>
      <c r="G106" s="44"/>
      <c r="H106" s="44"/>
      <c r="I106" s="50">
        <f t="shared" si="0"/>
        <v>0</v>
      </c>
      <c r="J106" s="39"/>
      <c r="K106" s="39"/>
      <c r="L106" s="39"/>
      <c r="M106" s="39"/>
      <c r="N106" s="39"/>
      <c r="O106" s="39"/>
      <c r="P106" s="57"/>
      <c r="Q106" s="39"/>
      <c r="R106" s="39"/>
      <c r="S106" s="39"/>
      <c r="T106" s="39"/>
    </row>
    <row r="107" spans="1:20">
      <c r="A107" s="181">
        <v>103</v>
      </c>
      <c r="B107" s="50"/>
      <c r="C107" s="39"/>
      <c r="D107" s="39"/>
      <c r="E107" s="44"/>
      <c r="F107" s="39"/>
      <c r="G107" s="44"/>
      <c r="H107" s="44"/>
      <c r="I107" s="50">
        <f t="shared" si="0"/>
        <v>0</v>
      </c>
      <c r="J107" s="39"/>
      <c r="K107" s="39"/>
      <c r="L107" s="39"/>
      <c r="M107" s="39"/>
      <c r="N107" s="39"/>
      <c r="O107" s="39"/>
      <c r="P107" s="57"/>
      <c r="Q107" s="39"/>
      <c r="R107" s="39"/>
      <c r="S107" s="39"/>
      <c r="T107" s="39"/>
    </row>
    <row r="108" spans="1:20">
      <c r="A108" s="181">
        <v>104</v>
      </c>
      <c r="B108" s="50"/>
      <c r="C108" s="39"/>
      <c r="D108" s="39"/>
      <c r="E108" s="44"/>
      <c r="F108" s="39"/>
      <c r="G108" s="44"/>
      <c r="H108" s="44"/>
      <c r="I108" s="50">
        <f t="shared" si="0"/>
        <v>0</v>
      </c>
      <c r="J108" s="39"/>
      <c r="K108" s="39"/>
      <c r="L108" s="39"/>
      <c r="M108" s="39"/>
      <c r="N108" s="39"/>
      <c r="O108" s="39"/>
      <c r="P108" s="57"/>
      <c r="Q108" s="39"/>
      <c r="R108" s="39"/>
      <c r="S108" s="39"/>
      <c r="T108" s="39"/>
    </row>
    <row r="109" spans="1:20">
      <c r="A109" s="181">
        <v>105</v>
      </c>
      <c r="B109" s="50"/>
      <c r="C109" s="39"/>
      <c r="D109" s="39"/>
      <c r="E109" s="44"/>
      <c r="F109" s="39"/>
      <c r="G109" s="44"/>
      <c r="H109" s="44"/>
      <c r="I109" s="50">
        <f t="shared" si="0"/>
        <v>0</v>
      </c>
      <c r="J109" s="39"/>
      <c r="K109" s="39"/>
      <c r="L109" s="39"/>
      <c r="M109" s="39"/>
      <c r="N109" s="39"/>
      <c r="O109" s="39"/>
      <c r="P109" s="57"/>
      <c r="Q109" s="39"/>
      <c r="R109" s="39"/>
      <c r="S109" s="39"/>
      <c r="T109" s="39"/>
    </row>
    <row r="110" spans="1:20">
      <c r="A110" s="181">
        <v>106</v>
      </c>
      <c r="B110" s="50"/>
      <c r="C110" s="39"/>
      <c r="D110" s="39"/>
      <c r="E110" s="44"/>
      <c r="F110" s="39"/>
      <c r="G110" s="44"/>
      <c r="H110" s="44"/>
      <c r="I110" s="50">
        <f t="shared" si="0"/>
        <v>0</v>
      </c>
      <c r="J110" s="39"/>
      <c r="K110" s="39"/>
      <c r="L110" s="39"/>
      <c r="M110" s="39"/>
      <c r="N110" s="39"/>
      <c r="O110" s="39"/>
      <c r="P110" s="57"/>
      <c r="Q110" s="39"/>
      <c r="R110" s="39"/>
      <c r="S110" s="39"/>
      <c r="T110" s="39"/>
    </row>
    <row r="111" spans="1:20">
      <c r="A111" s="181">
        <v>107</v>
      </c>
      <c r="B111" s="50"/>
      <c r="C111" s="39"/>
      <c r="D111" s="39"/>
      <c r="E111" s="44"/>
      <c r="F111" s="39"/>
      <c r="G111" s="44"/>
      <c r="H111" s="44"/>
      <c r="I111" s="50">
        <f t="shared" si="0"/>
        <v>0</v>
      </c>
      <c r="J111" s="39"/>
      <c r="K111" s="39"/>
      <c r="L111" s="39"/>
      <c r="M111" s="39"/>
      <c r="N111" s="39"/>
      <c r="O111" s="39"/>
      <c r="P111" s="57"/>
      <c r="Q111" s="39"/>
      <c r="R111" s="39"/>
      <c r="S111" s="39"/>
      <c r="T111" s="39"/>
    </row>
    <row r="112" spans="1:20">
      <c r="A112" s="181">
        <v>108</v>
      </c>
      <c r="B112" s="50"/>
      <c r="C112" s="39"/>
      <c r="D112" s="39"/>
      <c r="E112" s="44"/>
      <c r="F112" s="39"/>
      <c r="G112" s="44"/>
      <c r="H112" s="44"/>
      <c r="I112" s="50">
        <f t="shared" si="0"/>
        <v>0</v>
      </c>
      <c r="J112" s="39"/>
      <c r="K112" s="39"/>
      <c r="L112" s="39"/>
      <c r="M112" s="39"/>
      <c r="N112" s="39"/>
      <c r="O112" s="39"/>
      <c r="P112" s="57"/>
      <c r="Q112" s="39"/>
      <c r="R112" s="39"/>
      <c r="S112" s="39"/>
      <c r="T112" s="39"/>
    </row>
    <row r="113" spans="1:20">
      <c r="A113" s="181">
        <v>109</v>
      </c>
      <c r="B113" s="50"/>
      <c r="C113" s="39"/>
      <c r="D113" s="39"/>
      <c r="E113" s="44"/>
      <c r="F113" s="39"/>
      <c r="G113" s="44"/>
      <c r="H113" s="44"/>
      <c r="I113" s="50">
        <f t="shared" si="0"/>
        <v>0</v>
      </c>
      <c r="J113" s="39"/>
      <c r="K113" s="39"/>
      <c r="L113" s="39"/>
      <c r="M113" s="39"/>
      <c r="N113" s="39"/>
      <c r="O113" s="39"/>
      <c r="P113" s="57"/>
      <c r="Q113" s="39"/>
      <c r="R113" s="39"/>
      <c r="S113" s="39"/>
      <c r="T113" s="39"/>
    </row>
    <row r="114" spans="1:20">
      <c r="A114" s="181">
        <v>110</v>
      </c>
      <c r="B114" s="50"/>
      <c r="C114" s="39"/>
      <c r="D114" s="39"/>
      <c r="E114" s="44"/>
      <c r="F114" s="39"/>
      <c r="G114" s="44"/>
      <c r="H114" s="44"/>
      <c r="I114" s="50">
        <f t="shared" si="0"/>
        <v>0</v>
      </c>
      <c r="J114" s="39"/>
      <c r="K114" s="39"/>
      <c r="L114" s="39"/>
      <c r="M114" s="39"/>
      <c r="N114" s="39"/>
      <c r="O114" s="39"/>
      <c r="P114" s="57"/>
      <c r="Q114" s="39"/>
      <c r="R114" s="39"/>
      <c r="S114" s="39"/>
      <c r="T114" s="39"/>
    </row>
    <row r="115" spans="1:20">
      <c r="A115" s="181">
        <v>111</v>
      </c>
      <c r="B115" s="50"/>
      <c r="C115" s="39"/>
      <c r="D115" s="39"/>
      <c r="E115" s="44"/>
      <c r="F115" s="39"/>
      <c r="G115" s="44"/>
      <c r="H115" s="44"/>
      <c r="I115" s="50">
        <f t="shared" si="0"/>
        <v>0</v>
      </c>
      <c r="J115" s="39"/>
      <c r="K115" s="39"/>
      <c r="L115" s="39"/>
      <c r="M115" s="39"/>
      <c r="N115" s="39"/>
      <c r="O115" s="39"/>
      <c r="P115" s="57"/>
      <c r="Q115" s="39"/>
      <c r="R115" s="39"/>
      <c r="S115" s="39"/>
      <c r="T115" s="39"/>
    </row>
    <row r="116" spans="1:20">
      <c r="A116" s="181">
        <v>112</v>
      </c>
      <c r="B116" s="50"/>
      <c r="C116" s="39"/>
      <c r="D116" s="39"/>
      <c r="E116" s="44"/>
      <c r="F116" s="39"/>
      <c r="G116" s="44"/>
      <c r="H116" s="44"/>
      <c r="I116" s="50">
        <f t="shared" si="0"/>
        <v>0</v>
      </c>
      <c r="J116" s="39"/>
      <c r="K116" s="39"/>
      <c r="L116" s="39"/>
      <c r="M116" s="39"/>
      <c r="N116" s="39"/>
      <c r="O116" s="39"/>
      <c r="P116" s="57"/>
      <c r="Q116" s="39"/>
      <c r="R116" s="39"/>
      <c r="S116" s="39"/>
      <c r="T116" s="39"/>
    </row>
    <row r="117" spans="1:20">
      <c r="A117" s="181">
        <v>113</v>
      </c>
      <c r="B117" s="50"/>
      <c r="C117" s="39"/>
      <c r="D117" s="39"/>
      <c r="E117" s="44"/>
      <c r="F117" s="39"/>
      <c r="G117" s="44"/>
      <c r="H117" s="44"/>
      <c r="I117" s="50">
        <f t="shared" si="0"/>
        <v>0</v>
      </c>
      <c r="J117" s="39"/>
      <c r="K117" s="39"/>
      <c r="L117" s="39"/>
      <c r="M117" s="39"/>
      <c r="N117" s="39"/>
      <c r="O117" s="39"/>
      <c r="P117" s="57"/>
      <c r="Q117" s="39"/>
      <c r="R117" s="39"/>
      <c r="S117" s="39"/>
      <c r="T117" s="39"/>
    </row>
    <row r="118" spans="1:20">
      <c r="A118" s="181">
        <v>114</v>
      </c>
      <c r="B118" s="50"/>
      <c r="C118" s="39"/>
      <c r="D118" s="39"/>
      <c r="E118" s="44"/>
      <c r="F118" s="39"/>
      <c r="G118" s="44"/>
      <c r="H118" s="44"/>
      <c r="I118" s="50">
        <f t="shared" si="0"/>
        <v>0</v>
      </c>
      <c r="J118" s="39"/>
      <c r="K118" s="39"/>
      <c r="L118" s="39"/>
      <c r="M118" s="39"/>
      <c r="N118" s="39"/>
      <c r="O118" s="39"/>
      <c r="P118" s="57"/>
      <c r="Q118" s="39"/>
      <c r="R118" s="39"/>
      <c r="S118" s="39"/>
      <c r="T118" s="39"/>
    </row>
    <row r="119" spans="1:20">
      <c r="A119" s="181">
        <v>115</v>
      </c>
      <c r="B119" s="50"/>
      <c r="C119" s="39"/>
      <c r="D119" s="39"/>
      <c r="E119" s="44"/>
      <c r="F119" s="39"/>
      <c r="G119" s="44"/>
      <c r="H119" s="44"/>
      <c r="I119" s="50">
        <f t="shared" si="0"/>
        <v>0</v>
      </c>
      <c r="J119" s="39"/>
      <c r="K119" s="39"/>
      <c r="L119" s="39"/>
      <c r="M119" s="39"/>
      <c r="N119" s="39"/>
      <c r="O119" s="39"/>
      <c r="P119" s="57"/>
      <c r="Q119" s="39"/>
      <c r="R119" s="39"/>
      <c r="S119" s="39"/>
      <c r="T119" s="39"/>
    </row>
    <row r="120" spans="1:20">
      <c r="A120" s="181">
        <v>116</v>
      </c>
      <c r="B120" s="50"/>
      <c r="C120" s="39"/>
      <c r="D120" s="39"/>
      <c r="E120" s="44"/>
      <c r="F120" s="39"/>
      <c r="G120" s="44"/>
      <c r="H120" s="44"/>
      <c r="I120" s="50">
        <f t="shared" si="0"/>
        <v>0</v>
      </c>
      <c r="J120" s="39"/>
      <c r="K120" s="39"/>
      <c r="L120" s="39"/>
      <c r="M120" s="39"/>
      <c r="N120" s="39"/>
      <c r="O120" s="39"/>
      <c r="P120" s="57"/>
      <c r="Q120" s="39"/>
      <c r="R120" s="39"/>
      <c r="S120" s="39"/>
      <c r="T120" s="39"/>
    </row>
    <row r="121" spans="1:20">
      <c r="A121" s="181">
        <v>117</v>
      </c>
      <c r="B121" s="50"/>
      <c r="C121" s="39"/>
      <c r="D121" s="39"/>
      <c r="E121" s="44"/>
      <c r="F121" s="39"/>
      <c r="G121" s="44"/>
      <c r="H121" s="44"/>
      <c r="I121" s="50">
        <f t="shared" si="0"/>
        <v>0</v>
      </c>
      <c r="J121" s="39"/>
      <c r="K121" s="39"/>
      <c r="L121" s="39"/>
      <c r="M121" s="39"/>
      <c r="N121" s="39"/>
      <c r="O121" s="39"/>
      <c r="P121" s="57"/>
      <c r="Q121" s="39"/>
      <c r="R121" s="39"/>
      <c r="S121" s="39"/>
      <c r="T121" s="39"/>
    </row>
    <row r="122" spans="1:20">
      <c r="A122" s="181">
        <v>118</v>
      </c>
      <c r="B122" s="50"/>
      <c r="C122" s="39"/>
      <c r="D122" s="39"/>
      <c r="E122" s="44"/>
      <c r="F122" s="39"/>
      <c r="G122" s="44"/>
      <c r="H122" s="44"/>
      <c r="I122" s="50">
        <f t="shared" si="0"/>
        <v>0</v>
      </c>
      <c r="J122" s="39"/>
      <c r="K122" s="39"/>
      <c r="L122" s="39"/>
      <c r="M122" s="39"/>
      <c r="N122" s="39"/>
      <c r="O122" s="39"/>
      <c r="P122" s="57"/>
      <c r="Q122" s="39"/>
      <c r="R122" s="39"/>
      <c r="S122" s="39"/>
      <c r="T122" s="39"/>
    </row>
    <row r="123" spans="1:20">
      <c r="A123" s="181">
        <v>119</v>
      </c>
      <c r="B123" s="50"/>
      <c r="C123" s="39"/>
      <c r="D123" s="39"/>
      <c r="E123" s="44"/>
      <c r="F123" s="39"/>
      <c r="G123" s="44"/>
      <c r="H123" s="44"/>
      <c r="I123" s="50">
        <f t="shared" si="0"/>
        <v>0</v>
      </c>
      <c r="J123" s="39"/>
      <c r="K123" s="39"/>
      <c r="L123" s="39"/>
      <c r="M123" s="39"/>
      <c r="N123" s="39"/>
      <c r="O123" s="39"/>
      <c r="P123" s="57"/>
      <c r="Q123" s="39"/>
      <c r="R123" s="39"/>
      <c r="S123" s="39"/>
      <c r="T123" s="39"/>
    </row>
    <row r="124" spans="1:20">
      <c r="A124" s="181">
        <v>120</v>
      </c>
      <c r="B124" s="50"/>
      <c r="C124" s="39"/>
      <c r="D124" s="39"/>
      <c r="E124" s="44"/>
      <c r="F124" s="39"/>
      <c r="G124" s="44"/>
      <c r="H124" s="44"/>
      <c r="I124" s="50">
        <f t="shared" si="0"/>
        <v>0</v>
      </c>
      <c r="J124" s="39"/>
      <c r="K124" s="39"/>
      <c r="L124" s="39"/>
      <c r="M124" s="39"/>
      <c r="N124" s="39"/>
      <c r="O124" s="39"/>
      <c r="P124" s="57"/>
      <c r="Q124" s="39"/>
      <c r="R124" s="39"/>
      <c r="S124" s="39"/>
      <c r="T124" s="39"/>
    </row>
    <row r="125" spans="1:20">
      <c r="A125" s="181">
        <v>121</v>
      </c>
      <c r="B125" s="50"/>
      <c r="C125" s="39"/>
      <c r="D125" s="39"/>
      <c r="E125" s="44"/>
      <c r="F125" s="39"/>
      <c r="G125" s="44"/>
      <c r="H125" s="44"/>
      <c r="I125" s="50">
        <f t="shared" si="0"/>
        <v>0</v>
      </c>
      <c r="J125" s="39"/>
      <c r="K125" s="39"/>
      <c r="L125" s="39"/>
      <c r="M125" s="39"/>
      <c r="N125" s="39"/>
      <c r="O125" s="39"/>
      <c r="P125" s="57"/>
      <c r="Q125" s="39"/>
      <c r="R125" s="39"/>
      <c r="S125" s="39"/>
      <c r="T125" s="39"/>
    </row>
    <row r="126" spans="1:20">
      <c r="A126" s="181">
        <v>122</v>
      </c>
      <c r="B126" s="50"/>
      <c r="C126" s="39"/>
      <c r="D126" s="39"/>
      <c r="E126" s="44"/>
      <c r="F126" s="39"/>
      <c r="G126" s="44"/>
      <c r="H126" s="44"/>
      <c r="I126" s="50">
        <f t="shared" si="0"/>
        <v>0</v>
      </c>
      <c r="J126" s="39"/>
      <c r="K126" s="39"/>
      <c r="L126" s="39"/>
      <c r="M126" s="39"/>
      <c r="N126" s="39"/>
      <c r="O126" s="39"/>
      <c r="P126" s="57"/>
      <c r="Q126" s="39"/>
      <c r="R126" s="39"/>
      <c r="S126" s="39"/>
      <c r="T126" s="39"/>
    </row>
    <row r="127" spans="1:20">
      <c r="A127" s="181">
        <v>123</v>
      </c>
      <c r="B127" s="50"/>
      <c r="C127" s="39"/>
      <c r="D127" s="39"/>
      <c r="E127" s="44"/>
      <c r="F127" s="39"/>
      <c r="G127" s="44"/>
      <c r="H127" s="44"/>
      <c r="I127" s="50">
        <f t="shared" si="0"/>
        <v>0</v>
      </c>
      <c r="J127" s="39"/>
      <c r="K127" s="39"/>
      <c r="L127" s="39"/>
      <c r="M127" s="39"/>
      <c r="N127" s="39"/>
      <c r="O127" s="39"/>
      <c r="P127" s="57"/>
      <c r="Q127" s="39"/>
      <c r="R127" s="39"/>
      <c r="S127" s="39"/>
      <c r="T127" s="39"/>
    </row>
    <row r="128" spans="1:20">
      <c r="A128" s="181">
        <v>124</v>
      </c>
      <c r="B128" s="50"/>
      <c r="C128" s="39"/>
      <c r="D128" s="39"/>
      <c r="E128" s="44"/>
      <c r="F128" s="39"/>
      <c r="G128" s="44"/>
      <c r="H128" s="44"/>
      <c r="I128" s="50">
        <f t="shared" si="0"/>
        <v>0</v>
      </c>
      <c r="J128" s="39"/>
      <c r="K128" s="39"/>
      <c r="L128" s="39"/>
      <c r="M128" s="39"/>
      <c r="N128" s="39"/>
      <c r="O128" s="39"/>
      <c r="P128" s="57"/>
      <c r="Q128" s="39"/>
      <c r="R128" s="39"/>
      <c r="S128" s="39"/>
      <c r="T128" s="39"/>
    </row>
    <row r="129" spans="1:20">
      <c r="A129" s="181">
        <v>125</v>
      </c>
      <c r="B129" s="50"/>
      <c r="C129" s="39"/>
      <c r="D129" s="39"/>
      <c r="E129" s="44"/>
      <c r="F129" s="39"/>
      <c r="G129" s="44"/>
      <c r="H129" s="44"/>
      <c r="I129" s="50">
        <f t="shared" si="0"/>
        <v>0</v>
      </c>
      <c r="J129" s="39"/>
      <c r="K129" s="39"/>
      <c r="L129" s="39"/>
      <c r="M129" s="39"/>
      <c r="N129" s="39"/>
      <c r="O129" s="39"/>
      <c r="P129" s="57"/>
      <c r="Q129" s="39"/>
      <c r="R129" s="39"/>
      <c r="S129" s="39"/>
      <c r="T129" s="39"/>
    </row>
    <row r="130" spans="1:20">
      <c r="A130" s="181">
        <v>126</v>
      </c>
      <c r="B130" s="50"/>
      <c r="C130" s="39"/>
      <c r="D130" s="39"/>
      <c r="E130" s="44"/>
      <c r="F130" s="39"/>
      <c r="G130" s="44"/>
      <c r="H130" s="44"/>
      <c r="I130" s="50">
        <f t="shared" si="0"/>
        <v>0</v>
      </c>
      <c r="J130" s="39"/>
      <c r="K130" s="39"/>
      <c r="L130" s="39"/>
      <c r="M130" s="39"/>
      <c r="N130" s="39"/>
      <c r="O130" s="39"/>
      <c r="P130" s="57"/>
      <c r="Q130" s="39"/>
      <c r="R130" s="39"/>
      <c r="S130" s="39"/>
      <c r="T130" s="39"/>
    </row>
    <row r="131" spans="1:20">
      <c r="A131" s="181">
        <v>127</v>
      </c>
      <c r="B131" s="50"/>
      <c r="C131" s="39"/>
      <c r="D131" s="39"/>
      <c r="E131" s="44"/>
      <c r="F131" s="39"/>
      <c r="G131" s="44"/>
      <c r="H131" s="44"/>
      <c r="I131" s="50">
        <f t="shared" si="0"/>
        <v>0</v>
      </c>
      <c r="J131" s="39"/>
      <c r="K131" s="39"/>
      <c r="L131" s="39"/>
      <c r="M131" s="39"/>
      <c r="N131" s="39"/>
      <c r="O131" s="39"/>
      <c r="P131" s="57"/>
      <c r="Q131" s="39"/>
      <c r="R131" s="39"/>
      <c r="S131" s="39"/>
      <c r="T131" s="39"/>
    </row>
    <row r="132" spans="1:20">
      <c r="A132" s="181">
        <v>128</v>
      </c>
      <c r="B132" s="50"/>
      <c r="C132" s="39"/>
      <c r="D132" s="39"/>
      <c r="E132" s="44"/>
      <c r="F132" s="39"/>
      <c r="G132" s="44"/>
      <c r="H132" s="44"/>
      <c r="I132" s="50">
        <f t="shared" si="0"/>
        <v>0</v>
      </c>
      <c r="J132" s="39"/>
      <c r="K132" s="39"/>
      <c r="L132" s="39"/>
      <c r="M132" s="39"/>
      <c r="N132" s="39"/>
      <c r="O132" s="39"/>
      <c r="P132" s="57"/>
      <c r="Q132" s="39"/>
      <c r="R132" s="39"/>
      <c r="S132" s="39"/>
      <c r="T132" s="39"/>
    </row>
    <row r="133" spans="1:20">
      <c r="A133" s="181">
        <v>129</v>
      </c>
      <c r="B133" s="50"/>
      <c r="C133" s="39"/>
      <c r="D133" s="39"/>
      <c r="E133" s="44"/>
      <c r="F133" s="39"/>
      <c r="G133" s="44"/>
      <c r="H133" s="44"/>
      <c r="I133" s="50">
        <f t="shared" si="0"/>
        <v>0</v>
      </c>
      <c r="J133" s="39"/>
      <c r="K133" s="39"/>
      <c r="L133" s="39"/>
      <c r="M133" s="39"/>
      <c r="N133" s="39"/>
      <c r="O133" s="39"/>
      <c r="P133" s="57"/>
      <c r="Q133" s="39"/>
      <c r="R133" s="39"/>
      <c r="S133" s="39"/>
      <c r="T133" s="39"/>
    </row>
    <row r="134" spans="1:20">
      <c r="A134" s="181">
        <v>130</v>
      </c>
      <c r="B134" s="50"/>
      <c r="C134" s="39"/>
      <c r="D134" s="39"/>
      <c r="E134" s="44"/>
      <c r="F134" s="39"/>
      <c r="G134" s="44"/>
      <c r="H134" s="44"/>
      <c r="I134" s="50">
        <f t="shared" si="0"/>
        <v>0</v>
      </c>
      <c r="J134" s="39"/>
      <c r="K134" s="39"/>
      <c r="L134" s="39"/>
      <c r="M134" s="39"/>
      <c r="N134" s="39"/>
      <c r="O134" s="39"/>
      <c r="P134" s="57"/>
      <c r="Q134" s="39"/>
      <c r="R134" s="39"/>
      <c r="S134" s="39"/>
      <c r="T134" s="39"/>
    </row>
    <row r="135" spans="1:20">
      <c r="A135" s="181">
        <v>131</v>
      </c>
      <c r="B135" s="50"/>
      <c r="C135" s="39"/>
      <c r="D135" s="39"/>
      <c r="E135" s="44"/>
      <c r="F135" s="39"/>
      <c r="G135" s="44"/>
      <c r="H135" s="44"/>
      <c r="I135" s="50">
        <f t="shared" ref="I135:I164" si="1">+G135+H135</f>
        <v>0</v>
      </c>
      <c r="J135" s="39"/>
      <c r="K135" s="39"/>
      <c r="L135" s="39"/>
      <c r="M135" s="39"/>
      <c r="N135" s="39"/>
      <c r="O135" s="39"/>
      <c r="P135" s="57"/>
      <c r="Q135" s="39"/>
      <c r="R135" s="39"/>
      <c r="S135" s="39"/>
      <c r="T135" s="39"/>
    </row>
    <row r="136" spans="1:20">
      <c r="A136" s="181">
        <v>132</v>
      </c>
      <c r="B136" s="50"/>
      <c r="C136" s="39"/>
      <c r="D136" s="39"/>
      <c r="E136" s="44"/>
      <c r="F136" s="39"/>
      <c r="G136" s="44"/>
      <c r="H136" s="44"/>
      <c r="I136" s="50">
        <f t="shared" si="1"/>
        <v>0</v>
      </c>
      <c r="J136" s="39"/>
      <c r="K136" s="39"/>
      <c r="L136" s="39"/>
      <c r="M136" s="39"/>
      <c r="N136" s="39"/>
      <c r="O136" s="39"/>
      <c r="P136" s="57"/>
      <c r="Q136" s="39"/>
      <c r="R136" s="39"/>
      <c r="S136" s="39"/>
      <c r="T136" s="39"/>
    </row>
    <row r="137" spans="1:20">
      <c r="A137" s="181">
        <v>133</v>
      </c>
      <c r="B137" s="50"/>
      <c r="C137" s="39"/>
      <c r="D137" s="39"/>
      <c r="E137" s="44"/>
      <c r="F137" s="39"/>
      <c r="G137" s="44"/>
      <c r="H137" s="44"/>
      <c r="I137" s="50">
        <f t="shared" si="1"/>
        <v>0</v>
      </c>
      <c r="J137" s="39"/>
      <c r="K137" s="39"/>
      <c r="L137" s="39"/>
      <c r="M137" s="39"/>
      <c r="N137" s="39"/>
      <c r="O137" s="39"/>
      <c r="P137" s="57"/>
      <c r="Q137" s="39"/>
      <c r="R137" s="39"/>
      <c r="S137" s="39"/>
      <c r="T137" s="39"/>
    </row>
    <row r="138" spans="1:20">
      <c r="A138" s="181">
        <v>134</v>
      </c>
      <c r="B138" s="50"/>
      <c r="C138" s="39"/>
      <c r="D138" s="39"/>
      <c r="E138" s="44"/>
      <c r="F138" s="39"/>
      <c r="G138" s="44"/>
      <c r="H138" s="44"/>
      <c r="I138" s="50">
        <f t="shared" si="1"/>
        <v>0</v>
      </c>
      <c r="J138" s="39"/>
      <c r="K138" s="39"/>
      <c r="L138" s="39"/>
      <c r="M138" s="39"/>
      <c r="N138" s="39"/>
      <c r="O138" s="39"/>
      <c r="P138" s="57"/>
      <c r="Q138" s="39"/>
      <c r="R138" s="39"/>
      <c r="S138" s="39"/>
      <c r="T138" s="39"/>
    </row>
    <row r="139" spans="1:20">
      <c r="A139" s="181">
        <v>135</v>
      </c>
      <c r="B139" s="50"/>
      <c r="C139" s="39"/>
      <c r="D139" s="39"/>
      <c r="E139" s="44"/>
      <c r="F139" s="39"/>
      <c r="G139" s="44"/>
      <c r="H139" s="44"/>
      <c r="I139" s="50">
        <f t="shared" si="1"/>
        <v>0</v>
      </c>
      <c r="J139" s="39"/>
      <c r="K139" s="39"/>
      <c r="L139" s="39"/>
      <c r="M139" s="39"/>
      <c r="N139" s="39"/>
      <c r="O139" s="39"/>
      <c r="P139" s="57"/>
      <c r="Q139" s="39"/>
      <c r="R139" s="39"/>
      <c r="S139" s="39"/>
      <c r="T139" s="39"/>
    </row>
    <row r="140" spans="1:20">
      <c r="A140" s="181">
        <v>136</v>
      </c>
      <c r="B140" s="50"/>
      <c r="C140" s="39"/>
      <c r="D140" s="39"/>
      <c r="E140" s="44"/>
      <c r="F140" s="39"/>
      <c r="G140" s="44"/>
      <c r="H140" s="44"/>
      <c r="I140" s="50">
        <f t="shared" si="1"/>
        <v>0</v>
      </c>
      <c r="J140" s="39"/>
      <c r="K140" s="39"/>
      <c r="L140" s="39"/>
      <c r="M140" s="39"/>
      <c r="N140" s="39"/>
      <c r="O140" s="39"/>
      <c r="P140" s="57"/>
      <c r="Q140" s="39"/>
      <c r="R140" s="39"/>
      <c r="S140" s="39"/>
      <c r="T140" s="39"/>
    </row>
    <row r="141" spans="1:20">
      <c r="A141" s="181">
        <v>137</v>
      </c>
      <c r="B141" s="50"/>
      <c r="C141" s="39"/>
      <c r="D141" s="39"/>
      <c r="E141" s="44"/>
      <c r="F141" s="39"/>
      <c r="G141" s="44"/>
      <c r="H141" s="44"/>
      <c r="I141" s="50">
        <f t="shared" si="1"/>
        <v>0</v>
      </c>
      <c r="J141" s="39"/>
      <c r="K141" s="39"/>
      <c r="L141" s="39"/>
      <c r="M141" s="39"/>
      <c r="N141" s="39"/>
      <c r="O141" s="39"/>
      <c r="P141" s="57"/>
      <c r="Q141" s="39"/>
      <c r="R141" s="39"/>
      <c r="S141" s="39"/>
      <c r="T141" s="39"/>
    </row>
    <row r="142" spans="1:20">
      <c r="A142" s="181">
        <v>138</v>
      </c>
      <c r="B142" s="50"/>
      <c r="C142" s="39"/>
      <c r="D142" s="39"/>
      <c r="E142" s="44"/>
      <c r="F142" s="39"/>
      <c r="G142" s="44"/>
      <c r="H142" s="44"/>
      <c r="I142" s="50">
        <f t="shared" si="1"/>
        <v>0</v>
      </c>
      <c r="J142" s="39"/>
      <c r="K142" s="39"/>
      <c r="L142" s="39"/>
      <c r="M142" s="39"/>
      <c r="N142" s="39"/>
      <c r="O142" s="39"/>
      <c r="P142" s="57"/>
      <c r="Q142" s="39"/>
      <c r="R142" s="39"/>
      <c r="S142" s="39"/>
      <c r="T142" s="39"/>
    </row>
    <row r="143" spans="1:20">
      <c r="A143" s="181">
        <v>139</v>
      </c>
      <c r="B143" s="50"/>
      <c r="C143" s="39"/>
      <c r="D143" s="39"/>
      <c r="E143" s="44"/>
      <c r="F143" s="39"/>
      <c r="G143" s="44"/>
      <c r="H143" s="44"/>
      <c r="I143" s="50">
        <f t="shared" si="1"/>
        <v>0</v>
      </c>
      <c r="J143" s="39"/>
      <c r="K143" s="39"/>
      <c r="L143" s="39"/>
      <c r="M143" s="39"/>
      <c r="N143" s="39"/>
      <c r="O143" s="39"/>
      <c r="P143" s="57"/>
      <c r="Q143" s="39"/>
      <c r="R143" s="39"/>
      <c r="S143" s="39"/>
      <c r="T143" s="39"/>
    </row>
    <row r="144" spans="1:20">
      <c r="A144" s="181">
        <v>140</v>
      </c>
      <c r="B144" s="50"/>
      <c r="C144" s="39"/>
      <c r="D144" s="39"/>
      <c r="E144" s="44"/>
      <c r="F144" s="39"/>
      <c r="G144" s="44"/>
      <c r="H144" s="44"/>
      <c r="I144" s="50">
        <f t="shared" si="1"/>
        <v>0</v>
      </c>
      <c r="J144" s="39"/>
      <c r="K144" s="39"/>
      <c r="L144" s="39"/>
      <c r="M144" s="39"/>
      <c r="N144" s="39"/>
      <c r="O144" s="39"/>
      <c r="P144" s="57"/>
      <c r="Q144" s="39"/>
      <c r="R144" s="39"/>
      <c r="S144" s="39"/>
      <c r="T144" s="39"/>
    </row>
    <row r="145" spans="1:20">
      <c r="A145" s="181">
        <v>141</v>
      </c>
      <c r="B145" s="50"/>
      <c r="C145" s="39"/>
      <c r="D145" s="39"/>
      <c r="E145" s="44"/>
      <c r="F145" s="39"/>
      <c r="G145" s="44"/>
      <c r="H145" s="44"/>
      <c r="I145" s="50">
        <f t="shared" si="1"/>
        <v>0</v>
      </c>
      <c r="J145" s="39"/>
      <c r="K145" s="39"/>
      <c r="L145" s="39"/>
      <c r="M145" s="39"/>
      <c r="N145" s="39"/>
      <c r="O145" s="39"/>
      <c r="P145" s="57"/>
      <c r="Q145" s="39"/>
      <c r="R145" s="39"/>
      <c r="S145" s="39"/>
      <c r="T145" s="39"/>
    </row>
    <row r="146" spans="1:20">
      <c r="A146" s="181">
        <v>142</v>
      </c>
      <c r="B146" s="50"/>
      <c r="C146" s="39"/>
      <c r="D146" s="39"/>
      <c r="E146" s="44"/>
      <c r="F146" s="39"/>
      <c r="G146" s="44"/>
      <c r="H146" s="44"/>
      <c r="I146" s="50">
        <f t="shared" si="1"/>
        <v>0</v>
      </c>
      <c r="J146" s="39"/>
      <c r="K146" s="39"/>
      <c r="L146" s="39"/>
      <c r="M146" s="39"/>
      <c r="N146" s="39"/>
      <c r="O146" s="39"/>
      <c r="P146" s="57"/>
      <c r="Q146" s="39"/>
      <c r="R146" s="39"/>
      <c r="S146" s="39"/>
      <c r="T146" s="39"/>
    </row>
    <row r="147" spans="1:20">
      <c r="A147" s="181">
        <v>143</v>
      </c>
      <c r="B147" s="50"/>
      <c r="C147" s="39"/>
      <c r="D147" s="39"/>
      <c r="E147" s="44"/>
      <c r="F147" s="39"/>
      <c r="G147" s="44"/>
      <c r="H147" s="44"/>
      <c r="I147" s="50">
        <f t="shared" si="1"/>
        <v>0</v>
      </c>
      <c r="J147" s="39"/>
      <c r="K147" s="39"/>
      <c r="L147" s="39"/>
      <c r="M147" s="39"/>
      <c r="N147" s="39"/>
      <c r="O147" s="39"/>
      <c r="P147" s="57"/>
      <c r="Q147" s="39"/>
      <c r="R147" s="39"/>
      <c r="S147" s="39"/>
      <c r="T147" s="39"/>
    </row>
    <row r="148" spans="1:20">
      <c r="A148" s="181">
        <v>144</v>
      </c>
      <c r="B148" s="50"/>
      <c r="C148" s="39"/>
      <c r="D148" s="39"/>
      <c r="E148" s="44"/>
      <c r="F148" s="39"/>
      <c r="G148" s="44"/>
      <c r="H148" s="44"/>
      <c r="I148" s="50">
        <f t="shared" si="1"/>
        <v>0</v>
      </c>
      <c r="J148" s="39"/>
      <c r="K148" s="39"/>
      <c r="L148" s="39"/>
      <c r="M148" s="39"/>
      <c r="N148" s="39"/>
      <c r="O148" s="39"/>
      <c r="P148" s="57"/>
      <c r="Q148" s="39"/>
      <c r="R148" s="39"/>
      <c r="S148" s="39"/>
      <c r="T148" s="39"/>
    </row>
    <row r="149" spans="1:20">
      <c r="A149" s="181">
        <v>145</v>
      </c>
      <c r="B149" s="50"/>
      <c r="C149" s="39"/>
      <c r="D149" s="39"/>
      <c r="E149" s="44"/>
      <c r="F149" s="39"/>
      <c r="G149" s="44"/>
      <c r="H149" s="44"/>
      <c r="I149" s="50">
        <f t="shared" si="1"/>
        <v>0</v>
      </c>
      <c r="J149" s="39"/>
      <c r="K149" s="39"/>
      <c r="L149" s="39"/>
      <c r="M149" s="39"/>
      <c r="N149" s="39"/>
      <c r="O149" s="39"/>
      <c r="P149" s="57"/>
      <c r="Q149" s="39"/>
      <c r="R149" s="39"/>
      <c r="S149" s="39"/>
      <c r="T149" s="39"/>
    </row>
    <row r="150" spans="1:20">
      <c r="A150" s="181">
        <v>146</v>
      </c>
      <c r="B150" s="50"/>
      <c r="C150" s="39"/>
      <c r="D150" s="39"/>
      <c r="E150" s="44"/>
      <c r="F150" s="39"/>
      <c r="G150" s="44"/>
      <c r="H150" s="44"/>
      <c r="I150" s="50">
        <f t="shared" si="1"/>
        <v>0</v>
      </c>
      <c r="J150" s="39"/>
      <c r="K150" s="39"/>
      <c r="L150" s="39"/>
      <c r="M150" s="39"/>
      <c r="N150" s="39"/>
      <c r="O150" s="39"/>
      <c r="P150" s="57"/>
      <c r="Q150" s="39"/>
      <c r="R150" s="39"/>
      <c r="S150" s="39"/>
      <c r="T150" s="39"/>
    </row>
    <row r="151" spans="1:20">
      <c r="A151" s="181">
        <v>147</v>
      </c>
      <c r="B151" s="50"/>
      <c r="C151" s="39"/>
      <c r="D151" s="39"/>
      <c r="E151" s="44"/>
      <c r="F151" s="39"/>
      <c r="G151" s="44"/>
      <c r="H151" s="44"/>
      <c r="I151" s="50">
        <f t="shared" si="1"/>
        <v>0</v>
      </c>
      <c r="J151" s="39"/>
      <c r="K151" s="39"/>
      <c r="L151" s="39"/>
      <c r="M151" s="39"/>
      <c r="N151" s="39"/>
      <c r="O151" s="39"/>
      <c r="P151" s="57"/>
      <c r="Q151" s="39"/>
      <c r="R151" s="39"/>
      <c r="S151" s="39"/>
      <c r="T151" s="39"/>
    </row>
    <row r="152" spans="1:20">
      <c r="A152" s="181">
        <v>148</v>
      </c>
      <c r="B152" s="50"/>
      <c r="C152" s="39"/>
      <c r="D152" s="39"/>
      <c r="E152" s="44"/>
      <c r="F152" s="39"/>
      <c r="G152" s="44"/>
      <c r="H152" s="44"/>
      <c r="I152" s="50">
        <f t="shared" si="1"/>
        <v>0</v>
      </c>
      <c r="J152" s="39"/>
      <c r="K152" s="39"/>
      <c r="L152" s="39"/>
      <c r="M152" s="39"/>
      <c r="N152" s="39"/>
      <c r="O152" s="39"/>
      <c r="P152" s="57"/>
      <c r="Q152" s="39"/>
      <c r="R152" s="39"/>
      <c r="S152" s="39"/>
      <c r="T152" s="39"/>
    </row>
    <row r="153" spans="1:20">
      <c r="A153" s="181">
        <v>149</v>
      </c>
      <c r="B153" s="50"/>
      <c r="C153" s="39"/>
      <c r="D153" s="39"/>
      <c r="E153" s="44"/>
      <c r="F153" s="39"/>
      <c r="G153" s="44"/>
      <c r="H153" s="44"/>
      <c r="I153" s="50">
        <f t="shared" si="1"/>
        <v>0</v>
      </c>
      <c r="J153" s="39"/>
      <c r="K153" s="39"/>
      <c r="L153" s="39"/>
      <c r="M153" s="39"/>
      <c r="N153" s="39"/>
      <c r="O153" s="39"/>
      <c r="P153" s="57"/>
      <c r="Q153" s="39"/>
      <c r="R153" s="39"/>
      <c r="S153" s="39"/>
      <c r="T153" s="39"/>
    </row>
    <row r="154" spans="1:20">
      <c r="A154" s="181">
        <v>150</v>
      </c>
      <c r="B154" s="50"/>
      <c r="C154" s="39"/>
      <c r="D154" s="39"/>
      <c r="E154" s="44"/>
      <c r="F154" s="39"/>
      <c r="G154" s="44"/>
      <c r="H154" s="44"/>
      <c r="I154" s="50">
        <f t="shared" si="1"/>
        <v>0</v>
      </c>
      <c r="J154" s="39"/>
      <c r="K154" s="39"/>
      <c r="L154" s="39"/>
      <c r="M154" s="39"/>
      <c r="N154" s="39"/>
      <c r="O154" s="39"/>
      <c r="P154" s="57"/>
      <c r="Q154" s="39"/>
      <c r="R154" s="39"/>
      <c r="S154" s="39"/>
      <c r="T154" s="39"/>
    </row>
    <row r="155" spans="1:20">
      <c r="A155" s="181">
        <v>151</v>
      </c>
      <c r="B155" s="50"/>
      <c r="C155" s="39"/>
      <c r="D155" s="39"/>
      <c r="E155" s="44"/>
      <c r="F155" s="39"/>
      <c r="G155" s="44"/>
      <c r="H155" s="44"/>
      <c r="I155" s="50">
        <f t="shared" si="1"/>
        <v>0</v>
      </c>
      <c r="J155" s="39"/>
      <c r="K155" s="39"/>
      <c r="L155" s="39"/>
      <c r="M155" s="39"/>
      <c r="N155" s="39"/>
      <c r="O155" s="39"/>
      <c r="P155" s="57"/>
      <c r="Q155" s="39"/>
      <c r="R155" s="39"/>
      <c r="S155" s="39"/>
      <c r="T155" s="39"/>
    </row>
    <row r="156" spans="1:20">
      <c r="A156" s="181">
        <v>152</v>
      </c>
      <c r="B156" s="50"/>
      <c r="C156" s="39"/>
      <c r="D156" s="39"/>
      <c r="E156" s="44"/>
      <c r="F156" s="39"/>
      <c r="G156" s="44"/>
      <c r="H156" s="44"/>
      <c r="I156" s="50">
        <f t="shared" si="1"/>
        <v>0</v>
      </c>
      <c r="J156" s="39"/>
      <c r="K156" s="39"/>
      <c r="L156" s="39"/>
      <c r="M156" s="39"/>
      <c r="N156" s="39"/>
      <c r="O156" s="39"/>
      <c r="P156" s="57"/>
      <c r="Q156" s="39"/>
      <c r="R156" s="39"/>
      <c r="S156" s="39"/>
      <c r="T156" s="39"/>
    </row>
    <row r="157" spans="1:20">
      <c r="A157" s="181">
        <v>153</v>
      </c>
      <c r="B157" s="50"/>
      <c r="C157" s="39"/>
      <c r="D157" s="39"/>
      <c r="E157" s="44"/>
      <c r="F157" s="39"/>
      <c r="G157" s="44"/>
      <c r="H157" s="44"/>
      <c r="I157" s="50">
        <f t="shared" si="1"/>
        <v>0</v>
      </c>
      <c r="J157" s="39"/>
      <c r="K157" s="39"/>
      <c r="L157" s="39"/>
      <c r="M157" s="39"/>
      <c r="N157" s="39"/>
      <c r="O157" s="39"/>
      <c r="P157" s="57"/>
      <c r="Q157" s="39"/>
      <c r="R157" s="39"/>
      <c r="S157" s="39"/>
      <c r="T157" s="39"/>
    </row>
    <row r="158" spans="1:20">
      <c r="A158" s="181">
        <v>154</v>
      </c>
      <c r="B158" s="50"/>
      <c r="C158" s="39"/>
      <c r="D158" s="39"/>
      <c r="E158" s="44"/>
      <c r="F158" s="39"/>
      <c r="G158" s="44"/>
      <c r="H158" s="44"/>
      <c r="I158" s="50">
        <f t="shared" si="1"/>
        <v>0</v>
      </c>
      <c r="J158" s="39"/>
      <c r="K158" s="39"/>
      <c r="L158" s="39"/>
      <c r="M158" s="39"/>
      <c r="N158" s="39"/>
      <c r="O158" s="39"/>
      <c r="P158" s="57"/>
      <c r="Q158" s="39"/>
      <c r="R158" s="39"/>
      <c r="S158" s="39"/>
      <c r="T158" s="39"/>
    </row>
    <row r="159" spans="1:20">
      <c r="A159" s="181">
        <v>155</v>
      </c>
      <c r="B159" s="50"/>
      <c r="C159" s="39"/>
      <c r="D159" s="39"/>
      <c r="E159" s="44"/>
      <c r="F159" s="39"/>
      <c r="G159" s="44"/>
      <c r="H159" s="44"/>
      <c r="I159" s="50">
        <f t="shared" si="1"/>
        <v>0</v>
      </c>
      <c r="J159" s="39"/>
      <c r="K159" s="39"/>
      <c r="L159" s="39"/>
      <c r="M159" s="39"/>
      <c r="N159" s="39"/>
      <c r="O159" s="39"/>
      <c r="P159" s="57"/>
      <c r="Q159" s="39"/>
      <c r="R159" s="39"/>
      <c r="S159" s="39"/>
      <c r="T159" s="39"/>
    </row>
    <row r="160" spans="1:20">
      <c r="A160" s="181">
        <v>156</v>
      </c>
      <c r="B160" s="50"/>
      <c r="C160" s="39"/>
      <c r="D160" s="39"/>
      <c r="E160" s="44"/>
      <c r="F160" s="39"/>
      <c r="G160" s="44"/>
      <c r="H160" s="44"/>
      <c r="I160" s="50">
        <f t="shared" si="1"/>
        <v>0</v>
      </c>
      <c r="J160" s="39"/>
      <c r="K160" s="39"/>
      <c r="L160" s="39"/>
      <c r="M160" s="39"/>
      <c r="N160" s="39"/>
      <c r="O160" s="39"/>
      <c r="P160" s="57"/>
      <c r="Q160" s="39"/>
      <c r="R160" s="39"/>
      <c r="S160" s="39"/>
      <c r="T160" s="39"/>
    </row>
    <row r="161" spans="1:20">
      <c r="A161" s="181">
        <v>157</v>
      </c>
      <c r="B161" s="50"/>
      <c r="C161" s="39"/>
      <c r="D161" s="39"/>
      <c r="E161" s="44"/>
      <c r="F161" s="39"/>
      <c r="G161" s="44"/>
      <c r="H161" s="44"/>
      <c r="I161" s="50">
        <f t="shared" si="1"/>
        <v>0</v>
      </c>
      <c r="J161" s="39"/>
      <c r="K161" s="39"/>
      <c r="L161" s="39"/>
      <c r="M161" s="39"/>
      <c r="N161" s="39"/>
      <c r="O161" s="39"/>
      <c r="P161" s="57"/>
      <c r="Q161" s="39"/>
      <c r="R161" s="39"/>
      <c r="S161" s="39"/>
      <c r="T161" s="39"/>
    </row>
    <row r="162" spans="1:20">
      <c r="A162" s="181">
        <v>158</v>
      </c>
      <c r="B162" s="50"/>
      <c r="C162" s="39"/>
      <c r="D162" s="39"/>
      <c r="E162" s="44"/>
      <c r="F162" s="39"/>
      <c r="G162" s="44"/>
      <c r="H162" s="44"/>
      <c r="I162" s="50">
        <f t="shared" si="1"/>
        <v>0</v>
      </c>
      <c r="J162" s="39"/>
      <c r="K162" s="39"/>
      <c r="L162" s="39"/>
      <c r="M162" s="39"/>
      <c r="N162" s="39"/>
      <c r="O162" s="39"/>
      <c r="P162" s="57"/>
      <c r="Q162" s="39"/>
      <c r="R162" s="39"/>
      <c r="S162" s="39"/>
      <c r="T162" s="39"/>
    </row>
    <row r="163" spans="1:20">
      <c r="A163" s="181">
        <v>159</v>
      </c>
      <c r="B163" s="50"/>
      <c r="C163" s="39"/>
      <c r="D163" s="39"/>
      <c r="E163" s="44"/>
      <c r="F163" s="39"/>
      <c r="G163" s="44"/>
      <c r="H163" s="44"/>
      <c r="I163" s="50">
        <f t="shared" si="1"/>
        <v>0</v>
      </c>
      <c r="J163" s="39"/>
      <c r="K163" s="39"/>
      <c r="L163" s="39"/>
      <c r="M163" s="39"/>
      <c r="N163" s="39"/>
      <c r="O163" s="39"/>
      <c r="P163" s="57"/>
      <c r="Q163" s="39"/>
      <c r="R163" s="39"/>
      <c r="S163" s="39"/>
      <c r="T163" s="39"/>
    </row>
    <row r="164" spans="1:20">
      <c r="A164" s="181">
        <v>160</v>
      </c>
      <c r="B164" s="50"/>
      <c r="C164" s="39"/>
      <c r="D164" s="39"/>
      <c r="E164" s="44"/>
      <c r="F164" s="39"/>
      <c r="G164" s="44"/>
      <c r="H164" s="44"/>
      <c r="I164" s="50">
        <f t="shared" si="1"/>
        <v>0</v>
      </c>
      <c r="J164" s="39"/>
      <c r="K164" s="39"/>
      <c r="L164" s="39"/>
      <c r="M164" s="39"/>
      <c r="N164" s="39"/>
      <c r="O164" s="39"/>
      <c r="P164" s="57"/>
      <c r="Q164" s="39"/>
      <c r="R164" s="39"/>
      <c r="S164" s="39"/>
      <c r="T164" s="39"/>
    </row>
    <row r="165" spans="1:20">
      <c r="A165" s="150" t="s">
        <v>11</v>
      </c>
      <c r="B165" s="150"/>
      <c r="C165" s="150">
        <f>COUNTIFS(C5:C164,"*")</f>
        <v>43</v>
      </c>
      <c r="D165" s="150"/>
      <c r="E165" s="200"/>
      <c r="F165" s="150"/>
      <c r="G165" s="150">
        <f>SUM(G5:G164)</f>
        <v>1143</v>
      </c>
      <c r="H165" s="150">
        <f>SUM(H5:H164)</f>
        <v>1164</v>
      </c>
      <c r="I165" s="150">
        <f>SUM(I5:I164)</f>
        <v>2307</v>
      </c>
      <c r="J165" s="150"/>
      <c r="K165" s="150"/>
      <c r="L165" s="150"/>
      <c r="M165" s="150"/>
      <c r="N165" s="150"/>
      <c r="O165" s="150"/>
      <c r="P165" s="201"/>
      <c r="Q165" s="150"/>
      <c r="R165" s="150"/>
      <c r="S165" s="150"/>
      <c r="T165" s="202"/>
    </row>
    <row r="166" spans="1:20">
      <c r="A166" s="149" t="s">
        <v>68</v>
      </c>
      <c r="B166" s="150">
        <f>COUNTIF(B$5:B$164,"Team 1")</f>
        <v>24</v>
      </c>
      <c r="C166" s="149" t="s">
        <v>29</v>
      </c>
      <c r="D166" s="150">
        <f>COUNTIF(D5:D164,"Anganwadi")</f>
        <v>13</v>
      </c>
    </row>
    <row r="167" spans="1:20">
      <c r="A167" s="149" t="s">
        <v>69</v>
      </c>
      <c r="B167" s="150">
        <f>COUNTIF(B$6:B$164,"Team 2")</f>
        <v>19</v>
      </c>
      <c r="C167" s="149" t="s">
        <v>27</v>
      </c>
      <c r="D167" s="150">
        <f>COUNTIF(D5:D164,"School")</f>
        <v>30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00B050"/>
    <pageSetUpPr fitToPage="1"/>
  </sheetPr>
  <dimension ref="A1:T167"/>
  <sheetViews>
    <sheetView workbookViewId="0">
      <pane xSplit="3" ySplit="4" topLeftCell="G5" activePane="bottomRight" state="frozen"/>
      <selection pane="topRight" activeCell="C1" sqref="C1"/>
      <selection pane="bottomLeft" activeCell="A5" sqref="A5"/>
      <selection pane="bottomRight" activeCell="G5" sqref="G5:I4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8" customWidth="1"/>
    <col min="6" max="6" width="17" style="1" customWidth="1"/>
    <col min="7" max="7" width="6.140625" style="8" customWidth="1"/>
    <col min="8" max="8" width="6.28515625" style="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4" t="s">
        <v>64</v>
      </c>
      <c r="B1" s="304"/>
      <c r="C1" s="304"/>
      <c r="D1" s="305"/>
      <c r="E1" s="305"/>
      <c r="F1" s="305"/>
      <c r="G1" s="305"/>
      <c r="H1" s="305"/>
      <c r="I1" s="305"/>
      <c r="J1" s="305"/>
      <c r="K1" s="305"/>
      <c r="L1" s="305"/>
      <c r="M1" s="305"/>
      <c r="N1" s="305"/>
      <c r="O1" s="305"/>
      <c r="P1" s="305"/>
      <c r="Q1" s="305"/>
      <c r="R1" s="305"/>
      <c r="S1" s="305"/>
    </row>
    <row r="2" spans="1:20">
      <c r="A2" s="325" t="s">
        <v>62</v>
      </c>
      <c r="B2" s="326"/>
      <c r="C2" s="326"/>
      <c r="D2" s="17" t="s">
        <v>76</v>
      </c>
      <c r="E2" s="14"/>
      <c r="F2" s="14"/>
      <c r="G2" s="14"/>
      <c r="H2" s="14"/>
      <c r="I2" s="14"/>
      <c r="J2" s="14"/>
      <c r="K2" s="14"/>
      <c r="L2" s="14"/>
      <c r="M2" s="14"/>
      <c r="N2" s="14"/>
      <c r="O2" s="14"/>
      <c r="P2" s="14"/>
      <c r="Q2" s="14"/>
      <c r="R2" s="14"/>
      <c r="S2" s="14"/>
    </row>
    <row r="3" spans="1:20" ht="24" customHeight="1">
      <c r="A3" s="329" t="s">
        <v>14</v>
      </c>
      <c r="B3" s="327" t="s">
        <v>67</v>
      </c>
      <c r="C3" s="324" t="s">
        <v>7</v>
      </c>
      <c r="D3" s="324" t="s">
        <v>58</v>
      </c>
      <c r="E3" s="324" t="s">
        <v>16</v>
      </c>
      <c r="F3" s="331" t="s">
        <v>17</v>
      </c>
      <c r="G3" s="324" t="s">
        <v>8</v>
      </c>
      <c r="H3" s="324"/>
      <c r="I3" s="324"/>
      <c r="J3" s="324" t="s">
        <v>35</v>
      </c>
      <c r="K3" s="327" t="s">
        <v>37</v>
      </c>
      <c r="L3" s="327" t="s">
        <v>53</v>
      </c>
      <c r="M3" s="327" t="s">
        <v>54</v>
      </c>
      <c r="N3" s="327" t="s">
        <v>38</v>
      </c>
      <c r="O3" s="327" t="s">
        <v>39</v>
      </c>
      <c r="P3" s="329" t="s">
        <v>57</v>
      </c>
      <c r="Q3" s="324" t="s">
        <v>55</v>
      </c>
      <c r="R3" s="324" t="s">
        <v>36</v>
      </c>
      <c r="S3" s="324" t="s">
        <v>56</v>
      </c>
      <c r="T3" s="324" t="s">
        <v>13</v>
      </c>
    </row>
    <row r="4" spans="1:20" ht="25.5" customHeight="1">
      <c r="A4" s="329"/>
      <c r="B4" s="330"/>
      <c r="C4" s="324"/>
      <c r="D4" s="324"/>
      <c r="E4" s="324"/>
      <c r="F4" s="331"/>
      <c r="G4" s="15" t="s">
        <v>9</v>
      </c>
      <c r="H4" s="15" t="s">
        <v>10</v>
      </c>
      <c r="I4" s="15" t="s">
        <v>11</v>
      </c>
      <c r="J4" s="324"/>
      <c r="K4" s="328"/>
      <c r="L4" s="328"/>
      <c r="M4" s="328"/>
      <c r="N4" s="328"/>
      <c r="O4" s="328"/>
      <c r="P4" s="329"/>
      <c r="Q4" s="329"/>
      <c r="R4" s="324"/>
      <c r="S4" s="324"/>
      <c r="T4" s="324"/>
    </row>
    <row r="5" spans="1:20" ht="30">
      <c r="A5" s="2">
        <v>1</v>
      </c>
      <c r="B5" s="66" t="s">
        <v>68</v>
      </c>
      <c r="C5" s="104" t="s">
        <v>211</v>
      </c>
      <c r="D5" s="67" t="s">
        <v>29</v>
      </c>
      <c r="E5" s="106">
        <v>85</v>
      </c>
      <c r="F5" s="104" t="s">
        <v>188</v>
      </c>
      <c r="G5" s="259">
        <v>12</v>
      </c>
      <c r="H5" s="259">
        <v>12</v>
      </c>
      <c r="I5" s="258">
        <v>24</v>
      </c>
      <c r="J5" s="106"/>
      <c r="K5" s="104" t="s">
        <v>101</v>
      </c>
      <c r="L5" s="104" t="s">
        <v>272</v>
      </c>
      <c r="M5" s="104">
        <v>9957721010</v>
      </c>
      <c r="N5" s="104" t="s">
        <v>273</v>
      </c>
      <c r="O5" s="104">
        <v>8135932995</v>
      </c>
      <c r="P5" s="209">
        <v>43619</v>
      </c>
      <c r="Q5" s="10"/>
      <c r="R5" s="10"/>
      <c r="S5" s="10" t="s">
        <v>550</v>
      </c>
      <c r="T5" s="152"/>
    </row>
    <row r="6" spans="1:20" ht="30">
      <c r="A6" s="2">
        <v>2</v>
      </c>
      <c r="B6" s="66" t="s">
        <v>68</v>
      </c>
      <c r="C6" s="92" t="s">
        <v>212</v>
      </c>
      <c r="D6" s="67" t="s">
        <v>27</v>
      </c>
      <c r="E6" s="92" t="s">
        <v>108</v>
      </c>
      <c r="F6" s="111" t="s">
        <v>91</v>
      </c>
      <c r="G6" s="259">
        <v>4</v>
      </c>
      <c r="H6" s="259">
        <v>4</v>
      </c>
      <c r="I6" s="258">
        <v>8</v>
      </c>
      <c r="J6" s="94">
        <v>9957430927</v>
      </c>
      <c r="K6" s="104" t="s">
        <v>101</v>
      </c>
      <c r="L6" s="104" t="s">
        <v>272</v>
      </c>
      <c r="M6" s="104">
        <v>9957721010</v>
      </c>
      <c r="N6" s="104" t="s">
        <v>273</v>
      </c>
      <c r="O6" s="104">
        <v>8135932995</v>
      </c>
      <c r="P6" s="209">
        <v>43619</v>
      </c>
      <c r="Q6" s="10"/>
      <c r="R6" s="10"/>
      <c r="S6" s="10" t="s">
        <v>550</v>
      </c>
      <c r="T6" s="39"/>
    </row>
    <row r="7" spans="1:20" ht="30">
      <c r="A7" s="2">
        <v>3</v>
      </c>
      <c r="B7" s="66" t="s">
        <v>68</v>
      </c>
      <c r="C7" s="109" t="s">
        <v>213</v>
      </c>
      <c r="D7" s="67" t="s">
        <v>27</v>
      </c>
      <c r="E7" s="109">
        <v>18200629801</v>
      </c>
      <c r="F7" s="109" t="s">
        <v>91</v>
      </c>
      <c r="G7" s="259">
        <v>22</v>
      </c>
      <c r="H7" s="259">
        <v>22</v>
      </c>
      <c r="I7" s="258">
        <v>44</v>
      </c>
      <c r="J7" s="95"/>
      <c r="K7" s="104" t="s">
        <v>101</v>
      </c>
      <c r="L7" s="104" t="s">
        <v>272</v>
      </c>
      <c r="M7" s="104">
        <v>9957721010</v>
      </c>
      <c r="N7" s="104" t="s">
        <v>273</v>
      </c>
      <c r="O7" s="104">
        <v>8135932995</v>
      </c>
      <c r="P7" s="221">
        <v>43620</v>
      </c>
      <c r="Q7" s="10"/>
      <c r="R7" s="10"/>
      <c r="S7" s="10" t="s">
        <v>550</v>
      </c>
      <c r="T7" s="153"/>
    </row>
    <row r="8" spans="1:20">
      <c r="A8" s="2">
        <v>4</v>
      </c>
      <c r="B8" s="66" t="s">
        <v>68</v>
      </c>
      <c r="C8" s="110" t="s">
        <v>97</v>
      </c>
      <c r="D8" s="67" t="s">
        <v>27</v>
      </c>
      <c r="E8" s="110" t="s">
        <v>109</v>
      </c>
      <c r="F8" s="110" t="s">
        <v>187</v>
      </c>
      <c r="G8" s="259">
        <v>185</v>
      </c>
      <c r="H8" s="259">
        <v>185</v>
      </c>
      <c r="I8" s="258">
        <v>370</v>
      </c>
      <c r="J8" s="94">
        <v>9954157958</v>
      </c>
      <c r="K8" s="104" t="s">
        <v>102</v>
      </c>
      <c r="L8" s="104" t="s">
        <v>291</v>
      </c>
      <c r="M8" s="104">
        <v>9401981707</v>
      </c>
      <c r="N8" s="104" t="s">
        <v>292</v>
      </c>
      <c r="O8" s="104">
        <v>9678485824</v>
      </c>
      <c r="P8" s="207">
        <v>43622</v>
      </c>
      <c r="Q8" s="10"/>
      <c r="R8" s="10"/>
      <c r="S8" s="10" t="s">
        <v>550</v>
      </c>
      <c r="T8" s="153"/>
    </row>
    <row r="9" spans="1:20" ht="30">
      <c r="A9" s="2">
        <v>5</v>
      </c>
      <c r="B9" s="66" t="s">
        <v>68</v>
      </c>
      <c r="C9" s="92" t="s">
        <v>214</v>
      </c>
      <c r="D9" s="67" t="s">
        <v>27</v>
      </c>
      <c r="E9" s="92" t="s">
        <v>110</v>
      </c>
      <c r="F9" s="111" t="s">
        <v>91</v>
      </c>
      <c r="G9" s="259">
        <v>12</v>
      </c>
      <c r="H9" s="259">
        <v>12</v>
      </c>
      <c r="I9" s="258">
        <v>24</v>
      </c>
      <c r="J9" s="95" t="s">
        <v>103</v>
      </c>
      <c r="K9" s="104" t="s">
        <v>101</v>
      </c>
      <c r="L9" s="104" t="s">
        <v>293</v>
      </c>
      <c r="M9" s="104">
        <v>8473903662</v>
      </c>
      <c r="N9" s="104" t="s">
        <v>294</v>
      </c>
      <c r="O9" s="104">
        <v>9957711896</v>
      </c>
      <c r="P9" s="209">
        <v>43630</v>
      </c>
      <c r="Q9" s="10"/>
      <c r="R9" s="10"/>
      <c r="S9" s="10" t="s">
        <v>550</v>
      </c>
      <c r="T9" s="153"/>
    </row>
    <row r="10" spans="1:20">
      <c r="A10" s="2">
        <v>6</v>
      </c>
      <c r="B10" s="66" t="s">
        <v>68</v>
      </c>
      <c r="C10" s="92" t="s">
        <v>119</v>
      </c>
      <c r="D10" s="67" t="s">
        <v>27</v>
      </c>
      <c r="E10" s="92" t="s">
        <v>141</v>
      </c>
      <c r="F10" s="111" t="s">
        <v>91</v>
      </c>
      <c r="G10" s="259">
        <v>18</v>
      </c>
      <c r="H10" s="259">
        <v>19</v>
      </c>
      <c r="I10" s="258">
        <v>37</v>
      </c>
      <c r="J10" s="94">
        <v>9957452033</v>
      </c>
      <c r="K10" s="104" t="s">
        <v>102</v>
      </c>
      <c r="L10" s="104" t="s">
        <v>286</v>
      </c>
      <c r="M10" s="104">
        <v>9678640822</v>
      </c>
      <c r="N10" s="104" t="s">
        <v>287</v>
      </c>
      <c r="O10" s="104">
        <v>9957588224</v>
      </c>
      <c r="P10" s="209">
        <v>43630</v>
      </c>
      <c r="Q10" s="10"/>
      <c r="R10" s="10"/>
      <c r="S10" s="10" t="s">
        <v>550</v>
      </c>
      <c r="T10" s="153"/>
    </row>
    <row r="11" spans="1:20" ht="30">
      <c r="A11" s="2">
        <v>7</v>
      </c>
      <c r="B11" s="66" t="s">
        <v>68</v>
      </c>
      <c r="C11" s="92" t="s">
        <v>98</v>
      </c>
      <c r="D11" s="67" t="s">
        <v>27</v>
      </c>
      <c r="E11" s="92" t="s">
        <v>111</v>
      </c>
      <c r="F11" s="111" t="s">
        <v>91</v>
      </c>
      <c r="G11" s="259">
        <v>8</v>
      </c>
      <c r="H11" s="259">
        <v>8</v>
      </c>
      <c r="I11" s="258">
        <v>16</v>
      </c>
      <c r="J11" s="95">
        <v>9957464890</v>
      </c>
      <c r="K11" s="104" t="s">
        <v>101</v>
      </c>
      <c r="L11" s="104" t="s">
        <v>272</v>
      </c>
      <c r="M11" s="104">
        <v>9957721010</v>
      </c>
      <c r="N11" s="104" t="s">
        <v>273</v>
      </c>
      <c r="O11" s="104">
        <v>8135932995</v>
      </c>
      <c r="P11" s="209">
        <v>43633</v>
      </c>
      <c r="Q11" s="10"/>
      <c r="R11" s="10"/>
      <c r="S11" s="10" t="s">
        <v>550</v>
      </c>
      <c r="T11" s="153"/>
    </row>
    <row r="12" spans="1:20" ht="30">
      <c r="A12" s="2">
        <v>8</v>
      </c>
      <c r="B12" s="66" t="s">
        <v>68</v>
      </c>
      <c r="C12" s="93" t="s">
        <v>99</v>
      </c>
      <c r="D12" s="67" t="s">
        <v>27</v>
      </c>
      <c r="E12" s="93" t="s">
        <v>112</v>
      </c>
      <c r="F12" s="93" t="s">
        <v>206</v>
      </c>
      <c r="G12" s="259">
        <v>8</v>
      </c>
      <c r="H12" s="259">
        <v>8</v>
      </c>
      <c r="I12" s="258">
        <v>16</v>
      </c>
      <c r="J12" s="94">
        <v>9957156231</v>
      </c>
      <c r="K12" s="104" t="s">
        <v>101</v>
      </c>
      <c r="L12" s="104" t="s">
        <v>272</v>
      </c>
      <c r="M12" s="104">
        <v>9957721010</v>
      </c>
      <c r="N12" s="104" t="s">
        <v>273</v>
      </c>
      <c r="O12" s="104">
        <v>8135932995</v>
      </c>
      <c r="P12" s="218">
        <v>43633</v>
      </c>
      <c r="Q12" s="10"/>
      <c r="R12" s="10"/>
      <c r="S12" s="10" t="s">
        <v>550</v>
      </c>
      <c r="T12" s="153"/>
    </row>
    <row r="13" spans="1:20" ht="30">
      <c r="A13" s="2">
        <v>9</v>
      </c>
      <c r="B13" s="66" t="s">
        <v>68</v>
      </c>
      <c r="C13" s="104" t="s">
        <v>215</v>
      </c>
      <c r="D13" s="67" t="s">
        <v>29</v>
      </c>
      <c r="E13" s="106">
        <v>35</v>
      </c>
      <c r="F13" s="104" t="s">
        <v>188</v>
      </c>
      <c r="G13" s="259">
        <v>20</v>
      </c>
      <c r="H13" s="259">
        <v>20</v>
      </c>
      <c r="I13" s="258">
        <v>40</v>
      </c>
      <c r="J13" s="106"/>
      <c r="K13" s="104" t="s">
        <v>142</v>
      </c>
      <c r="L13" s="104" t="s">
        <v>298</v>
      </c>
      <c r="M13" s="104">
        <v>0</v>
      </c>
      <c r="N13" s="104" t="s">
        <v>299</v>
      </c>
      <c r="O13" s="104">
        <v>8638781095</v>
      </c>
      <c r="P13" s="208">
        <v>43637</v>
      </c>
      <c r="Q13" s="10"/>
      <c r="R13" s="10"/>
      <c r="S13" s="10" t="s">
        <v>550</v>
      </c>
      <c r="T13" s="153"/>
    </row>
    <row r="14" spans="1:20" ht="30">
      <c r="A14" s="2">
        <v>10</v>
      </c>
      <c r="B14" s="66" t="s">
        <v>68</v>
      </c>
      <c r="C14" s="104" t="s">
        <v>216</v>
      </c>
      <c r="D14" s="67" t="s">
        <v>29</v>
      </c>
      <c r="E14" s="106">
        <v>153</v>
      </c>
      <c r="F14" s="104" t="s">
        <v>188</v>
      </c>
      <c r="G14" s="259">
        <v>12</v>
      </c>
      <c r="H14" s="259">
        <v>13</v>
      </c>
      <c r="I14" s="258">
        <v>25</v>
      </c>
      <c r="J14" s="106"/>
      <c r="K14" s="104" t="s">
        <v>142</v>
      </c>
      <c r="L14" s="104" t="s">
        <v>298</v>
      </c>
      <c r="M14" s="104">
        <v>0</v>
      </c>
      <c r="N14" s="104" t="s">
        <v>299</v>
      </c>
      <c r="O14" s="104">
        <v>8638781095</v>
      </c>
      <c r="P14" s="208">
        <v>43637</v>
      </c>
      <c r="Q14" s="10"/>
      <c r="R14" s="10"/>
      <c r="S14" s="10" t="s">
        <v>550</v>
      </c>
      <c r="T14" s="39"/>
    </row>
    <row r="15" spans="1:20" ht="30">
      <c r="A15" s="2">
        <v>11</v>
      </c>
      <c r="B15" s="66" t="s">
        <v>68</v>
      </c>
      <c r="C15" s="92" t="s">
        <v>217</v>
      </c>
      <c r="D15" s="67" t="s">
        <v>27</v>
      </c>
      <c r="E15" s="92" t="s">
        <v>221</v>
      </c>
      <c r="F15" s="111" t="s">
        <v>91</v>
      </c>
      <c r="G15" s="259">
        <v>23</v>
      </c>
      <c r="H15" s="259">
        <v>23</v>
      </c>
      <c r="I15" s="258">
        <v>46</v>
      </c>
      <c r="J15" s="96">
        <v>9401368864</v>
      </c>
      <c r="K15" s="104" t="s">
        <v>128</v>
      </c>
      <c r="L15" s="104" t="s">
        <v>300</v>
      </c>
      <c r="M15" s="104">
        <v>9678949211</v>
      </c>
      <c r="N15" s="104" t="s">
        <v>277</v>
      </c>
      <c r="O15" s="104">
        <v>9435431053</v>
      </c>
      <c r="P15" s="208">
        <v>43640</v>
      </c>
      <c r="Q15" s="10"/>
      <c r="R15" s="10"/>
      <c r="S15" s="10" t="s">
        <v>550</v>
      </c>
      <c r="T15" s="153"/>
    </row>
    <row r="16" spans="1:20" ht="30">
      <c r="A16" s="2">
        <v>12</v>
      </c>
      <c r="B16" s="66" t="s">
        <v>68</v>
      </c>
      <c r="C16" s="92" t="s">
        <v>218</v>
      </c>
      <c r="D16" s="67" t="s">
        <v>27</v>
      </c>
      <c r="E16" s="92" t="s">
        <v>222</v>
      </c>
      <c r="F16" s="111" t="s">
        <v>91</v>
      </c>
      <c r="G16" s="259">
        <v>11</v>
      </c>
      <c r="H16" s="259">
        <v>11</v>
      </c>
      <c r="I16" s="258">
        <v>22</v>
      </c>
      <c r="J16" s="96">
        <v>9957712994</v>
      </c>
      <c r="K16" s="104" t="s">
        <v>128</v>
      </c>
      <c r="L16" s="104" t="s">
        <v>300</v>
      </c>
      <c r="M16" s="104">
        <v>9678949211</v>
      </c>
      <c r="N16" s="104" t="s">
        <v>277</v>
      </c>
      <c r="O16" s="104">
        <v>9435431053</v>
      </c>
      <c r="P16" s="208">
        <v>43640</v>
      </c>
      <c r="Q16" s="10"/>
      <c r="R16" s="10"/>
      <c r="S16" s="10" t="s">
        <v>550</v>
      </c>
      <c r="T16" s="153"/>
    </row>
    <row r="17" spans="1:20" ht="31.5">
      <c r="A17" s="2">
        <v>13</v>
      </c>
      <c r="B17" s="66" t="s">
        <v>68</v>
      </c>
      <c r="C17" s="92" t="s">
        <v>219</v>
      </c>
      <c r="D17" s="67" t="s">
        <v>27</v>
      </c>
      <c r="E17" s="92" t="s">
        <v>132</v>
      </c>
      <c r="F17" s="111" t="s">
        <v>91</v>
      </c>
      <c r="G17" s="259">
        <v>73</v>
      </c>
      <c r="H17" s="259">
        <v>74</v>
      </c>
      <c r="I17" s="258">
        <v>147</v>
      </c>
      <c r="J17" s="94" t="s">
        <v>130</v>
      </c>
      <c r="K17" s="104" t="s">
        <v>102</v>
      </c>
      <c r="L17" s="104" t="s">
        <v>301</v>
      </c>
      <c r="M17" s="104">
        <v>7086826226</v>
      </c>
      <c r="N17" s="104" t="s">
        <v>302</v>
      </c>
      <c r="O17" s="104">
        <v>7399829916</v>
      </c>
      <c r="P17" s="209">
        <v>43642</v>
      </c>
      <c r="Q17" s="10"/>
      <c r="R17" s="10"/>
      <c r="S17" s="10" t="s">
        <v>550</v>
      </c>
      <c r="T17" s="39"/>
    </row>
    <row r="18" spans="1:20" ht="30">
      <c r="A18" s="2">
        <v>14</v>
      </c>
      <c r="B18" s="66" t="s">
        <v>68</v>
      </c>
      <c r="C18" s="92" t="s">
        <v>220</v>
      </c>
      <c r="D18" s="67" t="s">
        <v>27</v>
      </c>
      <c r="E18" s="92" t="s">
        <v>131</v>
      </c>
      <c r="F18" s="111" t="s">
        <v>91</v>
      </c>
      <c r="G18" s="259">
        <v>65</v>
      </c>
      <c r="H18" s="259">
        <v>66</v>
      </c>
      <c r="I18" s="258">
        <v>131</v>
      </c>
      <c r="J18" s="94">
        <v>9957135755</v>
      </c>
      <c r="K18" s="104" t="s">
        <v>102</v>
      </c>
      <c r="L18" s="104" t="s">
        <v>301</v>
      </c>
      <c r="M18" s="104">
        <v>7086826226</v>
      </c>
      <c r="N18" s="104" t="s">
        <v>302</v>
      </c>
      <c r="O18" s="104">
        <v>7399829916</v>
      </c>
      <c r="P18" s="209">
        <v>43644</v>
      </c>
      <c r="Q18" s="10"/>
      <c r="R18" s="10"/>
      <c r="S18" s="10" t="s">
        <v>550</v>
      </c>
      <c r="T18" s="39"/>
    </row>
    <row r="19" spans="1:20">
      <c r="A19" s="2">
        <v>15</v>
      </c>
      <c r="B19" s="66" t="s">
        <v>68</v>
      </c>
      <c r="C19" s="93" t="s">
        <v>94</v>
      </c>
      <c r="D19" s="39" t="s">
        <v>27</v>
      </c>
      <c r="E19" s="93" t="s">
        <v>114</v>
      </c>
      <c r="F19" s="93" t="s">
        <v>206</v>
      </c>
      <c r="G19" s="259">
        <v>64</v>
      </c>
      <c r="H19" s="259">
        <v>65</v>
      </c>
      <c r="I19" s="258">
        <v>129</v>
      </c>
      <c r="J19" s="94">
        <v>9957087943</v>
      </c>
      <c r="K19" s="92" t="s">
        <v>102</v>
      </c>
      <c r="L19" s="92" t="s">
        <v>291</v>
      </c>
      <c r="M19" s="184">
        <v>9401981707</v>
      </c>
      <c r="N19" s="226" t="s">
        <v>292</v>
      </c>
      <c r="O19" s="226">
        <v>9678485824</v>
      </c>
      <c r="P19" s="148">
        <v>43626</v>
      </c>
      <c r="Q19" s="39"/>
      <c r="R19" s="39"/>
      <c r="S19" s="10" t="s">
        <v>550</v>
      </c>
      <c r="T19" s="39"/>
    </row>
    <row r="20" spans="1:20">
      <c r="A20" s="2">
        <v>16</v>
      </c>
      <c r="B20" s="66" t="s">
        <v>68</v>
      </c>
      <c r="C20" s="92" t="s">
        <v>203</v>
      </c>
      <c r="D20" s="39" t="s">
        <v>27</v>
      </c>
      <c r="E20" s="92" t="s">
        <v>115</v>
      </c>
      <c r="F20" s="111" t="s">
        <v>91</v>
      </c>
      <c r="G20" s="259">
        <v>95</v>
      </c>
      <c r="H20" s="259">
        <v>95</v>
      </c>
      <c r="I20" s="258">
        <v>190</v>
      </c>
      <c r="J20" s="97">
        <v>8471949471</v>
      </c>
      <c r="K20" s="92" t="s">
        <v>102</v>
      </c>
      <c r="L20" s="92" t="s">
        <v>291</v>
      </c>
      <c r="M20" s="184">
        <v>9401981707</v>
      </c>
      <c r="N20" s="226" t="s">
        <v>292</v>
      </c>
      <c r="O20" s="226">
        <v>9678485824</v>
      </c>
      <c r="P20" s="232">
        <v>43628</v>
      </c>
      <c r="Q20" s="39"/>
      <c r="R20" s="39"/>
      <c r="S20" s="10" t="s">
        <v>550</v>
      </c>
      <c r="T20" s="153"/>
    </row>
    <row r="21" spans="1:20">
      <c r="A21" s="2">
        <v>17</v>
      </c>
      <c r="B21" s="66" t="s">
        <v>68</v>
      </c>
      <c r="C21" s="104" t="s">
        <v>324</v>
      </c>
      <c r="D21" s="67" t="s">
        <v>29</v>
      </c>
      <c r="E21" s="106">
        <v>135</v>
      </c>
      <c r="F21" s="67"/>
      <c r="G21" s="259">
        <v>6</v>
      </c>
      <c r="H21" s="259">
        <v>6</v>
      </c>
      <c r="I21" s="258">
        <v>12</v>
      </c>
      <c r="J21" s="97"/>
      <c r="K21" s="251" t="s">
        <v>540</v>
      </c>
      <c r="L21" s="249" t="s">
        <v>293</v>
      </c>
      <c r="M21" s="100">
        <v>847390662</v>
      </c>
      <c r="N21" s="252" t="s">
        <v>294</v>
      </c>
      <c r="O21" s="249">
        <v>9957711896</v>
      </c>
      <c r="P21" s="233">
        <v>43630</v>
      </c>
      <c r="Q21" s="10"/>
      <c r="R21" s="10"/>
      <c r="S21" s="10" t="s">
        <v>550</v>
      </c>
      <c r="T21" s="152"/>
    </row>
    <row r="22" spans="1:20">
      <c r="A22" s="2">
        <v>18</v>
      </c>
      <c r="B22" s="66" t="s">
        <v>69</v>
      </c>
      <c r="C22" s="108" t="s">
        <v>413</v>
      </c>
      <c r="D22" s="67" t="s">
        <v>27</v>
      </c>
      <c r="E22" s="98"/>
      <c r="F22" s="108" t="s">
        <v>254</v>
      </c>
      <c r="G22" s="259">
        <v>15</v>
      </c>
      <c r="H22" s="259">
        <v>15</v>
      </c>
      <c r="I22" s="258">
        <v>30</v>
      </c>
      <c r="J22" s="95">
        <v>8011679968</v>
      </c>
      <c r="K22" s="104" t="s">
        <v>432</v>
      </c>
      <c r="L22" s="104" t="s">
        <v>393</v>
      </c>
      <c r="M22" s="104">
        <v>8011961348</v>
      </c>
      <c r="N22" s="104" t="s">
        <v>394</v>
      </c>
      <c r="O22" s="104">
        <v>8472037942</v>
      </c>
      <c r="P22" s="245">
        <v>43622</v>
      </c>
      <c r="Q22" s="10"/>
      <c r="R22" s="10"/>
      <c r="S22" s="10" t="s">
        <v>550</v>
      </c>
      <c r="T22" s="152"/>
    </row>
    <row r="23" spans="1:20">
      <c r="A23" s="2">
        <v>19</v>
      </c>
      <c r="B23" s="66" t="s">
        <v>69</v>
      </c>
      <c r="C23" s="93" t="s">
        <v>414</v>
      </c>
      <c r="D23" s="67" t="s">
        <v>27</v>
      </c>
      <c r="E23" s="93" t="s">
        <v>443</v>
      </c>
      <c r="F23" s="93" t="s">
        <v>206</v>
      </c>
      <c r="G23" s="259">
        <v>6</v>
      </c>
      <c r="H23" s="259">
        <v>7</v>
      </c>
      <c r="I23" s="258">
        <v>13</v>
      </c>
      <c r="J23" s="94">
        <v>9085019726</v>
      </c>
      <c r="K23" s="104" t="s">
        <v>392</v>
      </c>
      <c r="L23" s="104" t="s">
        <v>390</v>
      </c>
      <c r="M23" s="104">
        <v>9954717286</v>
      </c>
      <c r="N23" s="104" t="s">
        <v>391</v>
      </c>
      <c r="O23" s="104">
        <v>9957169023</v>
      </c>
      <c r="P23" s="242">
        <v>43623</v>
      </c>
      <c r="Q23" s="10"/>
      <c r="R23" s="10"/>
      <c r="S23" s="10" t="s">
        <v>550</v>
      </c>
      <c r="T23" s="39"/>
    </row>
    <row r="24" spans="1:20">
      <c r="A24" s="2">
        <v>20</v>
      </c>
      <c r="B24" s="66" t="s">
        <v>69</v>
      </c>
      <c r="C24" s="92" t="s">
        <v>415</v>
      </c>
      <c r="D24" s="67" t="s">
        <v>27</v>
      </c>
      <c r="E24" s="92" t="s">
        <v>444</v>
      </c>
      <c r="F24" s="111" t="s">
        <v>91</v>
      </c>
      <c r="G24" s="259">
        <v>5</v>
      </c>
      <c r="H24" s="259">
        <v>6</v>
      </c>
      <c r="I24" s="258">
        <v>11</v>
      </c>
      <c r="J24" s="98"/>
      <c r="K24" s="104" t="s">
        <v>392</v>
      </c>
      <c r="L24" s="104" t="s">
        <v>390</v>
      </c>
      <c r="M24" s="104">
        <v>9954717286</v>
      </c>
      <c r="N24" s="104" t="s">
        <v>391</v>
      </c>
      <c r="O24" s="104">
        <v>9957169023</v>
      </c>
      <c r="P24" s="155">
        <v>43623</v>
      </c>
      <c r="Q24" s="10"/>
      <c r="R24" s="10"/>
      <c r="S24" s="10" t="s">
        <v>550</v>
      </c>
      <c r="T24" s="39"/>
    </row>
    <row r="25" spans="1:20" ht="30">
      <c r="A25" s="2">
        <v>21</v>
      </c>
      <c r="B25" s="66" t="s">
        <v>69</v>
      </c>
      <c r="C25" s="104" t="s">
        <v>416</v>
      </c>
      <c r="D25" s="67" t="s">
        <v>29</v>
      </c>
      <c r="E25" s="106">
        <v>141</v>
      </c>
      <c r="F25" s="235" t="s">
        <v>188</v>
      </c>
      <c r="G25" s="259">
        <v>13</v>
      </c>
      <c r="H25" s="259">
        <v>13</v>
      </c>
      <c r="I25" s="258">
        <v>26</v>
      </c>
      <c r="J25" s="95">
        <v>9954298322</v>
      </c>
      <c r="K25" s="104" t="s">
        <v>344</v>
      </c>
      <c r="L25" s="104" t="s">
        <v>347</v>
      </c>
      <c r="M25" s="104">
        <v>9678394309</v>
      </c>
      <c r="N25" s="104" t="s">
        <v>433</v>
      </c>
      <c r="O25" s="104">
        <v>7636056051</v>
      </c>
      <c r="P25" s="237">
        <v>43626</v>
      </c>
      <c r="Q25" s="10"/>
      <c r="R25" s="10"/>
      <c r="S25" s="10" t="s">
        <v>550</v>
      </c>
      <c r="T25" s="39"/>
    </row>
    <row r="26" spans="1:20" ht="30">
      <c r="A26" s="2">
        <v>22</v>
      </c>
      <c r="B26" s="66" t="s">
        <v>69</v>
      </c>
      <c r="C26" s="92" t="s">
        <v>417</v>
      </c>
      <c r="D26" s="67" t="s">
        <v>27</v>
      </c>
      <c r="E26" s="92" t="s">
        <v>445</v>
      </c>
      <c r="F26" s="111" t="s">
        <v>91</v>
      </c>
      <c r="G26" s="259">
        <v>5</v>
      </c>
      <c r="H26" s="259">
        <v>5</v>
      </c>
      <c r="I26" s="258">
        <v>10</v>
      </c>
      <c r="J26" s="96">
        <v>8133089229</v>
      </c>
      <c r="K26" s="104" t="s">
        <v>395</v>
      </c>
      <c r="L26" s="104" t="s">
        <v>434</v>
      </c>
      <c r="M26" s="104">
        <v>9401799871</v>
      </c>
      <c r="N26" s="104" t="s">
        <v>435</v>
      </c>
      <c r="O26" s="104">
        <v>9678000421</v>
      </c>
      <c r="P26" s="237">
        <v>43628</v>
      </c>
      <c r="Q26" s="10"/>
      <c r="R26" s="10"/>
      <c r="S26" s="10" t="s">
        <v>550</v>
      </c>
      <c r="T26" s="39"/>
    </row>
    <row r="27" spans="1:20" s="119" customFormat="1" ht="30">
      <c r="A27" s="117">
        <v>23</v>
      </c>
      <c r="B27" s="66" t="s">
        <v>69</v>
      </c>
      <c r="C27" s="92" t="s">
        <v>418</v>
      </c>
      <c r="D27" s="67" t="s">
        <v>27</v>
      </c>
      <c r="E27" s="92" t="s">
        <v>446</v>
      </c>
      <c r="F27" s="111" t="s">
        <v>91</v>
      </c>
      <c r="G27" s="259">
        <v>18</v>
      </c>
      <c r="H27" s="259">
        <v>19</v>
      </c>
      <c r="I27" s="258">
        <v>37</v>
      </c>
      <c r="J27" s="95"/>
      <c r="K27" s="104" t="s">
        <v>395</v>
      </c>
      <c r="L27" s="104" t="s">
        <v>345</v>
      </c>
      <c r="M27" s="104">
        <v>9954008803</v>
      </c>
      <c r="N27" s="104" t="s">
        <v>433</v>
      </c>
      <c r="O27" s="104">
        <v>7636056051</v>
      </c>
      <c r="P27" s="237">
        <v>43626</v>
      </c>
      <c r="Q27" s="10"/>
      <c r="R27" s="118"/>
      <c r="S27" s="10" t="s">
        <v>550</v>
      </c>
      <c r="T27" s="154"/>
    </row>
    <row r="28" spans="1:20" ht="30">
      <c r="A28" s="2">
        <v>24</v>
      </c>
      <c r="B28" s="66" t="s">
        <v>69</v>
      </c>
      <c r="C28" s="92" t="s">
        <v>419</v>
      </c>
      <c r="D28" s="67" t="s">
        <v>27</v>
      </c>
      <c r="E28" s="92" t="s">
        <v>447</v>
      </c>
      <c r="F28" s="111" t="s">
        <v>91</v>
      </c>
      <c r="G28" s="259">
        <v>12</v>
      </c>
      <c r="H28" s="259">
        <v>13</v>
      </c>
      <c r="I28" s="258">
        <v>25</v>
      </c>
      <c r="J28" s="94">
        <v>8133055475</v>
      </c>
      <c r="K28" s="104" t="s">
        <v>395</v>
      </c>
      <c r="L28" s="104" t="s">
        <v>345</v>
      </c>
      <c r="M28" s="104">
        <v>9954008803</v>
      </c>
      <c r="N28" s="104" t="s">
        <v>433</v>
      </c>
      <c r="O28" s="104">
        <v>7636056051</v>
      </c>
      <c r="P28" s="237">
        <v>43626</v>
      </c>
      <c r="Q28" s="10"/>
      <c r="R28" s="10"/>
      <c r="S28" s="10" t="s">
        <v>550</v>
      </c>
      <c r="T28" s="39"/>
    </row>
    <row r="29" spans="1:20" ht="30">
      <c r="A29" s="2">
        <v>25</v>
      </c>
      <c r="B29" s="66" t="s">
        <v>69</v>
      </c>
      <c r="C29" s="93" t="s">
        <v>420</v>
      </c>
      <c r="D29" s="67" t="s">
        <v>27</v>
      </c>
      <c r="E29" s="93" t="s">
        <v>448</v>
      </c>
      <c r="F29" s="93" t="s">
        <v>206</v>
      </c>
      <c r="G29" s="259">
        <v>23</v>
      </c>
      <c r="H29" s="259">
        <v>23</v>
      </c>
      <c r="I29" s="258">
        <v>46</v>
      </c>
      <c r="J29" s="94">
        <v>9957593211</v>
      </c>
      <c r="K29" s="104" t="s">
        <v>348</v>
      </c>
      <c r="L29" s="104" t="s">
        <v>349</v>
      </c>
      <c r="M29" s="104">
        <v>8133890208</v>
      </c>
      <c r="N29" s="104" t="s">
        <v>350</v>
      </c>
      <c r="O29" s="104">
        <v>9678954453</v>
      </c>
      <c r="P29" s="242">
        <v>43637</v>
      </c>
      <c r="Q29" s="10"/>
      <c r="R29" s="10"/>
      <c r="S29" s="10" t="s">
        <v>550</v>
      </c>
      <c r="T29" s="39"/>
    </row>
    <row r="30" spans="1:20">
      <c r="A30" s="2">
        <v>26</v>
      </c>
      <c r="B30" s="66" t="s">
        <v>69</v>
      </c>
      <c r="C30" s="92" t="s">
        <v>421</v>
      </c>
      <c r="D30" s="67" t="s">
        <v>27</v>
      </c>
      <c r="E30" s="92" t="s">
        <v>449</v>
      </c>
      <c r="F30" s="234" t="s">
        <v>91</v>
      </c>
      <c r="G30" s="259">
        <v>17</v>
      </c>
      <c r="H30" s="259">
        <v>18</v>
      </c>
      <c r="I30" s="258">
        <v>35</v>
      </c>
      <c r="J30" s="95"/>
      <c r="K30" s="104" t="s">
        <v>348</v>
      </c>
      <c r="L30" s="104" t="s">
        <v>308</v>
      </c>
      <c r="M30" s="104">
        <v>9101306681</v>
      </c>
      <c r="N30" s="104" t="s">
        <v>309</v>
      </c>
      <c r="O30" s="104">
        <v>8133832601</v>
      </c>
      <c r="P30" s="155">
        <v>43620</v>
      </c>
      <c r="Q30" s="10"/>
      <c r="R30" s="10"/>
      <c r="S30" s="10" t="s">
        <v>550</v>
      </c>
      <c r="T30" s="39"/>
    </row>
    <row r="31" spans="1:20" ht="30">
      <c r="A31" s="2">
        <v>27</v>
      </c>
      <c r="B31" s="66" t="s">
        <v>69</v>
      </c>
      <c r="C31" s="92" t="s">
        <v>422</v>
      </c>
      <c r="D31" s="67" t="s">
        <v>27</v>
      </c>
      <c r="E31" s="92" t="s">
        <v>450</v>
      </c>
      <c r="F31" s="111" t="s">
        <v>91</v>
      </c>
      <c r="G31" s="259">
        <v>4</v>
      </c>
      <c r="H31" s="259">
        <v>5</v>
      </c>
      <c r="I31" s="258">
        <v>9</v>
      </c>
      <c r="J31" s="106"/>
      <c r="K31" s="104" t="s">
        <v>436</v>
      </c>
      <c r="L31" s="104" t="s">
        <v>352</v>
      </c>
      <c r="M31" s="104">
        <v>9954895250</v>
      </c>
      <c r="N31" s="104" t="s">
        <v>437</v>
      </c>
      <c r="O31" s="104">
        <v>8811886626</v>
      </c>
      <c r="P31" s="237">
        <v>43627</v>
      </c>
      <c r="Q31" s="10"/>
      <c r="R31" s="10"/>
      <c r="S31" s="10" t="s">
        <v>550</v>
      </c>
      <c r="T31" s="39"/>
    </row>
    <row r="32" spans="1:20">
      <c r="A32" s="2">
        <v>28</v>
      </c>
      <c r="B32" s="66" t="s">
        <v>69</v>
      </c>
      <c r="C32" s="243" t="s">
        <v>423</v>
      </c>
      <c r="D32" s="67" t="s">
        <v>29</v>
      </c>
      <c r="E32" s="106">
        <v>67</v>
      </c>
      <c r="F32" s="244" t="s">
        <v>188</v>
      </c>
      <c r="G32" s="259">
        <v>25</v>
      </c>
      <c r="H32" s="259">
        <v>26</v>
      </c>
      <c r="I32" s="258">
        <v>51</v>
      </c>
      <c r="J32" s="96">
        <v>7399532375</v>
      </c>
      <c r="K32" s="104" t="s">
        <v>360</v>
      </c>
      <c r="L32" s="104" t="s">
        <v>358</v>
      </c>
      <c r="M32" s="104">
        <v>8811964094</v>
      </c>
      <c r="N32" s="104" t="s">
        <v>359</v>
      </c>
      <c r="O32" s="104">
        <v>8472814275</v>
      </c>
      <c r="P32" s="237">
        <v>43630</v>
      </c>
      <c r="Q32" s="10"/>
      <c r="R32" s="10"/>
      <c r="S32" s="10" t="s">
        <v>550</v>
      </c>
      <c r="T32" s="39"/>
    </row>
    <row r="33" spans="1:20">
      <c r="A33" s="2">
        <v>29</v>
      </c>
      <c r="B33" s="66" t="s">
        <v>69</v>
      </c>
      <c r="C33" s="110" t="s">
        <v>424</v>
      </c>
      <c r="D33" s="67" t="s">
        <v>27</v>
      </c>
      <c r="E33" s="234">
        <v>18200617606</v>
      </c>
      <c r="F33" s="110" t="s">
        <v>187</v>
      </c>
      <c r="G33" s="259">
        <v>45</v>
      </c>
      <c r="H33" s="259">
        <v>45</v>
      </c>
      <c r="I33" s="258">
        <v>90</v>
      </c>
      <c r="J33" s="95"/>
      <c r="K33" s="104" t="s">
        <v>360</v>
      </c>
      <c r="L33" s="104" t="s">
        <v>358</v>
      </c>
      <c r="M33" s="104">
        <v>8811964094</v>
      </c>
      <c r="N33" s="104" t="s">
        <v>359</v>
      </c>
      <c r="O33" s="104">
        <v>8472814275</v>
      </c>
      <c r="P33" s="241">
        <v>43642</v>
      </c>
      <c r="Q33" s="10"/>
      <c r="R33" s="10"/>
      <c r="S33" s="10" t="s">
        <v>550</v>
      </c>
      <c r="T33" s="152"/>
    </row>
    <row r="34" spans="1:20">
      <c r="A34" s="2">
        <v>30</v>
      </c>
      <c r="B34" s="66" t="s">
        <v>69</v>
      </c>
      <c r="C34" s="92" t="s">
        <v>425</v>
      </c>
      <c r="D34" s="67" t="s">
        <v>27</v>
      </c>
      <c r="E34" s="92" t="s">
        <v>451</v>
      </c>
      <c r="F34" s="111" t="s">
        <v>91</v>
      </c>
      <c r="G34" s="259">
        <v>5</v>
      </c>
      <c r="H34" s="259">
        <v>6</v>
      </c>
      <c r="I34" s="258">
        <v>11</v>
      </c>
      <c r="J34" s="95"/>
      <c r="K34" s="104" t="s">
        <v>360</v>
      </c>
      <c r="L34" s="104" t="s">
        <v>358</v>
      </c>
      <c r="M34" s="104">
        <v>8811964094</v>
      </c>
      <c r="N34" s="104" t="s">
        <v>359</v>
      </c>
      <c r="O34" s="104">
        <v>8472814275</v>
      </c>
      <c r="P34" s="237">
        <v>43630</v>
      </c>
      <c r="Q34" s="10"/>
      <c r="R34" s="10"/>
      <c r="S34" s="10" t="s">
        <v>550</v>
      </c>
      <c r="T34" s="153"/>
    </row>
    <row r="35" spans="1:20" ht="30">
      <c r="A35" s="2">
        <v>31</v>
      </c>
      <c r="B35" s="66" t="s">
        <v>69</v>
      </c>
      <c r="C35" s="92" t="s">
        <v>426</v>
      </c>
      <c r="D35" s="67" t="s">
        <v>27</v>
      </c>
      <c r="E35" s="92" t="s">
        <v>452</v>
      </c>
      <c r="F35" s="111" t="s">
        <v>91</v>
      </c>
      <c r="G35" s="259">
        <v>67</v>
      </c>
      <c r="H35" s="259">
        <v>68</v>
      </c>
      <c r="I35" s="258">
        <v>135</v>
      </c>
      <c r="J35" s="95"/>
      <c r="K35" s="104" t="s">
        <v>399</v>
      </c>
      <c r="L35" s="104" t="s">
        <v>400</v>
      </c>
      <c r="M35" s="104">
        <v>9954068505</v>
      </c>
      <c r="N35" s="104" t="s">
        <v>438</v>
      </c>
      <c r="O35" s="104">
        <v>8752861843</v>
      </c>
      <c r="P35" s="237">
        <v>43633</v>
      </c>
      <c r="Q35" s="10"/>
      <c r="R35" s="10"/>
      <c r="S35" s="10" t="s">
        <v>550</v>
      </c>
      <c r="T35" s="153"/>
    </row>
    <row r="36" spans="1:20" ht="30">
      <c r="A36" s="2">
        <v>32</v>
      </c>
      <c r="B36" s="66" t="s">
        <v>69</v>
      </c>
      <c r="C36" s="92" t="s">
        <v>427</v>
      </c>
      <c r="D36" s="67" t="s">
        <v>27</v>
      </c>
      <c r="E36" s="92" t="s">
        <v>453</v>
      </c>
      <c r="F36" s="111" t="s">
        <v>91</v>
      </c>
      <c r="G36" s="259">
        <v>17</v>
      </c>
      <c r="H36" s="259">
        <v>17</v>
      </c>
      <c r="I36" s="258">
        <v>34</v>
      </c>
      <c r="J36" s="106"/>
      <c r="K36" s="104" t="s">
        <v>399</v>
      </c>
      <c r="L36" s="104" t="s">
        <v>400</v>
      </c>
      <c r="M36" s="104">
        <v>9954068505</v>
      </c>
      <c r="N36" s="104" t="s">
        <v>438</v>
      </c>
      <c r="O36" s="104">
        <v>8752861843</v>
      </c>
      <c r="P36" s="237">
        <v>43640</v>
      </c>
      <c r="Q36" s="10"/>
      <c r="R36" s="10"/>
      <c r="S36" s="10" t="s">
        <v>550</v>
      </c>
      <c r="T36" s="39"/>
    </row>
    <row r="37" spans="1:20">
      <c r="A37" s="2">
        <v>33</v>
      </c>
      <c r="B37" s="66" t="s">
        <v>69</v>
      </c>
      <c r="C37" s="104" t="s">
        <v>428</v>
      </c>
      <c r="D37" s="67" t="s">
        <v>29</v>
      </c>
      <c r="E37" s="106">
        <v>109</v>
      </c>
      <c r="F37" s="235" t="s">
        <v>188</v>
      </c>
      <c r="G37" s="259">
        <v>29</v>
      </c>
      <c r="H37" s="259">
        <v>29</v>
      </c>
      <c r="I37" s="258">
        <v>58</v>
      </c>
      <c r="J37" s="95"/>
      <c r="K37" s="104" t="s">
        <v>361</v>
      </c>
      <c r="L37" s="104" t="s">
        <v>364</v>
      </c>
      <c r="M37" s="104">
        <v>7399749268</v>
      </c>
      <c r="N37" s="104" t="s">
        <v>363</v>
      </c>
      <c r="O37" s="104">
        <v>9954282286</v>
      </c>
      <c r="P37" s="237">
        <v>43619</v>
      </c>
      <c r="Q37" s="10"/>
      <c r="R37" s="10"/>
      <c r="S37" s="10" t="s">
        <v>550</v>
      </c>
      <c r="T37" s="153"/>
    </row>
    <row r="38" spans="1:20" ht="31.5">
      <c r="A38" s="2">
        <v>34</v>
      </c>
      <c r="B38" s="66" t="s">
        <v>69</v>
      </c>
      <c r="C38" s="110" t="s">
        <v>429</v>
      </c>
      <c r="D38" s="67" t="s">
        <v>27</v>
      </c>
      <c r="E38" s="234">
        <v>18200618507</v>
      </c>
      <c r="F38" s="110" t="s">
        <v>187</v>
      </c>
      <c r="G38" s="259">
        <v>51</v>
      </c>
      <c r="H38" s="259">
        <v>52</v>
      </c>
      <c r="I38" s="258">
        <v>103</v>
      </c>
      <c r="J38" s="95"/>
      <c r="K38" s="104" t="s">
        <v>439</v>
      </c>
      <c r="L38" s="104" t="s">
        <v>364</v>
      </c>
      <c r="M38" s="104">
        <v>7399749268</v>
      </c>
      <c r="N38" s="104" t="s">
        <v>363</v>
      </c>
      <c r="O38" s="104">
        <v>9954282286</v>
      </c>
      <c r="P38" s="241">
        <v>43636</v>
      </c>
      <c r="Q38" s="10"/>
      <c r="R38" s="10"/>
      <c r="S38" s="10" t="s">
        <v>550</v>
      </c>
      <c r="T38" s="153"/>
    </row>
    <row r="39" spans="1:20">
      <c r="A39" s="2">
        <v>35</v>
      </c>
      <c r="B39" s="66" t="s">
        <v>69</v>
      </c>
      <c r="C39" s="92" t="s">
        <v>430</v>
      </c>
      <c r="D39" s="67" t="s">
        <v>27</v>
      </c>
      <c r="E39" s="92" t="s">
        <v>454</v>
      </c>
      <c r="F39" s="111" t="s">
        <v>91</v>
      </c>
      <c r="G39" s="259">
        <v>13</v>
      </c>
      <c r="H39" s="259">
        <v>14</v>
      </c>
      <c r="I39" s="258">
        <v>27</v>
      </c>
      <c r="J39" s="95">
        <v>9957929630</v>
      </c>
      <c r="K39" s="104" t="s">
        <v>361</v>
      </c>
      <c r="L39" s="104" t="s">
        <v>364</v>
      </c>
      <c r="M39" s="104">
        <v>7399749268</v>
      </c>
      <c r="N39" s="104" t="s">
        <v>363</v>
      </c>
      <c r="O39" s="104">
        <v>9954282286</v>
      </c>
      <c r="P39" s="237">
        <v>43619</v>
      </c>
      <c r="Q39" s="10"/>
      <c r="R39" s="10"/>
      <c r="S39" s="10" t="s">
        <v>550</v>
      </c>
      <c r="T39" s="148"/>
    </row>
    <row r="40" spans="1:20" ht="30">
      <c r="A40" s="2">
        <v>36</v>
      </c>
      <c r="B40" s="66" t="s">
        <v>69</v>
      </c>
      <c r="C40" s="92" t="s">
        <v>431</v>
      </c>
      <c r="D40" s="67" t="s">
        <v>27</v>
      </c>
      <c r="E40" s="92" t="s">
        <v>455</v>
      </c>
      <c r="F40" s="98" t="s">
        <v>91</v>
      </c>
      <c r="G40" s="259">
        <v>21</v>
      </c>
      <c r="H40" s="259">
        <v>21</v>
      </c>
      <c r="I40" s="258">
        <v>42</v>
      </c>
      <c r="J40" s="94"/>
      <c r="K40" s="104" t="s">
        <v>440</v>
      </c>
      <c r="L40" s="104" t="s">
        <v>441</v>
      </c>
      <c r="M40" s="104">
        <v>8133077188</v>
      </c>
      <c r="N40" s="104" t="s">
        <v>442</v>
      </c>
      <c r="O40" s="104">
        <v>7896348499</v>
      </c>
      <c r="P40" s="155">
        <v>43635</v>
      </c>
      <c r="Q40" s="10"/>
      <c r="R40" s="10"/>
      <c r="S40" s="10" t="s">
        <v>550</v>
      </c>
      <c r="T40" s="39"/>
    </row>
    <row r="41" spans="1:20">
      <c r="A41" s="2">
        <v>37</v>
      </c>
      <c r="B41" s="9"/>
      <c r="C41" s="62"/>
      <c r="D41" s="73"/>
      <c r="E41" s="103"/>
      <c r="F41" s="67"/>
      <c r="G41" s="62"/>
      <c r="H41" s="62"/>
      <c r="I41" s="9"/>
      <c r="J41" s="71"/>
      <c r="K41" s="73"/>
      <c r="L41" s="99"/>
      <c r="M41" s="99"/>
      <c r="N41" s="99"/>
      <c r="O41" s="100"/>
      <c r="P41" s="241"/>
      <c r="Q41" s="10"/>
      <c r="R41" s="10"/>
      <c r="S41" s="10"/>
      <c r="T41" s="153"/>
    </row>
    <row r="42" spans="1:20">
      <c r="A42" s="2">
        <v>38</v>
      </c>
      <c r="B42" s="9"/>
      <c r="C42" s="62"/>
      <c r="D42" s="73"/>
      <c r="E42" s="60"/>
      <c r="F42" s="73"/>
      <c r="G42" s="64"/>
      <c r="H42" s="64"/>
      <c r="I42" s="9"/>
      <c r="J42" s="65"/>
      <c r="K42" s="73"/>
      <c r="L42" s="99"/>
      <c r="M42" s="99"/>
      <c r="N42" s="99"/>
      <c r="O42" s="100"/>
      <c r="P42" s="237"/>
      <c r="Q42" s="10"/>
      <c r="R42" s="10"/>
      <c r="S42" s="10"/>
      <c r="T42" s="153"/>
    </row>
    <row r="43" spans="1:20">
      <c r="A43" s="2">
        <v>39</v>
      </c>
      <c r="B43" s="9"/>
      <c r="C43" s="88"/>
      <c r="D43" s="73"/>
      <c r="E43" s="92"/>
      <c r="F43" s="73"/>
      <c r="G43" s="64"/>
      <c r="H43" s="64"/>
      <c r="I43" s="9"/>
      <c r="J43" s="94"/>
      <c r="K43" s="73"/>
      <c r="L43" s="73"/>
      <c r="M43" s="73"/>
      <c r="N43" s="55"/>
      <c r="O43" s="56"/>
      <c r="P43" s="155"/>
      <c r="Q43" s="10"/>
      <c r="R43" s="10"/>
      <c r="S43" s="10"/>
      <c r="T43" s="153"/>
    </row>
    <row r="44" spans="1:20">
      <c r="A44" s="2">
        <v>40</v>
      </c>
      <c r="B44" s="9"/>
      <c r="C44" s="68"/>
      <c r="D44" s="73"/>
      <c r="E44" s="103"/>
      <c r="F44" s="67"/>
      <c r="G44" s="68"/>
      <c r="H44" s="68"/>
      <c r="I44" s="9"/>
      <c r="J44" s="94"/>
      <c r="K44" s="73"/>
      <c r="L44" s="99"/>
      <c r="M44" s="99"/>
      <c r="N44" s="99"/>
      <c r="O44" s="100"/>
      <c r="P44" s="76"/>
      <c r="Q44" s="10"/>
      <c r="R44" s="10"/>
      <c r="S44" s="10"/>
      <c r="T44" s="153"/>
    </row>
    <row r="45" spans="1:20">
      <c r="A45" s="2">
        <v>41</v>
      </c>
      <c r="B45" s="9"/>
      <c r="C45" s="68"/>
      <c r="D45" s="67"/>
      <c r="E45" s="74"/>
      <c r="F45" s="67"/>
      <c r="G45" s="71"/>
      <c r="H45" s="71"/>
      <c r="I45" s="9"/>
      <c r="J45" s="71"/>
      <c r="K45" s="73"/>
      <c r="L45" s="99"/>
      <c r="M45" s="99"/>
      <c r="N45" s="99"/>
      <c r="O45" s="100"/>
      <c r="P45" s="76"/>
      <c r="Q45" s="10"/>
      <c r="R45" s="10"/>
      <c r="S45" s="10"/>
      <c r="T45" s="153"/>
    </row>
    <row r="46" spans="1:20">
      <c r="A46" s="2">
        <v>42</v>
      </c>
      <c r="B46" s="9"/>
      <c r="C46" s="88"/>
      <c r="D46" s="73"/>
      <c r="E46" s="103"/>
      <c r="F46" s="73"/>
      <c r="G46" s="64"/>
      <c r="H46" s="64"/>
      <c r="I46" s="9"/>
      <c r="J46" s="94"/>
      <c r="K46" s="73"/>
      <c r="L46" s="99"/>
      <c r="M46" s="99"/>
      <c r="N46" s="99"/>
      <c r="O46" s="100"/>
      <c r="P46" s="77"/>
      <c r="Q46" s="10"/>
      <c r="R46" s="10"/>
      <c r="S46" s="10"/>
      <c r="T46" s="152"/>
    </row>
    <row r="47" spans="1:20">
      <c r="A47" s="2">
        <v>43</v>
      </c>
      <c r="B47" s="9"/>
      <c r="C47" s="92"/>
      <c r="D47" s="73"/>
      <c r="E47" s="103"/>
      <c r="F47" s="73"/>
      <c r="G47" s="64"/>
      <c r="H47" s="64"/>
      <c r="I47" s="9"/>
      <c r="J47" s="94"/>
      <c r="K47" s="73"/>
      <c r="L47" s="99"/>
      <c r="M47" s="99"/>
      <c r="N47" s="99"/>
      <c r="O47" s="100"/>
      <c r="P47" s="77"/>
      <c r="Q47" s="10"/>
      <c r="R47" s="10"/>
      <c r="S47" s="10"/>
      <c r="T47" s="153"/>
    </row>
    <row r="48" spans="1:20">
      <c r="A48" s="2">
        <v>44</v>
      </c>
      <c r="B48" s="9"/>
      <c r="C48" s="92"/>
      <c r="D48" s="73"/>
      <c r="E48" s="103"/>
      <c r="F48" s="73"/>
      <c r="G48" s="64"/>
      <c r="H48" s="64"/>
      <c r="I48" s="9"/>
      <c r="J48" s="94"/>
      <c r="K48" s="73"/>
      <c r="L48" s="99"/>
      <c r="M48" s="99"/>
      <c r="N48" s="99"/>
      <c r="O48" s="100"/>
      <c r="P48" s="77"/>
      <c r="Q48" s="10"/>
      <c r="R48" s="10"/>
      <c r="S48" s="10"/>
      <c r="T48" s="39"/>
    </row>
    <row r="49" spans="1:20">
      <c r="A49" s="2">
        <v>45</v>
      </c>
      <c r="B49" s="9"/>
      <c r="C49" s="68"/>
      <c r="D49" s="73"/>
      <c r="E49" s="103"/>
      <c r="F49" s="67"/>
      <c r="G49" s="71"/>
      <c r="H49" s="71"/>
      <c r="I49" s="9"/>
      <c r="J49" s="96"/>
      <c r="K49" s="73"/>
      <c r="L49" s="99"/>
      <c r="M49" s="99"/>
      <c r="N49" s="99"/>
      <c r="O49" s="100"/>
      <c r="P49" s="76"/>
      <c r="Q49" s="10"/>
      <c r="R49" s="10"/>
      <c r="S49" s="10"/>
      <c r="T49" s="155"/>
    </row>
    <row r="50" spans="1:20">
      <c r="A50" s="2">
        <v>46</v>
      </c>
      <c r="B50" s="9"/>
      <c r="C50" s="68"/>
      <c r="D50" s="73"/>
      <c r="E50" s="103"/>
      <c r="F50" s="67"/>
      <c r="G50" s="71"/>
      <c r="H50" s="71"/>
      <c r="I50" s="9"/>
      <c r="J50" s="71"/>
      <c r="K50" s="73"/>
      <c r="L50" s="99"/>
      <c r="M50" s="99"/>
      <c r="N50" s="99"/>
      <c r="O50" s="100"/>
      <c r="P50" s="76"/>
      <c r="Q50" s="10"/>
      <c r="R50" s="10"/>
      <c r="S50" s="10"/>
      <c r="T50" s="155"/>
    </row>
    <row r="51" spans="1:20">
      <c r="A51" s="2">
        <v>47</v>
      </c>
      <c r="B51" s="9"/>
      <c r="C51" s="68"/>
      <c r="D51" s="67"/>
      <c r="E51" s="74"/>
      <c r="F51" s="67"/>
      <c r="G51" s="71"/>
      <c r="H51" s="71"/>
      <c r="I51" s="9"/>
      <c r="J51" s="71"/>
      <c r="K51" s="59"/>
      <c r="L51" s="99"/>
      <c r="M51" s="99"/>
      <c r="N51" s="99"/>
      <c r="O51" s="100"/>
      <c r="P51" s="76"/>
      <c r="Q51" s="10"/>
      <c r="R51" s="10"/>
      <c r="S51" s="10"/>
      <c r="T51" s="148"/>
    </row>
    <row r="52" spans="1:20">
      <c r="A52" s="2">
        <v>48</v>
      </c>
      <c r="B52" s="9"/>
      <c r="C52" s="68"/>
      <c r="D52" s="67"/>
      <c r="E52" s="74"/>
      <c r="F52" s="67"/>
      <c r="G52" s="71"/>
      <c r="H52" s="71"/>
      <c r="I52" s="9"/>
      <c r="J52" s="71"/>
      <c r="K52" s="59"/>
      <c r="L52" s="99"/>
      <c r="M52" s="99"/>
      <c r="N52" s="99"/>
      <c r="O52" s="100"/>
      <c r="P52" s="76"/>
      <c r="Q52" s="10"/>
      <c r="R52" s="10"/>
      <c r="S52" s="10"/>
      <c r="T52" s="148"/>
    </row>
    <row r="53" spans="1:20">
      <c r="A53" s="2">
        <v>49</v>
      </c>
      <c r="B53" s="9"/>
      <c r="C53" s="88"/>
      <c r="D53" s="67"/>
      <c r="E53" s="60"/>
      <c r="F53" s="73"/>
      <c r="G53" s="64"/>
      <c r="H53" s="64"/>
      <c r="I53" s="9"/>
      <c r="J53" s="65"/>
      <c r="K53" s="73"/>
      <c r="L53" s="99"/>
      <c r="M53" s="99"/>
      <c r="N53" s="99"/>
      <c r="O53" s="100"/>
      <c r="P53" s="77"/>
      <c r="Q53" s="10"/>
      <c r="R53" s="10"/>
      <c r="S53" s="10"/>
      <c r="T53" s="148"/>
    </row>
    <row r="54" spans="1:20">
      <c r="A54" s="2">
        <v>50</v>
      </c>
      <c r="B54" s="9"/>
      <c r="C54" s="88"/>
      <c r="D54" s="67"/>
      <c r="E54" s="60"/>
      <c r="F54" s="73"/>
      <c r="G54" s="64"/>
      <c r="H54" s="64"/>
      <c r="I54" s="9"/>
      <c r="J54" s="53"/>
      <c r="K54" s="73"/>
      <c r="L54" s="99"/>
      <c r="M54" s="99"/>
      <c r="N54" s="99"/>
      <c r="O54" s="100"/>
      <c r="P54" s="77"/>
      <c r="Q54" s="10"/>
      <c r="R54" s="10"/>
      <c r="S54" s="10"/>
      <c r="T54" s="148"/>
    </row>
    <row r="55" spans="1:20">
      <c r="A55" s="2">
        <v>51</v>
      </c>
      <c r="B55" s="9"/>
      <c r="C55" s="60"/>
      <c r="D55" s="73"/>
      <c r="E55" s="60"/>
      <c r="F55" s="73"/>
      <c r="G55" s="64"/>
      <c r="H55" s="64"/>
      <c r="I55" s="9"/>
      <c r="J55" s="65"/>
      <c r="K55" s="73"/>
      <c r="L55" s="73"/>
      <c r="M55" s="73"/>
      <c r="N55" s="55"/>
      <c r="O55" s="55"/>
      <c r="P55" s="77"/>
      <c r="Q55" s="10"/>
      <c r="R55" s="10"/>
      <c r="S55" s="10"/>
      <c r="T55" s="39"/>
    </row>
    <row r="56" spans="1:20">
      <c r="A56" s="2">
        <v>52</v>
      </c>
      <c r="B56" s="9"/>
      <c r="C56" s="60"/>
      <c r="D56" s="73"/>
      <c r="E56" s="60"/>
      <c r="F56" s="73"/>
      <c r="G56" s="64"/>
      <c r="H56" s="64"/>
      <c r="I56" s="9"/>
      <c r="J56" s="65"/>
      <c r="K56" s="73"/>
      <c r="L56" s="73"/>
      <c r="M56" s="73"/>
      <c r="N56" s="55"/>
      <c r="O56" s="55"/>
      <c r="P56" s="77"/>
      <c r="Q56" s="10"/>
      <c r="R56" s="10"/>
      <c r="S56" s="10"/>
      <c r="T56" s="39"/>
    </row>
    <row r="57" spans="1:20">
      <c r="A57" s="2">
        <v>53</v>
      </c>
      <c r="B57" s="66"/>
      <c r="C57" s="69"/>
      <c r="D57" s="67"/>
      <c r="E57" s="74"/>
      <c r="F57" s="67"/>
      <c r="G57" s="62"/>
      <c r="H57" s="62"/>
      <c r="I57" s="9"/>
      <c r="J57" s="71"/>
      <c r="K57" s="73"/>
      <c r="L57" s="73"/>
      <c r="M57" s="73"/>
      <c r="N57" s="55"/>
      <c r="O57" s="55"/>
      <c r="P57" s="76"/>
      <c r="Q57" s="10"/>
      <c r="R57" s="10"/>
      <c r="S57" s="10"/>
      <c r="T57" s="39"/>
    </row>
    <row r="58" spans="1:20">
      <c r="A58" s="2">
        <v>54</v>
      </c>
      <c r="B58" s="66"/>
      <c r="C58" s="71"/>
      <c r="D58" s="67"/>
      <c r="E58" s="71"/>
      <c r="F58" s="67"/>
      <c r="G58" s="71"/>
      <c r="H58" s="71"/>
      <c r="I58" s="9"/>
      <c r="J58" s="71"/>
      <c r="K58" s="73"/>
      <c r="L58" s="73"/>
      <c r="M58" s="73"/>
      <c r="N58" s="55"/>
      <c r="O58" s="67"/>
      <c r="P58" s="76"/>
      <c r="Q58" s="10"/>
      <c r="R58" s="10"/>
      <c r="S58" s="10"/>
      <c r="T58" s="39"/>
    </row>
    <row r="59" spans="1:20">
      <c r="A59" s="2">
        <v>55</v>
      </c>
      <c r="B59" s="9"/>
      <c r="C59" s="60"/>
      <c r="D59" s="73"/>
      <c r="E59" s="60"/>
      <c r="F59" s="73"/>
      <c r="G59" s="64"/>
      <c r="H59" s="64"/>
      <c r="I59" s="9"/>
      <c r="J59" s="65"/>
      <c r="K59" s="73"/>
      <c r="L59" s="73"/>
      <c r="M59" s="73"/>
      <c r="N59" s="73"/>
      <c r="O59" s="73"/>
      <c r="P59" s="77"/>
      <c r="Q59" s="10"/>
      <c r="R59" s="10"/>
      <c r="S59" s="10"/>
      <c r="T59" s="39"/>
    </row>
    <row r="60" spans="1:20">
      <c r="A60" s="2">
        <v>56</v>
      </c>
      <c r="B60" s="9"/>
      <c r="C60" s="60"/>
      <c r="D60" s="73"/>
      <c r="E60" s="60"/>
      <c r="F60" s="73"/>
      <c r="G60" s="64"/>
      <c r="H60" s="64"/>
      <c r="I60" s="9"/>
      <c r="J60" s="65"/>
      <c r="K60" s="73"/>
      <c r="L60" s="73"/>
      <c r="M60" s="73"/>
      <c r="N60" s="73"/>
      <c r="O60" s="73"/>
      <c r="P60" s="77"/>
      <c r="Q60" s="10"/>
      <c r="R60" s="10"/>
      <c r="S60" s="10"/>
      <c r="T60" s="39"/>
    </row>
    <row r="61" spans="1:20">
      <c r="A61" s="2">
        <v>57</v>
      </c>
      <c r="B61" s="9"/>
      <c r="C61" s="60"/>
      <c r="D61" s="73"/>
      <c r="E61" s="60"/>
      <c r="F61" s="73"/>
      <c r="G61" s="64"/>
      <c r="H61" s="64"/>
      <c r="I61" s="9"/>
      <c r="J61" s="73"/>
      <c r="K61" s="73"/>
      <c r="L61" s="73"/>
      <c r="M61" s="73"/>
      <c r="N61" s="73"/>
      <c r="O61" s="73"/>
      <c r="P61" s="77"/>
      <c r="Q61" s="10"/>
      <c r="R61" s="10"/>
      <c r="S61" s="10"/>
      <c r="T61" s="39"/>
    </row>
    <row r="62" spans="1:20">
      <c r="A62" s="2">
        <v>58</v>
      </c>
      <c r="B62" s="66"/>
      <c r="C62" s="71"/>
      <c r="D62" s="67"/>
      <c r="E62" s="74"/>
      <c r="F62" s="67"/>
      <c r="G62" s="71"/>
      <c r="H62" s="71"/>
      <c r="I62" s="9"/>
      <c r="J62" s="71"/>
      <c r="K62" s="67"/>
      <c r="L62" s="67"/>
      <c r="M62" s="67"/>
      <c r="N62" s="55"/>
      <c r="O62" s="55"/>
      <c r="P62" s="76"/>
      <c r="Q62" s="10"/>
      <c r="R62" s="10"/>
      <c r="S62" s="10"/>
      <c r="T62" s="39"/>
    </row>
    <row r="63" spans="1:20">
      <c r="A63" s="2">
        <v>59</v>
      </c>
      <c r="B63" s="66"/>
      <c r="C63" s="61"/>
      <c r="D63" s="67"/>
      <c r="E63" s="61"/>
      <c r="F63" s="67"/>
      <c r="G63" s="48"/>
      <c r="H63" s="48"/>
      <c r="I63" s="9"/>
      <c r="J63" s="60"/>
      <c r="K63" s="67"/>
      <c r="L63" s="67"/>
      <c r="M63" s="67"/>
      <c r="N63" s="55"/>
      <c r="O63" s="55"/>
      <c r="P63" s="76"/>
      <c r="Q63" s="10"/>
      <c r="R63" s="10"/>
      <c r="S63" s="10"/>
      <c r="T63" s="39"/>
    </row>
    <row r="64" spans="1:20">
      <c r="A64" s="2">
        <v>60</v>
      </c>
      <c r="B64" s="9"/>
      <c r="C64" s="60"/>
      <c r="D64" s="67"/>
      <c r="E64" s="60"/>
      <c r="F64" s="67"/>
      <c r="G64" s="64"/>
      <c r="H64" s="64"/>
      <c r="I64" s="9"/>
      <c r="J64" s="65"/>
      <c r="K64" s="73"/>
      <c r="L64" s="73"/>
      <c r="M64" s="73"/>
      <c r="N64" s="55"/>
      <c r="O64" s="55"/>
      <c r="P64" s="76"/>
      <c r="Q64" s="10"/>
      <c r="R64" s="10"/>
      <c r="S64" s="10"/>
      <c r="T64" s="39"/>
    </row>
    <row r="65" spans="1:20">
      <c r="A65" s="2">
        <v>61</v>
      </c>
      <c r="B65" s="9"/>
      <c r="C65" s="64"/>
      <c r="D65" s="67"/>
      <c r="E65" s="48"/>
      <c r="F65" s="67"/>
      <c r="G65" s="75"/>
      <c r="H65" s="75"/>
      <c r="I65" s="9"/>
      <c r="J65" s="65"/>
      <c r="K65" s="73"/>
      <c r="L65" s="73"/>
      <c r="M65" s="73"/>
      <c r="N65" s="55"/>
      <c r="O65" s="55"/>
      <c r="P65" s="76"/>
      <c r="Q65" s="10"/>
      <c r="R65" s="10"/>
      <c r="S65" s="10"/>
      <c r="T65" s="39"/>
    </row>
    <row r="66" spans="1:20">
      <c r="A66" s="2">
        <v>62</v>
      </c>
      <c r="B66" s="66"/>
      <c r="C66" s="69"/>
      <c r="D66" s="67"/>
      <c r="E66" s="74"/>
      <c r="F66" s="67"/>
      <c r="G66" s="71"/>
      <c r="H66" s="71"/>
      <c r="I66" s="9"/>
      <c r="J66" s="71"/>
      <c r="K66" s="73"/>
      <c r="L66" s="73"/>
      <c r="M66" s="73"/>
      <c r="N66" s="73"/>
      <c r="O66" s="73"/>
      <c r="P66" s="76"/>
      <c r="Q66" s="10"/>
      <c r="R66" s="10"/>
      <c r="S66" s="10"/>
      <c r="T66" s="39"/>
    </row>
    <row r="67" spans="1:20">
      <c r="A67" s="2">
        <v>63</v>
      </c>
      <c r="B67" s="66"/>
      <c r="C67" s="69"/>
      <c r="D67" s="67"/>
      <c r="E67" s="74"/>
      <c r="F67" s="67"/>
      <c r="G67" s="62"/>
      <c r="H67" s="62"/>
      <c r="I67" s="9"/>
      <c r="J67" s="71"/>
      <c r="K67" s="73"/>
      <c r="L67" s="73"/>
      <c r="M67" s="73"/>
      <c r="N67" s="73"/>
      <c r="O67" s="73"/>
      <c r="P67" s="76"/>
      <c r="Q67" s="10"/>
      <c r="R67" s="10"/>
      <c r="S67" s="10"/>
      <c r="T67" s="39"/>
    </row>
    <row r="68" spans="1:20">
      <c r="A68" s="2">
        <v>64</v>
      </c>
      <c r="B68" s="9"/>
      <c r="C68" s="60"/>
      <c r="D68" s="67"/>
      <c r="E68" s="60"/>
      <c r="F68" s="67"/>
      <c r="G68" s="64"/>
      <c r="H68" s="64"/>
      <c r="I68" s="9"/>
      <c r="J68" s="53"/>
      <c r="K68" s="73"/>
      <c r="L68" s="73"/>
      <c r="M68" s="73"/>
      <c r="N68" s="55"/>
      <c r="O68" s="55"/>
      <c r="P68" s="76"/>
      <c r="Q68" s="10"/>
      <c r="R68" s="10"/>
      <c r="S68" s="10"/>
      <c r="T68" s="39"/>
    </row>
    <row r="69" spans="1:20">
      <c r="A69" s="2">
        <v>65</v>
      </c>
      <c r="B69" s="9"/>
      <c r="C69" s="61"/>
      <c r="D69" s="67"/>
      <c r="E69" s="61"/>
      <c r="F69" s="67"/>
      <c r="G69" s="48"/>
      <c r="H69" s="48"/>
      <c r="I69" s="9"/>
      <c r="J69" s="53"/>
      <c r="K69" s="73"/>
      <c r="L69" s="73"/>
      <c r="M69" s="73"/>
      <c r="N69" s="55"/>
      <c r="O69" s="55"/>
      <c r="P69" s="76"/>
      <c r="Q69" s="10"/>
      <c r="R69" s="10"/>
      <c r="S69" s="10"/>
      <c r="T69" s="10"/>
    </row>
    <row r="70" spans="1:20">
      <c r="A70" s="2">
        <v>66</v>
      </c>
      <c r="B70" s="66"/>
      <c r="C70" s="62"/>
      <c r="D70" s="67"/>
      <c r="E70" s="74"/>
      <c r="F70" s="67"/>
      <c r="G70" s="62"/>
      <c r="H70" s="62"/>
      <c r="I70" s="9"/>
      <c r="J70" s="67"/>
      <c r="K70" s="67"/>
      <c r="L70" s="67"/>
      <c r="M70" s="67"/>
      <c r="N70" s="55"/>
      <c r="O70" s="55"/>
      <c r="P70" s="76"/>
      <c r="Q70" s="10"/>
      <c r="R70" s="10"/>
      <c r="S70" s="10"/>
      <c r="T70" s="10"/>
    </row>
    <row r="71" spans="1:20">
      <c r="A71" s="2">
        <v>67</v>
      </c>
      <c r="B71" s="9"/>
      <c r="C71" s="60"/>
      <c r="D71" s="67"/>
      <c r="E71" s="60"/>
      <c r="F71" s="67"/>
      <c r="G71" s="64"/>
      <c r="H71" s="64"/>
      <c r="I71" s="9"/>
      <c r="J71" s="71"/>
      <c r="K71" s="73"/>
      <c r="L71" s="73"/>
      <c r="M71" s="73"/>
      <c r="N71" s="55"/>
      <c r="O71" s="55"/>
      <c r="P71" s="76"/>
      <c r="Q71" s="10"/>
      <c r="R71" s="10"/>
      <c r="S71" s="10"/>
      <c r="T71" s="10"/>
    </row>
    <row r="72" spans="1:20">
      <c r="A72" s="2">
        <v>68</v>
      </c>
      <c r="B72" s="9"/>
      <c r="C72" s="60"/>
      <c r="D72" s="67"/>
      <c r="E72" s="60"/>
      <c r="F72" s="67"/>
      <c r="G72" s="64"/>
      <c r="H72" s="64"/>
      <c r="I72" s="9"/>
      <c r="J72" s="71"/>
      <c r="K72" s="73"/>
      <c r="L72" s="73"/>
      <c r="M72" s="73"/>
      <c r="N72" s="55"/>
      <c r="O72" s="55"/>
      <c r="P72" s="76"/>
      <c r="Q72" s="10"/>
      <c r="R72" s="10"/>
      <c r="S72" s="10"/>
      <c r="T72" s="10"/>
    </row>
    <row r="73" spans="1:20">
      <c r="A73" s="2">
        <v>69</v>
      </c>
      <c r="B73" s="66"/>
      <c r="C73" s="62"/>
      <c r="D73" s="67"/>
      <c r="E73" s="74"/>
      <c r="F73" s="67"/>
      <c r="G73" s="71"/>
      <c r="H73" s="71"/>
      <c r="I73" s="9"/>
      <c r="J73" s="71"/>
      <c r="K73" s="59"/>
      <c r="L73" s="59"/>
      <c r="M73" s="59"/>
      <c r="N73" s="55"/>
      <c r="O73" s="55"/>
      <c r="P73" s="76"/>
      <c r="Q73" s="10"/>
      <c r="R73" s="10"/>
      <c r="S73" s="10"/>
      <c r="T73" s="10"/>
    </row>
    <row r="74" spans="1:20">
      <c r="A74" s="2">
        <v>70</v>
      </c>
      <c r="B74" s="66"/>
      <c r="C74" s="62"/>
      <c r="D74" s="67"/>
      <c r="E74" s="74"/>
      <c r="F74" s="67"/>
      <c r="G74" s="71"/>
      <c r="H74" s="71"/>
      <c r="I74" s="9"/>
      <c r="J74" s="71"/>
      <c r="K74" s="59"/>
      <c r="L74" s="59"/>
      <c r="M74" s="59"/>
      <c r="N74" s="55"/>
      <c r="O74" s="55"/>
      <c r="P74" s="76"/>
      <c r="Q74" s="10"/>
      <c r="R74" s="10"/>
      <c r="S74" s="10"/>
      <c r="T74" s="10"/>
    </row>
    <row r="75" spans="1:20">
      <c r="A75" s="2">
        <v>71</v>
      </c>
      <c r="B75" s="66"/>
      <c r="C75" s="71"/>
      <c r="D75" s="67"/>
      <c r="E75" s="71"/>
      <c r="F75" s="67"/>
      <c r="G75" s="71"/>
      <c r="H75" s="71"/>
      <c r="I75" s="9"/>
      <c r="J75" s="71"/>
      <c r="K75" s="59"/>
      <c r="L75" s="59"/>
      <c r="M75" s="59"/>
      <c r="N75" s="55"/>
      <c r="O75" s="55"/>
      <c r="P75" s="76"/>
      <c r="Q75" s="10"/>
      <c r="R75" s="10"/>
      <c r="S75" s="10"/>
      <c r="T75" s="10"/>
    </row>
    <row r="76" spans="1:20">
      <c r="A76" s="2">
        <v>72</v>
      </c>
      <c r="B76" s="66"/>
      <c r="C76" s="71"/>
      <c r="D76" s="67"/>
      <c r="E76" s="71"/>
      <c r="F76" s="67"/>
      <c r="G76" s="71"/>
      <c r="H76" s="71"/>
      <c r="I76" s="9"/>
      <c r="J76" s="71"/>
      <c r="K76" s="59"/>
      <c r="L76" s="59"/>
      <c r="M76" s="59"/>
      <c r="N76" s="55"/>
      <c r="O76" s="55"/>
      <c r="P76" s="76"/>
      <c r="Q76" s="10"/>
      <c r="R76" s="10"/>
      <c r="S76" s="10"/>
      <c r="T76" s="10"/>
    </row>
    <row r="77" spans="1:20">
      <c r="A77" s="2">
        <v>73</v>
      </c>
      <c r="B77" s="66"/>
      <c r="C77" s="71"/>
      <c r="D77" s="67"/>
      <c r="E77" s="71"/>
      <c r="F77" s="67"/>
      <c r="G77" s="71"/>
      <c r="H77" s="71"/>
      <c r="I77" s="9"/>
      <c r="J77" s="71"/>
      <c r="K77" s="73"/>
      <c r="L77" s="73"/>
      <c r="M77" s="73"/>
      <c r="N77" s="55"/>
      <c r="O77" s="55"/>
      <c r="P77" s="76"/>
      <c r="Q77" s="10"/>
      <c r="R77" s="10"/>
      <c r="S77" s="10"/>
      <c r="T77" s="10"/>
    </row>
    <row r="78" spans="1:20">
      <c r="A78" s="2">
        <v>74</v>
      </c>
      <c r="B78" s="66"/>
      <c r="C78" s="71"/>
      <c r="D78" s="67"/>
      <c r="E78" s="71"/>
      <c r="F78" s="67"/>
      <c r="G78" s="71"/>
      <c r="H78" s="71"/>
      <c r="I78" s="9"/>
      <c r="J78" s="71"/>
      <c r="K78" s="73"/>
      <c r="L78" s="73"/>
      <c r="M78" s="73"/>
      <c r="N78" s="55"/>
      <c r="O78" s="55"/>
      <c r="P78" s="76"/>
      <c r="Q78" s="10"/>
      <c r="R78" s="10"/>
      <c r="S78" s="10"/>
      <c r="T78" s="10"/>
    </row>
    <row r="79" spans="1:20">
      <c r="A79" s="2">
        <v>75</v>
      </c>
      <c r="B79" s="9"/>
      <c r="C79" s="53"/>
      <c r="D79" s="67"/>
      <c r="E79" s="53"/>
      <c r="F79" s="73"/>
      <c r="G79" s="53"/>
      <c r="H79" s="53"/>
      <c r="I79" s="9"/>
      <c r="J79" s="53"/>
      <c r="K79" s="73"/>
      <c r="L79" s="73"/>
      <c r="M79" s="73"/>
      <c r="N79" s="55"/>
      <c r="O79" s="55"/>
      <c r="P79" s="77"/>
      <c r="Q79" s="10"/>
      <c r="R79" s="10"/>
      <c r="S79" s="10"/>
      <c r="T79" s="10"/>
    </row>
    <row r="80" spans="1:20">
      <c r="A80" s="2">
        <v>76</v>
      </c>
      <c r="B80" s="9"/>
      <c r="C80" s="53"/>
      <c r="D80" s="67"/>
      <c r="E80" s="53"/>
      <c r="F80" s="73"/>
      <c r="G80" s="53"/>
      <c r="H80" s="53"/>
      <c r="I80" s="9"/>
      <c r="J80" s="53"/>
      <c r="K80" s="73"/>
      <c r="L80" s="73"/>
      <c r="M80" s="73"/>
      <c r="N80" s="55"/>
      <c r="O80" s="55"/>
      <c r="P80" s="77"/>
      <c r="Q80" s="10"/>
      <c r="R80" s="10"/>
      <c r="S80" s="10"/>
      <c r="T80" s="10"/>
    </row>
    <row r="81" spans="1:20">
      <c r="A81" s="2">
        <v>77</v>
      </c>
      <c r="B81" s="66"/>
      <c r="C81" s="72"/>
      <c r="D81" s="67"/>
      <c r="E81" s="71"/>
      <c r="F81" s="67"/>
      <c r="G81" s="71"/>
      <c r="H81" s="71"/>
      <c r="I81" s="9"/>
      <c r="J81" s="72"/>
      <c r="K81" s="73"/>
      <c r="L81" s="10"/>
      <c r="M81" s="10"/>
      <c r="N81" s="54"/>
      <c r="O81" s="55"/>
      <c r="P81" s="76"/>
      <c r="Q81" s="10"/>
      <c r="R81" s="10"/>
      <c r="S81" s="10"/>
      <c r="T81" s="10"/>
    </row>
    <row r="82" spans="1:20">
      <c r="A82" s="2">
        <v>78</v>
      </c>
      <c r="B82" s="66"/>
      <c r="C82" s="72"/>
      <c r="D82" s="67"/>
      <c r="E82" s="71"/>
      <c r="F82" s="67"/>
      <c r="G82" s="71"/>
      <c r="H82" s="71"/>
      <c r="I82" s="9"/>
      <c r="J82" s="72"/>
      <c r="K82" s="73"/>
      <c r="L82" s="10"/>
      <c r="M82" s="10"/>
      <c r="N82" s="54"/>
      <c r="O82" s="55"/>
      <c r="P82" s="76"/>
      <c r="Q82" s="10"/>
      <c r="R82" s="10"/>
      <c r="S82" s="10"/>
      <c r="T82" s="10"/>
    </row>
    <row r="83" spans="1:20">
      <c r="A83" s="2">
        <v>79</v>
      </c>
      <c r="B83" s="9"/>
      <c r="C83" s="10"/>
      <c r="D83" s="10"/>
      <c r="E83" s="11"/>
      <c r="F83" s="10"/>
      <c r="G83" s="11"/>
      <c r="H83" s="11"/>
      <c r="I83" s="9">
        <f t="shared" ref="I83:I134" si="0">+G83+H83</f>
        <v>0</v>
      </c>
      <c r="J83" s="10"/>
      <c r="K83" s="10"/>
      <c r="L83" s="10"/>
      <c r="M83" s="10"/>
      <c r="N83" s="10"/>
      <c r="O83" s="10"/>
      <c r="P83" s="16"/>
      <c r="Q83" s="10"/>
      <c r="R83" s="10"/>
      <c r="S83" s="10"/>
      <c r="T83" s="10"/>
    </row>
    <row r="84" spans="1:20">
      <c r="A84" s="2">
        <v>80</v>
      </c>
      <c r="B84" s="9"/>
      <c r="C84" s="10"/>
      <c r="D84" s="10"/>
      <c r="E84" s="11"/>
      <c r="F84" s="10"/>
      <c r="G84" s="11"/>
      <c r="H84" s="11"/>
      <c r="I84" s="9">
        <f t="shared" si="0"/>
        <v>0</v>
      </c>
      <c r="J84" s="10"/>
      <c r="K84" s="10"/>
      <c r="L84" s="10"/>
      <c r="M84" s="10"/>
      <c r="N84" s="10"/>
      <c r="O84" s="10"/>
      <c r="P84" s="16"/>
      <c r="Q84" s="10"/>
      <c r="R84" s="10"/>
      <c r="S84" s="10"/>
      <c r="T84" s="10"/>
    </row>
    <row r="85" spans="1:20">
      <c r="A85" s="2">
        <v>81</v>
      </c>
      <c r="B85" s="9"/>
      <c r="C85" s="10"/>
      <c r="D85" s="10"/>
      <c r="E85" s="11"/>
      <c r="F85" s="10"/>
      <c r="G85" s="11"/>
      <c r="H85" s="11"/>
      <c r="I85" s="9">
        <f t="shared" si="0"/>
        <v>0</v>
      </c>
      <c r="J85" s="10"/>
      <c r="K85" s="10"/>
      <c r="L85" s="10"/>
      <c r="M85" s="10"/>
      <c r="N85" s="10"/>
      <c r="O85" s="10"/>
      <c r="P85" s="16"/>
      <c r="Q85" s="10"/>
      <c r="R85" s="10"/>
      <c r="S85" s="10"/>
      <c r="T85" s="10"/>
    </row>
    <row r="86" spans="1:20">
      <c r="A86" s="2">
        <v>82</v>
      </c>
      <c r="B86" s="9"/>
      <c r="C86" s="10"/>
      <c r="D86" s="10"/>
      <c r="E86" s="11"/>
      <c r="F86" s="10"/>
      <c r="G86" s="11"/>
      <c r="H86" s="11"/>
      <c r="I86" s="9">
        <f t="shared" si="0"/>
        <v>0</v>
      </c>
      <c r="J86" s="10"/>
      <c r="K86" s="10"/>
      <c r="L86" s="10"/>
      <c r="M86" s="10"/>
      <c r="N86" s="10"/>
      <c r="O86" s="10"/>
      <c r="P86" s="16"/>
      <c r="Q86" s="10"/>
      <c r="R86" s="10"/>
      <c r="S86" s="10"/>
      <c r="T86" s="10"/>
    </row>
    <row r="87" spans="1:20">
      <c r="A87" s="2">
        <v>83</v>
      </c>
      <c r="B87" s="9"/>
      <c r="C87" s="10"/>
      <c r="D87" s="10"/>
      <c r="E87" s="11"/>
      <c r="F87" s="10"/>
      <c r="G87" s="11"/>
      <c r="H87" s="11"/>
      <c r="I87" s="9">
        <f t="shared" si="0"/>
        <v>0</v>
      </c>
      <c r="J87" s="10"/>
      <c r="K87" s="10"/>
      <c r="L87" s="10"/>
      <c r="M87" s="10"/>
      <c r="N87" s="10"/>
      <c r="O87" s="10"/>
      <c r="P87" s="16"/>
      <c r="Q87" s="10"/>
      <c r="R87" s="10"/>
      <c r="S87" s="10"/>
      <c r="T87" s="10"/>
    </row>
    <row r="88" spans="1:20">
      <c r="A88" s="2">
        <v>84</v>
      </c>
      <c r="B88" s="9"/>
      <c r="C88" s="10"/>
      <c r="D88" s="10"/>
      <c r="E88" s="11"/>
      <c r="F88" s="10"/>
      <c r="G88" s="11"/>
      <c r="H88" s="11"/>
      <c r="I88" s="9">
        <f t="shared" si="0"/>
        <v>0</v>
      </c>
      <c r="J88" s="10"/>
      <c r="K88" s="10"/>
      <c r="L88" s="10"/>
      <c r="M88" s="10"/>
      <c r="N88" s="10"/>
      <c r="O88" s="10"/>
      <c r="P88" s="16"/>
      <c r="Q88" s="10"/>
      <c r="R88" s="10"/>
      <c r="S88" s="10"/>
      <c r="T88" s="10"/>
    </row>
    <row r="89" spans="1:20">
      <c r="A89" s="2">
        <v>85</v>
      </c>
      <c r="B89" s="9"/>
      <c r="C89" s="10"/>
      <c r="D89" s="10"/>
      <c r="E89" s="11"/>
      <c r="F89" s="10"/>
      <c r="G89" s="11"/>
      <c r="H89" s="11"/>
      <c r="I89" s="9">
        <f t="shared" si="0"/>
        <v>0</v>
      </c>
      <c r="J89" s="10"/>
      <c r="K89" s="10"/>
      <c r="L89" s="10"/>
      <c r="M89" s="10"/>
      <c r="N89" s="10"/>
      <c r="O89" s="10"/>
      <c r="P89" s="16"/>
      <c r="Q89" s="10"/>
      <c r="R89" s="10"/>
      <c r="S89" s="10"/>
      <c r="T89" s="10"/>
    </row>
    <row r="90" spans="1:20">
      <c r="A90" s="2">
        <v>86</v>
      </c>
      <c r="B90" s="9"/>
      <c r="C90" s="10"/>
      <c r="D90" s="10"/>
      <c r="E90" s="11"/>
      <c r="F90" s="10"/>
      <c r="G90" s="11"/>
      <c r="H90" s="11"/>
      <c r="I90" s="9">
        <f t="shared" si="0"/>
        <v>0</v>
      </c>
      <c r="J90" s="10"/>
      <c r="K90" s="10"/>
      <c r="L90" s="10"/>
      <c r="M90" s="10"/>
      <c r="N90" s="10"/>
      <c r="O90" s="10"/>
      <c r="P90" s="16"/>
      <c r="Q90" s="10"/>
      <c r="R90" s="10"/>
      <c r="S90" s="10"/>
      <c r="T90" s="10"/>
    </row>
    <row r="91" spans="1:20">
      <c r="A91" s="2">
        <v>87</v>
      </c>
      <c r="B91" s="9"/>
      <c r="C91" s="10"/>
      <c r="D91" s="10"/>
      <c r="E91" s="11"/>
      <c r="F91" s="10"/>
      <c r="G91" s="11"/>
      <c r="H91" s="11"/>
      <c r="I91" s="9">
        <f t="shared" si="0"/>
        <v>0</v>
      </c>
      <c r="J91" s="10"/>
      <c r="K91" s="10"/>
      <c r="L91" s="10"/>
      <c r="M91" s="10"/>
      <c r="N91" s="10"/>
      <c r="O91" s="10"/>
      <c r="P91" s="16"/>
      <c r="Q91" s="10"/>
      <c r="R91" s="10"/>
      <c r="S91" s="10"/>
      <c r="T91" s="10"/>
    </row>
    <row r="92" spans="1:20">
      <c r="A92" s="2">
        <v>88</v>
      </c>
      <c r="B92" s="9"/>
      <c r="C92" s="10"/>
      <c r="D92" s="10"/>
      <c r="E92" s="11"/>
      <c r="F92" s="10"/>
      <c r="G92" s="11"/>
      <c r="H92" s="11"/>
      <c r="I92" s="9">
        <f t="shared" si="0"/>
        <v>0</v>
      </c>
      <c r="J92" s="10"/>
      <c r="K92" s="10"/>
      <c r="L92" s="10"/>
      <c r="M92" s="10"/>
      <c r="N92" s="10"/>
      <c r="O92" s="10"/>
      <c r="P92" s="16"/>
      <c r="Q92" s="10"/>
      <c r="R92" s="10"/>
      <c r="S92" s="10"/>
      <c r="T92" s="10"/>
    </row>
    <row r="93" spans="1:20">
      <c r="A93" s="2">
        <v>89</v>
      </c>
      <c r="B93" s="9"/>
      <c r="C93" s="10"/>
      <c r="D93" s="10"/>
      <c r="E93" s="11"/>
      <c r="F93" s="10"/>
      <c r="G93" s="11"/>
      <c r="H93" s="11"/>
      <c r="I93" s="9">
        <f t="shared" si="0"/>
        <v>0</v>
      </c>
      <c r="J93" s="10"/>
      <c r="K93" s="10"/>
      <c r="L93" s="10"/>
      <c r="M93" s="10"/>
      <c r="N93" s="10"/>
      <c r="O93" s="10"/>
      <c r="P93" s="16"/>
      <c r="Q93" s="10"/>
      <c r="R93" s="10"/>
      <c r="S93" s="10"/>
      <c r="T93" s="10"/>
    </row>
    <row r="94" spans="1:20">
      <c r="A94" s="2">
        <v>90</v>
      </c>
      <c r="B94" s="9"/>
      <c r="C94" s="10"/>
      <c r="D94" s="10"/>
      <c r="E94" s="11"/>
      <c r="F94" s="10"/>
      <c r="G94" s="11"/>
      <c r="H94" s="11"/>
      <c r="I94" s="9">
        <f t="shared" si="0"/>
        <v>0</v>
      </c>
      <c r="J94" s="10"/>
      <c r="K94" s="10"/>
      <c r="L94" s="10"/>
      <c r="M94" s="10"/>
      <c r="N94" s="10"/>
      <c r="O94" s="10"/>
      <c r="P94" s="16"/>
      <c r="Q94" s="10"/>
      <c r="R94" s="10"/>
      <c r="S94" s="10"/>
      <c r="T94" s="10"/>
    </row>
    <row r="95" spans="1:20">
      <c r="A95" s="2">
        <v>91</v>
      </c>
      <c r="B95" s="9"/>
      <c r="C95" s="10"/>
      <c r="D95" s="10"/>
      <c r="E95" s="11"/>
      <c r="F95" s="10"/>
      <c r="G95" s="11"/>
      <c r="H95" s="11"/>
      <c r="I95" s="9">
        <f t="shared" si="0"/>
        <v>0</v>
      </c>
      <c r="J95" s="10"/>
      <c r="K95" s="10"/>
      <c r="L95" s="10"/>
      <c r="M95" s="10"/>
      <c r="N95" s="10"/>
      <c r="O95" s="10"/>
      <c r="P95" s="16"/>
      <c r="Q95" s="10"/>
      <c r="R95" s="10"/>
      <c r="S95" s="10"/>
      <c r="T95" s="10"/>
    </row>
    <row r="96" spans="1:20">
      <c r="A96" s="2">
        <v>92</v>
      </c>
      <c r="B96" s="9"/>
      <c r="C96" s="10"/>
      <c r="D96" s="10"/>
      <c r="E96" s="11"/>
      <c r="F96" s="10"/>
      <c r="G96" s="11"/>
      <c r="H96" s="11"/>
      <c r="I96" s="9">
        <f t="shared" si="0"/>
        <v>0</v>
      </c>
      <c r="J96" s="10"/>
      <c r="K96" s="10"/>
      <c r="L96" s="10"/>
      <c r="M96" s="10"/>
      <c r="N96" s="10"/>
      <c r="O96" s="10"/>
      <c r="P96" s="16"/>
      <c r="Q96" s="10"/>
      <c r="R96" s="10"/>
      <c r="S96" s="10"/>
      <c r="T96" s="10"/>
    </row>
    <row r="97" spans="1:20">
      <c r="A97" s="2">
        <v>93</v>
      </c>
      <c r="B97" s="9"/>
      <c r="C97" s="10"/>
      <c r="D97" s="10"/>
      <c r="E97" s="11"/>
      <c r="F97" s="10"/>
      <c r="G97" s="11"/>
      <c r="H97" s="11"/>
      <c r="I97" s="9">
        <f t="shared" si="0"/>
        <v>0</v>
      </c>
      <c r="J97" s="10"/>
      <c r="K97" s="10"/>
      <c r="L97" s="10"/>
      <c r="M97" s="10"/>
      <c r="N97" s="10"/>
      <c r="O97" s="10"/>
      <c r="P97" s="16"/>
      <c r="Q97" s="10"/>
      <c r="R97" s="10"/>
      <c r="S97" s="10"/>
      <c r="T97" s="10"/>
    </row>
    <row r="98" spans="1:20">
      <c r="A98" s="2">
        <v>94</v>
      </c>
      <c r="B98" s="9"/>
      <c r="C98" s="10"/>
      <c r="D98" s="10"/>
      <c r="E98" s="11"/>
      <c r="F98" s="10"/>
      <c r="G98" s="11"/>
      <c r="H98" s="11"/>
      <c r="I98" s="9">
        <f t="shared" si="0"/>
        <v>0</v>
      </c>
      <c r="J98" s="10"/>
      <c r="K98" s="10"/>
      <c r="L98" s="10"/>
      <c r="M98" s="10"/>
      <c r="N98" s="10"/>
      <c r="O98" s="10"/>
      <c r="P98" s="16"/>
      <c r="Q98" s="10"/>
      <c r="R98" s="10"/>
      <c r="S98" s="10"/>
      <c r="T98" s="10"/>
    </row>
    <row r="99" spans="1:20">
      <c r="A99" s="2">
        <v>95</v>
      </c>
      <c r="B99" s="9"/>
      <c r="C99" s="10"/>
      <c r="D99" s="10"/>
      <c r="E99" s="11"/>
      <c r="F99" s="10"/>
      <c r="G99" s="11"/>
      <c r="H99" s="11"/>
      <c r="I99" s="9">
        <f t="shared" si="0"/>
        <v>0</v>
      </c>
      <c r="J99" s="10"/>
      <c r="K99" s="10"/>
      <c r="L99" s="10"/>
      <c r="M99" s="10"/>
      <c r="N99" s="10"/>
      <c r="O99" s="10"/>
      <c r="P99" s="16"/>
      <c r="Q99" s="10"/>
      <c r="R99" s="10"/>
      <c r="S99" s="10"/>
      <c r="T99" s="10"/>
    </row>
    <row r="100" spans="1:20">
      <c r="A100" s="2">
        <v>96</v>
      </c>
      <c r="B100" s="9"/>
      <c r="C100" s="10"/>
      <c r="D100" s="10"/>
      <c r="E100" s="11"/>
      <c r="F100" s="10"/>
      <c r="G100" s="11"/>
      <c r="H100" s="11"/>
      <c r="I100" s="9">
        <f t="shared" si="0"/>
        <v>0</v>
      </c>
      <c r="J100" s="10"/>
      <c r="K100" s="10"/>
      <c r="L100" s="10"/>
      <c r="M100" s="10"/>
      <c r="N100" s="10"/>
      <c r="O100" s="10"/>
      <c r="P100" s="16"/>
      <c r="Q100" s="10"/>
      <c r="R100" s="10"/>
      <c r="S100" s="10"/>
      <c r="T100" s="10"/>
    </row>
    <row r="101" spans="1:20">
      <c r="A101" s="2">
        <v>97</v>
      </c>
      <c r="B101" s="9"/>
      <c r="C101" s="10"/>
      <c r="D101" s="10"/>
      <c r="E101" s="11"/>
      <c r="F101" s="10"/>
      <c r="G101" s="11"/>
      <c r="H101" s="11"/>
      <c r="I101" s="9">
        <f t="shared" si="0"/>
        <v>0</v>
      </c>
      <c r="J101" s="10"/>
      <c r="K101" s="10"/>
      <c r="L101" s="10"/>
      <c r="M101" s="10"/>
      <c r="N101" s="10"/>
      <c r="O101" s="10"/>
      <c r="P101" s="16"/>
      <c r="Q101" s="10"/>
      <c r="R101" s="10"/>
      <c r="S101" s="10"/>
      <c r="T101" s="10"/>
    </row>
    <row r="102" spans="1:20">
      <c r="A102" s="2">
        <v>98</v>
      </c>
      <c r="B102" s="9"/>
      <c r="C102" s="10"/>
      <c r="D102" s="10"/>
      <c r="E102" s="11"/>
      <c r="F102" s="10"/>
      <c r="G102" s="11"/>
      <c r="H102" s="11"/>
      <c r="I102" s="9">
        <f t="shared" si="0"/>
        <v>0</v>
      </c>
      <c r="J102" s="10"/>
      <c r="K102" s="10"/>
      <c r="L102" s="10"/>
      <c r="M102" s="10"/>
      <c r="N102" s="10"/>
      <c r="O102" s="10"/>
      <c r="P102" s="16"/>
      <c r="Q102" s="10"/>
      <c r="R102" s="10"/>
      <c r="S102" s="10"/>
      <c r="T102" s="10"/>
    </row>
    <row r="103" spans="1:20">
      <c r="A103" s="2">
        <v>99</v>
      </c>
      <c r="B103" s="9"/>
      <c r="C103" s="10"/>
      <c r="D103" s="10"/>
      <c r="E103" s="11"/>
      <c r="F103" s="10"/>
      <c r="G103" s="11"/>
      <c r="H103" s="11"/>
      <c r="I103" s="9">
        <f t="shared" si="0"/>
        <v>0</v>
      </c>
      <c r="J103" s="10"/>
      <c r="K103" s="10"/>
      <c r="L103" s="10"/>
      <c r="M103" s="10"/>
      <c r="N103" s="10"/>
      <c r="O103" s="10"/>
      <c r="P103" s="16"/>
      <c r="Q103" s="10"/>
      <c r="R103" s="10"/>
      <c r="S103" s="10"/>
      <c r="T103" s="10"/>
    </row>
    <row r="104" spans="1:20">
      <c r="A104" s="2">
        <v>100</v>
      </c>
      <c r="B104" s="9"/>
      <c r="C104" s="10"/>
      <c r="D104" s="10"/>
      <c r="E104" s="11"/>
      <c r="F104" s="10"/>
      <c r="G104" s="11"/>
      <c r="H104" s="11"/>
      <c r="I104" s="9">
        <f t="shared" si="0"/>
        <v>0</v>
      </c>
      <c r="J104" s="10"/>
      <c r="K104" s="10"/>
      <c r="L104" s="10"/>
      <c r="M104" s="10"/>
      <c r="N104" s="10"/>
      <c r="O104" s="10"/>
      <c r="P104" s="16"/>
      <c r="Q104" s="10"/>
      <c r="R104" s="10"/>
      <c r="S104" s="10"/>
      <c r="T104" s="10"/>
    </row>
    <row r="105" spans="1:20">
      <c r="A105" s="2">
        <v>101</v>
      </c>
      <c r="B105" s="9"/>
      <c r="C105" s="10"/>
      <c r="D105" s="10"/>
      <c r="E105" s="11"/>
      <c r="F105" s="10"/>
      <c r="G105" s="11"/>
      <c r="H105" s="11"/>
      <c r="I105" s="9">
        <f t="shared" si="0"/>
        <v>0</v>
      </c>
      <c r="J105" s="10"/>
      <c r="K105" s="10"/>
      <c r="L105" s="10"/>
      <c r="M105" s="10"/>
      <c r="N105" s="10"/>
      <c r="O105" s="10"/>
      <c r="P105" s="16"/>
      <c r="Q105" s="10"/>
      <c r="R105" s="10"/>
      <c r="S105" s="10"/>
      <c r="T105" s="10"/>
    </row>
    <row r="106" spans="1:20">
      <c r="A106" s="2">
        <v>102</v>
      </c>
      <c r="B106" s="9"/>
      <c r="C106" s="10"/>
      <c r="D106" s="10"/>
      <c r="E106" s="11"/>
      <c r="F106" s="10"/>
      <c r="G106" s="11"/>
      <c r="H106" s="11"/>
      <c r="I106" s="9">
        <f t="shared" si="0"/>
        <v>0</v>
      </c>
      <c r="J106" s="10"/>
      <c r="K106" s="10"/>
      <c r="L106" s="10"/>
      <c r="M106" s="10"/>
      <c r="N106" s="10"/>
      <c r="O106" s="10"/>
      <c r="P106" s="16"/>
      <c r="Q106" s="10"/>
      <c r="R106" s="10"/>
      <c r="S106" s="10"/>
      <c r="T106" s="10"/>
    </row>
    <row r="107" spans="1:20">
      <c r="A107" s="2">
        <v>103</v>
      </c>
      <c r="B107" s="9"/>
      <c r="C107" s="10"/>
      <c r="D107" s="10"/>
      <c r="E107" s="11"/>
      <c r="F107" s="10"/>
      <c r="G107" s="11"/>
      <c r="H107" s="11"/>
      <c r="I107" s="9">
        <f t="shared" si="0"/>
        <v>0</v>
      </c>
      <c r="J107" s="10"/>
      <c r="K107" s="10"/>
      <c r="L107" s="10"/>
      <c r="M107" s="10"/>
      <c r="N107" s="10"/>
      <c r="O107" s="10"/>
      <c r="P107" s="16"/>
      <c r="Q107" s="10"/>
      <c r="R107" s="10"/>
      <c r="S107" s="10"/>
      <c r="T107" s="10"/>
    </row>
    <row r="108" spans="1:20">
      <c r="A108" s="2">
        <v>104</v>
      </c>
      <c r="B108" s="9"/>
      <c r="C108" s="10"/>
      <c r="D108" s="10"/>
      <c r="E108" s="11"/>
      <c r="F108" s="10"/>
      <c r="G108" s="11"/>
      <c r="H108" s="11"/>
      <c r="I108" s="9">
        <f t="shared" si="0"/>
        <v>0</v>
      </c>
      <c r="J108" s="10"/>
      <c r="K108" s="10"/>
      <c r="L108" s="10"/>
      <c r="M108" s="10"/>
      <c r="N108" s="10"/>
      <c r="O108" s="10"/>
      <c r="P108" s="16"/>
      <c r="Q108" s="10"/>
      <c r="R108" s="10"/>
      <c r="S108" s="10"/>
      <c r="T108" s="10"/>
    </row>
    <row r="109" spans="1:20">
      <c r="A109" s="2">
        <v>105</v>
      </c>
      <c r="B109" s="9"/>
      <c r="C109" s="10"/>
      <c r="D109" s="10"/>
      <c r="E109" s="11"/>
      <c r="F109" s="10"/>
      <c r="G109" s="11"/>
      <c r="H109" s="11"/>
      <c r="I109" s="9">
        <f t="shared" si="0"/>
        <v>0</v>
      </c>
      <c r="J109" s="10"/>
      <c r="K109" s="10"/>
      <c r="L109" s="10"/>
      <c r="M109" s="10"/>
      <c r="N109" s="10"/>
      <c r="O109" s="10"/>
      <c r="P109" s="16"/>
      <c r="Q109" s="10"/>
      <c r="R109" s="10"/>
      <c r="S109" s="10"/>
      <c r="T109" s="10"/>
    </row>
    <row r="110" spans="1:20">
      <c r="A110" s="2">
        <v>106</v>
      </c>
      <c r="B110" s="9"/>
      <c r="C110" s="10"/>
      <c r="D110" s="10"/>
      <c r="E110" s="11"/>
      <c r="F110" s="10"/>
      <c r="G110" s="11"/>
      <c r="H110" s="11"/>
      <c r="I110" s="9">
        <f t="shared" si="0"/>
        <v>0</v>
      </c>
      <c r="J110" s="10"/>
      <c r="K110" s="10"/>
      <c r="L110" s="10"/>
      <c r="M110" s="10"/>
      <c r="N110" s="10"/>
      <c r="O110" s="10"/>
      <c r="P110" s="16"/>
      <c r="Q110" s="10"/>
      <c r="R110" s="10"/>
      <c r="S110" s="10"/>
      <c r="T110" s="10"/>
    </row>
    <row r="111" spans="1:20">
      <c r="A111" s="2">
        <v>107</v>
      </c>
      <c r="B111" s="9"/>
      <c r="C111" s="10"/>
      <c r="D111" s="10"/>
      <c r="E111" s="11"/>
      <c r="F111" s="10"/>
      <c r="G111" s="11"/>
      <c r="H111" s="11"/>
      <c r="I111" s="9">
        <f t="shared" si="0"/>
        <v>0</v>
      </c>
      <c r="J111" s="10"/>
      <c r="K111" s="10"/>
      <c r="L111" s="10"/>
      <c r="M111" s="10"/>
      <c r="N111" s="10"/>
      <c r="O111" s="10"/>
      <c r="P111" s="16"/>
      <c r="Q111" s="10"/>
      <c r="R111" s="10"/>
      <c r="S111" s="10"/>
      <c r="T111" s="10"/>
    </row>
    <row r="112" spans="1:20">
      <c r="A112" s="2">
        <v>108</v>
      </c>
      <c r="B112" s="9"/>
      <c r="C112" s="10"/>
      <c r="D112" s="10"/>
      <c r="E112" s="11"/>
      <c r="F112" s="10"/>
      <c r="G112" s="11"/>
      <c r="H112" s="11"/>
      <c r="I112" s="9">
        <f t="shared" si="0"/>
        <v>0</v>
      </c>
      <c r="J112" s="10"/>
      <c r="K112" s="10"/>
      <c r="L112" s="10"/>
      <c r="M112" s="10"/>
      <c r="N112" s="10"/>
      <c r="O112" s="10"/>
      <c r="P112" s="16"/>
      <c r="Q112" s="10"/>
      <c r="R112" s="10"/>
      <c r="S112" s="10"/>
      <c r="T112" s="10"/>
    </row>
    <row r="113" spans="1:20">
      <c r="A113" s="2">
        <v>109</v>
      </c>
      <c r="B113" s="9"/>
      <c r="C113" s="10"/>
      <c r="D113" s="10"/>
      <c r="E113" s="11"/>
      <c r="F113" s="10"/>
      <c r="G113" s="11"/>
      <c r="H113" s="11"/>
      <c r="I113" s="9">
        <f t="shared" si="0"/>
        <v>0</v>
      </c>
      <c r="J113" s="10"/>
      <c r="K113" s="10"/>
      <c r="L113" s="10"/>
      <c r="M113" s="10"/>
      <c r="N113" s="10"/>
      <c r="O113" s="10"/>
      <c r="P113" s="16"/>
      <c r="Q113" s="10"/>
      <c r="R113" s="10"/>
      <c r="S113" s="10"/>
      <c r="T113" s="10"/>
    </row>
    <row r="114" spans="1:20">
      <c r="A114" s="2">
        <v>110</v>
      </c>
      <c r="B114" s="9"/>
      <c r="C114" s="10"/>
      <c r="D114" s="10"/>
      <c r="E114" s="11"/>
      <c r="F114" s="10"/>
      <c r="G114" s="11"/>
      <c r="H114" s="11"/>
      <c r="I114" s="9">
        <f t="shared" si="0"/>
        <v>0</v>
      </c>
      <c r="J114" s="10"/>
      <c r="K114" s="10"/>
      <c r="L114" s="10"/>
      <c r="M114" s="10"/>
      <c r="N114" s="10"/>
      <c r="O114" s="10"/>
      <c r="P114" s="16"/>
      <c r="Q114" s="10"/>
      <c r="R114" s="10"/>
      <c r="S114" s="10"/>
      <c r="T114" s="10"/>
    </row>
    <row r="115" spans="1:20">
      <c r="A115" s="2">
        <v>111</v>
      </c>
      <c r="B115" s="9"/>
      <c r="C115" s="10"/>
      <c r="D115" s="10"/>
      <c r="E115" s="11"/>
      <c r="F115" s="10"/>
      <c r="G115" s="11"/>
      <c r="H115" s="11"/>
      <c r="I115" s="9">
        <f t="shared" si="0"/>
        <v>0</v>
      </c>
      <c r="J115" s="10"/>
      <c r="K115" s="10"/>
      <c r="L115" s="10"/>
      <c r="M115" s="10"/>
      <c r="N115" s="10"/>
      <c r="O115" s="10"/>
      <c r="P115" s="16"/>
      <c r="Q115" s="10"/>
      <c r="R115" s="10"/>
      <c r="S115" s="10"/>
      <c r="T115" s="10"/>
    </row>
    <row r="116" spans="1:20">
      <c r="A116" s="2">
        <v>112</v>
      </c>
      <c r="B116" s="9"/>
      <c r="C116" s="10"/>
      <c r="D116" s="10"/>
      <c r="E116" s="11"/>
      <c r="F116" s="10"/>
      <c r="G116" s="11"/>
      <c r="H116" s="11"/>
      <c r="I116" s="9">
        <f t="shared" si="0"/>
        <v>0</v>
      </c>
      <c r="J116" s="10"/>
      <c r="K116" s="10"/>
      <c r="L116" s="10"/>
      <c r="M116" s="10"/>
      <c r="N116" s="10"/>
      <c r="O116" s="10"/>
      <c r="P116" s="16"/>
      <c r="Q116" s="10"/>
      <c r="R116" s="10"/>
      <c r="S116" s="10"/>
      <c r="T116" s="10"/>
    </row>
    <row r="117" spans="1:20">
      <c r="A117" s="2">
        <v>113</v>
      </c>
      <c r="B117" s="9"/>
      <c r="C117" s="10"/>
      <c r="D117" s="10"/>
      <c r="E117" s="11"/>
      <c r="F117" s="10"/>
      <c r="G117" s="11"/>
      <c r="H117" s="11"/>
      <c r="I117" s="9">
        <f t="shared" si="0"/>
        <v>0</v>
      </c>
      <c r="J117" s="10"/>
      <c r="K117" s="10"/>
      <c r="L117" s="10"/>
      <c r="M117" s="10"/>
      <c r="N117" s="10"/>
      <c r="O117" s="10"/>
      <c r="P117" s="16"/>
      <c r="Q117" s="10"/>
      <c r="R117" s="10"/>
      <c r="S117" s="10"/>
      <c r="T117" s="10"/>
    </row>
    <row r="118" spans="1:20">
      <c r="A118" s="2">
        <v>114</v>
      </c>
      <c r="B118" s="9"/>
      <c r="C118" s="10"/>
      <c r="D118" s="10"/>
      <c r="E118" s="11"/>
      <c r="F118" s="10"/>
      <c r="G118" s="11"/>
      <c r="H118" s="11"/>
      <c r="I118" s="9">
        <f t="shared" si="0"/>
        <v>0</v>
      </c>
      <c r="J118" s="10"/>
      <c r="K118" s="10"/>
      <c r="L118" s="10"/>
      <c r="M118" s="10"/>
      <c r="N118" s="10"/>
      <c r="O118" s="10"/>
      <c r="P118" s="16"/>
      <c r="Q118" s="10"/>
      <c r="R118" s="10"/>
      <c r="S118" s="10"/>
      <c r="T118" s="10"/>
    </row>
    <row r="119" spans="1:20">
      <c r="A119" s="2">
        <v>115</v>
      </c>
      <c r="B119" s="9"/>
      <c r="C119" s="10"/>
      <c r="D119" s="10"/>
      <c r="E119" s="11"/>
      <c r="F119" s="10"/>
      <c r="G119" s="11"/>
      <c r="H119" s="11"/>
      <c r="I119" s="9">
        <f t="shared" si="0"/>
        <v>0</v>
      </c>
      <c r="J119" s="10"/>
      <c r="K119" s="10"/>
      <c r="L119" s="10"/>
      <c r="M119" s="10"/>
      <c r="N119" s="10"/>
      <c r="O119" s="10"/>
      <c r="P119" s="16"/>
      <c r="Q119" s="10"/>
      <c r="R119" s="10"/>
      <c r="S119" s="10"/>
      <c r="T119" s="10"/>
    </row>
    <row r="120" spans="1:20">
      <c r="A120" s="2">
        <v>116</v>
      </c>
      <c r="B120" s="9"/>
      <c r="C120" s="10"/>
      <c r="D120" s="10"/>
      <c r="E120" s="11"/>
      <c r="F120" s="10"/>
      <c r="G120" s="11"/>
      <c r="H120" s="11"/>
      <c r="I120" s="9">
        <f t="shared" si="0"/>
        <v>0</v>
      </c>
      <c r="J120" s="10"/>
      <c r="K120" s="10"/>
      <c r="L120" s="10"/>
      <c r="M120" s="10"/>
      <c r="N120" s="10"/>
      <c r="O120" s="10"/>
      <c r="P120" s="16"/>
      <c r="Q120" s="10"/>
      <c r="R120" s="10"/>
      <c r="S120" s="10"/>
      <c r="T120" s="10"/>
    </row>
    <row r="121" spans="1:20">
      <c r="A121" s="2">
        <v>117</v>
      </c>
      <c r="B121" s="9"/>
      <c r="C121" s="10"/>
      <c r="D121" s="10"/>
      <c r="E121" s="11"/>
      <c r="F121" s="10"/>
      <c r="G121" s="11"/>
      <c r="H121" s="11"/>
      <c r="I121" s="9">
        <f t="shared" si="0"/>
        <v>0</v>
      </c>
      <c r="J121" s="10"/>
      <c r="K121" s="10"/>
      <c r="L121" s="10"/>
      <c r="M121" s="10"/>
      <c r="N121" s="10"/>
      <c r="O121" s="10"/>
      <c r="P121" s="16"/>
      <c r="Q121" s="10"/>
      <c r="R121" s="10"/>
      <c r="S121" s="10"/>
      <c r="T121" s="10"/>
    </row>
    <row r="122" spans="1:20">
      <c r="A122" s="2">
        <v>118</v>
      </c>
      <c r="B122" s="9"/>
      <c r="C122" s="10"/>
      <c r="D122" s="10"/>
      <c r="E122" s="11"/>
      <c r="F122" s="10"/>
      <c r="G122" s="11"/>
      <c r="H122" s="11"/>
      <c r="I122" s="9">
        <f t="shared" si="0"/>
        <v>0</v>
      </c>
      <c r="J122" s="10"/>
      <c r="K122" s="10"/>
      <c r="L122" s="10"/>
      <c r="M122" s="10"/>
      <c r="N122" s="10"/>
      <c r="O122" s="10"/>
      <c r="P122" s="16"/>
      <c r="Q122" s="10"/>
      <c r="R122" s="10"/>
      <c r="S122" s="10"/>
      <c r="T122" s="10"/>
    </row>
    <row r="123" spans="1:20">
      <c r="A123" s="2">
        <v>119</v>
      </c>
      <c r="B123" s="9"/>
      <c r="C123" s="10"/>
      <c r="D123" s="10"/>
      <c r="E123" s="11"/>
      <c r="F123" s="10"/>
      <c r="G123" s="11"/>
      <c r="H123" s="11"/>
      <c r="I123" s="9">
        <f t="shared" si="0"/>
        <v>0</v>
      </c>
      <c r="J123" s="10"/>
      <c r="K123" s="10"/>
      <c r="L123" s="10"/>
      <c r="M123" s="10"/>
      <c r="N123" s="10"/>
      <c r="O123" s="10"/>
      <c r="P123" s="16"/>
      <c r="Q123" s="10"/>
      <c r="R123" s="10"/>
      <c r="S123" s="10"/>
      <c r="T123" s="10"/>
    </row>
    <row r="124" spans="1:20">
      <c r="A124" s="2">
        <v>120</v>
      </c>
      <c r="B124" s="9"/>
      <c r="C124" s="10"/>
      <c r="D124" s="10"/>
      <c r="E124" s="11"/>
      <c r="F124" s="10"/>
      <c r="G124" s="11"/>
      <c r="H124" s="11"/>
      <c r="I124" s="9">
        <f t="shared" si="0"/>
        <v>0</v>
      </c>
      <c r="J124" s="10"/>
      <c r="K124" s="10"/>
      <c r="L124" s="10"/>
      <c r="M124" s="10"/>
      <c r="N124" s="10"/>
      <c r="O124" s="10"/>
      <c r="P124" s="16"/>
      <c r="Q124" s="10"/>
      <c r="R124" s="10"/>
      <c r="S124" s="10"/>
      <c r="T124" s="10"/>
    </row>
    <row r="125" spans="1:20">
      <c r="A125" s="2">
        <v>121</v>
      </c>
      <c r="B125" s="9"/>
      <c r="C125" s="10"/>
      <c r="D125" s="10"/>
      <c r="E125" s="11"/>
      <c r="F125" s="10"/>
      <c r="G125" s="11"/>
      <c r="H125" s="11"/>
      <c r="I125" s="9">
        <f t="shared" si="0"/>
        <v>0</v>
      </c>
      <c r="J125" s="10"/>
      <c r="K125" s="10"/>
      <c r="L125" s="10"/>
      <c r="M125" s="10"/>
      <c r="N125" s="10"/>
      <c r="O125" s="10"/>
      <c r="P125" s="16"/>
      <c r="Q125" s="10"/>
      <c r="R125" s="10"/>
      <c r="S125" s="10"/>
      <c r="T125" s="10"/>
    </row>
    <row r="126" spans="1:20">
      <c r="A126" s="2">
        <v>122</v>
      </c>
      <c r="B126" s="9"/>
      <c r="C126" s="10"/>
      <c r="D126" s="10"/>
      <c r="E126" s="11"/>
      <c r="F126" s="10"/>
      <c r="G126" s="11"/>
      <c r="H126" s="11"/>
      <c r="I126" s="9">
        <f t="shared" si="0"/>
        <v>0</v>
      </c>
      <c r="J126" s="10"/>
      <c r="K126" s="10"/>
      <c r="L126" s="10"/>
      <c r="M126" s="10"/>
      <c r="N126" s="10"/>
      <c r="O126" s="10"/>
      <c r="P126" s="16"/>
      <c r="Q126" s="10"/>
      <c r="R126" s="10"/>
      <c r="S126" s="10"/>
      <c r="T126" s="10"/>
    </row>
    <row r="127" spans="1:20">
      <c r="A127" s="2">
        <v>123</v>
      </c>
      <c r="B127" s="9"/>
      <c r="C127" s="10"/>
      <c r="D127" s="10"/>
      <c r="E127" s="11"/>
      <c r="F127" s="10"/>
      <c r="G127" s="11"/>
      <c r="H127" s="11"/>
      <c r="I127" s="9">
        <f t="shared" si="0"/>
        <v>0</v>
      </c>
      <c r="J127" s="10"/>
      <c r="K127" s="10"/>
      <c r="L127" s="10"/>
      <c r="M127" s="10"/>
      <c r="N127" s="10"/>
      <c r="O127" s="10"/>
      <c r="P127" s="16"/>
      <c r="Q127" s="10"/>
      <c r="R127" s="10"/>
      <c r="S127" s="10"/>
      <c r="T127" s="10"/>
    </row>
    <row r="128" spans="1:20">
      <c r="A128" s="2">
        <v>124</v>
      </c>
      <c r="B128" s="9"/>
      <c r="C128" s="10"/>
      <c r="D128" s="10"/>
      <c r="E128" s="11"/>
      <c r="F128" s="10"/>
      <c r="G128" s="11"/>
      <c r="H128" s="11"/>
      <c r="I128" s="9">
        <f t="shared" si="0"/>
        <v>0</v>
      </c>
      <c r="J128" s="10"/>
      <c r="K128" s="10"/>
      <c r="L128" s="10"/>
      <c r="M128" s="10"/>
      <c r="N128" s="10"/>
      <c r="O128" s="10"/>
      <c r="P128" s="16"/>
      <c r="Q128" s="10"/>
      <c r="R128" s="10"/>
      <c r="S128" s="10"/>
      <c r="T128" s="10"/>
    </row>
    <row r="129" spans="1:20">
      <c r="A129" s="2">
        <v>125</v>
      </c>
      <c r="B129" s="9"/>
      <c r="C129" s="10"/>
      <c r="D129" s="10"/>
      <c r="E129" s="11"/>
      <c r="F129" s="10"/>
      <c r="G129" s="11"/>
      <c r="H129" s="11"/>
      <c r="I129" s="9">
        <f t="shared" si="0"/>
        <v>0</v>
      </c>
      <c r="J129" s="10"/>
      <c r="K129" s="10"/>
      <c r="L129" s="10"/>
      <c r="M129" s="10"/>
      <c r="N129" s="10"/>
      <c r="O129" s="10"/>
      <c r="P129" s="16"/>
      <c r="Q129" s="10"/>
      <c r="R129" s="10"/>
      <c r="S129" s="10"/>
      <c r="T129" s="10"/>
    </row>
    <row r="130" spans="1:20">
      <c r="A130" s="2">
        <v>126</v>
      </c>
      <c r="B130" s="9"/>
      <c r="C130" s="10"/>
      <c r="D130" s="10"/>
      <c r="E130" s="11"/>
      <c r="F130" s="10"/>
      <c r="G130" s="11"/>
      <c r="H130" s="11"/>
      <c r="I130" s="9">
        <f t="shared" si="0"/>
        <v>0</v>
      </c>
      <c r="J130" s="10"/>
      <c r="K130" s="10"/>
      <c r="L130" s="10"/>
      <c r="M130" s="10"/>
      <c r="N130" s="10"/>
      <c r="O130" s="10"/>
      <c r="P130" s="16"/>
      <c r="Q130" s="10"/>
      <c r="R130" s="10"/>
      <c r="S130" s="10"/>
      <c r="T130" s="10"/>
    </row>
    <row r="131" spans="1:20">
      <c r="A131" s="2">
        <v>127</v>
      </c>
      <c r="B131" s="9"/>
      <c r="C131" s="10"/>
      <c r="D131" s="10"/>
      <c r="E131" s="11"/>
      <c r="F131" s="10"/>
      <c r="G131" s="11"/>
      <c r="H131" s="11"/>
      <c r="I131" s="9">
        <f t="shared" si="0"/>
        <v>0</v>
      </c>
      <c r="J131" s="10"/>
      <c r="K131" s="10"/>
      <c r="L131" s="10"/>
      <c r="M131" s="10"/>
      <c r="N131" s="10"/>
      <c r="O131" s="10"/>
      <c r="P131" s="16"/>
      <c r="Q131" s="10"/>
      <c r="R131" s="10"/>
      <c r="S131" s="10"/>
      <c r="T131" s="10"/>
    </row>
    <row r="132" spans="1:20">
      <c r="A132" s="2">
        <v>128</v>
      </c>
      <c r="B132" s="9"/>
      <c r="C132" s="10"/>
      <c r="D132" s="10"/>
      <c r="E132" s="11"/>
      <c r="F132" s="10"/>
      <c r="G132" s="11"/>
      <c r="H132" s="11"/>
      <c r="I132" s="9">
        <f t="shared" si="0"/>
        <v>0</v>
      </c>
      <c r="J132" s="10"/>
      <c r="K132" s="10"/>
      <c r="L132" s="10"/>
      <c r="M132" s="10"/>
      <c r="N132" s="10"/>
      <c r="O132" s="10"/>
      <c r="P132" s="16"/>
      <c r="Q132" s="10"/>
      <c r="R132" s="10"/>
      <c r="S132" s="10"/>
      <c r="T132" s="10"/>
    </row>
    <row r="133" spans="1:20">
      <c r="A133" s="2">
        <v>129</v>
      </c>
      <c r="B133" s="9"/>
      <c r="C133" s="10"/>
      <c r="D133" s="10"/>
      <c r="E133" s="11"/>
      <c r="F133" s="10"/>
      <c r="G133" s="11"/>
      <c r="H133" s="11"/>
      <c r="I133" s="9">
        <f t="shared" si="0"/>
        <v>0</v>
      </c>
      <c r="J133" s="10"/>
      <c r="K133" s="10"/>
      <c r="L133" s="10"/>
      <c r="M133" s="10"/>
      <c r="N133" s="10"/>
      <c r="O133" s="10"/>
      <c r="P133" s="16"/>
      <c r="Q133" s="10"/>
      <c r="R133" s="10"/>
      <c r="S133" s="10"/>
      <c r="T133" s="10"/>
    </row>
    <row r="134" spans="1:20">
      <c r="A134" s="2">
        <v>130</v>
      </c>
      <c r="B134" s="9"/>
      <c r="C134" s="10"/>
      <c r="D134" s="10"/>
      <c r="E134" s="11"/>
      <c r="F134" s="10"/>
      <c r="G134" s="11"/>
      <c r="H134" s="11"/>
      <c r="I134" s="9">
        <f t="shared" si="0"/>
        <v>0</v>
      </c>
      <c r="J134" s="10"/>
      <c r="K134" s="10"/>
      <c r="L134" s="10"/>
      <c r="M134" s="10"/>
      <c r="N134" s="10"/>
      <c r="O134" s="10"/>
      <c r="P134" s="16"/>
      <c r="Q134" s="10"/>
      <c r="R134" s="10"/>
      <c r="S134" s="10"/>
      <c r="T134" s="10"/>
    </row>
    <row r="135" spans="1:20">
      <c r="A135" s="2">
        <v>131</v>
      </c>
      <c r="B135" s="9"/>
      <c r="C135" s="10"/>
      <c r="D135" s="10"/>
      <c r="E135" s="11"/>
      <c r="F135" s="10"/>
      <c r="G135" s="11"/>
      <c r="H135" s="11"/>
      <c r="I135" s="9">
        <f t="shared" ref="I135:I164" si="1">+G135+H135</f>
        <v>0</v>
      </c>
      <c r="J135" s="10"/>
      <c r="K135" s="10"/>
      <c r="L135" s="10"/>
      <c r="M135" s="10"/>
      <c r="N135" s="10"/>
      <c r="O135" s="10"/>
      <c r="P135" s="16"/>
      <c r="Q135" s="10"/>
      <c r="R135" s="10"/>
      <c r="S135" s="10"/>
      <c r="T135" s="10"/>
    </row>
    <row r="136" spans="1:20">
      <c r="A136" s="2">
        <v>132</v>
      </c>
      <c r="B136" s="9"/>
      <c r="C136" s="10"/>
      <c r="D136" s="10"/>
      <c r="E136" s="11"/>
      <c r="F136" s="10"/>
      <c r="G136" s="11"/>
      <c r="H136" s="11"/>
      <c r="I136" s="9">
        <f t="shared" si="1"/>
        <v>0</v>
      </c>
      <c r="J136" s="10"/>
      <c r="K136" s="10"/>
      <c r="L136" s="10"/>
      <c r="M136" s="10"/>
      <c r="N136" s="10"/>
      <c r="O136" s="10"/>
      <c r="P136" s="16"/>
      <c r="Q136" s="10"/>
      <c r="R136" s="10"/>
      <c r="S136" s="10"/>
      <c r="T136" s="10"/>
    </row>
    <row r="137" spans="1:20">
      <c r="A137" s="2">
        <v>133</v>
      </c>
      <c r="B137" s="9"/>
      <c r="C137" s="10"/>
      <c r="D137" s="10"/>
      <c r="E137" s="11"/>
      <c r="F137" s="10"/>
      <c r="G137" s="11"/>
      <c r="H137" s="11"/>
      <c r="I137" s="9">
        <f t="shared" si="1"/>
        <v>0</v>
      </c>
      <c r="J137" s="10"/>
      <c r="K137" s="10"/>
      <c r="L137" s="10"/>
      <c r="M137" s="10"/>
      <c r="N137" s="10"/>
      <c r="O137" s="10"/>
      <c r="P137" s="16"/>
      <c r="Q137" s="10"/>
      <c r="R137" s="10"/>
      <c r="S137" s="10"/>
      <c r="T137" s="10"/>
    </row>
    <row r="138" spans="1:20">
      <c r="A138" s="2">
        <v>134</v>
      </c>
      <c r="B138" s="9"/>
      <c r="C138" s="10"/>
      <c r="D138" s="10"/>
      <c r="E138" s="11"/>
      <c r="F138" s="10"/>
      <c r="G138" s="11"/>
      <c r="H138" s="11"/>
      <c r="I138" s="9">
        <f t="shared" si="1"/>
        <v>0</v>
      </c>
      <c r="J138" s="10"/>
      <c r="K138" s="10"/>
      <c r="L138" s="10"/>
      <c r="M138" s="10"/>
      <c r="N138" s="10"/>
      <c r="O138" s="10"/>
      <c r="P138" s="16"/>
      <c r="Q138" s="10"/>
      <c r="R138" s="10"/>
      <c r="S138" s="10"/>
      <c r="T138" s="10"/>
    </row>
    <row r="139" spans="1:20">
      <c r="A139" s="2">
        <v>135</v>
      </c>
      <c r="B139" s="9"/>
      <c r="C139" s="10"/>
      <c r="D139" s="10"/>
      <c r="E139" s="11"/>
      <c r="F139" s="10"/>
      <c r="G139" s="11"/>
      <c r="H139" s="11"/>
      <c r="I139" s="9">
        <f t="shared" si="1"/>
        <v>0</v>
      </c>
      <c r="J139" s="10"/>
      <c r="K139" s="10"/>
      <c r="L139" s="10"/>
      <c r="M139" s="10"/>
      <c r="N139" s="10"/>
      <c r="O139" s="10"/>
      <c r="P139" s="16"/>
      <c r="Q139" s="10"/>
      <c r="R139" s="10"/>
      <c r="S139" s="10"/>
      <c r="T139" s="10"/>
    </row>
    <row r="140" spans="1:20">
      <c r="A140" s="2">
        <v>136</v>
      </c>
      <c r="B140" s="9"/>
      <c r="C140" s="10"/>
      <c r="D140" s="10"/>
      <c r="E140" s="11"/>
      <c r="F140" s="10"/>
      <c r="G140" s="11"/>
      <c r="H140" s="11"/>
      <c r="I140" s="9">
        <f t="shared" si="1"/>
        <v>0</v>
      </c>
      <c r="J140" s="10"/>
      <c r="K140" s="10"/>
      <c r="L140" s="10"/>
      <c r="M140" s="10"/>
      <c r="N140" s="10"/>
      <c r="O140" s="10"/>
      <c r="P140" s="16"/>
      <c r="Q140" s="10"/>
      <c r="R140" s="10"/>
      <c r="S140" s="10"/>
      <c r="T140" s="10"/>
    </row>
    <row r="141" spans="1:20">
      <c r="A141" s="2">
        <v>137</v>
      </c>
      <c r="B141" s="9"/>
      <c r="C141" s="10"/>
      <c r="D141" s="10"/>
      <c r="E141" s="11"/>
      <c r="F141" s="10"/>
      <c r="G141" s="11"/>
      <c r="H141" s="11"/>
      <c r="I141" s="9">
        <f t="shared" si="1"/>
        <v>0</v>
      </c>
      <c r="J141" s="10"/>
      <c r="K141" s="10"/>
      <c r="L141" s="10"/>
      <c r="M141" s="10"/>
      <c r="N141" s="10"/>
      <c r="O141" s="10"/>
      <c r="P141" s="16"/>
      <c r="Q141" s="10"/>
      <c r="R141" s="10"/>
      <c r="S141" s="10"/>
      <c r="T141" s="10"/>
    </row>
    <row r="142" spans="1:20">
      <c r="A142" s="2">
        <v>138</v>
      </c>
      <c r="B142" s="9"/>
      <c r="C142" s="10"/>
      <c r="D142" s="10"/>
      <c r="E142" s="11"/>
      <c r="F142" s="10"/>
      <c r="G142" s="11"/>
      <c r="H142" s="11"/>
      <c r="I142" s="9">
        <f t="shared" si="1"/>
        <v>0</v>
      </c>
      <c r="J142" s="10"/>
      <c r="K142" s="10"/>
      <c r="L142" s="10"/>
      <c r="M142" s="10"/>
      <c r="N142" s="10"/>
      <c r="O142" s="10"/>
      <c r="P142" s="16"/>
      <c r="Q142" s="10"/>
      <c r="R142" s="10"/>
      <c r="S142" s="10"/>
      <c r="T142" s="10"/>
    </row>
    <row r="143" spans="1:20">
      <c r="A143" s="2">
        <v>139</v>
      </c>
      <c r="B143" s="9"/>
      <c r="C143" s="10"/>
      <c r="D143" s="10"/>
      <c r="E143" s="11"/>
      <c r="F143" s="10"/>
      <c r="G143" s="11"/>
      <c r="H143" s="11"/>
      <c r="I143" s="9">
        <f t="shared" si="1"/>
        <v>0</v>
      </c>
      <c r="J143" s="10"/>
      <c r="K143" s="10"/>
      <c r="L143" s="10"/>
      <c r="M143" s="10"/>
      <c r="N143" s="10"/>
      <c r="O143" s="10"/>
      <c r="P143" s="16"/>
      <c r="Q143" s="10"/>
      <c r="R143" s="10"/>
      <c r="S143" s="10"/>
      <c r="T143" s="10"/>
    </row>
    <row r="144" spans="1:20">
      <c r="A144" s="2">
        <v>140</v>
      </c>
      <c r="B144" s="9"/>
      <c r="C144" s="10"/>
      <c r="D144" s="10"/>
      <c r="E144" s="11"/>
      <c r="F144" s="10"/>
      <c r="G144" s="11"/>
      <c r="H144" s="11"/>
      <c r="I144" s="9">
        <f t="shared" si="1"/>
        <v>0</v>
      </c>
      <c r="J144" s="10"/>
      <c r="K144" s="10"/>
      <c r="L144" s="10"/>
      <c r="M144" s="10"/>
      <c r="N144" s="10"/>
      <c r="O144" s="10"/>
      <c r="P144" s="16"/>
      <c r="Q144" s="10"/>
      <c r="R144" s="10"/>
      <c r="S144" s="10"/>
      <c r="T144" s="10"/>
    </row>
    <row r="145" spans="1:20">
      <c r="A145" s="2">
        <v>141</v>
      </c>
      <c r="B145" s="9"/>
      <c r="C145" s="10"/>
      <c r="D145" s="10"/>
      <c r="E145" s="11"/>
      <c r="F145" s="10"/>
      <c r="G145" s="11"/>
      <c r="H145" s="11"/>
      <c r="I145" s="9">
        <f t="shared" si="1"/>
        <v>0</v>
      </c>
      <c r="J145" s="10"/>
      <c r="K145" s="10"/>
      <c r="L145" s="10"/>
      <c r="M145" s="10"/>
      <c r="N145" s="10"/>
      <c r="O145" s="10"/>
      <c r="P145" s="16"/>
      <c r="Q145" s="10"/>
      <c r="R145" s="10"/>
      <c r="S145" s="10"/>
      <c r="T145" s="10"/>
    </row>
    <row r="146" spans="1:20">
      <c r="A146" s="2">
        <v>142</v>
      </c>
      <c r="B146" s="9"/>
      <c r="C146" s="10"/>
      <c r="D146" s="10"/>
      <c r="E146" s="11"/>
      <c r="F146" s="10"/>
      <c r="G146" s="11"/>
      <c r="H146" s="11"/>
      <c r="I146" s="9">
        <f t="shared" si="1"/>
        <v>0</v>
      </c>
      <c r="J146" s="10"/>
      <c r="K146" s="10"/>
      <c r="L146" s="10"/>
      <c r="M146" s="10"/>
      <c r="N146" s="10"/>
      <c r="O146" s="10"/>
      <c r="P146" s="16"/>
      <c r="Q146" s="10"/>
      <c r="R146" s="10"/>
      <c r="S146" s="10"/>
      <c r="T146" s="10"/>
    </row>
    <row r="147" spans="1:20">
      <c r="A147" s="2">
        <v>143</v>
      </c>
      <c r="B147" s="9"/>
      <c r="C147" s="10"/>
      <c r="D147" s="10"/>
      <c r="E147" s="11"/>
      <c r="F147" s="10"/>
      <c r="G147" s="11"/>
      <c r="H147" s="11"/>
      <c r="I147" s="9">
        <f t="shared" si="1"/>
        <v>0</v>
      </c>
      <c r="J147" s="10"/>
      <c r="K147" s="10"/>
      <c r="L147" s="10"/>
      <c r="M147" s="10"/>
      <c r="N147" s="10"/>
      <c r="O147" s="10"/>
      <c r="P147" s="16"/>
      <c r="Q147" s="10"/>
      <c r="R147" s="10"/>
      <c r="S147" s="10"/>
      <c r="T147" s="10"/>
    </row>
    <row r="148" spans="1:20">
      <c r="A148" s="2">
        <v>144</v>
      </c>
      <c r="B148" s="9"/>
      <c r="C148" s="10"/>
      <c r="D148" s="10"/>
      <c r="E148" s="11"/>
      <c r="F148" s="10"/>
      <c r="G148" s="11"/>
      <c r="H148" s="11"/>
      <c r="I148" s="9">
        <f t="shared" si="1"/>
        <v>0</v>
      </c>
      <c r="J148" s="10"/>
      <c r="K148" s="10"/>
      <c r="L148" s="10"/>
      <c r="M148" s="10"/>
      <c r="N148" s="10"/>
      <c r="O148" s="10"/>
      <c r="P148" s="16"/>
      <c r="Q148" s="10"/>
      <c r="R148" s="10"/>
      <c r="S148" s="10"/>
      <c r="T148" s="10"/>
    </row>
    <row r="149" spans="1:20">
      <c r="A149" s="2">
        <v>145</v>
      </c>
      <c r="B149" s="9"/>
      <c r="C149" s="10"/>
      <c r="D149" s="10"/>
      <c r="E149" s="11"/>
      <c r="F149" s="10"/>
      <c r="G149" s="11"/>
      <c r="H149" s="11"/>
      <c r="I149" s="9">
        <f t="shared" si="1"/>
        <v>0</v>
      </c>
      <c r="J149" s="10"/>
      <c r="K149" s="10"/>
      <c r="L149" s="10"/>
      <c r="M149" s="10"/>
      <c r="N149" s="10"/>
      <c r="O149" s="10"/>
      <c r="P149" s="16"/>
      <c r="Q149" s="10"/>
      <c r="R149" s="10"/>
      <c r="S149" s="10"/>
      <c r="T149" s="10"/>
    </row>
    <row r="150" spans="1:20">
      <c r="A150" s="2">
        <v>146</v>
      </c>
      <c r="B150" s="9"/>
      <c r="C150" s="10"/>
      <c r="D150" s="10"/>
      <c r="E150" s="11"/>
      <c r="F150" s="10"/>
      <c r="G150" s="11"/>
      <c r="H150" s="11"/>
      <c r="I150" s="9">
        <f t="shared" si="1"/>
        <v>0</v>
      </c>
      <c r="J150" s="10"/>
      <c r="K150" s="10"/>
      <c r="L150" s="10"/>
      <c r="M150" s="10"/>
      <c r="N150" s="10"/>
      <c r="O150" s="10"/>
      <c r="P150" s="16"/>
      <c r="Q150" s="10"/>
      <c r="R150" s="10"/>
      <c r="S150" s="10"/>
      <c r="T150" s="10"/>
    </row>
    <row r="151" spans="1:20">
      <c r="A151" s="2">
        <v>147</v>
      </c>
      <c r="B151" s="9"/>
      <c r="C151" s="10"/>
      <c r="D151" s="10"/>
      <c r="E151" s="11"/>
      <c r="F151" s="10"/>
      <c r="G151" s="11"/>
      <c r="H151" s="11"/>
      <c r="I151" s="9">
        <f t="shared" si="1"/>
        <v>0</v>
      </c>
      <c r="J151" s="10"/>
      <c r="K151" s="10"/>
      <c r="L151" s="10"/>
      <c r="M151" s="10"/>
      <c r="N151" s="10"/>
      <c r="O151" s="10"/>
      <c r="P151" s="16"/>
      <c r="Q151" s="10"/>
      <c r="R151" s="10"/>
      <c r="S151" s="10"/>
      <c r="T151" s="10"/>
    </row>
    <row r="152" spans="1:20">
      <c r="A152" s="2">
        <v>148</v>
      </c>
      <c r="B152" s="9"/>
      <c r="C152" s="10"/>
      <c r="D152" s="10"/>
      <c r="E152" s="11"/>
      <c r="F152" s="10"/>
      <c r="G152" s="11"/>
      <c r="H152" s="11"/>
      <c r="I152" s="9">
        <f t="shared" si="1"/>
        <v>0</v>
      </c>
      <c r="J152" s="10"/>
      <c r="K152" s="10"/>
      <c r="L152" s="10"/>
      <c r="M152" s="10"/>
      <c r="N152" s="10"/>
      <c r="O152" s="10"/>
      <c r="P152" s="16"/>
      <c r="Q152" s="10"/>
      <c r="R152" s="10"/>
      <c r="S152" s="10"/>
      <c r="T152" s="10"/>
    </row>
    <row r="153" spans="1:20">
      <c r="A153" s="2">
        <v>149</v>
      </c>
      <c r="B153" s="9"/>
      <c r="C153" s="10"/>
      <c r="D153" s="10"/>
      <c r="E153" s="11"/>
      <c r="F153" s="10"/>
      <c r="G153" s="11"/>
      <c r="H153" s="11"/>
      <c r="I153" s="9">
        <f t="shared" si="1"/>
        <v>0</v>
      </c>
      <c r="J153" s="10"/>
      <c r="K153" s="10"/>
      <c r="L153" s="10"/>
      <c r="M153" s="10"/>
      <c r="N153" s="10"/>
      <c r="O153" s="10"/>
      <c r="P153" s="16"/>
      <c r="Q153" s="10"/>
      <c r="R153" s="10"/>
      <c r="S153" s="10"/>
      <c r="T153" s="10"/>
    </row>
    <row r="154" spans="1:20">
      <c r="A154" s="2">
        <v>150</v>
      </c>
      <c r="B154" s="9"/>
      <c r="C154" s="10"/>
      <c r="D154" s="10"/>
      <c r="E154" s="11"/>
      <c r="F154" s="10"/>
      <c r="G154" s="11"/>
      <c r="H154" s="11"/>
      <c r="I154" s="9">
        <f t="shared" si="1"/>
        <v>0</v>
      </c>
      <c r="J154" s="10"/>
      <c r="K154" s="10"/>
      <c r="L154" s="10"/>
      <c r="M154" s="10"/>
      <c r="N154" s="10"/>
      <c r="O154" s="10"/>
      <c r="P154" s="16"/>
      <c r="Q154" s="10"/>
      <c r="R154" s="10"/>
      <c r="S154" s="10"/>
      <c r="T154" s="10"/>
    </row>
    <row r="155" spans="1:20">
      <c r="A155" s="2">
        <v>151</v>
      </c>
      <c r="B155" s="9"/>
      <c r="C155" s="10"/>
      <c r="D155" s="10"/>
      <c r="E155" s="11"/>
      <c r="F155" s="10"/>
      <c r="G155" s="11"/>
      <c r="H155" s="11"/>
      <c r="I155" s="9">
        <f t="shared" si="1"/>
        <v>0</v>
      </c>
      <c r="J155" s="10"/>
      <c r="K155" s="10"/>
      <c r="L155" s="10"/>
      <c r="M155" s="10"/>
      <c r="N155" s="10"/>
      <c r="O155" s="10"/>
      <c r="P155" s="16"/>
      <c r="Q155" s="10"/>
      <c r="R155" s="10"/>
      <c r="S155" s="10"/>
      <c r="T155" s="10"/>
    </row>
    <row r="156" spans="1:20">
      <c r="A156" s="2">
        <v>152</v>
      </c>
      <c r="B156" s="9"/>
      <c r="C156" s="10"/>
      <c r="D156" s="10"/>
      <c r="E156" s="11"/>
      <c r="F156" s="10"/>
      <c r="G156" s="11"/>
      <c r="H156" s="11"/>
      <c r="I156" s="9">
        <f t="shared" si="1"/>
        <v>0</v>
      </c>
      <c r="J156" s="10"/>
      <c r="K156" s="10"/>
      <c r="L156" s="10"/>
      <c r="M156" s="10"/>
      <c r="N156" s="10"/>
      <c r="O156" s="10"/>
      <c r="P156" s="16"/>
      <c r="Q156" s="10"/>
      <c r="R156" s="10"/>
      <c r="S156" s="10"/>
      <c r="T156" s="10"/>
    </row>
    <row r="157" spans="1:20">
      <c r="A157" s="2">
        <v>153</v>
      </c>
      <c r="B157" s="9"/>
      <c r="C157" s="10"/>
      <c r="D157" s="10"/>
      <c r="E157" s="11"/>
      <c r="F157" s="10"/>
      <c r="G157" s="11"/>
      <c r="H157" s="11"/>
      <c r="I157" s="9">
        <f t="shared" si="1"/>
        <v>0</v>
      </c>
      <c r="J157" s="10"/>
      <c r="K157" s="10"/>
      <c r="L157" s="10"/>
      <c r="M157" s="10"/>
      <c r="N157" s="10"/>
      <c r="O157" s="10"/>
      <c r="P157" s="16"/>
      <c r="Q157" s="10"/>
      <c r="R157" s="10"/>
      <c r="S157" s="10"/>
      <c r="T157" s="10"/>
    </row>
    <row r="158" spans="1:20">
      <c r="A158" s="2">
        <v>154</v>
      </c>
      <c r="B158" s="9"/>
      <c r="C158" s="10"/>
      <c r="D158" s="10"/>
      <c r="E158" s="11"/>
      <c r="F158" s="10"/>
      <c r="G158" s="11"/>
      <c r="H158" s="11"/>
      <c r="I158" s="9">
        <f t="shared" si="1"/>
        <v>0</v>
      </c>
      <c r="J158" s="10"/>
      <c r="K158" s="10"/>
      <c r="L158" s="10"/>
      <c r="M158" s="10"/>
      <c r="N158" s="10"/>
      <c r="O158" s="10"/>
      <c r="P158" s="16"/>
      <c r="Q158" s="10"/>
      <c r="R158" s="10"/>
      <c r="S158" s="10"/>
      <c r="T158" s="10"/>
    </row>
    <row r="159" spans="1:20">
      <c r="A159" s="2">
        <v>155</v>
      </c>
      <c r="B159" s="9"/>
      <c r="C159" s="10"/>
      <c r="D159" s="10"/>
      <c r="E159" s="11"/>
      <c r="F159" s="10"/>
      <c r="G159" s="11"/>
      <c r="H159" s="11"/>
      <c r="I159" s="9">
        <f t="shared" si="1"/>
        <v>0</v>
      </c>
      <c r="J159" s="10"/>
      <c r="K159" s="10"/>
      <c r="L159" s="10"/>
      <c r="M159" s="10"/>
      <c r="N159" s="10"/>
      <c r="O159" s="10"/>
      <c r="P159" s="16"/>
      <c r="Q159" s="10"/>
      <c r="R159" s="10"/>
      <c r="S159" s="10"/>
      <c r="T159" s="10"/>
    </row>
    <row r="160" spans="1:20">
      <c r="A160" s="2">
        <v>156</v>
      </c>
      <c r="B160" s="9"/>
      <c r="C160" s="10"/>
      <c r="D160" s="10"/>
      <c r="E160" s="11"/>
      <c r="F160" s="10"/>
      <c r="G160" s="11"/>
      <c r="H160" s="11"/>
      <c r="I160" s="9">
        <f t="shared" si="1"/>
        <v>0</v>
      </c>
      <c r="J160" s="10"/>
      <c r="K160" s="10"/>
      <c r="L160" s="10"/>
      <c r="M160" s="10"/>
      <c r="N160" s="10"/>
      <c r="O160" s="10"/>
      <c r="P160" s="16"/>
      <c r="Q160" s="10"/>
      <c r="R160" s="10"/>
      <c r="S160" s="10"/>
      <c r="T160" s="10"/>
    </row>
    <row r="161" spans="1:20">
      <c r="A161" s="2">
        <v>157</v>
      </c>
      <c r="B161" s="9"/>
      <c r="C161" s="10"/>
      <c r="D161" s="10"/>
      <c r="E161" s="11"/>
      <c r="F161" s="10"/>
      <c r="G161" s="11"/>
      <c r="H161" s="11"/>
      <c r="I161" s="9">
        <f t="shared" si="1"/>
        <v>0</v>
      </c>
      <c r="J161" s="10"/>
      <c r="K161" s="10"/>
      <c r="L161" s="10"/>
      <c r="M161" s="10"/>
      <c r="N161" s="10"/>
      <c r="O161" s="10"/>
      <c r="P161" s="16"/>
      <c r="Q161" s="10"/>
      <c r="R161" s="10"/>
      <c r="S161" s="10"/>
      <c r="T161" s="10"/>
    </row>
    <row r="162" spans="1:20">
      <c r="A162" s="2">
        <v>158</v>
      </c>
      <c r="B162" s="9"/>
      <c r="C162" s="10"/>
      <c r="D162" s="10"/>
      <c r="E162" s="11"/>
      <c r="F162" s="10"/>
      <c r="G162" s="11"/>
      <c r="H162" s="11"/>
      <c r="I162" s="9">
        <f t="shared" si="1"/>
        <v>0</v>
      </c>
      <c r="J162" s="10"/>
      <c r="K162" s="10"/>
      <c r="L162" s="10"/>
      <c r="M162" s="10"/>
      <c r="N162" s="10"/>
      <c r="O162" s="10"/>
      <c r="P162" s="16"/>
      <c r="Q162" s="10"/>
      <c r="R162" s="10"/>
      <c r="S162" s="10"/>
      <c r="T162" s="10"/>
    </row>
    <row r="163" spans="1:20">
      <c r="A163" s="2">
        <v>159</v>
      </c>
      <c r="B163" s="9"/>
      <c r="C163" s="10"/>
      <c r="D163" s="10"/>
      <c r="E163" s="11"/>
      <c r="F163" s="10"/>
      <c r="G163" s="11"/>
      <c r="H163" s="11"/>
      <c r="I163" s="9">
        <f t="shared" si="1"/>
        <v>0</v>
      </c>
      <c r="J163" s="10"/>
      <c r="K163" s="10"/>
      <c r="L163" s="10"/>
      <c r="M163" s="10"/>
      <c r="N163" s="10"/>
      <c r="O163" s="10"/>
      <c r="P163" s="16"/>
      <c r="Q163" s="10"/>
      <c r="R163" s="10"/>
      <c r="S163" s="10"/>
      <c r="T163" s="10"/>
    </row>
    <row r="164" spans="1:20">
      <c r="A164" s="2">
        <v>160</v>
      </c>
      <c r="B164" s="9"/>
      <c r="C164" s="10"/>
      <c r="D164" s="10"/>
      <c r="E164" s="11"/>
      <c r="F164" s="10"/>
      <c r="G164" s="11"/>
      <c r="H164" s="11"/>
      <c r="I164" s="9">
        <f t="shared" si="1"/>
        <v>0</v>
      </c>
      <c r="J164" s="10"/>
      <c r="K164" s="10"/>
      <c r="L164" s="10"/>
      <c r="M164" s="10"/>
      <c r="N164" s="10"/>
      <c r="O164" s="10"/>
      <c r="P164" s="16"/>
      <c r="Q164" s="10"/>
      <c r="R164" s="10"/>
      <c r="S164" s="10"/>
      <c r="T164" s="10"/>
    </row>
    <row r="165" spans="1:20">
      <c r="A165" s="13" t="s">
        <v>11</v>
      </c>
      <c r="B165" s="29"/>
      <c r="C165" s="13">
        <f>COUNTIFS(C5:C164,"*")</f>
        <v>36</v>
      </c>
      <c r="D165" s="13"/>
      <c r="E165" s="6"/>
      <c r="F165" s="13"/>
      <c r="G165" s="13">
        <f>SUM(G5:G164)</f>
        <v>1029</v>
      </c>
      <c r="H165" s="13">
        <f>SUM(H5:H164)</f>
        <v>1045</v>
      </c>
      <c r="I165" s="13">
        <f>SUM(I5:I164)</f>
        <v>2074</v>
      </c>
      <c r="J165" s="13"/>
      <c r="K165" s="13"/>
      <c r="L165" s="13"/>
      <c r="M165" s="13"/>
      <c r="N165" s="13"/>
      <c r="O165" s="13"/>
      <c r="P165" s="7"/>
      <c r="Q165" s="13"/>
      <c r="R165" s="13"/>
      <c r="S165" s="13"/>
      <c r="T165" s="5"/>
    </row>
    <row r="166" spans="1:20">
      <c r="A166" s="34" t="s">
        <v>68</v>
      </c>
      <c r="B166" s="4">
        <f>COUNTIF(B$5:B$164,"Team 1")</f>
        <v>17</v>
      </c>
      <c r="C166" s="34" t="s">
        <v>29</v>
      </c>
      <c r="D166" s="4">
        <f>COUNTIF(D5:D164,"Anganwadi")</f>
        <v>7</v>
      </c>
    </row>
    <row r="167" spans="1:20">
      <c r="A167" s="34" t="s">
        <v>69</v>
      </c>
      <c r="B167" s="4">
        <f>COUNTIF(B$6:B$164,"Team 2")</f>
        <v>19</v>
      </c>
      <c r="C167" s="34" t="s">
        <v>27</v>
      </c>
      <c r="D167" s="4">
        <f>COUNTIF(D5:D164,"School")</f>
        <v>29</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00B050"/>
    <pageSetUpPr fitToPage="1"/>
  </sheetPr>
  <dimension ref="A1:T167"/>
  <sheetViews>
    <sheetView workbookViewId="0">
      <pane xSplit="3" ySplit="4" topLeftCell="D52" activePane="bottomRight" state="frozen"/>
      <selection pane="topRight" activeCell="C1" sqref="C1"/>
      <selection pane="bottomLeft" activeCell="A5" sqref="A5"/>
      <selection pane="bottomRight" activeCell="F32" sqref="F32:F56"/>
    </sheetView>
  </sheetViews>
  <sheetFormatPr defaultRowHeight="15.75"/>
  <cols>
    <col min="1" max="1" width="8.42578125" style="120" customWidth="1"/>
    <col min="2" max="2" width="14.42578125" style="120" customWidth="1"/>
    <col min="3" max="3" width="25.85546875" style="120" customWidth="1"/>
    <col min="4" max="4" width="17.42578125" style="120" bestFit="1" customWidth="1"/>
    <col min="5" max="5" width="16" style="147" customWidth="1"/>
    <col min="6" max="6" width="17" style="120" customWidth="1"/>
    <col min="7" max="7" width="6.140625" style="147" customWidth="1"/>
    <col min="8" max="8" width="6.28515625" style="147" bestFit="1" customWidth="1"/>
    <col min="9" max="9" width="6" style="120" bestFit="1" customWidth="1"/>
    <col min="10" max="10" width="16.7109375" style="120" customWidth="1"/>
    <col min="11" max="13" width="19.5703125" style="120" customWidth="1"/>
    <col min="14" max="14" width="19.140625" style="120" customWidth="1"/>
    <col min="15" max="15" width="14.85546875" style="120" bestFit="1" customWidth="1"/>
    <col min="16" max="16" width="15.28515625" style="120" customWidth="1"/>
    <col min="17" max="17" width="11.5703125" style="120" bestFit="1" customWidth="1"/>
    <col min="18" max="18" width="17.5703125" style="120" customWidth="1"/>
    <col min="19" max="19" width="19.5703125" style="120" customWidth="1"/>
    <col min="20" max="20" width="10.7109375" style="120" bestFit="1" customWidth="1"/>
    <col min="21" max="16384" width="9.140625" style="120"/>
  </cols>
  <sheetData>
    <row r="1" spans="1:20" ht="51" customHeight="1">
      <c r="A1" s="339" t="s">
        <v>165</v>
      </c>
      <c r="B1" s="339"/>
      <c r="C1" s="339"/>
      <c r="D1" s="340"/>
      <c r="E1" s="340"/>
      <c r="F1" s="340"/>
      <c r="G1" s="340"/>
      <c r="H1" s="340"/>
      <c r="I1" s="340"/>
      <c r="J1" s="340"/>
      <c r="K1" s="340"/>
      <c r="L1" s="340"/>
      <c r="M1" s="340"/>
      <c r="N1" s="340"/>
      <c r="O1" s="340"/>
      <c r="P1" s="340"/>
      <c r="Q1" s="340"/>
      <c r="R1" s="340"/>
      <c r="S1" s="340"/>
    </row>
    <row r="2" spans="1:20">
      <c r="A2" s="333" t="s">
        <v>62</v>
      </c>
      <c r="B2" s="334"/>
      <c r="C2" s="334"/>
      <c r="D2" s="17" t="s">
        <v>77</v>
      </c>
      <c r="E2" s="121"/>
      <c r="F2" s="121"/>
      <c r="G2" s="121"/>
      <c r="H2" s="121"/>
      <c r="I2" s="121"/>
      <c r="J2" s="121"/>
      <c r="K2" s="121"/>
      <c r="L2" s="121"/>
      <c r="M2" s="121"/>
      <c r="N2" s="121"/>
      <c r="O2" s="121"/>
      <c r="P2" s="121"/>
      <c r="Q2" s="121"/>
      <c r="R2" s="121"/>
      <c r="S2" s="121"/>
    </row>
    <row r="3" spans="1:20" ht="24" customHeight="1">
      <c r="A3" s="337" t="s">
        <v>14</v>
      </c>
      <c r="B3" s="335" t="s">
        <v>167</v>
      </c>
      <c r="C3" s="332" t="s">
        <v>7</v>
      </c>
      <c r="D3" s="332" t="s">
        <v>58</v>
      </c>
      <c r="E3" s="332" t="s">
        <v>16</v>
      </c>
      <c r="F3" s="332" t="s">
        <v>166</v>
      </c>
      <c r="G3" s="332" t="s">
        <v>8</v>
      </c>
      <c r="H3" s="332"/>
      <c r="I3" s="332"/>
      <c r="J3" s="332" t="s">
        <v>35</v>
      </c>
      <c r="K3" s="335" t="s">
        <v>37</v>
      </c>
      <c r="L3" s="335" t="s">
        <v>53</v>
      </c>
      <c r="M3" s="335" t="s">
        <v>54</v>
      </c>
      <c r="N3" s="335" t="s">
        <v>38</v>
      </c>
      <c r="O3" s="335" t="s">
        <v>39</v>
      </c>
      <c r="P3" s="337" t="s">
        <v>57</v>
      </c>
      <c r="Q3" s="332" t="s">
        <v>168</v>
      </c>
      <c r="R3" s="332" t="s">
        <v>36</v>
      </c>
      <c r="S3" s="332" t="s">
        <v>169</v>
      </c>
      <c r="T3" s="332" t="s">
        <v>13</v>
      </c>
    </row>
    <row r="4" spans="1:20" ht="25.5" customHeight="1">
      <c r="A4" s="337"/>
      <c r="B4" s="338"/>
      <c r="C4" s="332"/>
      <c r="D4" s="332"/>
      <c r="E4" s="332"/>
      <c r="F4" s="332"/>
      <c r="G4" s="122" t="s">
        <v>9</v>
      </c>
      <c r="H4" s="122" t="s">
        <v>10</v>
      </c>
      <c r="I4" s="122" t="s">
        <v>11</v>
      </c>
      <c r="J4" s="332"/>
      <c r="K4" s="336"/>
      <c r="L4" s="336"/>
      <c r="M4" s="336"/>
      <c r="N4" s="336"/>
      <c r="O4" s="336"/>
      <c r="P4" s="337"/>
      <c r="Q4" s="337"/>
      <c r="R4" s="332"/>
      <c r="S4" s="332"/>
      <c r="T4" s="332"/>
    </row>
    <row r="5" spans="1:20">
      <c r="A5" s="123">
        <v>1</v>
      </c>
      <c r="B5" s="124" t="s">
        <v>68</v>
      </c>
      <c r="C5" s="104" t="s">
        <v>223</v>
      </c>
      <c r="D5" s="124" t="s">
        <v>29</v>
      </c>
      <c r="E5" s="106">
        <v>106</v>
      </c>
      <c r="F5" s="104" t="s">
        <v>188</v>
      </c>
      <c r="G5" s="261">
        <v>68</v>
      </c>
      <c r="H5" s="261">
        <v>69</v>
      </c>
      <c r="I5" s="260">
        <v>137</v>
      </c>
      <c r="J5" s="106"/>
      <c r="K5" s="104" t="s">
        <v>102</v>
      </c>
      <c r="L5" s="104" t="s">
        <v>291</v>
      </c>
      <c r="M5" s="104">
        <v>9401981707</v>
      </c>
      <c r="N5" s="104" t="s">
        <v>292</v>
      </c>
      <c r="O5" s="104">
        <v>9678485824</v>
      </c>
      <c r="P5" s="208">
        <v>43647</v>
      </c>
      <c r="Q5" s="124"/>
      <c r="R5" s="156"/>
      <c r="S5" s="156" t="s">
        <v>550</v>
      </c>
      <c r="T5" s="156"/>
    </row>
    <row r="6" spans="1:20">
      <c r="A6" s="123">
        <v>2</v>
      </c>
      <c r="B6" s="124" t="s">
        <v>68</v>
      </c>
      <c r="C6" s="104" t="s">
        <v>224</v>
      </c>
      <c r="D6" s="124" t="s">
        <v>29</v>
      </c>
      <c r="E6" s="106">
        <v>152</v>
      </c>
      <c r="F6" s="104" t="s">
        <v>188</v>
      </c>
      <c r="G6" s="261">
        <v>20</v>
      </c>
      <c r="H6" s="261">
        <v>20</v>
      </c>
      <c r="I6" s="260">
        <v>40</v>
      </c>
      <c r="J6" s="106"/>
      <c r="K6" s="104" t="s">
        <v>102</v>
      </c>
      <c r="L6" s="104" t="s">
        <v>291</v>
      </c>
      <c r="M6" s="104">
        <v>9401981707</v>
      </c>
      <c r="N6" s="104" t="s">
        <v>292</v>
      </c>
      <c r="O6" s="104">
        <v>9678485824</v>
      </c>
      <c r="P6" s="208">
        <v>43647</v>
      </c>
      <c r="Q6" s="124"/>
      <c r="R6" s="156"/>
      <c r="S6" s="156" t="s">
        <v>550</v>
      </c>
      <c r="T6" s="156"/>
    </row>
    <row r="7" spans="1:20">
      <c r="A7" s="123">
        <v>3</v>
      </c>
      <c r="B7" s="124" t="s">
        <v>68</v>
      </c>
      <c r="C7" s="104" t="s">
        <v>225</v>
      </c>
      <c r="D7" s="124" t="s">
        <v>29</v>
      </c>
      <c r="E7" s="106">
        <v>151</v>
      </c>
      <c r="F7" s="104" t="s">
        <v>188</v>
      </c>
      <c r="G7" s="261">
        <v>83</v>
      </c>
      <c r="H7" s="261">
        <v>83</v>
      </c>
      <c r="I7" s="260">
        <v>166</v>
      </c>
      <c r="J7" s="106"/>
      <c r="K7" s="104" t="s">
        <v>102</v>
      </c>
      <c r="L7" s="104" t="s">
        <v>291</v>
      </c>
      <c r="M7" s="104">
        <v>9401981707</v>
      </c>
      <c r="N7" s="104" t="s">
        <v>292</v>
      </c>
      <c r="O7" s="104">
        <v>9678485824</v>
      </c>
      <c r="P7" s="208">
        <v>43649</v>
      </c>
      <c r="Q7" s="124"/>
      <c r="R7" s="156"/>
      <c r="S7" s="156" t="s">
        <v>550</v>
      </c>
      <c r="T7" s="157"/>
    </row>
    <row r="8" spans="1:20">
      <c r="A8" s="123">
        <v>4</v>
      </c>
      <c r="B8" s="124" t="s">
        <v>68</v>
      </c>
      <c r="C8" s="104" t="s">
        <v>226</v>
      </c>
      <c r="D8" s="124" t="s">
        <v>29</v>
      </c>
      <c r="E8" s="106">
        <v>11</v>
      </c>
      <c r="F8" s="104" t="s">
        <v>188</v>
      </c>
      <c r="G8" s="261">
        <v>118</v>
      </c>
      <c r="H8" s="261">
        <v>118</v>
      </c>
      <c r="I8" s="260">
        <v>236</v>
      </c>
      <c r="J8" s="106"/>
      <c r="K8" s="104" t="s">
        <v>102</v>
      </c>
      <c r="L8" s="227" t="s">
        <v>282</v>
      </c>
      <c r="M8" s="227">
        <v>9957496609</v>
      </c>
      <c r="N8" s="228" t="s">
        <v>303</v>
      </c>
      <c r="O8" s="229">
        <v>8011968397</v>
      </c>
      <c r="P8" s="208">
        <v>43651</v>
      </c>
      <c r="Q8" s="124"/>
      <c r="R8" s="156"/>
      <c r="S8" s="156" t="s">
        <v>550</v>
      </c>
      <c r="T8" s="157"/>
    </row>
    <row r="9" spans="1:20" ht="30">
      <c r="A9" s="123">
        <v>5</v>
      </c>
      <c r="B9" s="124" t="s">
        <v>68</v>
      </c>
      <c r="C9" s="104" t="s">
        <v>227</v>
      </c>
      <c r="D9" s="124" t="s">
        <v>29</v>
      </c>
      <c r="E9" s="106">
        <v>7</v>
      </c>
      <c r="F9" s="104" t="s">
        <v>188</v>
      </c>
      <c r="G9" s="261">
        <v>10</v>
      </c>
      <c r="H9" s="261">
        <v>10</v>
      </c>
      <c r="I9" s="260">
        <v>20</v>
      </c>
      <c r="J9" s="106"/>
      <c r="K9" s="104" t="s">
        <v>102</v>
      </c>
      <c r="L9" s="104" t="s">
        <v>301</v>
      </c>
      <c r="M9" s="104">
        <v>7086826226</v>
      </c>
      <c r="N9" s="104" t="s">
        <v>304</v>
      </c>
      <c r="O9" s="104">
        <v>9957431414</v>
      </c>
      <c r="P9" s="208">
        <v>43654</v>
      </c>
      <c r="Q9" s="124"/>
      <c r="R9" s="156"/>
      <c r="S9" s="156" t="s">
        <v>550</v>
      </c>
      <c r="T9" s="156"/>
    </row>
    <row r="10" spans="1:20" ht="30">
      <c r="A10" s="123">
        <v>6</v>
      </c>
      <c r="B10" s="124" t="s">
        <v>68</v>
      </c>
      <c r="C10" s="104" t="s">
        <v>228</v>
      </c>
      <c r="D10" s="124" t="s">
        <v>29</v>
      </c>
      <c r="E10" s="106">
        <v>138</v>
      </c>
      <c r="F10" s="104" t="s">
        <v>188</v>
      </c>
      <c r="G10" s="261">
        <v>4</v>
      </c>
      <c r="H10" s="261">
        <v>4</v>
      </c>
      <c r="I10" s="260">
        <v>8</v>
      </c>
      <c r="J10" s="106"/>
      <c r="K10" s="104" t="s">
        <v>102</v>
      </c>
      <c r="L10" s="104" t="s">
        <v>301</v>
      </c>
      <c r="M10" s="104">
        <v>7086826226</v>
      </c>
      <c r="N10" s="104" t="s">
        <v>304</v>
      </c>
      <c r="O10" s="104">
        <v>9957431414</v>
      </c>
      <c r="P10" s="208">
        <v>43654</v>
      </c>
      <c r="Q10" s="124"/>
      <c r="R10" s="156"/>
      <c r="S10" s="156" t="s">
        <v>550</v>
      </c>
      <c r="T10" s="156"/>
    </row>
    <row r="11" spans="1:20" ht="30">
      <c r="A11" s="123">
        <v>7</v>
      </c>
      <c r="B11" s="124" t="s">
        <v>68</v>
      </c>
      <c r="C11" s="104" t="s">
        <v>229</v>
      </c>
      <c r="D11" s="124" t="s">
        <v>29</v>
      </c>
      <c r="E11" s="106">
        <v>20</v>
      </c>
      <c r="F11" s="104" t="s">
        <v>188</v>
      </c>
      <c r="G11" s="261">
        <v>12</v>
      </c>
      <c r="H11" s="261">
        <v>13</v>
      </c>
      <c r="I11" s="260">
        <v>25</v>
      </c>
      <c r="J11" s="106"/>
      <c r="K11" s="104" t="s">
        <v>102</v>
      </c>
      <c r="L11" s="104" t="s">
        <v>301</v>
      </c>
      <c r="M11" s="104">
        <v>7086826226</v>
      </c>
      <c r="N11" s="104" t="s">
        <v>305</v>
      </c>
      <c r="O11" s="104">
        <v>8472955286</v>
      </c>
      <c r="P11" s="208">
        <v>43656</v>
      </c>
      <c r="Q11" s="124"/>
      <c r="R11" s="156"/>
      <c r="S11" s="156" t="s">
        <v>550</v>
      </c>
      <c r="T11" s="156"/>
    </row>
    <row r="12" spans="1:20" ht="30">
      <c r="A12" s="123">
        <v>8</v>
      </c>
      <c r="B12" s="124" t="s">
        <v>68</v>
      </c>
      <c r="C12" s="104" t="s">
        <v>230</v>
      </c>
      <c r="D12" s="124" t="s">
        <v>29</v>
      </c>
      <c r="E12" s="106">
        <v>127</v>
      </c>
      <c r="F12" s="104" t="s">
        <v>188</v>
      </c>
      <c r="G12" s="261">
        <v>24</v>
      </c>
      <c r="H12" s="261">
        <v>24</v>
      </c>
      <c r="I12" s="260">
        <v>48</v>
      </c>
      <c r="J12" s="106"/>
      <c r="K12" s="104" t="s">
        <v>102</v>
      </c>
      <c r="L12" s="104" t="s">
        <v>301</v>
      </c>
      <c r="M12" s="104">
        <v>7086826226</v>
      </c>
      <c r="N12" s="104" t="s">
        <v>305</v>
      </c>
      <c r="O12" s="104">
        <v>8472955286</v>
      </c>
      <c r="P12" s="208">
        <v>43656</v>
      </c>
      <c r="Q12" s="124"/>
      <c r="R12" s="156"/>
      <c r="S12" s="156" t="s">
        <v>550</v>
      </c>
      <c r="T12" s="156"/>
    </row>
    <row r="13" spans="1:20" ht="30">
      <c r="A13" s="123">
        <v>9</v>
      </c>
      <c r="B13" s="124" t="s">
        <v>68</v>
      </c>
      <c r="C13" s="104" t="s">
        <v>231</v>
      </c>
      <c r="D13" s="124" t="s">
        <v>29</v>
      </c>
      <c r="E13" s="106">
        <v>12</v>
      </c>
      <c r="F13" s="104" t="s">
        <v>188</v>
      </c>
      <c r="G13" s="261">
        <v>20</v>
      </c>
      <c r="H13" s="261">
        <v>20</v>
      </c>
      <c r="I13" s="260">
        <v>40</v>
      </c>
      <c r="J13" s="106"/>
      <c r="K13" s="104" t="s">
        <v>102</v>
      </c>
      <c r="L13" s="104" t="s">
        <v>301</v>
      </c>
      <c r="M13" s="104">
        <v>7086826226</v>
      </c>
      <c r="N13" s="104" t="s">
        <v>306</v>
      </c>
      <c r="O13" s="104">
        <v>8011676031</v>
      </c>
      <c r="P13" s="208">
        <v>43658</v>
      </c>
      <c r="Q13" s="124"/>
      <c r="R13" s="156"/>
      <c r="S13" s="156" t="s">
        <v>550</v>
      </c>
      <c r="T13" s="156"/>
    </row>
    <row r="14" spans="1:20" ht="30">
      <c r="A14" s="123">
        <v>10</v>
      </c>
      <c r="B14" s="124" t="s">
        <v>68</v>
      </c>
      <c r="C14" s="104" t="s">
        <v>232</v>
      </c>
      <c r="D14" s="124" t="s">
        <v>29</v>
      </c>
      <c r="E14" s="106">
        <v>126</v>
      </c>
      <c r="F14" s="104" t="s">
        <v>188</v>
      </c>
      <c r="G14" s="261">
        <v>18</v>
      </c>
      <c r="H14" s="261">
        <v>19</v>
      </c>
      <c r="I14" s="260">
        <v>37</v>
      </c>
      <c r="J14" s="106"/>
      <c r="K14" s="104" t="s">
        <v>102</v>
      </c>
      <c r="L14" s="104" t="s">
        <v>301</v>
      </c>
      <c r="M14" s="104">
        <v>7086826226</v>
      </c>
      <c r="N14" s="104" t="s">
        <v>306</v>
      </c>
      <c r="O14" s="104">
        <v>8011676031</v>
      </c>
      <c r="P14" s="208">
        <v>43658</v>
      </c>
      <c r="Q14" s="124"/>
      <c r="R14" s="156"/>
      <c r="S14" s="156" t="s">
        <v>550</v>
      </c>
      <c r="T14" s="156"/>
    </row>
    <row r="15" spans="1:20" ht="30">
      <c r="A15" s="123">
        <v>11</v>
      </c>
      <c r="B15" s="124" t="s">
        <v>68</v>
      </c>
      <c r="C15" s="92" t="s">
        <v>233</v>
      </c>
      <c r="D15" s="124" t="s">
        <v>27</v>
      </c>
      <c r="E15" s="92" t="s">
        <v>245</v>
      </c>
      <c r="F15" s="111" t="s">
        <v>91</v>
      </c>
      <c r="G15" s="261">
        <v>16</v>
      </c>
      <c r="H15" s="261">
        <v>16</v>
      </c>
      <c r="I15" s="260">
        <v>32</v>
      </c>
      <c r="J15" s="95">
        <v>9957430763</v>
      </c>
      <c r="K15" s="104" t="s">
        <v>102</v>
      </c>
      <c r="L15" s="104" t="s">
        <v>301</v>
      </c>
      <c r="M15" s="104">
        <v>7086826226</v>
      </c>
      <c r="N15" s="104" t="s">
        <v>306</v>
      </c>
      <c r="O15" s="104">
        <v>8011676031</v>
      </c>
      <c r="P15" s="209">
        <v>43658</v>
      </c>
      <c r="Q15" s="124"/>
      <c r="R15" s="156"/>
      <c r="S15" s="156" t="s">
        <v>550</v>
      </c>
      <c r="T15" s="156"/>
    </row>
    <row r="16" spans="1:20" ht="30">
      <c r="A16" s="123">
        <v>12</v>
      </c>
      <c r="B16" s="124" t="s">
        <v>68</v>
      </c>
      <c r="C16" s="104" t="s">
        <v>234</v>
      </c>
      <c r="D16" s="124" t="s">
        <v>29</v>
      </c>
      <c r="E16" s="106">
        <v>128</v>
      </c>
      <c r="F16" s="104" t="s">
        <v>188</v>
      </c>
      <c r="G16" s="261">
        <v>49</v>
      </c>
      <c r="H16" s="261">
        <v>50</v>
      </c>
      <c r="I16" s="260">
        <v>99</v>
      </c>
      <c r="J16" s="126"/>
      <c r="K16" s="104" t="s">
        <v>102</v>
      </c>
      <c r="L16" s="104" t="s">
        <v>301</v>
      </c>
      <c r="M16" s="104">
        <v>7086826226</v>
      </c>
      <c r="N16" s="104" t="s">
        <v>304</v>
      </c>
      <c r="O16" s="104">
        <v>9957431414</v>
      </c>
      <c r="P16" s="208">
        <v>43661</v>
      </c>
      <c r="Q16" s="124"/>
      <c r="R16" s="156"/>
      <c r="S16" s="156" t="s">
        <v>550</v>
      </c>
      <c r="T16" s="156"/>
    </row>
    <row r="17" spans="1:20" ht="30">
      <c r="A17" s="123">
        <v>13</v>
      </c>
      <c r="B17" s="124" t="s">
        <v>68</v>
      </c>
      <c r="C17" s="104" t="s">
        <v>235</v>
      </c>
      <c r="D17" s="124" t="s">
        <v>29</v>
      </c>
      <c r="E17" s="106">
        <v>51</v>
      </c>
      <c r="F17" s="104" t="s">
        <v>188</v>
      </c>
      <c r="G17" s="261">
        <v>22</v>
      </c>
      <c r="H17" s="261">
        <v>22</v>
      </c>
      <c r="I17" s="260">
        <v>44</v>
      </c>
      <c r="J17" s="126"/>
      <c r="K17" s="104" t="s">
        <v>101</v>
      </c>
      <c r="L17" s="104" t="s">
        <v>293</v>
      </c>
      <c r="M17" s="104">
        <v>8473903662</v>
      </c>
      <c r="N17" s="104" t="s">
        <v>307</v>
      </c>
      <c r="O17" s="104">
        <v>8812090645</v>
      </c>
      <c r="P17" s="208">
        <v>43663</v>
      </c>
      <c r="Q17" s="124"/>
      <c r="R17" s="156"/>
      <c r="S17" s="156" t="s">
        <v>550</v>
      </c>
      <c r="T17" s="156"/>
    </row>
    <row r="18" spans="1:20" ht="30">
      <c r="A18" s="123">
        <v>14</v>
      </c>
      <c r="B18" s="124" t="s">
        <v>68</v>
      </c>
      <c r="C18" s="104" t="s">
        <v>235</v>
      </c>
      <c r="D18" s="124" t="s">
        <v>29</v>
      </c>
      <c r="E18" s="106">
        <v>132</v>
      </c>
      <c r="F18" s="104" t="s">
        <v>188</v>
      </c>
      <c r="G18" s="261">
        <v>22</v>
      </c>
      <c r="H18" s="261">
        <v>22</v>
      </c>
      <c r="I18" s="260">
        <v>44</v>
      </c>
      <c r="J18" s="126"/>
      <c r="K18" s="104" t="s">
        <v>101</v>
      </c>
      <c r="L18" s="104" t="s">
        <v>293</v>
      </c>
      <c r="M18" s="104">
        <v>8473903662</v>
      </c>
      <c r="N18" s="104" t="s">
        <v>307</v>
      </c>
      <c r="O18" s="104">
        <v>8812090645</v>
      </c>
      <c r="P18" s="208">
        <v>43663</v>
      </c>
      <c r="Q18" s="124"/>
      <c r="R18" s="156"/>
      <c r="S18" s="156" t="s">
        <v>550</v>
      </c>
      <c r="T18" s="156"/>
    </row>
    <row r="19" spans="1:20" ht="30">
      <c r="A19" s="123">
        <v>15</v>
      </c>
      <c r="B19" s="124" t="s">
        <v>68</v>
      </c>
      <c r="C19" s="104" t="s">
        <v>236</v>
      </c>
      <c r="D19" s="124" t="s">
        <v>29</v>
      </c>
      <c r="E19" s="106">
        <v>113</v>
      </c>
      <c r="F19" s="104" t="s">
        <v>188</v>
      </c>
      <c r="G19" s="261">
        <v>24</v>
      </c>
      <c r="H19" s="261">
        <v>25</v>
      </c>
      <c r="I19" s="260">
        <v>49</v>
      </c>
      <c r="J19" s="126"/>
      <c r="K19" s="104" t="s">
        <v>101</v>
      </c>
      <c r="L19" s="104" t="s">
        <v>293</v>
      </c>
      <c r="M19" s="104">
        <v>8473903662</v>
      </c>
      <c r="N19" s="104" t="s">
        <v>294</v>
      </c>
      <c r="O19" s="104">
        <v>9957711896</v>
      </c>
      <c r="P19" s="208">
        <v>43665</v>
      </c>
      <c r="Q19" s="124"/>
      <c r="R19" s="156"/>
      <c r="S19" s="156" t="s">
        <v>550</v>
      </c>
      <c r="T19" s="156"/>
    </row>
    <row r="20" spans="1:20" ht="30">
      <c r="A20" s="123">
        <v>16</v>
      </c>
      <c r="B20" s="124" t="s">
        <v>68</v>
      </c>
      <c r="C20" s="104" t="s">
        <v>237</v>
      </c>
      <c r="D20" s="124" t="s">
        <v>29</v>
      </c>
      <c r="E20" s="106">
        <v>131</v>
      </c>
      <c r="F20" s="104" t="s">
        <v>188</v>
      </c>
      <c r="G20" s="261">
        <v>36</v>
      </c>
      <c r="H20" s="261">
        <v>37</v>
      </c>
      <c r="I20" s="260">
        <v>73</v>
      </c>
      <c r="J20" s="126"/>
      <c r="K20" s="104" t="s">
        <v>101</v>
      </c>
      <c r="L20" s="104" t="s">
        <v>308</v>
      </c>
      <c r="M20" s="104">
        <v>9101306681</v>
      </c>
      <c r="N20" s="104" t="s">
        <v>309</v>
      </c>
      <c r="O20" s="104">
        <v>8133832601</v>
      </c>
      <c r="P20" s="208">
        <v>43665</v>
      </c>
      <c r="Q20" s="124"/>
      <c r="R20" s="156"/>
      <c r="S20" s="156" t="s">
        <v>550</v>
      </c>
      <c r="T20" s="156"/>
    </row>
    <row r="21" spans="1:20" ht="30">
      <c r="A21" s="123">
        <v>17</v>
      </c>
      <c r="B21" s="124" t="s">
        <v>68</v>
      </c>
      <c r="C21" s="104" t="s">
        <v>238</v>
      </c>
      <c r="D21" s="124" t="s">
        <v>29</v>
      </c>
      <c r="E21" s="106">
        <v>39</v>
      </c>
      <c r="F21" s="104" t="s">
        <v>188</v>
      </c>
      <c r="G21" s="261">
        <v>33</v>
      </c>
      <c r="H21" s="261">
        <v>33</v>
      </c>
      <c r="I21" s="260">
        <v>66</v>
      </c>
      <c r="J21" s="126"/>
      <c r="K21" s="104" t="s">
        <v>128</v>
      </c>
      <c r="L21" s="104" t="s">
        <v>300</v>
      </c>
      <c r="M21" s="104">
        <v>9678949211</v>
      </c>
      <c r="N21" s="104" t="s">
        <v>277</v>
      </c>
      <c r="O21" s="104">
        <v>9435431053</v>
      </c>
      <c r="P21" s="208">
        <v>43668</v>
      </c>
      <c r="Q21" s="124"/>
      <c r="R21" s="156"/>
      <c r="S21" s="156" t="s">
        <v>550</v>
      </c>
      <c r="T21" s="156"/>
    </row>
    <row r="22" spans="1:20" ht="30">
      <c r="A22" s="123">
        <v>18</v>
      </c>
      <c r="B22" s="124" t="s">
        <v>68</v>
      </c>
      <c r="C22" s="104" t="s">
        <v>238</v>
      </c>
      <c r="D22" s="124" t="s">
        <v>29</v>
      </c>
      <c r="E22" s="106">
        <v>174</v>
      </c>
      <c r="F22" s="104" t="s">
        <v>188</v>
      </c>
      <c r="G22" s="261">
        <v>33</v>
      </c>
      <c r="H22" s="261">
        <v>33</v>
      </c>
      <c r="I22" s="260">
        <v>66</v>
      </c>
      <c r="J22" s="126"/>
      <c r="K22" s="104" t="s">
        <v>128</v>
      </c>
      <c r="L22" s="104" t="s">
        <v>300</v>
      </c>
      <c r="M22" s="104">
        <v>9678949211</v>
      </c>
      <c r="N22" s="104" t="s">
        <v>277</v>
      </c>
      <c r="O22" s="104">
        <v>9435431053</v>
      </c>
      <c r="P22" s="208">
        <v>43668</v>
      </c>
      <c r="Q22" s="124"/>
      <c r="R22" s="156"/>
      <c r="S22" s="156" t="s">
        <v>550</v>
      </c>
      <c r="T22" s="156"/>
    </row>
    <row r="23" spans="1:20" ht="30">
      <c r="A23" s="123">
        <v>19</v>
      </c>
      <c r="B23" s="124" t="s">
        <v>68</v>
      </c>
      <c r="C23" s="104" t="s">
        <v>239</v>
      </c>
      <c r="D23" s="124" t="s">
        <v>29</v>
      </c>
      <c r="E23" s="106">
        <v>54</v>
      </c>
      <c r="F23" s="104" t="s">
        <v>188</v>
      </c>
      <c r="G23" s="261">
        <v>10</v>
      </c>
      <c r="H23" s="261">
        <v>10</v>
      </c>
      <c r="I23" s="260">
        <v>20</v>
      </c>
      <c r="J23" s="126"/>
      <c r="K23" s="104" t="s">
        <v>101</v>
      </c>
      <c r="L23" s="104" t="s">
        <v>272</v>
      </c>
      <c r="M23" s="104">
        <v>9957721010</v>
      </c>
      <c r="N23" s="104" t="s">
        <v>310</v>
      </c>
      <c r="O23" s="104">
        <v>9678678072</v>
      </c>
      <c r="P23" s="208">
        <v>43670</v>
      </c>
      <c r="Q23" s="124"/>
      <c r="R23" s="156"/>
      <c r="S23" s="156" t="s">
        <v>550</v>
      </c>
      <c r="T23" s="156"/>
    </row>
    <row r="24" spans="1:20" ht="30">
      <c r="A24" s="123">
        <v>20</v>
      </c>
      <c r="B24" s="124" t="s">
        <v>68</v>
      </c>
      <c r="C24" s="104" t="s">
        <v>239</v>
      </c>
      <c r="D24" s="124" t="s">
        <v>29</v>
      </c>
      <c r="E24" s="106">
        <v>87</v>
      </c>
      <c r="F24" s="104" t="s">
        <v>188</v>
      </c>
      <c r="G24" s="261">
        <v>10</v>
      </c>
      <c r="H24" s="261">
        <v>10</v>
      </c>
      <c r="I24" s="260">
        <v>20</v>
      </c>
      <c r="J24" s="130"/>
      <c r="K24" s="104" t="s">
        <v>101</v>
      </c>
      <c r="L24" s="104" t="s">
        <v>272</v>
      </c>
      <c r="M24" s="104">
        <v>9957721010</v>
      </c>
      <c r="N24" s="104" t="s">
        <v>310</v>
      </c>
      <c r="O24" s="104">
        <v>9678678072</v>
      </c>
      <c r="P24" s="208">
        <v>43670</v>
      </c>
      <c r="Q24" s="124"/>
      <c r="R24" s="156"/>
      <c r="S24" s="156" t="s">
        <v>550</v>
      </c>
      <c r="T24" s="156"/>
    </row>
    <row r="25" spans="1:20" ht="30">
      <c r="A25" s="123">
        <v>21</v>
      </c>
      <c r="B25" s="124" t="s">
        <v>68</v>
      </c>
      <c r="C25" s="104" t="s">
        <v>240</v>
      </c>
      <c r="D25" s="124" t="s">
        <v>29</v>
      </c>
      <c r="E25" s="106">
        <v>33</v>
      </c>
      <c r="F25" s="104" t="s">
        <v>188</v>
      </c>
      <c r="G25" s="261">
        <v>16</v>
      </c>
      <c r="H25" s="261">
        <v>16</v>
      </c>
      <c r="I25" s="260">
        <v>32</v>
      </c>
      <c r="J25" s="126"/>
      <c r="K25" s="104" t="s">
        <v>101</v>
      </c>
      <c r="L25" s="104" t="s">
        <v>272</v>
      </c>
      <c r="M25" s="104">
        <v>9957721010</v>
      </c>
      <c r="N25" s="104" t="s">
        <v>297</v>
      </c>
      <c r="O25" s="104">
        <v>8011947859</v>
      </c>
      <c r="P25" s="208">
        <v>43670</v>
      </c>
      <c r="Q25" s="124"/>
      <c r="R25" s="156"/>
      <c r="S25" s="156" t="s">
        <v>550</v>
      </c>
      <c r="T25" s="156"/>
    </row>
    <row r="26" spans="1:20" ht="30">
      <c r="A26" s="123">
        <v>22</v>
      </c>
      <c r="B26" s="124" t="s">
        <v>68</v>
      </c>
      <c r="C26" s="104" t="s">
        <v>240</v>
      </c>
      <c r="D26" s="124" t="s">
        <v>29</v>
      </c>
      <c r="E26" s="106">
        <v>130</v>
      </c>
      <c r="F26" s="104" t="s">
        <v>188</v>
      </c>
      <c r="G26" s="261">
        <v>16</v>
      </c>
      <c r="H26" s="261">
        <v>16</v>
      </c>
      <c r="I26" s="260">
        <v>32</v>
      </c>
      <c r="J26" s="126"/>
      <c r="K26" s="104" t="s">
        <v>101</v>
      </c>
      <c r="L26" s="104" t="s">
        <v>272</v>
      </c>
      <c r="M26" s="104">
        <v>9957721010</v>
      </c>
      <c r="N26" s="104" t="s">
        <v>297</v>
      </c>
      <c r="O26" s="104">
        <v>8011947859</v>
      </c>
      <c r="P26" s="208">
        <v>43670</v>
      </c>
      <c r="Q26" s="124"/>
      <c r="R26" s="156"/>
      <c r="S26" s="156" t="s">
        <v>550</v>
      </c>
      <c r="T26" s="156"/>
    </row>
    <row r="27" spans="1:20" ht="30">
      <c r="A27" s="123">
        <v>23</v>
      </c>
      <c r="B27" s="124" t="s">
        <v>68</v>
      </c>
      <c r="C27" s="104" t="s">
        <v>241</v>
      </c>
      <c r="D27" s="124" t="s">
        <v>29</v>
      </c>
      <c r="E27" s="106">
        <v>75</v>
      </c>
      <c r="F27" s="104" t="s">
        <v>188</v>
      </c>
      <c r="G27" s="261">
        <v>14</v>
      </c>
      <c r="H27" s="261">
        <v>14</v>
      </c>
      <c r="I27" s="260">
        <v>28</v>
      </c>
      <c r="J27" s="126"/>
      <c r="K27" s="251" t="s">
        <v>541</v>
      </c>
      <c r="L27" s="104" t="s">
        <v>280</v>
      </c>
      <c r="M27" s="104">
        <v>9957430040</v>
      </c>
      <c r="N27" s="104" t="s">
        <v>311</v>
      </c>
      <c r="O27" s="104">
        <v>9085689776</v>
      </c>
      <c r="P27" s="208">
        <v>43672</v>
      </c>
      <c r="Q27" s="124"/>
      <c r="R27" s="156"/>
      <c r="S27" s="156" t="s">
        <v>550</v>
      </c>
      <c r="T27" s="156"/>
    </row>
    <row r="28" spans="1:20">
      <c r="A28" s="123">
        <v>24</v>
      </c>
      <c r="B28" s="124" t="s">
        <v>68</v>
      </c>
      <c r="C28" s="104" t="s">
        <v>242</v>
      </c>
      <c r="D28" s="124" t="s">
        <v>29</v>
      </c>
      <c r="E28" s="106">
        <v>76</v>
      </c>
      <c r="F28" s="104" t="s">
        <v>188</v>
      </c>
      <c r="G28" s="261">
        <v>24</v>
      </c>
      <c r="H28" s="261">
        <v>24</v>
      </c>
      <c r="I28" s="260">
        <v>48</v>
      </c>
      <c r="J28" s="126"/>
      <c r="K28" s="251" t="s">
        <v>541</v>
      </c>
      <c r="L28" s="104" t="s">
        <v>280</v>
      </c>
      <c r="M28" s="104">
        <v>9957430040</v>
      </c>
      <c r="N28" s="104" t="s">
        <v>312</v>
      </c>
      <c r="O28" s="104">
        <v>8011381402</v>
      </c>
      <c r="P28" s="208">
        <v>43672</v>
      </c>
      <c r="Q28" s="124"/>
      <c r="R28" s="156"/>
      <c r="S28" s="156" t="s">
        <v>550</v>
      </c>
      <c r="T28" s="156"/>
    </row>
    <row r="29" spans="1:20" ht="30">
      <c r="A29" s="123">
        <v>25</v>
      </c>
      <c r="B29" s="124" t="s">
        <v>68</v>
      </c>
      <c r="C29" s="104" t="s">
        <v>243</v>
      </c>
      <c r="D29" s="124" t="s">
        <v>29</v>
      </c>
      <c r="E29" s="106">
        <v>62</v>
      </c>
      <c r="F29" s="104" t="s">
        <v>188</v>
      </c>
      <c r="G29" s="261">
        <v>16</v>
      </c>
      <c r="H29" s="261">
        <v>16</v>
      </c>
      <c r="I29" s="260">
        <v>32</v>
      </c>
      <c r="J29" s="126"/>
      <c r="K29" s="104" t="s">
        <v>127</v>
      </c>
      <c r="L29" s="104" t="s">
        <v>295</v>
      </c>
      <c r="M29" s="104">
        <v>7896128987</v>
      </c>
      <c r="N29" s="104" t="s">
        <v>296</v>
      </c>
      <c r="O29" s="104">
        <v>7399551847</v>
      </c>
      <c r="P29" s="208">
        <v>43677</v>
      </c>
      <c r="Q29" s="124"/>
      <c r="R29" s="156"/>
      <c r="S29" s="156" t="s">
        <v>550</v>
      </c>
      <c r="T29" s="156"/>
    </row>
    <row r="30" spans="1:20" ht="30">
      <c r="A30" s="123">
        <v>26</v>
      </c>
      <c r="B30" s="124" t="s">
        <v>68</v>
      </c>
      <c r="C30" s="104" t="s">
        <v>244</v>
      </c>
      <c r="D30" s="124" t="s">
        <v>29</v>
      </c>
      <c r="E30" s="106">
        <v>134</v>
      </c>
      <c r="F30" s="104" t="s">
        <v>188</v>
      </c>
      <c r="G30" s="261">
        <v>15</v>
      </c>
      <c r="H30" s="261">
        <v>16</v>
      </c>
      <c r="I30" s="260">
        <v>31</v>
      </c>
      <c r="J30" s="131"/>
      <c r="K30" s="104" t="s">
        <v>127</v>
      </c>
      <c r="L30" s="104" t="s">
        <v>313</v>
      </c>
      <c r="M30" s="104">
        <v>8011347115</v>
      </c>
      <c r="N30" s="104" t="s">
        <v>314</v>
      </c>
      <c r="O30" s="104">
        <v>8472003826</v>
      </c>
      <c r="P30" s="208">
        <v>43677</v>
      </c>
      <c r="Q30" s="124"/>
      <c r="R30" s="156"/>
      <c r="S30" s="156" t="s">
        <v>550</v>
      </c>
      <c r="T30" s="156"/>
    </row>
    <row r="31" spans="1:20" ht="31.5">
      <c r="A31" s="123">
        <v>27</v>
      </c>
      <c r="B31" s="124" t="s">
        <v>68</v>
      </c>
      <c r="C31" s="104" t="s">
        <v>176</v>
      </c>
      <c r="D31" s="39" t="s">
        <v>29</v>
      </c>
      <c r="E31" s="106">
        <v>115</v>
      </c>
      <c r="F31" s="104" t="s">
        <v>188</v>
      </c>
      <c r="G31" s="261">
        <v>7</v>
      </c>
      <c r="H31" s="261">
        <v>8</v>
      </c>
      <c r="I31" s="260">
        <v>15</v>
      </c>
      <c r="J31" s="106"/>
      <c r="K31" s="110" t="s">
        <v>155</v>
      </c>
      <c r="L31" s="110" t="s">
        <v>278</v>
      </c>
      <c r="M31" s="224">
        <v>9401871747</v>
      </c>
      <c r="N31" s="224" t="s">
        <v>279</v>
      </c>
      <c r="O31" s="224">
        <v>8723983286</v>
      </c>
      <c r="P31" s="116">
        <v>43648</v>
      </c>
      <c r="Q31" s="39"/>
      <c r="R31" s="156"/>
      <c r="S31" s="156" t="s">
        <v>550</v>
      </c>
      <c r="T31" s="156"/>
    </row>
    <row r="32" spans="1:20" ht="31.5">
      <c r="A32" s="123">
        <v>28</v>
      </c>
      <c r="B32" s="124" t="s">
        <v>68</v>
      </c>
      <c r="C32" s="104" t="s">
        <v>176</v>
      </c>
      <c r="D32" s="39" t="s">
        <v>29</v>
      </c>
      <c r="E32" s="106">
        <v>46</v>
      </c>
      <c r="F32" s="262" t="s">
        <v>188</v>
      </c>
      <c r="G32" s="261">
        <v>7</v>
      </c>
      <c r="H32" s="261">
        <v>8</v>
      </c>
      <c r="I32" s="260">
        <v>15</v>
      </c>
      <c r="J32" s="106"/>
      <c r="K32" s="110" t="s">
        <v>155</v>
      </c>
      <c r="L32" s="110" t="s">
        <v>278</v>
      </c>
      <c r="M32" s="224">
        <v>9401871747</v>
      </c>
      <c r="N32" s="224" t="s">
        <v>279</v>
      </c>
      <c r="O32" s="224">
        <v>8723983286</v>
      </c>
      <c r="P32" s="116">
        <v>43648</v>
      </c>
      <c r="Q32" s="39"/>
      <c r="R32" s="156"/>
      <c r="S32" s="156" t="s">
        <v>550</v>
      </c>
      <c r="T32" s="156"/>
    </row>
    <row r="33" spans="1:20" ht="16.5">
      <c r="A33" s="123">
        <v>29</v>
      </c>
      <c r="B33" s="124" t="s">
        <v>69</v>
      </c>
      <c r="C33" s="104" t="s">
        <v>456</v>
      </c>
      <c r="D33" s="39" t="s">
        <v>29</v>
      </c>
      <c r="E33" s="106">
        <v>50</v>
      </c>
      <c r="F33" s="262" t="s">
        <v>188</v>
      </c>
      <c r="G33" s="261">
        <v>45</v>
      </c>
      <c r="H33" s="261">
        <v>45</v>
      </c>
      <c r="I33" s="260">
        <v>90</v>
      </c>
      <c r="J33" s="126"/>
      <c r="K33" s="104" t="s">
        <v>385</v>
      </c>
      <c r="L33" s="104" t="s">
        <v>386</v>
      </c>
      <c r="M33" s="104">
        <v>9954979459</v>
      </c>
      <c r="N33" s="104" t="s">
        <v>387</v>
      </c>
      <c r="O33" s="104">
        <v>9401427571</v>
      </c>
      <c r="P33" s="239">
        <v>43649</v>
      </c>
      <c r="Q33" s="124"/>
      <c r="R33" s="156"/>
      <c r="S33" s="156" t="s">
        <v>550</v>
      </c>
      <c r="T33" s="156"/>
    </row>
    <row r="34" spans="1:20" ht="16.5">
      <c r="A34" s="123">
        <v>30</v>
      </c>
      <c r="B34" s="124" t="s">
        <v>69</v>
      </c>
      <c r="C34" s="104" t="s">
        <v>456</v>
      </c>
      <c r="D34" s="39" t="s">
        <v>29</v>
      </c>
      <c r="E34" s="106">
        <v>149</v>
      </c>
      <c r="F34" s="262" t="s">
        <v>188</v>
      </c>
      <c r="G34" s="261">
        <v>5</v>
      </c>
      <c r="H34" s="261">
        <v>6</v>
      </c>
      <c r="I34" s="260">
        <v>11</v>
      </c>
      <c r="J34" s="131"/>
      <c r="K34" s="104" t="s">
        <v>385</v>
      </c>
      <c r="L34" s="104" t="s">
        <v>386</v>
      </c>
      <c r="M34" s="104">
        <v>9954979459</v>
      </c>
      <c r="N34" s="104" t="s">
        <v>387</v>
      </c>
      <c r="O34" s="104">
        <v>9401427571</v>
      </c>
      <c r="P34" s="239">
        <v>43649</v>
      </c>
      <c r="Q34" s="124"/>
      <c r="R34" s="156"/>
      <c r="S34" s="156" t="s">
        <v>550</v>
      </c>
      <c r="T34" s="156"/>
    </row>
    <row r="35" spans="1:20" ht="30">
      <c r="A35" s="123">
        <v>31</v>
      </c>
      <c r="B35" s="124" t="s">
        <v>69</v>
      </c>
      <c r="C35" s="104" t="s">
        <v>457</v>
      </c>
      <c r="D35" s="39" t="s">
        <v>29</v>
      </c>
      <c r="E35" s="106">
        <v>93</v>
      </c>
      <c r="F35" s="262" t="s">
        <v>188</v>
      </c>
      <c r="G35" s="261">
        <v>67</v>
      </c>
      <c r="H35" s="261">
        <v>68</v>
      </c>
      <c r="I35" s="260">
        <v>135</v>
      </c>
      <c r="J35" s="126"/>
      <c r="K35" s="104" t="s">
        <v>389</v>
      </c>
      <c r="L35" s="104" t="s">
        <v>393</v>
      </c>
      <c r="M35" s="104">
        <v>8011961348</v>
      </c>
      <c r="N35" s="104" t="s">
        <v>477</v>
      </c>
      <c r="O35" s="104">
        <v>8812057096</v>
      </c>
      <c r="P35" s="239">
        <v>43670</v>
      </c>
      <c r="Q35" s="124"/>
      <c r="R35" s="156"/>
      <c r="S35" s="156" t="s">
        <v>550</v>
      </c>
      <c r="T35" s="156"/>
    </row>
    <row r="36" spans="1:20" ht="30">
      <c r="A36" s="123">
        <v>32</v>
      </c>
      <c r="B36" s="124" t="s">
        <v>69</v>
      </c>
      <c r="C36" s="104" t="s">
        <v>458</v>
      </c>
      <c r="D36" s="39" t="s">
        <v>29</v>
      </c>
      <c r="E36" s="106">
        <v>102</v>
      </c>
      <c r="F36" s="262" t="s">
        <v>188</v>
      </c>
      <c r="G36" s="261">
        <v>17</v>
      </c>
      <c r="H36" s="261">
        <v>17</v>
      </c>
      <c r="I36" s="260">
        <v>34</v>
      </c>
      <c r="J36" s="126"/>
      <c r="K36" s="104" t="s">
        <v>389</v>
      </c>
      <c r="L36" s="104" t="s">
        <v>390</v>
      </c>
      <c r="M36" s="104">
        <v>9954717286</v>
      </c>
      <c r="N36" s="104" t="s">
        <v>477</v>
      </c>
      <c r="O36" s="104">
        <v>8812057096</v>
      </c>
      <c r="P36" s="239">
        <v>43655</v>
      </c>
      <c r="Q36" s="124"/>
      <c r="R36" s="156"/>
      <c r="S36" s="156" t="s">
        <v>550</v>
      </c>
      <c r="T36" s="156"/>
    </row>
    <row r="37" spans="1:20" ht="30">
      <c r="A37" s="123">
        <v>33</v>
      </c>
      <c r="B37" s="124" t="s">
        <v>69</v>
      </c>
      <c r="C37" s="104" t="s">
        <v>459</v>
      </c>
      <c r="D37" s="39" t="s">
        <v>29</v>
      </c>
      <c r="E37" s="106">
        <v>56</v>
      </c>
      <c r="F37" s="262" t="s">
        <v>188</v>
      </c>
      <c r="G37" s="261">
        <v>29</v>
      </c>
      <c r="H37" s="261">
        <v>29</v>
      </c>
      <c r="I37" s="260">
        <v>58</v>
      </c>
      <c r="J37" s="126"/>
      <c r="K37" s="104" t="s">
        <v>389</v>
      </c>
      <c r="L37" s="104" t="s">
        <v>390</v>
      </c>
      <c r="M37" s="104">
        <v>9954717286</v>
      </c>
      <c r="N37" s="104" t="s">
        <v>477</v>
      </c>
      <c r="O37" s="104">
        <v>8812057096</v>
      </c>
      <c r="P37" s="239">
        <v>43655</v>
      </c>
      <c r="Q37" s="124"/>
      <c r="R37" s="156"/>
      <c r="S37" s="156" t="s">
        <v>550</v>
      </c>
      <c r="T37" s="156"/>
    </row>
    <row r="38" spans="1:20" ht="30">
      <c r="A38" s="123">
        <v>34</v>
      </c>
      <c r="B38" s="124" t="s">
        <v>69</v>
      </c>
      <c r="C38" s="104" t="s">
        <v>460</v>
      </c>
      <c r="D38" s="39" t="s">
        <v>29</v>
      </c>
      <c r="E38" s="106">
        <v>140</v>
      </c>
      <c r="F38" s="262" t="s">
        <v>188</v>
      </c>
      <c r="G38" s="261">
        <v>51</v>
      </c>
      <c r="H38" s="261">
        <v>52</v>
      </c>
      <c r="I38" s="260">
        <v>103</v>
      </c>
      <c r="J38" s="126"/>
      <c r="K38" s="104" t="s">
        <v>344</v>
      </c>
      <c r="L38" s="104" t="s">
        <v>434</v>
      </c>
      <c r="M38" s="104">
        <v>9401799871</v>
      </c>
      <c r="N38" s="104" t="s">
        <v>435</v>
      </c>
      <c r="O38" s="104">
        <v>9678000421</v>
      </c>
      <c r="P38" s="239">
        <v>43665</v>
      </c>
      <c r="Q38" s="124"/>
      <c r="R38" s="156"/>
      <c r="S38" s="156" t="s">
        <v>550</v>
      </c>
      <c r="T38" s="156"/>
    </row>
    <row r="39" spans="1:20" ht="30">
      <c r="A39" s="123">
        <v>35</v>
      </c>
      <c r="B39" s="124" t="s">
        <v>69</v>
      </c>
      <c r="C39" s="104" t="s">
        <v>461</v>
      </c>
      <c r="D39" s="39" t="s">
        <v>29</v>
      </c>
      <c r="E39" s="106">
        <v>142</v>
      </c>
      <c r="F39" s="262" t="s">
        <v>188</v>
      </c>
      <c r="G39" s="261">
        <v>13</v>
      </c>
      <c r="H39" s="261">
        <v>14</v>
      </c>
      <c r="I39" s="260">
        <v>27</v>
      </c>
      <c r="J39" s="126"/>
      <c r="K39" s="104" t="s">
        <v>344</v>
      </c>
      <c r="L39" s="104" t="s">
        <v>345</v>
      </c>
      <c r="M39" s="104">
        <v>9954008803</v>
      </c>
      <c r="N39" s="104" t="s">
        <v>346</v>
      </c>
      <c r="O39" s="104">
        <v>8761043959</v>
      </c>
      <c r="P39" s="239">
        <v>43665</v>
      </c>
      <c r="Q39" s="124"/>
      <c r="R39" s="156"/>
      <c r="S39" s="156" t="s">
        <v>550</v>
      </c>
      <c r="T39" s="156"/>
    </row>
    <row r="40" spans="1:20" ht="30">
      <c r="A40" s="123">
        <v>36</v>
      </c>
      <c r="B40" s="124" t="s">
        <v>69</v>
      </c>
      <c r="C40" s="104" t="s">
        <v>462</v>
      </c>
      <c r="D40" s="39" t="s">
        <v>29</v>
      </c>
      <c r="E40" s="106">
        <v>55</v>
      </c>
      <c r="F40" s="262" t="s">
        <v>188</v>
      </c>
      <c r="G40" s="261">
        <v>21</v>
      </c>
      <c r="H40" s="261">
        <v>21</v>
      </c>
      <c r="I40" s="260">
        <v>42</v>
      </c>
      <c r="J40" s="130"/>
      <c r="K40" s="104" t="s">
        <v>348</v>
      </c>
      <c r="L40" s="104" t="s">
        <v>349</v>
      </c>
      <c r="M40" s="104">
        <v>8133890208</v>
      </c>
      <c r="N40" s="104" t="s">
        <v>396</v>
      </c>
      <c r="O40" s="104">
        <v>8812914705</v>
      </c>
      <c r="P40" s="239">
        <v>43662</v>
      </c>
      <c r="Q40" s="124"/>
      <c r="R40" s="156"/>
      <c r="S40" s="156" t="s">
        <v>550</v>
      </c>
      <c r="T40" s="156"/>
    </row>
    <row r="41" spans="1:20" ht="16.5">
      <c r="A41" s="123">
        <v>37</v>
      </c>
      <c r="B41" s="124" t="s">
        <v>69</v>
      </c>
      <c r="C41" s="104" t="s">
        <v>463</v>
      </c>
      <c r="D41" s="39" t="s">
        <v>29</v>
      </c>
      <c r="E41" s="106">
        <v>117</v>
      </c>
      <c r="F41" s="262" t="s">
        <v>188</v>
      </c>
      <c r="G41" s="263">
        <v>37</v>
      </c>
      <c r="H41" s="261">
        <v>37</v>
      </c>
      <c r="I41" s="260">
        <v>74</v>
      </c>
      <c r="J41" s="126"/>
      <c r="K41" s="104" t="s">
        <v>348</v>
      </c>
      <c r="L41" s="104" t="s">
        <v>308</v>
      </c>
      <c r="M41" s="104">
        <v>9101306681</v>
      </c>
      <c r="N41" s="104" t="s">
        <v>309</v>
      </c>
      <c r="O41" s="104">
        <v>8133832601</v>
      </c>
      <c r="P41" s="239">
        <v>43669</v>
      </c>
      <c r="Q41" s="124"/>
      <c r="R41" s="156"/>
      <c r="S41" s="156" t="s">
        <v>550</v>
      </c>
      <c r="T41" s="156"/>
    </row>
    <row r="42" spans="1:20" ht="16.5">
      <c r="A42" s="123">
        <v>38</v>
      </c>
      <c r="B42" s="124" t="s">
        <v>69</v>
      </c>
      <c r="C42" s="104" t="s">
        <v>464</v>
      </c>
      <c r="D42" s="39" t="s">
        <v>29</v>
      </c>
      <c r="E42" s="106">
        <v>119</v>
      </c>
      <c r="F42" s="262" t="s">
        <v>188</v>
      </c>
      <c r="G42" s="263">
        <v>27</v>
      </c>
      <c r="H42" s="261">
        <v>27</v>
      </c>
      <c r="I42" s="260">
        <v>54</v>
      </c>
      <c r="J42" s="126"/>
      <c r="K42" s="104" t="s">
        <v>348</v>
      </c>
      <c r="L42" s="104" t="s">
        <v>308</v>
      </c>
      <c r="M42" s="104">
        <v>9101306681</v>
      </c>
      <c r="N42" s="104" t="s">
        <v>396</v>
      </c>
      <c r="O42" s="104">
        <v>8812914705</v>
      </c>
      <c r="P42" s="239">
        <v>43671</v>
      </c>
      <c r="Q42" s="124"/>
      <c r="R42" s="156"/>
      <c r="S42" s="156" t="s">
        <v>550</v>
      </c>
      <c r="T42" s="156"/>
    </row>
    <row r="43" spans="1:20" ht="16.5">
      <c r="A43" s="123">
        <v>39</v>
      </c>
      <c r="B43" s="124" t="s">
        <v>69</v>
      </c>
      <c r="C43" s="104" t="s">
        <v>465</v>
      </c>
      <c r="D43" s="39" t="s">
        <v>29</v>
      </c>
      <c r="E43" s="106">
        <v>121</v>
      </c>
      <c r="F43" s="262" t="s">
        <v>188</v>
      </c>
      <c r="G43" s="263">
        <v>9</v>
      </c>
      <c r="H43" s="261">
        <v>9</v>
      </c>
      <c r="I43" s="260">
        <v>18</v>
      </c>
      <c r="J43" s="130"/>
      <c r="K43" s="104" t="s">
        <v>348</v>
      </c>
      <c r="L43" s="104" t="s">
        <v>308</v>
      </c>
      <c r="M43" s="104">
        <v>9101306681</v>
      </c>
      <c r="N43" s="104" t="s">
        <v>396</v>
      </c>
      <c r="O43" s="104">
        <v>8812914705</v>
      </c>
      <c r="P43" s="239">
        <v>43662</v>
      </c>
      <c r="Q43" s="124"/>
      <c r="R43" s="156"/>
      <c r="S43" s="156" t="s">
        <v>550</v>
      </c>
      <c r="T43" s="156"/>
    </row>
    <row r="44" spans="1:20" ht="16.5">
      <c r="A44" s="123">
        <v>40</v>
      </c>
      <c r="B44" s="124" t="s">
        <v>69</v>
      </c>
      <c r="C44" s="104" t="s">
        <v>466</v>
      </c>
      <c r="D44" s="39" t="s">
        <v>29</v>
      </c>
      <c r="E44" s="106">
        <v>187</v>
      </c>
      <c r="F44" s="262" t="s">
        <v>188</v>
      </c>
      <c r="G44" s="263">
        <v>31</v>
      </c>
      <c r="H44" s="261">
        <v>31</v>
      </c>
      <c r="I44" s="260">
        <v>62</v>
      </c>
      <c r="J44" s="126"/>
      <c r="K44" s="104" t="s">
        <v>348</v>
      </c>
      <c r="L44" s="104" t="s">
        <v>308</v>
      </c>
      <c r="M44" s="104">
        <v>9101306681</v>
      </c>
      <c r="N44" s="104" t="s">
        <v>309</v>
      </c>
      <c r="O44" s="104">
        <v>8133832601</v>
      </c>
      <c r="P44" s="239">
        <v>43664</v>
      </c>
      <c r="Q44" s="124"/>
      <c r="R44" s="156"/>
      <c r="S44" s="156" t="s">
        <v>550</v>
      </c>
      <c r="T44" s="156"/>
    </row>
    <row r="45" spans="1:20" ht="30">
      <c r="A45" s="123">
        <v>41</v>
      </c>
      <c r="B45" s="124" t="s">
        <v>69</v>
      </c>
      <c r="C45" s="104" t="s">
        <v>467</v>
      </c>
      <c r="D45" s="39" t="s">
        <v>29</v>
      </c>
      <c r="E45" s="106">
        <v>103</v>
      </c>
      <c r="F45" s="262" t="s">
        <v>188</v>
      </c>
      <c r="G45" s="263">
        <v>20</v>
      </c>
      <c r="H45" s="261">
        <v>20</v>
      </c>
      <c r="I45" s="260">
        <v>40</v>
      </c>
      <c r="J45" s="126"/>
      <c r="K45" s="104" t="s">
        <v>397</v>
      </c>
      <c r="L45" s="104" t="s">
        <v>352</v>
      </c>
      <c r="M45" s="104">
        <v>9954895250</v>
      </c>
      <c r="N45" s="104" t="s">
        <v>353</v>
      </c>
      <c r="O45" s="104">
        <v>7896012546</v>
      </c>
      <c r="P45" s="239">
        <v>43656</v>
      </c>
      <c r="Q45" s="124"/>
      <c r="R45" s="156"/>
      <c r="S45" s="156" t="s">
        <v>550</v>
      </c>
      <c r="T45" s="156"/>
    </row>
    <row r="46" spans="1:20" ht="30">
      <c r="A46" s="123">
        <v>42</v>
      </c>
      <c r="B46" s="124" t="s">
        <v>69</v>
      </c>
      <c r="C46" s="104" t="s">
        <v>468</v>
      </c>
      <c r="D46" s="39" t="s">
        <v>29</v>
      </c>
      <c r="E46" s="106">
        <v>42</v>
      </c>
      <c r="F46" s="262" t="s">
        <v>188</v>
      </c>
      <c r="G46" s="263">
        <v>35</v>
      </c>
      <c r="H46" s="261">
        <v>35</v>
      </c>
      <c r="I46" s="260">
        <v>70</v>
      </c>
      <c r="J46" s="126"/>
      <c r="K46" s="104" t="s">
        <v>354</v>
      </c>
      <c r="L46" s="104" t="s">
        <v>355</v>
      </c>
      <c r="M46" s="104">
        <v>9954878538</v>
      </c>
      <c r="N46" s="104" t="s">
        <v>356</v>
      </c>
      <c r="O46" s="104">
        <v>8471860539</v>
      </c>
      <c r="P46" s="239">
        <v>43651</v>
      </c>
      <c r="Q46" s="124"/>
      <c r="R46" s="156"/>
      <c r="S46" s="156" t="s">
        <v>550</v>
      </c>
      <c r="T46" s="156"/>
    </row>
    <row r="47" spans="1:20" ht="30">
      <c r="A47" s="123">
        <v>43</v>
      </c>
      <c r="B47" s="124" t="s">
        <v>69</v>
      </c>
      <c r="C47" s="104" t="s">
        <v>469</v>
      </c>
      <c r="D47" s="39" t="s">
        <v>29</v>
      </c>
      <c r="E47" s="106">
        <v>68</v>
      </c>
      <c r="F47" s="262" t="s">
        <v>188</v>
      </c>
      <c r="G47" s="263">
        <v>37</v>
      </c>
      <c r="H47" s="261">
        <v>37</v>
      </c>
      <c r="I47" s="260">
        <v>74</v>
      </c>
      <c r="J47" s="126"/>
      <c r="K47" s="104" t="s">
        <v>354</v>
      </c>
      <c r="L47" s="104" t="s">
        <v>355</v>
      </c>
      <c r="M47" s="104">
        <v>9954878538</v>
      </c>
      <c r="N47" s="104" t="s">
        <v>356</v>
      </c>
      <c r="O47" s="104">
        <v>8471860539</v>
      </c>
      <c r="P47" s="239">
        <v>43651</v>
      </c>
      <c r="Q47" s="124"/>
      <c r="R47" s="156"/>
      <c r="S47" s="156" t="s">
        <v>550</v>
      </c>
      <c r="T47" s="156"/>
    </row>
    <row r="48" spans="1:20" ht="30">
      <c r="A48" s="123">
        <v>44</v>
      </c>
      <c r="B48" s="124" t="s">
        <v>69</v>
      </c>
      <c r="C48" s="104" t="s">
        <v>470</v>
      </c>
      <c r="D48" s="39" t="s">
        <v>29</v>
      </c>
      <c r="E48" s="106">
        <v>25</v>
      </c>
      <c r="F48" s="262" t="s">
        <v>188</v>
      </c>
      <c r="G48" s="263">
        <v>49</v>
      </c>
      <c r="H48" s="261">
        <v>49</v>
      </c>
      <c r="I48" s="260">
        <v>98</v>
      </c>
      <c r="J48" s="126"/>
      <c r="K48" s="104" t="s">
        <v>399</v>
      </c>
      <c r="L48" s="104" t="s">
        <v>400</v>
      </c>
      <c r="M48" s="104">
        <v>9954068505</v>
      </c>
      <c r="N48" s="104" t="s">
        <v>438</v>
      </c>
      <c r="O48" s="104">
        <v>8752861843</v>
      </c>
      <c r="P48" s="239">
        <v>43654</v>
      </c>
      <c r="Q48" s="124"/>
      <c r="R48" s="156"/>
      <c r="S48" s="156" t="s">
        <v>550</v>
      </c>
      <c r="T48" s="156"/>
    </row>
    <row r="49" spans="1:20" ht="30">
      <c r="A49" s="123">
        <v>45</v>
      </c>
      <c r="B49" s="124" t="s">
        <v>69</v>
      </c>
      <c r="C49" s="104" t="s">
        <v>470</v>
      </c>
      <c r="D49" s="39" t="s">
        <v>29</v>
      </c>
      <c r="E49" s="106">
        <v>147</v>
      </c>
      <c r="F49" s="262" t="s">
        <v>188</v>
      </c>
      <c r="G49" s="263">
        <v>49</v>
      </c>
      <c r="H49" s="261">
        <v>49</v>
      </c>
      <c r="I49" s="260">
        <v>98</v>
      </c>
      <c r="J49" s="130"/>
      <c r="K49" s="104" t="s">
        <v>399</v>
      </c>
      <c r="L49" s="104" t="s">
        <v>400</v>
      </c>
      <c r="M49" s="104">
        <v>9954068505</v>
      </c>
      <c r="N49" s="104" t="s">
        <v>438</v>
      </c>
      <c r="O49" s="104">
        <v>8752861843</v>
      </c>
      <c r="P49" s="239">
        <v>43654</v>
      </c>
      <c r="Q49" s="124"/>
      <c r="R49" s="156"/>
      <c r="S49" s="156" t="s">
        <v>550</v>
      </c>
      <c r="T49" s="156"/>
    </row>
    <row r="50" spans="1:20" ht="16.5">
      <c r="A50" s="123">
        <v>46</v>
      </c>
      <c r="B50" s="124" t="s">
        <v>69</v>
      </c>
      <c r="C50" s="104" t="s">
        <v>471</v>
      </c>
      <c r="D50" s="39" t="s">
        <v>29</v>
      </c>
      <c r="E50" s="106">
        <v>26</v>
      </c>
      <c r="F50" s="262" t="s">
        <v>188</v>
      </c>
      <c r="G50" s="263">
        <v>35</v>
      </c>
      <c r="H50" s="261">
        <v>36</v>
      </c>
      <c r="I50" s="260">
        <v>71</v>
      </c>
      <c r="J50" s="126"/>
      <c r="K50" s="104" t="s">
        <v>361</v>
      </c>
      <c r="L50" s="104" t="s">
        <v>364</v>
      </c>
      <c r="M50" s="104">
        <v>7399749268</v>
      </c>
      <c r="N50" s="104" t="s">
        <v>363</v>
      </c>
      <c r="O50" s="104">
        <v>9954282286</v>
      </c>
      <c r="P50" s="239">
        <v>43658</v>
      </c>
      <c r="Q50" s="124"/>
      <c r="R50" s="156"/>
      <c r="S50" s="156" t="s">
        <v>550</v>
      </c>
      <c r="T50" s="156"/>
    </row>
    <row r="51" spans="1:20" ht="16.5">
      <c r="A51" s="123">
        <v>47</v>
      </c>
      <c r="B51" s="124" t="s">
        <v>69</v>
      </c>
      <c r="C51" s="104" t="s">
        <v>472</v>
      </c>
      <c r="D51" s="39" t="s">
        <v>29</v>
      </c>
      <c r="E51" s="106">
        <v>110</v>
      </c>
      <c r="F51" s="262" t="s">
        <v>188</v>
      </c>
      <c r="G51" s="263">
        <v>20</v>
      </c>
      <c r="H51" s="261">
        <v>20</v>
      </c>
      <c r="I51" s="260">
        <v>40</v>
      </c>
      <c r="J51" s="126"/>
      <c r="K51" s="104" t="s">
        <v>361</v>
      </c>
      <c r="L51" s="104" t="s">
        <v>364</v>
      </c>
      <c r="M51" s="104">
        <v>7399749268</v>
      </c>
      <c r="N51" s="104" t="s">
        <v>363</v>
      </c>
      <c r="O51" s="104">
        <v>9954282286</v>
      </c>
      <c r="P51" s="239">
        <v>43658</v>
      </c>
      <c r="Q51" s="124"/>
      <c r="R51" s="156"/>
      <c r="S51" s="156" t="s">
        <v>550</v>
      </c>
      <c r="T51" s="156"/>
    </row>
    <row r="52" spans="1:20" ht="30">
      <c r="A52" s="123">
        <v>48</v>
      </c>
      <c r="B52" s="124" t="s">
        <v>69</v>
      </c>
      <c r="C52" s="104" t="s">
        <v>473</v>
      </c>
      <c r="D52" s="39" t="s">
        <v>29</v>
      </c>
      <c r="E52" s="106">
        <v>98</v>
      </c>
      <c r="F52" s="262" t="s">
        <v>188</v>
      </c>
      <c r="G52" s="263">
        <v>9</v>
      </c>
      <c r="H52" s="261">
        <v>10</v>
      </c>
      <c r="I52" s="260">
        <v>19</v>
      </c>
      <c r="J52" s="126"/>
      <c r="K52" s="104" t="s">
        <v>478</v>
      </c>
      <c r="L52" s="104" t="s">
        <v>441</v>
      </c>
      <c r="M52" s="104">
        <v>8133077188</v>
      </c>
      <c r="N52" s="104" t="s">
        <v>442</v>
      </c>
      <c r="O52" s="104">
        <v>7896348499</v>
      </c>
      <c r="P52" s="239">
        <v>43661</v>
      </c>
      <c r="Q52" s="124"/>
      <c r="R52" s="156"/>
      <c r="S52" s="156" t="s">
        <v>550</v>
      </c>
      <c r="T52" s="156"/>
    </row>
    <row r="53" spans="1:20" ht="30">
      <c r="A53" s="123">
        <v>49</v>
      </c>
      <c r="B53" s="124" t="s">
        <v>69</v>
      </c>
      <c r="C53" s="104" t="s">
        <v>474</v>
      </c>
      <c r="D53" s="39" t="s">
        <v>29</v>
      </c>
      <c r="E53" s="106">
        <v>99</v>
      </c>
      <c r="F53" s="262" t="s">
        <v>188</v>
      </c>
      <c r="G53" s="263">
        <v>11</v>
      </c>
      <c r="H53" s="261">
        <v>11</v>
      </c>
      <c r="I53" s="260">
        <v>22</v>
      </c>
      <c r="J53" s="126"/>
      <c r="K53" s="104" t="s">
        <v>478</v>
      </c>
      <c r="L53" s="104" t="s">
        <v>366</v>
      </c>
      <c r="M53" s="104">
        <v>9957430182</v>
      </c>
      <c r="N53" s="104" t="s">
        <v>367</v>
      </c>
      <c r="O53" s="104">
        <v>8011784713</v>
      </c>
      <c r="P53" s="239">
        <v>43668</v>
      </c>
      <c r="Q53" s="124"/>
      <c r="R53" s="156"/>
      <c r="S53" s="156" t="s">
        <v>550</v>
      </c>
      <c r="T53" s="156"/>
    </row>
    <row r="54" spans="1:20" ht="30">
      <c r="A54" s="123">
        <v>50</v>
      </c>
      <c r="B54" s="124" t="s">
        <v>69</v>
      </c>
      <c r="C54" s="104" t="s">
        <v>475</v>
      </c>
      <c r="D54" s="39" t="s">
        <v>29</v>
      </c>
      <c r="E54" s="106">
        <v>100</v>
      </c>
      <c r="F54" s="262" t="s">
        <v>188</v>
      </c>
      <c r="G54" s="263">
        <v>6</v>
      </c>
      <c r="H54" s="261">
        <v>7</v>
      </c>
      <c r="I54" s="260">
        <v>13</v>
      </c>
      <c r="J54" s="126"/>
      <c r="K54" s="104" t="s">
        <v>478</v>
      </c>
      <c r="L54" s="104" t="s">
        <v>366</v>
      </c>
      <c r="M54" s="104">
        <v>9957430182</v>
      </c>
      <c r="N54" s="104" t="s">
        <v>479</v>
      </c>
      <c r="O54" s="104">
        <v>7086235377</v>
      </c>
      <c r="P54" s="239">
        <v>43663</v>
      </c>
      <c r="Q54" s="124"/>
      <c r="R54" s="156"/>
      <c r="S54" s="156" t="s">
        <v>550</v>
      </c>
      <c r="T54" s="156"/>
    </row>
    <row r="55" spans="1:20" ht="30">
      <c r="A55" s="123">
        <v>51</v>
      </c>
      <c r="B55" s="124" t="s">
        <v>69</v>
      </c>
      <c r="C55" s="104" t="s">
        <v>473</v>
      </c>
      <c r="D55" s="39" t="s">
        <v>29</v>
      </c>
      <c r="E55" s="106">
        <v>44</v>
      </c>
      <c r="F55" s="262" t="s">
        <v>188</v>
      </c>
      <c r="G55" s="263">
        <v>9</v>
      </c>
      <c r="H55" s="261">
        <v>10</v>
      </c>
      <c r="I55" s="260">
        <v>19</v>
      </c>
      <c r="J55" s="126"/>
      <c r="K55" s="104" t="s">
        <v>478</v>
      </c>
      <c r="L55" s="104" t="s">
        <v>441</v>
      </c>
      <c r="M55" s="104">
        <v>8133077188</v>
      </c>
      <c r="N55" s="104" t="s">
        <v>442</v>
      </c>
      <c r="O55" s="104">
        <v>7896348499</v>
      </c>
      <c r="P55" s="239">
        <v>43661</v>
      </c>
      <c r="Q55" s="124"/>
      <c r="R55" s="156"/>
      <c r="S55" s="156" t="s">
        <v>550</v>
      </c>
      <c r="T55" s="156"/>
    </row>
    <row r="56" spans="1:20" ht="30">
      <c r="A56" s="123">
        <v>52</v>
      </c>
      <c r="B56" s="124" t="s">
        <v>69</v>
      </c>
      <c r="C56" s="104" t="s">
        <v>476</v>
      </c>
      <c r="D56" s="39" t="s">
        <v>29</v>
      </c>
      <c r="E56" s="106">
        <v>47</v>
      </c>
      <c r="F56" s="262" t="s">
        <v>188</v>
      </c>
      <c r="G56" s="263">
        <v>6</v>
      </c>
      <c r="H56" s="261">
        <v>7</v>
      </c>
      <c r="I56" s="260">
        <v>13</v>
      </c>
      <c r="J56" s="126"/>
      <c r="K56" s="104" t="s">
        <v>478</v>
      </c>
      <c r="L56" s="104" t="s">
        <v>366</v>
      </c>
      <c r="M56" s="104">
        <v>9957430182</v>
      </c>
      <c r="N56" s="104" t="s">
        <v>479</v>
      </c>
      <c r="O56" s="104">
        <v>7086235377</v>
      </c>
      <c r="P56" s="239">
        <v>43663</v>
      </c>
      <c r="Q56" s="124"/>
      <c r="R56" s="156"/>
      <c r="S56" s="156" t="s">
        <v>550</v>
      </c>
      <c r="T56" s="156"/>
    </row>
    <row r="57" spans="1:20">
      <c r="A57" s="123">
        <v>53</v>
      </c>
      <c r="B57" s="132"/>
      <c r="C57" s="126"/>
      <c r="D57" s="124"/>
      <c r="E57" s="126"/>
      <c r="F57" s="156"/>
      <c r="G57" s="126"/>
      <c r="H57" s="126"/>
      <c r="I57" s="107"/>
      <c r="J57" s="126"/>
      <c r="K57" s="124"/>
      <c r="L57" s="128"/>
      <c r="M57" s="128"/>
      <c r="N57" s="128"/>
      <c r="O57" s="128"/>
      <c r="P57" s="133"/>
      <c r="Q57" s="124"/>
      <c r="R57" s="156"/>
      <c r="S57" s="156"/>
      <c r="T57" s="156"/>
    </row>
    <row r="58" spans="1:20">
      <c r="A58" s="123">
        <v>54</v>
      </c>
      <c r="B58" s="132"/>
      <c r="C58" s="126"/>
      <c r="D58" s="124"/>
      <c r="E58" s="126"/>
      <c r="F58" s="156"/>
      <c r="G58" s="126"/>
      <c r="H58" s="126"/>
      <c r="I58" s="107"/>
      <c r="J58" s="126"/>
      <c r="K58" s="124"/>
      <c r="L58" s="128"/>
      <c r="M58" s="128"/>
      <c r="N58" s="128"/>
      <c r="O58" s="128"/>
      <c r="P58" s="133"/>
      <c r="Q58" s="124"/>
      <c r="R58" s="156"/>
      <c r="S58" s="156"/>
      <c r="T58" s="156"/>
    </row>
    <row r="59" spans="1:20">
      <c r="A59" s="123">
        <v>55</v>
      </c>
      <c r="B59" s="132"/>
      <c r="C59" s="126"/>
      <c r="D59" s="124"/>
      <c r="E59" s="126"/>
      <c r="F59" s="156"/>
      <c r="G59" s="126"/>
      <c r="H59" s="126"/>
      <c r="I59" s="107"/>
      <c r="J59" s="126"/>
      <c r="K59" s="124"/>
      <c r="L59" s="128"/>
      <c r="M59" s="128"/>
      <c r="N59" s="128"/>
      <c r="O59" s="128"/>
      <c r="P59" s="133"/>
      <c r="Q59" s="124"/>
      <c r="R59" s="156"/>
      <c r="S59" s="156"/>
      <c r="T59" s="156"/>
    </row>
    <row r="60" spans="1:20">
      <c r="A60" s="123">
        <v>56</v>
      </c>
      <c r="B60" s="132"/>
      <c r="C60" s="126"/>
      <c r="D60" s="124"/>
      <c r="E60" s="126"/>
      <c r="F60" s="125"/>
      <c r="G60" s="126"/>
      <c r="H60" s="126"/>
      <c r="I60" s="127"/>
      <c r="J60" s="126"/>
      <c r="K60" s="124"/>
      <c r="L60" s="124"/>
      <c r="M60" s="124"/>
      <c r="N60" s="134"/>
      <c r="O60" s="134"/>
      <c r="P60" s="133"/>
      <c r="Q60" s="132"/>
      <c r="R60" s="125"/>
      <c r="S60" s="125"/>
      <c r="T60" s="125"/>
    </row>
    <row r="61" spans="1:20">
      <c r="A61" s="123">
        <v>57</v>
      </c>
      <c r="B61" s="132"/>
      <c r="C61" s="126"/>
      <c r="D61" s="124"/>
      <c r="E61" s="126"/>
      <c r="F61" s="125"/>
      <c r="G61" s="126"/>
      <c r="H61" s="126"/>
      <c r="I61" s="127"/>
      <c r="J61" s="126"/>
      <c r="K61" s="126"/>
      <c r="L61" s="125"/>
      <c r="M61" s="125"/>
      <c r="N61" s="135"/>
      <c r="O61" s="135"/>
      <c r="P61" s="136"/>
      <c r="Q61" s="132"/>
      <c r="R61" s="125"/>
      <c r="S61" s="125"/>
      <c r="T61" s="125"/>
    </row>
    <row r="62" spans="1:20">
      <c r="A62" s="123">
        <v>58</v>
      </c>
      <c r="B62" s="132"/>
      <c r="C62" s="126"/>
      <c r="D62" s="124"/>
      <c r="E62" s="126"/>
      <c r="F62" s="125"/>
      <c r="G62" s="126"/>
      <c r="H62" s="126"/>
      <c r="I62" s="127"/>
      <c r="J62" s="130"/>
      <c r="K62" s="126"/>
      <c r="L62" s="125"/>
      <c r="M62" s="125"/>
      <c r="N62" s="135"/>
      <c r="O62" s="135"/>
      <c r="P62" s="136"/>
      <c r="Q62" s="132"/>
      <c r="R62" s="125"/>
      <c r="S62" s="125"/>
      <c r="T62" s="125"/>
    </row>
    <row r="63" spans="1:20">
      <c r="A63" s="123">
        <v>59</v>
      </c>
      <c r="B63" s="132"/>
      <c r="C63" s="126"/>
      <c r="D63" s="124"/>
      <c r="E63" s="126"/>
      <c r="F63" s="125"/>
      <c r="G63" s="126"/>
      <c r="H63" s="126"/>
      <c r="I63" s="127"/>
      <c r="J63" s="126"/>
      <c r="K63" s="126"/>
      <c r="L63" s="125"/>
      <c r="M63" s="125"/>
      <c r="N63" s="135"/>
      <c r="O63" s="135"/>
      <c r="P63" s="136"/>
      <c r="Q63" s="132"/>
      <c r="R63" s="125"/>
      <c r="S63" s="125"/>
      <c r="T63" s="125"/>
    </row>
    <row r="64" spans="1:20">
      <c r="A64" s="123">
        <v>60</v>
      </c>
      <c r="B64" s="132"/>
      <c r="C64" s="126"/>
      <c r="D64" s="124"/>
      <c r="E64" s="126"/>
      <c r="F64" s="125"/>
      <c r="G64" s="126"/>
      <c r="H64" s="126"/>
      <c r="I64" s="127"/>
      <c r="J64" s="130"/>
      <c r="K64" s="126"/>
      <c r="L64" s="125"/>
      <c r="M64" s="125"/>
      <c r="N64" s="135"/>
      <c r="O64" s="135"/>
      <c r="P64" s="136"/>
      <c r="Q64" s="132"/>
      <c r="R64" s="125"/>
      <c r="S64" s="125"/>
      <c r="T64" s="125"/>
    </row>
    <row r="65" spans="1:20">
      <c r="A65" s="123">
        <v>61</v>
      </c>
      <c r="B65" s="132"/>
      <c r="C65" s="137"/>
      <c r="D65" s="124"/>
      <c r="E65" s="126"/>
      <c r="F65" s="125"/>
      <c r="G65" s="126"/>
      <c r="H65" s="126"/>
      <c r="I65" s="127"/>
      <c r="J65" s="126"/>
      <c r="K65" s="129"/>
      <c r="L65" s="129"/>
      <c r="M65" s="129"/>
      <c r="N65" s="134"/>
      <c r="O65" s="134"/>
      <c r="P65" s="136"/>
      <c r="Q65" s="132"/>
      <c r="R65" s="125"/>
      <c r="S65" s="125"/>
      <c r="T65" s="125"/>
    </row>
    <row r="66" spans="1:20">
      <c r="A66" s="123">
        <v>62</v>
      </c>
      <c r="B66" s="132"/>
      <c r="C66" s="137"/>
      <c r="D66" s="124"/>
      <c r="E66" s="126"/>
      <c r="F66" s="125"/>
      <c r="G66" s="126"/>
      <c r="H66" s="126"/>
      <c r="I66" s="127"/>
      <c r="J66" s="126"/>
      <c r="K66" s="129"/>
      <c r="L66" s="129"/>
      <c r="M66" s="129"/>
      <c r="N66" s="134"/>
      <c r="O66" s="134"/>
      <c r="P66" s="136"/>
      <c r="Q66" s="132"/>
      <c r="R66" s="125"/>
      <c r="S66" s="125"/>
      <c r="T66" s="125"/>
    </row>
    <row r="67" spans="1:20">
      <c r="A67" s="123">
        <v>63</v>
      </c>
      <c r="B67" s="132"/>
      <c r="C67" s="126"/>
      <c r="D67" s="124"/>
      <c r="E67" s="126"/>
      <c r="F67" s="125"/>
      <c r="G67" s="126"/>
      <c r="H67" s="126"/>
      <c r="I67" s="127"/>
      <c r="J67" s="126"/>
      <c r="K67" s="129"/>
      <c r="L67" s="129"/>
      <c r="M67" s="129"/>
      <c r="N67" s="134"/>
      <c r="O67" s="134"/>
      <c r="P67" s="136"/>
      <c r="Q67" s="132"/>
      <c r="R67" s="125"/>
      <c r="S67" s="125"/>
      <c r="T67" s="125"/>
    </row>
    <row r="68" spans="1:20">
      <c r="A68" s="123">
        <v>64</v>
      </c>
      <c r="B68" s="132"/>
      <c r="C68" s="126"/>
      <c r="D68" s="124"/>
      <c r="E68" s="126"/>
      <c r="F68" s="125"/>
      <c r="G68" s="126"/>
      <c r="H68" s="126"/>
      <c r="I68" s="127"/>
      <c r="J68" s="126"/>
      <c r="K68" s="129"/>
      <c r="L68" s="129"/>
      <c r="M68" s="129"/>
      <c r="N68" s="134"/>
      <c r="O68" s="134"/>
      <c r="P68" s="136"/>
      <c r="Q68" s="132"/>
      <c r="R68" s="125"/>
      <c r="S68" s="125"/>
      <c r="T68" s="125"/>
    </row>
    <row r="69" spans="1:20">
      <c r="A69" s="123">
        <v>65</v>
      </c>
      <c r="B69" s="132"/>
      <c r="C69" s="126"/>
      <c r="D69" s="124"/>
      <c r="E69" s="126"/>
      <c r="F69" s="125"/>
      <c r="G69" s="126"/>
      <c r="H69" s="126"/>
      <c r="I69" s="127"/>
      <c r="J69" s="126"/>
      <c r="K69" s="129"/>
      <c r="L69" s="129"/>
      <c r="M69" s="129"/>
      <c r="N69" s="134"/>
      <c r="O69" s="134"/>
      <c r="P69" s="136"/>
      <c r="Q69" s="132"/>
      <c r="R69" s="125"/>
      <c r="S69" s="125"/>
      <c r="T69" s="125"/>
    </row>
    <row r="70" spans="1:20">
      <c r="A70" s="123">
        <v>66</v>
      </c>
      <c r="B70" s="132"/>
      <c r="C70" s="126"/>
      <c r="D70" s="124"/>
      <c r="E70" s="126"/>
      <c r="F70" s="125"/>
      <c r="G70" s="126"/>
      <c r="H70" s="126"/>
      <c r="I70" s="127"/>
      <c r="J70" s="126"/>
      <c r="K70" s="129"/>
      <c r="L70" s="129"/>
      <c r="M70" s="129"/>
      <c r="N70" s="134"/>
      <c r="O70" s="134"/>
      <c r="P70" s="136"/>
      <c r="Q70" s="132"/>
      <c r="R70" s="125"/>
      <c r="S70" s="125"/>
      <c r="T70" s="125"/>
    </row>
    <row r="71" spans="1:20">
      <c r="A71" s="123">
        <v>67</v>
      </c>
      <c r="B71" s="132"/>
      <c r="C71" s="126"/>
      <c r="D71" s="124"/>
      <c r="E71" s="126"/>
      <c r="F71" s="125"/>
      <c r="G71" s="126"/>
      <c r="H71" s="126"/>
      <c r="I71" s="127"/>
      <c r="J71" s="126"/>
      <c r="K71" s="129"/>
      <c r="L71" s="129"/>
      <c r="M71" s="129"/>
      <c r="N71" s="134"/>
      <c r="O71" s="134"/>
      <c r="P71" s="136"/>
      <c r="Q71" s="132"/>
      <c r="R71" s="125"/>
      <c r="S71" s="125"/>
      <c r="T71" s="125"/>
    </row>
    <row r="72" spans="1:20">
      <c r="A72" s="123">
        <v>68</v>
      </c>
      <c r="B72" s="132"/>
      <c r="C72" s="126"/>
      <c r="D72" s="124"/>
      <c r="E72" s="126"/>
      <c r="F72" s="125"/>
      <c r="G72" s="126"/>
      <c r="H72" s="126"/>
      <c r="I72" s="127"/>
      <c r="J72" s="126"/>
      <c r="K72" s="126"/>
      <c r="L72" s="132"/>
      <c r="M72" s="132"/>
      <c r="N72" s="132"/>
      <c r="O72" s="132"/>
      <c r="P72" s="136"/>
      <c r="Q72" s="132"/>
      <c r="R72" s="125"/>
      <c r="S72" s="125"/>
      <c r="T72" s="125"/>
    </row>
    <row r="73" spans="1:20">
      <c r="A73" s="123">
        <v>69</v>
      </c>
      <c r="B73" s="132"/>
      <c r="C73" s="126"/>
      <c r="D73" s="124"/>
      <c r="E73" s="126"/>
      <c r="F73" s="125"/>
      <c r="G73" s="126"/>
      <c r="H73" s="126"/>
      <c r="I73" s="127"/>
      <c r="J73" s="126"/>
      <c r="K73" s="124"/>
      <c r="L73" s="124"/>
      <c r="M73" s="124"/>
      <c r="N73" s="124"/>
      <c r="O73" s="124"/>
      <c r="P73" s="136"/>
      <c r="Q73" s="132"/>
      <c r="R73" s="125"/>
      <c r="S73" s="125"/>
      <c r="T73" s="125"/>
    </row>
    <row r="74" spans="1:20">
      <c r="A74" s="123">
        <v>70</v>
      </c>
      <c r="B74" s="132"/>
      <c r="C74" s="126"/>
      <c r="D74" s="124"/>
      <c r="E74" s="126"/>
      <c r="F74" s="125"/>
      <c r="G74" s="126"/>
      <c r="H74" s="126"/>
      <c r="I74" s="127"/>
      <c r="J74" s="126"/>
      <c r="K74" s="124"/>
      <c r="L74" s="124"/>
      <c r="M74" s="124"/>
      <c r="N74" s="124"/>
      <c r="O74" s="124"/>
      <c r="P74" s="136"/>
      <c r="Q74" s="132"/>
      <c r="R74" s="125"/>
      <c r="S74" s="125"/>
      <c r="T74" s="125"/>
    </row>
    <row r="75" spans="1:20">
      <c r="A75" s="123">
        <v>71</v>
      </c>
      <c r="B75" s="132"/>
      <c r="C75" s="126"/>
      <c r="D75" s="124"/>
      <c r="E75" s="126"/>
      <c r="F75" s="125"/>
      <c r="G75" s="126"/>
      <c r="H75" s="126"/>
      <c r="I75" s="127"/>
      <c r="J75" s="126"/>
      <c r="K75" s="129"/>
      <c r="L75" s="124"/>
      <c r="M75" s="124"/>
      <c r="N75" s="134"/>
      <c r="O75" s="138"/>
      <c r="P75" s="136"/>
      <c r="Q75" s="132"/>
      <c r="R75" s="125"/>
      <c r="S75" s="125"/>
      <c r="T75" s="125"/>
    </row>
    <row r="76" spans="1:20">
      <c r="A76" s="123">
        <v>72</v>
      </c>
      <c r="B76" s="132"/>
      <c r="C76" s="126"/>
      <c r="D76" s="124"/>
      <c r="E76" s="126"/>
      <c r="F76" s="125"/>
      <c r="G76" s="126"/>
      <c r="H76" s="126"/>
      <c r="I76" s="127"/>
      <c r="J76" s="126"/>
      <c r="K76" s="132"/>
      <c r="L76" s="132"/>
      <c r="M76" s="132"/>
      <c r="N76" s="132"/>
      <c r="O76" s="132"/>
      <c r="P76" s="136"/>
      <c r="Q76" s="132"/>
      <c r="R76" s="125"/>
      <c r="S76" s="125"/>
      <c r="T76" s="125"/>
    </row>
    <row r="77" spans="1:20">
      <c r="A77" s="123">
        <v>73</v>
      </c>
      <c r="B77" s="132"/>
      <c r="C77" s="126"/>
      <c r="D77" s="124"/>
      <c r="E77" s="126"/>
      <c r="F77" s="125"/>
      <c r="G77" s="126"/>
      <c r="H77" s="126"/>
      <c r="I77" s="127"/>
      <c r="J77" s="126"/>
      <c r="K77" s="132"/>
      <c r="L77" s="132"/>
      <c r="M77" s="132"/>
      <c r="N77" s="132"/>
      <c r="O77" s="132"/>
      <c r="P77" s="136"/>
      <c r="Q77" s="132"/>
      <c r="R77" s="125"/>
      <c r="S77" s="125"/>
      <c r="T77" s="125"/>
    </row>
    <row r="78" spans="1:20">
      <c r="A78" s="123">
        <v>74</v>
      </c>
      <c r="B78" s="132"/>
      <c r="C78" s="126"/>
      <c r="D78" s="124"/>
      <c r="E78" s="126"/>
      <c r="F78" s="125"/>
      <c r="G78" s="126"/>
      <c r="H78" s="126"/>
      <c r="I78" s="127"/>
      <c r="J78" s="126"/>
      <c r="K78" s="132"/>
      <c r="L78" s="132"/>
      <c r="M78" s="132"/>
      <c r="N78" s="132"/>
      <c r="O78" s="132"/>
      <c r="P78" s="136"/>
      <c r="Q78" s="132"/>
      <c r="R78" s="125"/>
      <c r="S78" s="125"/>
      <c r="T78" s="125"/>
    </row>
    <row r="79" spans="1:20">
      <c r="A79" s="123">
        <v>75</v>
      </c>
      <c r="B79" s="132"/>
      <c r="C79" s="126"/>
      <c r="D79" s="124"/>
      <c r="E79" s="126"/>
      <c r="F79" s="125"/>
      <c r="G79" s="126"/>
      <c r="H79" s="126"/>
      <c r="I79" s="127"/>
      <c r="J79" s="126"/>
      <c r="K79" s="132"/>
      <c r="L79" s="132"/>
      <c r="M79" s="132"/>
      <c r="N79" s="132"/>
      <c r="O79" s="132"/>
      <c r="P79" s="136"/>
      <c r="Q79" s="132"/>
      <c r="R79" s="125"/>
      <c r="S79" s="125"/>
      <c r="T79" s="125"/>
    </row>
    <row r="80" spans="1:20">
      <c r="A80" s="123">
        <v>76</v>
      </c>
      <c r="B80" s="132"/>
      <c r="C80" s="126"/>
      <c r="D80" s="124"/>
      <c r="E80" s="126"/>
      <c r="F80" s="125"/>
      <c r="G80" s="126"/>
      <c r="H80" s="126"/>
      <c r="I80" s="127"/>
      <c r="J80" s="126"/>
      <c r="K80" s="124"/>
      <c r="L80" s="124"/>
      <c r="M80" s="124"/>
      <c r="N80" s="134"/>
      <c r="O80" s="134"/>
      <c r="P80" s="136"/>
      <c r="Q80" s="132"/>
      <c r="R80" s="125"/>
      <c r="S80" s="125"/>
      <c r="T80" s="125"/>
    </row>
    <row r="81" spans="1:20">
      <c r="A81" s="123">
        <v>77</v>
      </c>
      <c r="B81" s="132"/>
      <c r="C81" s="126"/>
      <c r="D81" s="124"/>
      <c r="E81" s="126"/>
      <c r="F81" s="125"/>
      <c r="G81" s="126"/>
      <c r="H81" s="126"/>
      <c r="I81" s="127"/>
      <c r="J81" s="125"/>
      <c r="K81" s="139"/>
      <c r="L81" s="125"/>
      <c r="M81" s="125"/>
      <c r="N81" s="135"/>
      <c r="O81" s="135"/>
      <c r="P81" s="136"/>
      <c r="Q81" s="132"/>
      <c r="R81" s="125"/>
      <c r="S81" s="125"/>
      <c r="T81" s="125"/>
    </row>
    <row r="82" spans="1:20">
      <c r="A82" s="123">
        <v>78</v>
      </c>
      <c r="B82" s="127"/>
      <c r="C82" s="125"/>
      <c r="D82" s="125"/>
      <c r="E82" s="140"/>
      <c r="F82" s="125"/>
      <c r="G82" s="140"/>
      <c r="H82" s="140"/>
      <c r="I82" s="127">
        <f t="shared" ref="I82:I164" si="0">+G82+H82</f>
        <v>0</v>
      </c>
      <c r="J82" s="125"/>
      <c r="K82" s="125"/>
      <c r="L82" s="125"/>
      <c r="M82" s="125"/>
      <c r="N82" s="125"/>
      <c r="O82" s="125"/>
      <c r="P82" s="141"/>
      <c r="Q82" s="125"/>
      <c r="R82" s="125"/>
      <c r="S82" s="125"/>
      <c r="T82" s="125"/>
    </row>
    <row r="83" spans="1:20">
      <c r="A83" s="123">
        <v>79</v>
      </c>
      <c r="B83" s="127"/>
      <c r="C83" s="125"/>
      <c r="D83" s="125"/>
      <c r="E83" s="140"/>
      <c r="F83" s="125"/>
      <c r="G83" s="140"/>
      <c r="H83" s="140"/>
      <c r="I83" s="127">
        <f t="shared" si="0"/>
        <v>0</v>
      </c>
      <c r="J83" s="125"/>
      <c r="K83" s="125"/>
      <c r="L83" s="125"/>
      <c r="M83" s="125"/>
      <c r="N83" s="125"/>
      <c r="O83" s="125"/>
      <c r="P83" s="141"/>
      <c r="Q83" s="125"/>
      <c r="R83" s="125"/>
      <c r="S83" s="125"/>
      <c r="T83" s="125"/>
    </row>
    <row r="84" spans="1:20">
      <c r="A84" s="123">
        <v>80</v>
      </c>
      <c r="B84" s="127"/>
      <c r="C84" s="125"/>
      <c r="D84" s="125"/>
      <c r="E84" s="140"/>
      <c r="F84" s="125"/>
      <c r="G84" s="140"/>
      <c r="H84" s="140"/>
      <c r="I84" s="127">
        <f t="shared" si="0"/>
        <v>0</v>
      </c>
      <c r="J84" s="125"/>
      <c r="K84" s="125"/>
      <c r="L84" s="125"/>
      <c r="M84" s="125"/>
      <c r="N84" s="125"/>
      <c r="O84" s="125"/>
      <c r="P84" s="141"/>
      <c r="Q84" s="125"/>
      <c r="R84" s="125"/>
      <c r="S84" s="125"/>
      <c r="T84" s="125"/>
    </row>
    <row r="85" spans="1:20">
      <c r="A85" s="123">
        <v>81</v>
      </c>
      <c r="B85" s="127"/>
      <c r="C85" s="125"/>
      <c r="D85" s="125"/>
      <c r="E85" s="140"/>
      <c r="F85" s="125"/>
      <c r="G85" s="140"/>
      <c r="H85" s="140"/>
      <c r="I85" s="127">
        <f t="shared" si="0"/>
        <v>0</v>
      </c>
      <c r="J85" s="125"/>
      <c r="K85" s="125"/>
      <c r="L85" s="125"/>
      <c r="M85" s="125"/>
      <c r="N85" s="125"/>
      <c r="O85" s="125"/>
      <c r="P85" s="141"/>
      <c r="Q85" s="125"/>
      <c r="R85" s="125"/>
      <c r="S85" s="125"/>
      <c r="T85" s="125"/>
    </row>
    <row r="86" spans="1:20">
      <c r="A86" s="123">
        <v>82</v>
      </c>
      <c r="B86" s="127"/>
      <c r="C86" s="125"/>
      <c r="D86" s="125"/>
      <c r="E86" s="140"/>
      <c r="F86" s="125"/>
      <c r="G86" s="140"/>
      <c r="H86" s="140"/>
      <c r="I86" s="127">
        <f t="shared" si="0"/>
        <v>0</v>
      </c>
      <c r="J86" s="125"/>
      <c r="K86" s="125"/>
      <c r="L86" s="125"/>
      <c r="M86" s="125"/>
      <c r="N86" s="125"/>
      <c r="O86" s="125"/>
      <c r="P86" s="141"/>
      <c r="Q86" s="125"/>
      <c r="R86" s="125"/>
      <c r="S86" s="125"/>
      <c r="T86" s="125"/>
    </row>
    <row r="87" spans="1:20">
      <c r="A87" s="123">
        <v>83</v>
      </c>
      <c r="B87" s="127"/>
      <c r="C87" s="125"/>
      <c r="D87" s="125"/>
      <c r="E87" s="140"/>
      <c r="F87" s="125"/>
      <c r="G87" s="140"/>
      <c r="H87" s="140"/>
      <c r="I87" s="127">
        <f t="shared" si="0"/>
        <v>0</v>
      </c>
      <c r="J87" s="125"/>
      <c r="K87" s="125"/>
      <c r="L87" s="125"/>
      <c r="M87" s="125"/>
      <c r="N87" s="125"/>
      <c r="O87" s="125"/>
      <c r="P87" s="141"/>
      <c r="Q87" s="125"/>
      <c r="R87" s="125"/>
      <c r="S87" s="125"/>
      <c r="T87" s="125"/>
    </row>
    <row r="88" spans="1:20">
      <c r="A88" s="123">
        <v>84</v>
      </c>
      <c r="B88" s="127"/>
      <c r="C88" s="125"/>
      <c r="D88" s="125"/>
      <c r="E88" s="140"/>
      <c r="F88" s="125"/>
      <c r="G88" s="140"/>
      <c r="H88" s="140"/>
      <c r="I88" s="127">
        <f t="shared" si="0"/>
        <v>0</v>
      </c>
      <c r="J88" s="125"/>
      <c r="K88" s="125"/>
      <c r="L88" s="125"/>
      <c r="M88" s="125"/>
      <c r="N88" s="125"/>
      <c r="O88" s="125"/>
      <c r="P88" s="141"/>
      <c r="Q88" s="125"/>
      <c r="R88" s="125"/>
      <c r="S88" s="125"/>
      <c r="T88" s="125"/>
    </row>
    <row r="89" spans="1:20">
      <c r="A89" s="123">
        <v>85</v>
      </c>
      <c r="B89" s="127"/>
      <c r="C89" s="125"/>
      <c r="D89" s="125"/>
      <c r="E89" s="140"/>
      <c r="F89" s="125"/>
      <c r="G89" s="140"/>
      <c r="H89" s="140"/>
      <c r="I89" s="127">
        <f t="shared" si="0"/>
        <v>0</v>
      </c>
      <c r="J89" s="125"/>
      <c r="K89" s="125"/>
      <c r="L89" s="125"/>
      <c r="M89" s="125"/>
      <c r="N89" s="125"/>
      <c r="O89" s="125"/>
      <c r="P89" s="141"/>
      <c r="Q89" s="125"/>
      <c r="R89" s="125"/>
      <c r="S89" s="125"/>
      <c r="T89" s="125"/>
    </row>
    <row r="90" spans="1:20">
      <c r="A90" s="123">
        <v>86</v>
      </c>
      <c r="B90" s="127"/>
      <c r="C90" s="125"/>
      <c r="D90" s="125"/>
      <c r="E90" s="140"/>
      <c r="F90" s="125"/>
      <c r="G90" s="140"/>
      <c r="H90" s="140"/>
      <c r="I90" s="127">
        <f t="shared" si="0"/>
        <v>0</v>
      </c>
      <c r="J90" s="125"/>
      <c r="K90" s="125"/>
      <c r="L90" s="125"/>
      <c r="M90" s="125"/>
      <c r="N90" s="125"/>
      <c r="O90" s="125"/>
      <c r="P90" s="141"/>
      <c r="Q90" s="125"/>
      <c r="R90" s="125"/>
      <c r="S90" s="125"/>
      <c r="T90" s="125"/>
    </row>
    <row r="91" spans="1:20">
      <c r="A91" s="123">
        <v>87</v>
      </c>
      <c r="B91" s="127"/>
      <c r="C91" s="125"/>
      <c r="D91" s="125"/>
      <c r="E91" s="140"/>
      <c r="F91" s="125"/>
      <c r="G91" s="140"/>
      <c r="H91" s="140"/>
      <c r="I91" s="127">
        <f t="shared" si="0"/>
        <v>0</v>
      </c>
      <c r="J91" s="125"/>
      <c r="K91" s="125"/>
      <c r="L91" s="125"/>
      <c r="M91" s="125"/>
      <c r="N91" s="125"/>
      <c r="O91" s="125"/>
      <c r="P91" s="141"/>
      <c r="Q91" s="125"/>
      <c r="R91" s="125"/>
      <c r="S91" s="125"/>
      <c r="T91" s="125"/>
    </row>
    <row r="92" spans="1:20">
      <c r="A92" s="123">
        <v>88</v>
      </c>
      <c r="B92" s="127"/>
      <c r="C92" s="125"/>
      <c r="D92" s="125"/>
      <c r="E92" s="140"/>
      <c r="F92" s="125"/>
      <c r="G92" s="140"/>
      <c r="H92" s="140"/>
      <c r="I92" s="127">
        <f t="shared" si="0"/>
        <v>0</v>
      </c>
      <c r="J92" s="125"/>
      <c r="K92" s="125"/>
      <c r="L92" s="125"/>
      <c r="M92" s="125"/>
      <c r="N92" s="125"/>
      <c r="O92" s="125"/>
      <c r="P92" s="141"/>
      <c r="Q92" s="125"/>
      <c r="R92" s="125"/>
      <c r="S92" s="125"/>
      <c r="T92" s="125"/>
    </row>
    <row r="93" spans="1:20">
      <c r="A93" s="123">
        <v>89</v>
      </c>
      <c r="B93" s="127"/>
      <c r="C93" s="125"/>
      <c r="D93" s="125"/>
      <c r="E93" s="140"/>
      <c r="F93" s="125"/>
      <c r="G93" s="140"/>
      <c r="H93" s="140"/>
      <c r="I93" s="127">
        <f t="shared" si="0"/>
        <v>0</v>
      </c>
      <c r="J93" s="125"/>
      <c r="K93" s="125"/>
      <c r="L93" s="125"/>
      <c r="M93" s="125"/>
      <c r="N93" s="125"/>
      <c r="O93" s="125"/>
      <c r="P93" s="141"/>
      <c r="Q93" s="125"/>
      <c r="R93" s="125"/>
      <c r="S93" s="125"/>
      <c r="T93" s="125"/>
    </row>
    <row r="94" spans="1:20">
      <c r="A94" s="123">
        <v>90</v>
      </c>
      <c r="B94" s="127"/>
      <c r="C94" s="125"/>
      <c r="D94" s="125"/>
      <c r="E94" s="140"/>
      <c r="F94" s="125"/>
      <c r="G94" s="140"/>
      <c r="H94" s="140"/>
      <c r="I94" s="127">
        <f t="shared" si="0"/>
        <v>0</v>
      </c>
      <c r="J94" s="125"/>
      <c r="K94" s="125"/>
      <c r="L94" s="125"/>
      <c r="M94" s="125"/>
      <c r="N94" s="125"/>
      <c r="O94" s="125"/>
      <c r="P94" s="141"/>
      <c r="Q94" s="125"/>
      <c r="R94" s="125"/>
      <c r="S94" s="125"/>
      <c r="T94" s="125"/>
    </row>
    <row r="95" spans="1:20">
      <c r="A95" s="123">
        <v>91</v>
      </c>
      <c r="B95" s="127"/>
      <c r="C95" s="125"/>
      <c r="D95" s="125"/>
      <c r="E95" s="140"/>
      <c r="F95" s="125"/>
      <c r="G95" s="140"/>
      <c r="H95" s="140"/>
      <c r="I95" s="127">
        <f t="shared" si="0"/>
        <v>0</v>
      </c>
      <c r="J95" s="125"/>
      <c r="K95" s="125"/>
      <c r="L95" s="125"/>
      <c r="M95" s="125"/>
      <c r="N95" s="125"/>
      <c r="O95" s="125"/>
      <c r="P95" s="141"/>
      <c r="Q95" s="125"/>
      <c r="R95" s="125"/>
      <c r="S95" s="125"/>
      <c r="T95" s="125"/>
    </row>
    <row r="96" spans="1:20">
      <c r="A96" s="123">
        <v>92</v>
      </c>
      <c r="B96" s="127"/>
      <c r="C96" s="125"/>
      <c r="D96" s="125"/>
      <c r="E96" s="140"/>
      <c r="F96" s="125"/>
      <c r="G96" s="140"/>
      <c r="H96" s="140"/>
      <c r="I96" s="127">
        <f t="shared" si="0"/>
        <v>0</v>
      </c>
      <c r="J96" s="125"/>
      <c r="K96" s="125"/>
      <c r="L96" s="125"/>
      <c r="M96" s="125"/>
      <c r="N96" s="125"/>
      <c r="O96" s="125"/>
      <c r="P96" s="141"/>
      <c r="Q96" s="125"/>
      <c r="R96" s="125"/>
      <c r="S96" s="125"/>
      <c r="T96" s="125"/>
    </row>
    <row r="97" spans="1:20">
      <c r="A97" s="123">
        <v>93</v>
      </c>
      <c r="B97" s="127"/>
      <c r="C97" s="125"/>
      <c r="D97" s="125"/>
      <c r="E97" s="140"/>
      <c r="F97" s="125"/>
      <c r="G97" s="140"/>
      <c r="H97" s="140"/>
      <c r="I97" s="127">
        <f t="shared" si="0"/>
        <v>0</v>
      </c>
      <c r="J97" s="125"/>
      <c r="K97" s="125"/>
      <c r="L97" s="125"/>
      <c r="M97" s="125"/>
      <c r="N97" s="125"/>
      <c r="O97" s="125"/>
      <c r="P97" s="141"/>
      <c r="Q97" s="125"/>
      <c r="R97" s="125"/>
      <c r="S97" s="125"/>
      <c r="T97" s="125"/>
    </row>
    <row r="98" spans="1:20">
      <c r="A98" s="123">
        <v>94</v>
      </c>
      <c r="B98" s="127"/>
      <c r="C98" s="125"/>
      <c r="D98" s="125"/>
      <c r="E98" s="140"/>
      <c r="F98" s="125"/>
      <c r="G98" s="140"/>
      <c r="H98" s="140"/>
      <c r="I98" s="127">
        <f t="shared" si="0"/>
        <v>0</v>
      </c>
      <c r="J98" s="125"/>
      <c r="K98" s="125"/>
      <c r="L98" s="125"/>
      <c r="M98" s="125"/>
      <c r="N98" s="125"/>
      <c r="O98" s="125"/>
      <c r="P98" s="141"/>
      <c r="Q98" s="125"/>
      <c r="R98" s="125"/>
      <c r="S98" s="125"/>
      <c r="T98" s="125"/>
    </row>
    <row r="99" spans="1:20">
      <c r="A99" s="123">
        <v>95</v>
      </c>
      <c r="B99" s="127"/>
      <c r="C99" s="125"/>
      <c r="D99" s="125"/>
      <c r="E99" s="140"/>
      <c r="F99" s="125"/>
      <c r="G99" s="140"/>
      <c r="H99" s="140"/>
      <c r="I99" s="127">
        <f t="shared" si="0"/>
        <v>0</v>
      </c>
      <c r="J99" s="125"/>
      <c r="K99" s="125"/>
      <c r="L99" s="125"/>
      <c r="M99" s="125"/>
      <c r="N99" s="125"/>
      <c r="O99" s="125"/>
      <c r="P99" s="141"/>
      <c r="Q99" s="125"/>
      <c r="R99" s="125"/>
      <c r="S99" s="125"/>
      <c r="T99" s="125"/>
    </row>
    <row r="100" spans="1:20">
      <c r="A100" s="123">
        <v>96</v>
      </c>
      <c r="B100" s="127"/>
      <c r="C100" s="125"/>
      <c r="D100" s="125"/>
      <c r="E100" s="140"/>
      <c r="F100" s="125"/>
      <c r="G100" s="140"/>
      <c r="H100" s="140"/>
      <c r="I100" s="127">
        <f t="shared" si="0"/>
        <v>0</v>
      </c>
      <c r="J100" s="125"/>
      <c r="K100" s="125"/>
      <c r="L100" s="125"/>
      <c r="M100" s="125"/>
      <c r="N100" s="125"/>
      <c r="O100" s="125"/>
      <c r="P100" s="141"/>
      <c r="Q100" s="125"/>
      <c r="R100" s="125"/>
      <c r="S100" s="125"/>
      <c r="T100" s="125"/>
    </row>
    <row r="101" spans="1:20">
      <c r="A101" s="123">
        <v>97</v>
      </c>
      <c r="B101" s="127"/>
      <c r="C101" s="125"/>
      <c r="D101" s="125"/>
      <c r="E101" s="140"/>
      <c r="F101" s="125"/>
      <c r="G101" s="140"/>
      <c r="H101" s="140"/>
      <c r="I101" s="127">
        <f t="shared" si="0"/>
        <v>0</v>
      </c>
      <c r="J101" s="125"/>
      <c r="K101" s="125"/>
      <c r="L101" s="125"/>
      <c r="M101" s="125"/>
      <c r="N101" s="125"/>
      <c r="O101" s="125"/>
      <c r="P101" s="141"/>
      <c r="Q101" s="125"/>
      <c r="R101" s="125"/>
      <c r="S101" s="125"/>
      <c r="T101" s="125"/>
    </row>
    <row r="102" spans="1:20">
      <c r="A102" s="123">
        <v>98</v>
      </c>
      <c r="B102" s="127"/>
      <c r="C102" s="125"/>
      <c r="D102" s="125"/>
      <c r="E102" s="140"/>
      <c r="F102" s="125"/>
      <c r="G102" s="140"/>
      <c r="H102" s="140"/>
      <c r="I102" s="127">
        <f t="shared" si="0"/>
        <v>0</v>
      </c>
      <c r="J102" s="125"/>
      <c r="K102" s="125"/>
      <c r="L102" s="125"/>
      <c r="M102" s="125"/>
      <c r="N102" s="125"/>
      <c r="O102" s="125"/>
      <c r="P102" s="141"/>
      <c r="Q102" s="125"/>
      <c r="R102" s="125"/>
      <c r="S102" s="125"/>
      <c r="T102" s="125"/>
    </row>
    <row r="103" spans="1:20">
      <c r="A103" s="123">
        <v>99</v>
      </c>
      <c r="B103" s="127"/>
      <c r="C103" s="125"/>
      <c r="D103" s="125"/>
      <c r="E103" s="140"/>
      <c r="F103" s="125"/>
      <c r="G103" s="140"/>
      <c r="H103" s="140"/>
      <c r="I103" s="127">
        <f t="shared" si="0"/>
        <v>0</v>
      </c>
      <c r="J103" s="125"/>
      <c r="K103" s="125"/>
      <c r="L103" s="125"/>
      <c r="M103" s="125"/>
      <c r="N103" s="125"/>
      <c r="O103" s="125"/>
      <c r="P103" s="141"/>
      <c r="Q103" s="125"/>
      <c r="R103" s="125"/>
      <c r="S103" s="125"/>
      <c r="T103" s="125"/>
    </row>
    <row r="104" spans="1:20">
      <c r="A104" s="123">
        <v>100</v>
      </c>
      <c r="B104" s="127"/>
      <c r="C104" s="125"/>
      <c r="D104" s="125"/>
      <c r="E104" s="140"/>
      <c r="F104" s="125"/>
      <c r="G104" s="140"/>
      <c r="H104" s="140"/>
      <c r="I104" s="127">
        <f t="shared" si="0"/>
        <v>0</v>
      </c>
      <c r="J104" s="125"/>
      <c r="K104" s="125"/>
      <c r="L104" s="125"/>
      <c r="M104" s="125"/>
      <c r="N104" s="125"/>
      <c r="O104" s="125"/>
      <c r="P104" s="141"/>
      <c r="Q104" s="125"/>
      <c r="R104" s="125"/>
      <c r="S104" s="125"/>
      <c r="T104" s="125"/>
    </row>
    <row r="105" spans="1:20">
      <c r="A105" s="123">
        <v>101</v>
      </c>
      <c r="B105" s="127"/>
      <c r="C105" s="125"/>
      <c r="D105" s="125"/>
      <c r="E105" s="140"/>
      <c r="F105" s="125"/>
      <c r="G105" s="140"/>
      <c r="H105" s="140"/>
      <c r="I105" s="127">
        <f t="shared" si="0"/>
        <v>0</v>
      </c>
      <c r="J105" s="125"/>
      <c r="K105" s="125"/>
      <c r="L105" s="125"/>
      <c r="M105" s="125"/>
      <c r="N105" s="125"/>
      <c r="O105" s="125"/>
      <c r="P105" s="141"/>
      <c r="Q105" s="125"/>
      <c r="R105" s="125"/>
      <c r="S105" s="125"/>
      <c r="T105" s="125"/>
    </row>
    <row r="106" spans="1:20">
      <c r="A106" s="123">
        <v>102</v>
      </c>
      <c r="B106" s="127"/>
      <c r="C106" s="125"/>
      <c r="D106" s="125"/>
      <c r="E106" s="140"/>
      <c r="F106" s="125"/>
      <c r="G106" s="140"/>
      <c r="H106" s="140"/>
      <c r="I106" s="127">
        <f t="shared" si="0"/>
        <v>0</v>
      </c>
      <c r="J106" s="125"/>
      <c r="K106" s="125"/>
      <c r="L106" s="125"/>
      <c r="M106" s="125"/>
      <c r="N106" s="125"/>
      <c r="O106" s="125"/>
      <c r="P106" s="141"/>
      <c r="Q106" s="125"/>
      <c r="R106" s="125"/>
      <c r="S106" s="125"/>
      <c r="T106" s="125"/>
    </row>
    <row r="107" spans="1:20">
      <c r="A107" s="123">
        <v>103</v>
      </c>
      <c r="B107" s="127"/>
      <c r="C107" s="125"/>
      <c r="D107" s="125"/>
      <c r="E107" s="140"/>
      <c r="F107" s="125"/>
      <c r="G107" s="140"/>
      <c r="H107" s="140"/>
      <c r="I107" s="127">
        <f t="shared" si="0"/>
        <v>0</v>
      </c>
      <c r="J107" s="125"/>
      <c r="K107" s="125"/>
      <c r="L107" s="125"/>
      <c r="M107" s="125"/>
      <c r="N107" s="125"/>
      <c r="O107" s="125"/>
      <c r="P107" s="141"/>
      <c r="Q107" s="125"/>
      <c r="R107" s="125"/>
      <c r="S107" s="125"/>
      <c r="T107" s="125"/>
    </row>
    <row r="108" spans="1:20">
      <c r="A108" s="123">
        <v>104</v>
      </c>
      <c r="B108" s="127"/>
      <c r="C108" s="125"/>
      <c r="D108" s="125"/>
      <c r="E108" s="140"/>
      <c r="F108" s="125"/>
      <c r="G108" s="140"/>
      <c r="H108" s="140"/>
      <c r="I108" s="127">
        <f t="shared" si="0"/>
        <v>0</v>
      </c>
      <c r="J108" s="125"/>
      <c r="K108" s="125"/>
      <c r="L108" s="125"/>
      <c r="M108" s="125"/>
      <c r="N108" s="125"/>
      <c r="O108" s="125"/>
      <c r="P108" s="141"/>
      <c r="Q108" s="125"/>
      <c r="R108" s="125"/>
      <c r="S108" s="125"/>
      <c r="T108" s="125"/>
    </row>
    <row r="109" spans="1:20">
      <c r="A109" s="123">
        <v>105</v>
      </c>
      <c r="B109" s="127"/>
      <c r="C109" s="125"/>
      <c r="D109" s="125"/>
      <c r="E109" s="140"/>
      <c r="F109" s="125"/>
      <c r="G109" s="140"/>
      <c r="H109" s="140"/>
      <c r="I109" s="127">
        <f t="shared" si="0"/>
        <v>0</v>
      </c>
      <c r="J109" s="125"/>
      <c r="K109" s="125"/>
      <c r="L109" s="125"/>
      <c r="M109" s="125"/>
      <c r="N109" s="125"/>
      <c r="O109" s="125"/>
      <c r="P109" s="141"/>
      <c r="Q109" s="125"/>
      <c r="R109" s="125"/>
      <c r="S109" s="125"/>
      <c r="T109" s="125"/>
    </row>
    <row r="110" spans="1:20">
      <c r="A110" s="123">
        <v>106</v>
      </c>
      <c r="B110" s="127"/>
      <c r="C110" s="125"/>
      <c r="D110" s="125"/>
      <c r="E110" s="140"/>
      <c r="F110" s="125"/>
      <c r="G110" s="140"/>
      <c r="H110" s="140"/>
      <c r="I110" s="127">
        <f t="shared" si="0"/>
        <v>0</v>
      </c>
      <c r="J110" s="125"/>
      <c r="K110" s="125"/>
      <c r="L110" s="125"/>
      <c r="M110" s="125"/>
      <c r="N110" s="125"/>
      <c r="O110" s="125"/>
      <c r="P110" s="141"/>
      <c r="Q110" s="125"/>
      <c r="R110" s="125"/>
      <c r="S110" s="125"/>
      <c r="T110" s="125"/>
    </row>
    <row r="111" spans="1:20">
      <c r="A111" s="123">
        <v>107</v>
      </c>
      <c r="B111" s="127"/>
      <c r="C111" s="125"/>
      <c r="D111" s="125"/>
      <c r="E111" s="140"/>
      <c r="F111" s="125"/>
      <c r="G111" s="140"/>
      <c r="H111" s="140"/>
      <c r="I111" s="127">
        <f t="shared" si="0"/>
        <v>0</v>
      </c>
      <c r="J111" s="125"/>
      <c r="K111" s="125"/>
      <c r="L111" s="125"/>
      <c r="M111" s="125"/>
      <c r="N111" s="125"/>
      <c r="O111" s="125"/>
      <c r="P111" s="141"/>
      <c r="Q111" s="125"/>
      <c r="R111" s="125"/>
      <c r="S111" s="125"/>
      <c r="T111" s="125"/>
    </row>
    <row r="112" spans="1:20">
      <c r="A112" s="123">
        <v>108</v>
      </c>
      <c r="B112" s="127"/>
      <c r="C112" s="125"/>
      <c r="D112" s="125"/>
      <c r="E112" s="140"/>
      <c r="F112" s="125"/>
      <c r="G112" s="140"/>
      <c r="H112" s="140"/>
      <c r="I112" s="127">
        <f t="shared" si="0"/>
        <v>0</v>
      </c>
      <c r="J112" s="125"/>
      <c r="K112" s="125"/>
      <c r="L112" s="125"/>
      <c r="M112" s="125"/>
      <c r="N112" s="125"/>
      <c r="O112" s="125"/>
      <c r="P112" s="141"/>
      <c r="Q112" s="125"/>
      <c r="R112" s="125"/>
      <c r="S112" s="125"/>
      <c r="T112" s="125"/>
    </row>
    <row r="113" spans="1:20">
      <c r="A113" s="123">
        <v>109</v>
      </c>
      <c r="B113" s="127"/>
      <c r="C113" s="125"/>
      <c r="D113" s="125"/>
      <c r="E113" s="140"/>
      <c r="F113" s="125"/>
      <c r="G113" s="140"/>
      <c r="H113" s="140"/>
      <c r="I113" s="127">
        <f t="shared" si="0"/>
        <v>0</v>
      </c>
      <c r="J113" s="125"/>
      <c r="K113" s="125"/>
      <c r="L113" s="125"/>
      <c r="M113" s="125"/>
      <c r="N113" s="125"/>
      <c r="O113" s="125"/>
      <c r="P113" s="141"/>
      <c r="Q113" s="125"/>
      <c r="R113" s="125"/>
      <c r="S113" s="125"/>
      <c r="T113" s="125"/>
    </row>
    <row r="114" spans="1:20">
      <c r="A114" s="123">
        <v>110</v>
      </c>
      <c r="B114" s="127"/>
      <c r="C114" s="125"/>
      <c r="D114" s="125"/>
      <c r="E114" s="140"/>
      <c r="F114" s="125"/>
      <c r="G114" s="140"/>
      <c r="H114" s="140"/>
      <c r="I114" s="127">
        <f t="shared" si="0"/>
        <v>0</v>
      </c>
      <c r="J114" s="125"/>
      <c r="K114" s="125"/>
      <c r="L114" s="125"/>
      <c r="M114" s="125"/>
      <c r="N114" s="125"/>
      <c r="O114" s="125"/>
      <c r="P114" s="141"/>
      <c r="Q114" s="125"/>
      <c r="R114" s="125"/>
      <c r="S114" s="125"/>
      <c r="T114" s="125"/>
    </row>
    <row r="115" spans="1:20">
      <c r="A115" s="123">
        <v>111</v>
      </c>
      <c r="B115" s="127"/>
      <c r="C115" s="125"/>
      <c r="D115" s="125"/>
      <c r="E115" s="140"/>
      <c r="F115" s="125"/>
      <c r="G115" s="140"/>
      <c r="H115" s="140"/>
      <c r="I115" s="127">
        <f t="shared" si="0"/>
        <v>0</v>
      </c>
      <c r="J115" s="125"/>
      <c r="K115" s="125"/>
      <c r="L115" s="125"/>
      <c r="M115" s="125"/>
      <c r="N115" s="125"/>
      <c r="O115" s="125"/>
      <c r="P115" s="141"/>
      <c r="Q115" s="125"/>
      <c r="R115" s="125"/>
      <c r="S115" s="125"/>
      <c r="T115" s="125"/>
    </row>
    <row r="116" spans="1:20">
      <c r="A116" s="123">
        <v>112</v>
      </c>
      <c r="B116" s="127"/>
      <c r="C116" s="125"/>
      <c r="D116" s="125"/>
      <c r="E116" s="140"/>
      <c r="F116" s="125"/>
      <c r="G116" s="140"/>
      <c r="H116" s="140"/>
      <c r="I116" s="127">
        <f t="shared" si="0"/>
        <v>0</v>
      </c>
      <c r="J116" s="125"/>
      <c r="K116" s="125"/>
      <c r="L116" s="125"/>
      <c r="M116" s="125"/>
      <c r="N116" s="125"/>
      <c r="O116" s="125"/>
      <c r="P116" s="141"/>
      <c r="Q116" s="125"/>
      <c r="R116" s="125"/>
      <c r="S116" s="125"/>
      <c r="T116" s="125"/>
    </row>
    <row r="117" spans="1:20">
      <c r="A117" s="123">
        <v>113</v>
      </c>
      <c r="B117" s="127"/>
      <c r="C117" s="125"/>
      <c r="D117" s="125"/>
      <c r="E117" s="140"/>
      <c r="F117" s="125"/>
      <c r="G117" s="140"/>
      <c r="H117" s="140"/>
      <c r="I117" s="127">
        <f t="shared" si="0"/>
        <v>0</v>
      </c>
      <c r="J117" s="125"/>
      <c r="K117" s="125"/>
      <c r="L117" s="125"/>
      <c r="M117" s="125"/>
      <c r="N117" s="125"/>
      <c r="O117" s="125"/>
      <c r="P117" s="141"/>
      <c r="Q117" s="125"/>
      <c r="R117" s="125"/>
      <c r="S117" s="125"/>
      <c r="T117" s="125"/>
    </row>
    <row r="118" spans="1:20">
      <c r="A118" s="123">
        <v>114</v>
      </c>
      <c r="B118" s="127"/>
      <c r="C118" s="125"/>
      <c r="D118" s="125"/>
      <c r="E118" s="140"/>
      <c r="F118" s="125"/>
      <c r="G118" s="140"/>
      <c r="H118" s="140"/>
      <c r="I118" s="127">
        <f t="shared" si="0"/>
        <v>0</v>
      </c>
      <c r="J118" s="125"/>
      <c r="K118" s="125"/>
      <c r="L118" s="125"/>
      <c r="M118" s="125"/>
      <c r="N118" s="125"/>
      <c r="O118" s="125"/>
      <c r="P118" s="141"/>
      <c r="Q118" s="125"/>
      <c r="R118" s="125"/>
      <c r="S118" s="125"/>
      <c r="T118" s="125"/>
    </row>
    <row r="119" spans="1:20">
      <c r="A119" s="123">
        <v>115</v>
      </c>
      <c r="B119" s="127"/>
      <c r="C119" s="125"/>
      <c r="D119" s="125"/>
      <c r="E119" s="140"/>
      <c r="F119" s="125"/>
      <c r="G119" s="140"/>
      <c r="H119" s="140"/>
      <c r="I119" s="127">
        <f t="shared" si="0"/>
        <v>0</v>
      </c>
      <c r="J119" s="125"/>
      <c r="K119" s="125"/>
      <c r="L119" s="125"/>
      <c r="M119" s="125"/>
      <c r="N119" s="125"/>
      <c r="O119" s="125"/>
      <c r="P119" s="141"/>
      <c r="Q119" s="125"/>
      <c r="R119" s="125"/>
      <c r="S119" s="125"/>
      <c r="T119" s="125"/>
    </row>
    <row r="120" spans="1:20">
      <c r="A120" s="123">
        <v>116</v>
      </c>
      <c r="B120" s="127"/>
      <c r="C120" s="125"/>
      <c r="D120" s="125"/>
      <c r="E120" s="140"/>
      <c r="F120" s="125"/>
      <c r="G120" s="140"/>
      <c r="H120" s="140"/>
      <c r="I120" s="127">
        <f t="shared" si="0"/>
        <v>0</v>
      </c>
      <c r="J120" s="125"/>
      <c r="K120" s="125"/>
      <c r="L120" s="125"/>
      <c r="M120" s="125"/>
      <c r="N120" s="125"/>
      <c r="O120" s="125"/>
      <c r="P120" s="141"/>
      <c r="Q120" s="125"/>
      <c r="R120" s="125"/>
      <c r="S120" s="125"/>
      <c r="T120" s="125"/>
    </row>
    <row r="121" spans="1:20">
      <c r="A121" s="123">
        <v>117</v>
      </c>
      <c r="B121" s="127"/>
      <c r="C121" s="125"/>
      <c r="D121" s="125"/>
      <c r="E121" s="140"/>
      <c r="F121" s="125"/>
      <c r="G121" s="140"/>
      <c r="H121" s="140"/>
      <c r="I121" s="127">
        <f t="shared" si="0"/>
        <v>0</v>
      </c>
      <c r="J121" s="125"/>
      <c r="K121" s="125"/>
      <c r="L121" s="125"/>
      <c r="M121" s="125"/>
      <c r="N121" s="125"/>
      <c r="O121" s="125"/>
      <c r="P121" s="141"/>
      <c r="Q121" s="125"/>
      <c r="R121" s="125"/>
      <c r="S121" s="125"/>
      <c r="T121" s="125"/>
    </row>
    <row r="122" spans="1:20">
      <c r="A122" s="123">
        <v>118</v>
      </c>
      <c r="B122" s="127"/>
      <c r="C122" s="125"/>
      <c r="D122" s="125"/>
      <c r="E122" s="140"/>
      <c r="F122" s="125"/>
      <c r="G122" s="140"/>
      <c r="H122" s="140"/>
      <c r="I122" s="127">
        <f t="shared" si="0"/>
        <v>0</v>
      </c>
      <c r="J122" s="125"/>
      <c r="K122" s="125"/>
      <c r="L122" s="125"/>
      <c r="M122" s="125"/>
      <c r="N122" s="125"/>
      <c r="O122" s="125"/>
      <c r="P122" s="141"/>
      <c r="Q122" s="125"/>
      <c r="R122" s="125"/>
      <c r="S122" s="125"/>
      <c r="T122" s="125"/>
    </row>
    <row r="123" spans="1:20">
      <c r="A123" s="123">
        <v>119</v>
      </c>
      <c r="B123" s="127"/>
      <c r="C123" s="125"/>
      <c r="D123" s="125"/>
      <c r="E123" s="140"/>
      <c r="F123" s="125"/>
      <c r="G123" s="140"/>
      <c r="H123" s="140"/>
      <c r="I123" s="127">
        <f t="shared" si="0"/>
        <v>0</v>
      </c>
      <c r="J123" s="125"/>
      <c r="K123" s="125"/>
      <c r="L123" s="125"/>
      <c r="M123" s="125"/>
      <c r="N123" s="125"/>
      <c r="O123" s="125"/>
      <c r="P123" s="141"/>
      <c r="Q123" s="125"/>
      <c r="R123" s="125"/>
      <c r="S123" s="125"/>
      <c r="T123" s="125"/>
    </row>
    <row r="124" spans="1:20">
      <c r="A124" s="123">
        <v>120</v>
      </c>
      <c r="B124" s="127"/>
      <c r="C124" s="125"/>
      <c r="D124" s="125"/>
      <c r="E124" s="140"/>
      <c r="F124" s="125"/>
      <c r="G124" s="140"/>
      <c r="H124" s="140"/>
      <c r="I124" s="127">
        <f t="shared" si="0"/>
        <v>0</v>
      </c>
      <c r="J124" s="125"/>
      <c r="K124" s="125"/>
      <c r="L124" s="125"/>
      <c r="M124" s="125"/>
      <c r="N124" s="125"/>
      <c r="O124" s="125"/>
      <c r="P124" s="141"/>
      <c r="Q124" s="125"/>
      <c r="R124" s="125"/>
      <c r="S124" s="125"/>
      <c r="T124" s="125"/>
    </row>
    <row r="125" spans="1:20">
      <c r="A125" s="123">
        <v>121</v>
      </c>
      <c r="B125" s="127"/>
      <c r="C125" s="125"/>
      <c r="D125" s="125"/>
      <c r="E125" s="140"/>
      <c r="F125" s="125"/>
      <c r="G125" s="140"/>
      <c r="H125" s="140"/>
      <c r="I125" s="127">
        <f t="shared" si="0"/>
        <v>0</v>
      </c>
      <c r="J125" s="125"/>
      <c r="K125" s="125"/>
      <c r="L125" s="125"/>
      <c r="M125" s="125"/>
      <c r="N125" s="125"/>
      <c r="O125" s="125"/>
      <c r="P125" s="141"/>
      <c r="Q125" s="125"/>
      <c r="R125" s="125"/>
      <c r="S125" s="125"/>
      <c r="T125" s="125"/>
    </row>
    <row r="126" spans="1:20">
      <c r="A126" s="123">
        <v>122</v>
      </c>
      <c r="B126" s="127"/>
      <c r="C126" s="125"/>
      <c r="D126" s="125"/>
      <c r="E126" s="140"/>
      <c r="F126" s="125"/>
      <c r="G126" s="140"/>
      <c r="H126" s="140"/>
      <c r="I126" s="127">
        <f t="shared" si="0"/>
        <v>0</v>
      </c>
      <c r="J126" s="125"/>
      <c r="K126" s="125"/>
      <c r="L126" s="125"/>
      <c r="M126" s="125"/>
      <c r="N126" s="125"/>
      <c r="O126" s="125"/>
      <c r="P126" s="141"/>
      <c r="Q126" s="125"/>
      <c r="R126" s="125"/>
      <c r="S126" s="125"/>
      <c r="T126" s="125"/>
    </row>
    <row r="127" spans="1:20">
      <c r="A127" s="123">
        <v>123</v>
      </c>
      <c r="B127" s="127"/>
      <c r="C127" s="125"/>
      <c r="D127" s="125"/>
      <c r="E127" s="140"/>
      <c r="F127" s="125"/>
      <c r="G127" s="140"/>
      <c r="H127" s="140"/>
      <c r="I127" s="127">
        <f t="shared" si="0"/>
        <v>0</v>
      </c>
      <c r="J127" s="125"/>
      <c r="K127" s="125"/>
      <c r="L127" s="125"/>
      <c r="M127" s="125"/>
      <c r="N127" s="125"/>
      <c r="O127" s="125"/>
      <c r="P127" s="141"/>
      <c r="Q127" s="125"/>
      <c r="R127" s="125"/>
      <c r="S127" s="125"/>
      <c r="T127" s="125"/>
    </row>
    <row r="128" spans="1:20">
      <c r="A128" s="123">
        <v>124</v>
      </c>
      <c r="B128" s="127"/>
      <c r="C128" s="125"/>
      <c r="D128" s="125"/>
      <c r="E128" s="140"/>
      <c r="F128" s="125"/>
      <c r="G128" s="140"/>
      <c r="H128" s="140"/>
      <c r="I128" s="127">
        <f t="shared" si="0"/>
        <v>0</v>
      </c>
      <c r="J128" s="125"/>
      <c r="K128" s="125"/>
      <c r="L128" s="125"/>
      <c r="M128" s="125"/>
      <c r="N128" s="125"/>
      <c r="O128" s="125"/>
      <c r="P128" s="141"/>
      <c r="Q128" s="125"/>
      <c r="R128" s="125"/>
      <c r="S128" s="125"/>
      <c r="T128" s="125"/>
    </row>
    <row r="129" spans="1:20">
      <c r="A129" s="123">
        <v>125</v>
      </c>
      <c r="B129" s="127"/>
      <c r="C129" s="125"/>
      <c r="D129" s="125"/>
      <c r="E129" s="140"/>
      <c r="F129" s="125"/>
      <c r="G129" s="140"/>
      <c r="H129" s="140"/>
      <c r="I129" s="127">
        <f t="shared" si="0"/>
        <v>0</v>
      </c>
      <c r="J129" s="125"/>
      <c r="K129" s="125"/>
      <c r="L129" s="125"/>
      <c r="M129" s="125"/>
      <c r="N129" s="125"/>
      <c r="O129" s="125"/>
      <c r="P129" s="141"/>
      <c r="Q129" s="125"/>
      <c r="R129" s="125"/>
      <c r="S129" s="125"/>
      <c r="T129" s="125"/>
    </row>
    <row r="130" spans="1:20">
      <c r="A130" s="123">
        <v>126</v>
      </c>
      <c r="B130" s="127"/>
      <c r="C130" s="125"/>
      <c r="D130" s="125"/>
      <c r="E130" s="140"/>
      <c r="F130" s="125"/>
      <c r="G130" s="140"/>
      <c r="H130" s="140"/>
      <c r="I130" s="127">
        <f t="shared" si="0"/>
        <v>0</v>
      </c>
      <c r="J130" s="125"/>
      <c r="K130" s="125"/>
      <c r="L130" s="125"/>
      <c r="M130" s="125"/>
      <c r="N130" s="125"/>
      <c r="O130" s="125"/>
      <c r="P130" s="141"/>
      <c r="Q130" s="125"/>
      <c r="R130" s="125"/>
      <c r="S130" s="125"/>
      <c r="T130" s="125"/>
    </row>
    <row r="131" spans="1:20">
      <c r="A131" s="123">
        <v>127</v>
      </c>
      <c r="B131" s="127"/>
      <c r="C131" s="125"/>
      <c r="D131" s="125"/>
      <c r="E131" s="140"/>
      <c r="F131" s="125"/>
      <c r="G131" s="140"/>
      <c r="H131" s="140"/>
      <c r="I131" s="127">
        <f t="shared" si="0"/>
        <v>0</v>
      </c>
      <c r="J131" s="125"/>
      <c r="K131" s="125"/>
      <c r="L131" s="125"/>
      <c r="M131" s="125"/>
      <c r="N131" s="125"/>
      <c r="O131" s="125"/>
      <c r="P131" s="141"/>
      <c r="Q131" s="125"/>
      <c r="R131" s="125"/>
      <c r="S131" s="125"/>
      <c r="T131" s="125"/>
    </row>
    <row r="132" spans="1:20">
      <c r="A132" s="123">
        <v>128</v>
      </c>
      <c r="B132" s="127"/>
      <c r="C132" s="125"/>
      <c r="D132" s="125"/>
      <c r="E132" s="140"/>
      <c r="F132" s="125"/>
      <c r="G132" s="140"/>
      <c r="H132" s="140"/>
      <c r="I132" s="127">
        <f t="shared" si="0"/>
        <v>0</v>
      </c>
      <c r="J132" s="125"/>
      <c r="K132" s="125"/>
      <c r="L132" s="125"/>
      <c r="M132" s="125"/>
      <c r="N132" s="125"/>
      <c r="O132" s="125"/>
      <c r="P132" s="141"/>
      <c r="Q132" s="125"/>
      <c r="R132" s="125"/>
      <c r="S132" s="125"/>
      <c r="T132" s="125"/>
    </row>
    <row r="133" spans="1:20">
      <c r="A133" s="123">
        <v>129</v>
      </c>
      <c r="B133" s="127"/>
      <c r="C133" s="125"/>
      <c r="D133" s="125"/>
      <c r="E133" s="140"/>
      <c r="F133" s="125"/>
      <c r="G133" s="140"/>
      <c r="H133" s="140"/>
      <c r="I133" s="127">
        <f t="shared" si="0"/>
        <v>0</v>
      </c>
      <c r="J133" s="125"/>
      <c r="K133" s="125"/>
      <c r="L133" s="125"/>
      <c r="M133" s="125"/>
      <c r="N133" s="125"/>
      <c r="O133" s="125"/>
      <c r="P133" s="141"/>
      <c r="Q133" s="125"/>
      <c r="R133" s="125"/>
      <c r="S133" s="125"/>
      <c r="T133" s="125"/>
    </row>
    <row r="134" spans="1:20">
      <c r="A134" s="123">
        <v>130</v>
      </c>
      <c r="B134" s="127"/>
      <c r="C134" s="125"/>
      <c r="D134" s="125"/>
      <c r="E134" s="140"/>
      <c r="F134" s="125"/>
      <c r="G134" s="140"/>
      <c r="H134" s="140"/>
      <c r="I134" s="127">
        <f t="shared" si="0"/>
        <v>0</v>
      </c>
      <c r="J134" s="125"/>
      <c r="K134" s="125"/>
      <c r="L134" s="125"/>
      <c r="M134" s="125"/>
      <c r="N134" s="125"/>
      <c r="O134" s="125"/>
      <c r="P134" s="141"/>
      <c r="Q134" s="125"/>
      <c r="R134" s="125"/>
      <c r="S134" s="125"/>
      <c r="T134" s="125"/>
    </row>
    <row r="135" spans="1:20">
      <c r="A135" s="123">
        <v>131</v>
      </c>
      <c r="B135" s="127"/>
      <c r="C135" s="125"/>
      <c r="D135" s="125"/>
      <c r="E135" s="140"/>
      <c r="F135" s="125"/>
      <c r="G135" s="140"/>
      <c r="H135" s="140"/>
      <c r="I135" s="127">
        <f t="shared" si="0"/>
        <v>0</v>
      </c>
      <c r="J135" s="125"/>
      <c r="K135" s="125"/>
      <c r="L135" s="125"/>
      <c r="M135" s="125"/>
      <c r="N135" s="125"/>
      <c r="O135" s="125"/>
      <c r="P135" s="141"/>
      <c r="Q135" s="125"/>
      <c r="R135" s="125"/>
      <c r="S135" s="125"/>
      <c r="T135" s="125"/>
    </row>
    <row r="136" spans="1:20">
      <c r="A136" s="123">
        <v>132</v>
      </c>
      <c r="B136" s="127"/>
      <c r="C136" s="125"/>
      <c r="D136" s="125"/>
      <c r="E136" s="140"/>
      <c r="F136" s="125"/>
      <c r="G136" s="140"/>
      <c r="H136" s="140"/>
      <c r="I136" s="127">
        <f t="shared" si="0"/>
        <v>0</v>
      </c>
      <c r="J136" s="125"/>
      <c r="K136" s="125"/>
      <c r="L136" s="125"/>
      <c r="M136" s="125"/>
      <c r="N136" s="125"/>
      <c r="O136" s="125"/>
      <c r="P136" s="141"/>
      <c r="Q136" s="125"/>
      <c r="R136" s="125"/>
      <c r="S136" s="125"/>
      <c r="T136" s="125"/>
    </row>
    <row r="137" spans="1:20">
      <c r="A137" s="123">
        <v>133</v>
      </c>
      <c r="B137" s="127"/>
      <c r="C137" s="125"/>
      <c r="D137" s="125"/>
      <c r="E137" s="140"/>
      <c r="F137" s="125"/>
      <c r="G137" s="140"/>
      <c r="H137" s="140"/>
      <c r="I137" s="127">
        <f t="shared" si="0"/>
        <v>0</v>
      </c>
      <c r="J137" s="125"/>
      <c r="K137" s="125"/>
      <c r="L137" s="125"/>
      <c r="M137" s="125"/>
      <c r="N137" s="125"/>
      <c r="O137" s="125"/>
      <c r="P137" s="141"/>
      <c r="Q137" s="125"/>
      <c r="R137" s="125"/>
      <c r="S137" s="125"/>
      <c r="T137" s="125"/>
    </row>
    <row r="138" spans="1:20">
      <c r="A138" s="123">
        <v>134</v>
      </c>
      <c r="B138" s="127"/>
      <c r="C138" s="125"/>
      <c r="D138" s="125"/>
      <c r="E138" s="140"/>
      <c r="F138" s="125"/>
      <c r="G138" s="140"/>
      <c r="H138" s="140"/>
      <c r="I138" s="127">
        <f t="shared" si="0"/>
        <v>0</v>
      </c>
      <c r="J138" s="125"/>
      <c r="K138" s="125"/>
      <c r="L138" s="125"/>
      <c r="M138" s="125"/>
      <c r="N138" s="125"/>
      <c r="O138" s="125"/>
      <c r="P138" s="141"/>
      <c r="Q138" s="125"/>
      <c r="R138" s="125"/>
      <c r="S138" s="125"/>
      <c r="T138" s="125"/>
    </row>
    <row r="139" spans="1:20">
      <c r="A139" s="123">
        <v>135</v>
      </c>
      <c r="B139" s="127"/>
      <c r="C139" s="125"/>
      <c r="D139" s="125"/>
      <c r="E139" s="140"/>
      <c r="F139" s="125"/>
      <c r="G139" s="140"/>
      <c r="H139" s="140"/>
      <c r="I139" s="127">
        <f t="shared" si="0"/>
        <v>0</v>
      </c>
      <c r="J139" s="125"/>
      <c r="K139" s="125"/>
      <c r="L139" s="125"/>
      <c r="M139" s="125"/>
      <c r="N139" s="125"/>
      <c r="O139" s="125"/>
      <c r="P139" s="141"/>
      <c r="Q139" s="125"/>
      <c r="R139" s="125"/>
      <c r="S139" s="125"/>
      <c r="T139" s="125"/>
    </row>
    <row r="140" spans="1:20">
      <c r="A140" s="123">
        <v>136</v>
      </c>
      <c r="B140" s="127"/>
      <c r="C140" s="125"/>
      <c r="D140" s="125"/>
      <c r="E140" s="140"/>
      <c r="F140" s="125"/>
      <c r="G140" s="140"/>
      <c r="H140" s="140"/>
      <c r="I140" s="127">
        <f t="shared" si="0"/>
        <v>0</v>
      </c>
      <c r="J140" s="125"/>
      <c r="K140" s="125"/>
      <c r="L140" s="125"/>
      <c r="M140" s="125"/>
      <c r="N140" s="125"/>
      <c r="O140" s="125"/>
      <c r="P140" s="141"/>
      <c r="Q140" s="125"/>
      <c r="R140" s="125"/>
      <c r="S140" s="125"/>
      <c r="T140" s="125"/>
    </row>
    <row r="141" spans="1:20">
      <c r="A141" s="123">
        <v>137</v>
      </c>
      <c r="B141" s="127"/>
      <c r="C141" s="125"/>
      <c r="D141" s="125"/>
      <c r="E141" s="140"/>
      <c r="F141" s="125"/>
      <c r="G141" s="140"/>
      <c r="H141" s="140"/>
      <c r="I141" s="127">
        <f t="shared" si="0"/>
        <v>0</v>
      </c>
      <c r="J141" s="125"/>
      <c r="K141" s="125"/>
      <c r="L141" s="125"/>
      <c r="M141" s="125"/>
      <c r="N141" s="125"/>
      <c r="O141" s="125"/>
      <c r="P141" s="141"/>
      <c r="Q141" s="125"/>
      <c r="R141" s="125"/>
      <c r="S141" s="125"/>
      <c r="T141" s="125"/>
    </row>
    <row r="142" spans="1:20">
      <c r="A142" s="123">
        <v>138</v>
      </c>
      <c r="B142" s="127"/>
      <c r="C142" s="125"/>
      <c r="D142" s="125"/>
      <c r="E142" s="140"/>
      <c r="F142" s="125"/>
      <c r="G142" s="140"/>
      <c r="H142" s="140"/>
      <c r="I142" s="127">
        <f t="shared" si="0"/>
        <v>0</v>
      </c>
      <c r="J142" s="125"/>
      <c r="K142" s="125"/>
      <c r="L142" s="125"/>
      <c r="M142" s="125"/>
      <c r="N142" s="125"/>
      <c r="O142" s="125"/>
      <c r="P142" s="141"/>
      <c r="Q142" s="125"/>
      <c r="R142" s="125"/>
      <c r="S142" s="125"/>
      <c r="T142" s="125"/>
    </row>
    <row r="143" spans="1:20">
      <c r="A143" s="123">
        <v>139</v>
      </c>
      <c r="B143" s="127"/>
      <c r="C143" s="125"/>
      <c r="D143" s="125"/>
      <c r="E143" s="140"/>
      <c r="F143" s="125"/>
      <c r="G143" s="140"/>
      <c r="H143" s="140"/>
      <c r="I143" s="127">
        <f t="shared" si="0"/>
        <v>0</v>
      </c>
      <c r="J143" s="125"/>
      <c r="K143" s="125"/>
      <c r="L143" s="125"/>
      <c r="M143" s="125"/>
      <c r="N143" s="125"/>
      <c r="O143" s="125"/>
      <c r="P143" s="141"/>
      <c r="Q143" s="125"/>
      <c r="R143" s="125"/>
      <c r="S143" s="125"/>
      <c r="T143" s="125"/>
    </row>
    <row r="144" spans="1:20">
      <c r="A144" s="123">
        <v>140</v>
      </c>
      <c r="B144" s="127"/>
      <c r="C144" s="125"/>
      <c r="D144" s="125"/>
      <c r="E144" s="140"/>
      <c r="F144" s="125"/>
      <c r="G144" s="140"/>
      <c r="H144" s="140"/>
      <c r="I144" s="127">
        <f t="shared" si="0"/>
        <v>0</v>
      </c>
      <c r="J144" s="125"/>
      <c r="K144" s="125"/>
      <c r="L144" s="125"/>
      <c r="M144" s="125"/>
      <c r="N144" s="125"/>
      <c r="O144" s="125"/>
      <c r="P144" s="141"/>
      <c r="Q144" s="125"/>
      <c r="R144" s="125"/>
      <c r="S144" s="125"/>
      <c r="T144" s="125"/>
    </row>
    <row r="145" spans="1:20">
      <c r="A145" s="123">
        <v>141</v>
      </c>
      <c r="B145" s="127"/>
      <c r="C145" s="125"/>
      <c r="D145" s="125"/>
      <c r="E145" s="140"/>
      <c r="F145" s="125"/>
      <c r="G145" s="140"/>
      <c r="H145" s="140"/>
      <c r="I145" s="127">
        <f t="shared" si="0"/>
        <v>0</v>
      </c>
      <c r="J145" s="125"/>
      <c r="K145" s="125"/>
      <c r="L145" s="125"/>
      <c r="M145" s="125"/>
      <c r="N145" s="125"/>
      <c r="O145" s="125"/>
      <c r="P145" s="141"/>
      <c r="Q145" s="125"/>
      <c r="R145" s="125"/>
      <c r="S145" s="125"/>
      <c r="T145" s="125"/>
    </row>
    <row r="146" spans="1:20">
      <c r="A146" s="123">
        <v>142</v>
      </c>
      <c r="B146" s="127"/>
      <c r="C146" s="125"/>
      <c r="D146" s="125"/>
      <c r="E146" s="140"/>
      <c r="F146" s="125"/>
      <c r="G146" s="140"/>
      <c r="H146" s="140"/>
      <c r="I146" s="127">
        <f t="shared" si="0"/>
        <v>0</v>
      </c>
      <c r="J146" s="125"/>
      <c r="K146" s="125"/>
      <c r="L146" s="125"/>
      <c r="M146" s="125"/>
      <c r="N146" s="125"/>
      <c r="O146" s="125"/>
      <c r="P146" s="141"/>
      <c r="Q146" s="125"/>
      <c r="R146" s="125"/>
      <c r="S146" s="125"/>
      <c r="T146" s="125"/>
    </row>
    <row r="147" spans="1:20">
      <c r="A147" s="123">
        <v>143</v>
      </c>
      <c r="B147" s="127"/>
      <c r="C147" s="125"/>
      <c r="D147" s="125"/>
      <c r="E147" s="140"/>
      <c r="F147" s="125"/>
      <c r="G147" s="140"/>
      <c r="H147" s="140"/>
      <c r="I147" s="127">
        <f t="shared" si="0"/>
        <v>0</v>
      </c>
      <c r="J147" s="125"/>
      <c r="K147" s="125"/>
      <c r="L147" s="125"/>
      <c r="M147" s="125"/>
      <c r="N147" s="125"/>
      <c r="O147" s="125"/>
      <c r="P147" s="141"/>
      <c r="Q147" s="125"/>
      <c r="R147" s="125"/>
      <c r="S147" s="125"/>
      <c r="T147" s="125"/>
    </row>
    <row r="148" spans="1:20">
      <c r="A148" s="123">
        <v>144</v>
      </c>
      <c r="B148" s="127"/>
      <c r="C148" s="125"/>
      <c r="D148" s="125"/>
      <c r="E148" s="140"/>
      <c r="F148" s="125"/>
      <c r="G148" s="140"/>
      <c r="H148" s="140"/>
      <c r="I148" s="127">
        <f t="shared" si="0"/>
        <v>0</v>
      </c>
      <c r="J148" s="125"/>
      <c r="K148" s="125"/>
      <c r="L148" s="125"/>
      <c r="M148" s="125"/>
      <c r="N148" s="125"/>
      <c r="O148" s="125"/>
      <c r="P148" s="141"/>
      <c r="Q148" s="125"/>
      <c r="R148" s="125"/>
      <c r="S148" s="125"/>
      <c r="T148" s="125"/>
    </row>
    <row r="149" spans="1:20">
      <c r="A149" s="123">
        <v>145</v>
      </c>
      <c r="B149" s="127"/>
      <c r="C149" s="125"/>
      <c r="D149" s="125"/>
      <c r="E149" s="140"/>
      <c r="F149" s="125"/>
      <c r="G149" s="140"/>
      <c r="H149" s="140"/>
      <c r="I149" s="127">
        <f t="shared" si="0"/>
        <v>0</v>
      </c>
      <c r="J149" s="125"/>
      <c r="K149" s="125"/>
      <c r="L149" s="125"/>
      <c r="M149" s="125"/>
      <c r="N149" s="125"/>
      <c r="O149" s="125"/>
      <c r="P149" s="141"/>
      <c r="Q149" s="125"/>
      <c r="R149" s="125"/>
      <c r="S149" s="125"/>
      <c r="T149" s="125"/>
    </row>
    <row r="150" spans="1:20">
      <c r="A150" s="123">
        <v>146</v>
      </c>
      <c r="B150" s="127"/>
      <c r="C150" s="125"/>
      <c r="D150" s="125"/>
      <c r="E150" s="140"/>
      <c r="F150" s="125"/>
      <c r="G150" s="140"/>
      <c r="H150" s="140"/>
      <c r="I150" s="127">
        <f t="shared" si="0"/>
        <v>0</v>
      </c>
      <c r="J150" s="125"/>
      <c r="K150" s="125"/>
      <c r="L150" s="125"/>
      <c r="M150" s="125"/>
      <c r="N150" s="125"/>
      <c r="O150" s="125"/>
      <c r="P150" s="141"/>
      <c r="Q150" s="125"/>
      <c r="R150" s="125"/>
      <c r="S150" s="125"/>
      <c r="T150" s="125"/>
    </row>
    <row r="151" spans="1:20">
      <c r="A151" s="123">
        <v>147</v>
      </c>
      <c r="B151" s="127"/>
      <c r="C151" s="125"/>
      <c r="D151" s="125"/>
      <c r="E151" s="140"/>
      <c r="F151" s="125"/>
      <c r="G151" s="140"/>
      <c r="H151" s="140"/>
      <c r="I151" s="127">
        <f t="shared" si="0"/>
        <v>0</v>
      </c>
      <c r="J151" s="125"/>
      <c r="K151" s="125"/>
      <c r="L151" s="125"/>
      <c r="M151" s="125"/>
      <c r="N151" s="125"/>
      <c r="O151" s="125"/>
      <c r="P151" s="141"/>
      <c r="Q151" s="125"/>
      <c r="R151" s="125"/>
      <c r="S151" s="125"/>
      <c r="T151" s="125"/>
    </row>
    <row r="152" spans="1:20">
      <c r="A152" s="123">
        <v>148</v>
      </c>
      <c r="B152" s="127"/>
      <c r="C152" s="125"/>
      <c r="D152" s="125"/>
      <c r="E152" s="140"/>
      <c r="F152" s="125"/>
      <c r="G152" s="140"/>
      <c r="H152" s="140"/>
      <c r="I152" s="127">
        <f t="shared" si="0"/>
        <v>0</v>
      </c>
      <c r="J152" s="125"/>
      <c r="K152" s="125"/>
      <c r="L152" s="125"/>
      <c r="M152" s="125"/>
      <c r="N152" s="125"/>
      <c r="O152" s="125"/>
      <c r="P152" s="141"/>
      <c r="Q152" s="125"/>
      <c r="R152" s="125"/>
      <c r="S152" s="125"/>
      <c r="T152" s="125"/>
    </row>
    <row r="153" spans="1:20">
      <c r="A153" s="123">
        <v>149</v>
      </c>
      <c r="B153" s="127"/>
      <c r="C153" s="125"/>
      <c r="D153" s="125"/>
      <c r="E153" s="140"/>
      <c r="F153" s="125"/>
      <c r="G153" s="140"/>
      <c r="H153" s="140"/>
      <c r="I153" s="127">
        <f t="shared" si="0"/>
        <v>0</v>
      </c>
      <c r="J153" s="125"/>
      <c r="K153" s="125"/>
      <c r="L153" s="125"/>
      <c r="M153" s="125"/>
      <c r="N153" s="125"/>
      <c r="O153" s="125"/>
      <c r="P153" s="141"/>
      <c r="Q153" s="125"/>
      <c r="R153" s="125"/>
      <c r="S153" s="125"/>
      <c r="T153" s="125"/>
    </row>
    <row r="154" spans="1:20">
      <c r="A154" s="123">
        <v>150</v>
      </c>
      <c r="B154" s="127"/>
      <c r="C154" s="125"/>
      <c r="D154" s="125"/>
      <c r="E154" s="140"/>
      <c r="F154" s="125"/>
      <c r="G154" s="140"/>
      <c r="H154" s="140"/>
      <c r="I154" s="127">
        <f t="shared" si="0"/>
        <v>0</v>
      </c>
      <c r="J154" s="125"/>
      <c r="K154" s="125"/>
      <c r="L154" s="125"/>
      <c r="M154" s="125"/>
      <c r="N154" s="125"/>
      <c r="O154" s="125"/>
      <c r="P154" s="141"/>
      <c r="Q154" s="125"/>
      <c r="R154" s="125"/>
      <c r="S154" s="125"/>
      <c r="T154" s="125"/>
    </row>
    <row r="155" spans="1:20">
      <c r="A155" s="123">
        <v>151</v>
      </c>
      <c r="B155" s="127"/>
      <c r="C155" s="125"/>
      <c r="D155" s="125"/>
      <c r="E155" s="140"/>
      <c r="F155" s="125"/>
      <c r="G155" s="140"/>
      <c r="H155" s="140"/>
      <c r="I155" s="127">
        <f t="shared" si="0"/>
        <v>0</v>
      </c>
      <c r="J155" s="125"/>
      <c r="K155" s="125"/>
      <c r="L155" s="125"/>
      <c r="M155" s="125"/>
      <c r="N155" s="125"/>
      <c r="O155" s="125"/>
      <c r="P155" s="141"/>
      <c r="Q155" s="125"/>
      <c r="R155" s="125"/>
      <c r="S155" s="125"/>
      <c r="T155" s="125"/>
    </row>
    <row r="156" spans="1:20">
      <c r="A156" s="123">
        <v>152</v>
      </c>
      <c r="B156" s="127"/>
      <c r="C156" s="125"/>
      <c r="D156" s="125"/>
      <c r="E156" s="140"/>
      <c r="F156" s="125"/>
      <c r="G156" s="140"/>
      <c r="H156" s="140"/>
      <c r="I156" s="127">
        <f t="shared" si="0"/>
        <v>0</v>
      </c>
      <c r="J156" s="125"/>
      <c r="K156" s="125"/>
      <c r="L156" s="125"/>
      <c r="M156" s="125"/>
      <c r="N156" s="125"/>
      <c r="O156" s="125"/>
      <c r="P156" s="141"/>
      <c r="Q156" s="125"/>
      <c r="R156" s="125"/>
      <c r="S156" s="125"/>
      <c r="T156" s="125"/>
    </row>
    <row r="157" spans="1:20">
      <c r="A157" s="123">
        <v>153</v>
      </c>
      <c r="B157" s="127"/>
      <c r="C157" s="125"/>
      <c r="D157" s="125"/>
      <c r="E157" s="140"/>
      <c r="F157" s="125"/>
      <c r="G157" s="140"/>
      <c r="H157" s="140"/>
      <c r="I157" s="127">
        <f t="shared" si="0"/>
        <v>0</v>
      </c>
      <c r="J157" s="125"/>
      <c r="K157" s="125"/>
      <c r="L157" s="125"/>
      <c r="M157" s="125"/>
      <c r="N157" s="125"/>
      <c r="O157" s="125"/>
      <c r="P157" s="141"/>
      <c r="Q157" s="125"/>
      <c r="R157" s="125"/>
      <c r="S157" s="125"/>
      <c r="T157" s="125"/>
    </row>
    <row r="158" spans="1:20">
      <c r="A158" s="123">
        <v>154</v>
      </c>
      <c r="B158" s="127"/>
      <c r="C158" s="125"/>
      <c r="D158" s="125"/>
      <c r="E158" s="140"/>
      <c r="F158" s="125"/>
      <c r="G158" s="140"/>
      <c r="H158" s="140"/>
      <c r="I158" s="127">
        <f t="shared" si="0"/>
        <v>0</v>
      </c>
      <c r="J158" s="125"/>
      <c r="K158" s="125"/>
      <c r="L158" s="125"/>
      <c r="M158" s="125"/>
      <c r="N158" s="125"/>
      <c r="O158" s="125"/>
      <c r="P158" s="141"/>
      <c r="Q158" s="125"/>
      <c r="R158" s="125"/>
      <c r="S158" s="125"/>
      <c r="T158" s="125"/>
    </row>
    <row r="159" spans="1:20">
      <c r="A159" s="123">
        <v>155</v>
      </c>
      <c r="B159" s="127"/>
      <c r="C159" s="125"/>
      <c r="D159" s="125"/>
      <c r="E159" s="140"/>
      <c r="F159" s="125"/>
      <c r="G159" s="140"/>
      <c r="H159" s="140"/>
      <c r="I159" s="127">
        <f t="shared" si="0"/>
        <v>0</v>
      </c>
      <c r="J159" s="125"/>
      <c r="K159" s="125"/>
      <c r="L159" s="125"/>
      <c r="M159" s="125"/>
      <c r="N159" s="125"/>
      <c r="O159" s="125"/>
      <c r="P159" s="141"/>
      <c r="Q159" s="125"/>
      <c r="R159" s="125"/>
      <c r="S159" s="125"/>
      <c r="T159" s="125"/>
    </row>
    <row r="160" spans="1:20">
      <c r="A160" s="123">
        <v>156</v>
      </c>
      <c r="B160" s="127"/>
      <c r="C160" s="125"/>
      <c r="D160" s="125"/>
      <c r="E160" s="140"/>
      <c r="F160" s="125"/>
      <c r="G160" s="140"/>
      <c r="H160" s="140"/>
      <c r="I160" s="127">
        <f t="shared" si="0"/>
        <v>0</v>
      </c>
      <c r="J160" s="125"/>
      <c r="K160" s="125"/>
      <c r="L160" s="125"/>
      <c r="M160" s="125"/>
      <c r="N160" s="125"/>
      <c r="O160" s="125"/>
      <c r="P160" s="141"/>
      <c r="Q160" s="125"/>
      <c r="R160" s="125"/>
      <c r="S160" s="125"/>
      <c r="T160" s="125"/>
    </row>
    <row r="161" spans="1:20">
      <c r="A161" s="123">
        <v>157</v>
      </c>
      <c r="B161" s="127"/>
      <c r="C161" s="125"/>
      <c r="D161" s="125"/>
      <c r="E161" s="140"/>
      <c r="F161" s="125"/>
      <c r="G161" s="140"/>
      <c r="H161" s="140"/>
      <c r="I161" s="127">
        <f t="shared" si="0"/>
        <v>0</v>
      </c>
      <c r="J161" s="125"/>
      <c r="K161" s="125"/>
      <c r="L161" s="125"/>
      <c r="M161" s="125"/>
      <c r="N161" s="125"/>
      <c r="O161" s="125"/>
      <c r="P161" s="141"/>
      <c r="Q161" s="125"/>
      <c r="R161" s="125"/>
      <c r="S161" s="125"/>
      <c r="T161" s="125"/>
    </row>
    <row r="162" spans="1:20">
      <c r="A162" s="123">
        <v>158</v>
      </c>
      <c r="B162" s="127"/>
      <c r="C162" s="125"/>
      <c r="D162" s="125"/>
      <c r="E162" s="140"/>
      <c r="F162" s="125"/>
      <c r="G162" s="140"/>
      <c r="H162" s="140"/>
      <c r="I162" s="127">
        <f t="shared" si="0"/>
        <v>0</v>
      </c>
      <c r="J162" s="125"/>
      <c r="K162" s="125"/>
      <c r="L162" s="125"/>
      <c r="M162" s="125"/>
      <c r="N162" s="125"/>
      <c r="O162" s="125"/>
      <c r="P162" s="141"/>
      <c r="Q162" s="125"/>
      <c r="R162" s="125"/>
      <c r="S162" s="125"/>
      <c r="T162" s="125"/>
    </row>
    <row r="163" spans="1:20">
      <c r="A163" s="123">
        <v>159</v>
      </c>
      <c r="B163" s="127"/>
      <c r="C163" s="125"/>
      <c r="D163" s="125"/>
      <c r="E163" s="140"/>
      <c r="F163" s="125"/>
      <c r="G163" s="140"/>
      <c r="H163" s="140"/>
      <c r="I163" s="127">
        <f t="shared" si="0"/>
        <v>0</v>
      </c>
      <c r="J163" s="125"/>
      <c r="K163" s="125"/>
      <c r="L163" s="125"/>
      <c r="M163" s="125"/>
      <c r="N163" s="125"/>
      <c r="O163" s="125"/>
      <c r="P163" s="141"/>
      <c r="Q163" s="125"/>
      <c r="R163" s="125"/>
      <c r="S163" s="125"/>
      <c r="T163" s="125"/>
    </row>
    <row r="164" spans="1:20">
      <c r="A164" s="123">
        <v>160</v>
      </c>
      <c r="B164" s="127"/>
      <c r="C164" s="125"/>
      <c r="D164" s="125"/>
      <c r="E164" s="140"/>
      <c r="F164" s="125"/>
      <c r="G164" s="140"/>
      <c r="H164" s="140"/>
      <c r="I164" s="127">
        <f t="shared" si="0"/>
        <v>0</v>
      </c>
      <c r="J164" s="125"/>
      <c r="K164" s="125"/>
      <c r="L164" s="125"/>
      <c r="M164" s="125"/>
      <c r="N164" s="125"/>
      <c r="O164" s="125"/>
      <c r="P164" s="141"/>
      <c r="Q164" s="125"/>
      <c r="R164" s="125"/>
      <c r="S164" s="125"/>
      <c r="T164" s="125"/>
    </row>
    <row r="165" spans="1:20">
      <c r="A165" s="122" t="s">
        <v>11</v>
      </c>
      <c r="B165" s="122"/>
      <c r="C165" s="122">
        <f>COUNTIFS(C5:C164,"*")</f>
        <v>52</v>
      </c>
      <c r="D165" s="122"/>
      <c r="E165" s="142"/>
      <c r="F165" s="122"/>
      <c r="G165" s="122">
        <f>SUM(G5:G164)</f>
        <v>1385</v>
      </c>
      <c r="H165" s="122">
        <f>SUM(H5:H164)</f>
        <v>1403</v>
      </c>
      <c r="I165" s="122">
        <f>SUM(I5:I164)</f>
        <v>2788</v>
      </c>
      <c r="J165" s="122"/>
      <c r="K165" s="122"/>
      <c r="L165" s="122"/>
      <c r="M165" s="122"/>
      <c r="N165" s="122"/>
      <c r="O165" s="122"/>
      <c r="P165" s="143"/>
      <c r="Q165" s="122"/>
      <c r="R165" s="122"/>
      <c r="S165" s="122"/>
      <c r="T165" s="144"/>
    </row>
    <row r="166" spans="1:20">
      <c r="A166" s="145" t="s">
        <v>68</v>
      </c>
      <c r="B166" s="146">
        <f>COUNTIF(B$5:B$164,"Team 1")</f>
        <v>28</v>
      </c>
      <c r="C166" s="145" t="s">
        <v>29</v>
      </c>
      <c r="D166" s="146">
        <f>COUNTIF(D5:D164,"Anganwadi")</f>
        <v>51</v>
      </c>
    </row>
    <row r="167" spans="1:20">
      <c r="A167" s="145" t="s">
        <v>69</v>
      </c>
      <c r="B167" s="146">
        <f>COUNTIF(B$6:B$164,"Team 2")</f>
        <v>24</v>
      </c>
      <c r="C167" s="145" t="s">
        <v>27</v>
      </c>
      <c r="D167" s="146">
        <f>COUNTIF(D5:D164,"School")</f>
        <v>1</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00B050"/>
    <pageSetUpPr fitToPage="1"/>
  </sheetPr>
  <dimension ref="A1:T167"/>
  <sheetViews>
    <sheetView workbookViewId="0">
      <pane xSplit="3" ySplit="4" topLeftCell="D34" activePane="bottomRight" state="frozen"/>
      <selection pane="topRight" activeCell="C1" sqref="C1"/>
      <selection pane="bottomLeft" activeCell="A5" sqref="A5"/>
      <selection pane="bottomRight" activeCell="G47" sqref="G4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8" customWidth="1"/>
    <col min="6" max="6" width="17" style="1" customWidth="1"/>
    <col min="7" max="7" width="6.140625" style="8" customWidth="1"/>
    <col min="8" max="8" width="6.28515625" style="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4" t="s">
        <v>65</v>
      </c>
      <c r="B1" s="304"/>
      <c r="C1" s="304"/>
      <c r="D1" s="305"/>
      <c r="E1" s="305"/>
      <c r="F1" s="305"/>
      <c r="G1" s="305"/>
      <c r="H1" s="305"/>
      <c r="I1" s="305"/>
      <c r="J1" s="305"/>
      <c r="K1" s="305"/>
      <c r="L1" s="305"/>
      <c r="M1" s="305"/>
      <c r="N1" s="305"/>
      <c r="O1" s="305"/>
      <c r="P1" s="305"/>
      <c r="Q1" s="305"/>
      <c r="R1" s="305"/>
      <c r="S1" s="305"/>
    </row>
    <row r="2" spans="1:20">
      <c r="A2" s="325" t="s">
        <v>62</v>
      </c>
      <c r="B2" s="326"/>
      <c r="C2" s="326"/>
      <c r="D2" s="17" t="s">
        <v>78</v>
      </c>
      <c r="E2" s="14"/>
      <c r="F2" s="14"/>
      <c r="G2" s="14"/>
      <c r="H2" s="14"/>
      <c r="I2" s="14"/>
      <c r="J2" s="14"/>
      <c r="K2" s="14"/>
      <c r="L2" s="14"/>
      <c r="M2" s="14"/>
      <c r="N2" s="14"/>
      <c r="O2" s="14"/>
      <c r="P2" s="14"/>
      <c r="Q2" s="14"/>
      <c r="R2" s="14"/>
      <c r="S2" s="14"/>
    </row>
    <row r="3" spans="1:20" ht="24" customHeight="1">
      <c r="A3" s="329" t="s">
        <v>14</v>
      </c>
      <c r="B3" s="327" t="s">
        <v>67</v>
      </c>
      <c r="C3" s="324" t="s">
        <v>7</v>
      </c>
      <c r="D3" s="324" t="s">
        <v>58</v>
      </c>
      <c r="E3" s="324" t="s">
        <v>16</v>
      </c>
      <c r="F3" s="331" t="s">
        <v>17</v>
      </c>
      <c r="G3" s="324" t="s">
        <v>8</v>
      </c>
      <c r="H3" s="324"/>
      <c r="I3" s="324"/>
      <c r="J3" s="324" t="s">
        <v>35</v>
      </c>
      <c r="K3" s="327" t="s">
        <v>37</v>
      </c>
      <c r="L3" s="327" t="s">
        <v>53</v>
      </c>
      <c r="M3" s="327" t="s">
        <v>54</v>
      </c>
      <c r="N3" s="327" t="s">
        <v>38</v>
      </c>
      <c r="O3" s="327" t="s">
        <v>39</v>
      </c>
      <c r="P3" s="329" t="s">
        <v>57</v>
      </c>
      <c r="Q3" s="324" t="s">
        <v>55</v>
      </c>
      <c r="R3" s="324" t="s">
        <v>36</v>
      </c>
      <c r="S3" s="324" t="s">
        <v>56</v>
      </c>
      <c r="T3" s="324" t="s">
        <v>13</v>
      </c>
    </row>
    <row r="4" spans="1:20" ht="25.5" customHeight="1">
      <c r="A4" s="329"/>
      <c r="B4" s="330"/>
      <c r="C4" s="324"/>
      <c r="D4" s="324"/>
      <c r="E4" s="324"/>
      <c r="F4" s="331"/>
      <c r="G4" s="15" t="s">
        <v>9</v>
      </c>
      <c r="H4" s="15" t="s">
        <v>10</v>
      </c>
      <c r="I4" s="15" t="s">
        <v>11</v>
      </c>
      <c r="J4" s="324"/>
      <c r="K4" s="328"/>
      <c r="L4" s="328"/>
      <c r="M4" s="328"/>
      <c r="N4" s="328"/>
      <c r="O4" s="328"/>
      <c r="P4" s="329"/>
      <c r="Q4" s="329"/>
      <c r="R4" s="324"/>
      <c r="S4" s="324"/>
      <c r="T4" s="324"/>
    </row>
    <row r="5" spans="1:20">
      <c r="A5" s="2">
        <v>1</v>
      </c>
      <c r="B5" s="81" t="s">
        <v>68</v>
      </c>
      <c r="C5" s="93" t="s">
        <v>118</v>
      </c>
      <c r="D5" s="78" t="s">
        <v>27</v>
      </c>
      <c r="E5" s="93" t="s">
        <v>133</v>
      </c>
      <c r="F5" s="93" t="s">
        <v>206</v>
      </c>
      <c r="G5" s="264">
        <v>73</v>
      </c>
      <c r="H5" s="264">
        <v>74</v>
      </c>
      <c r="I5" s="264">
        <v>147</v>
      </c>
      <c r="J5" s="184">
        <v>9954307214</v>
      </c>
      <c r="K5" s="93" t="s">
        <v>102</v>
      </c>
      <c r="L5" s="230" t="s">
        <v>286</v>
      </c>
      <c r="M5" s="230">
        <v>9678640822</v>
      </c>
      <c r="N5" s="230" t="s">
        <v>287</v>
      </c>
      <c r="O5" s="230">
        <v>9957588224</v>
      </c>
      <c r="P5" s="218">
        <v>43684</v>
      </c>
      <c r="Q5" s="90"/>
      <c r="R5" s="10"/>
      <c r="S5" s="10" t="s">
        <v>550</v>
      </c>
      <c r="T5" s="10"/>
    </row>
    <row r="6" spans="1:20">
      <c r="A6" s="2">
        <v>2</v>
      </c>
      <c r="B6" s="81" t="s">
        <v>68</v>
      </c>
      <c r="C6" s="92" t="s">
        <v>96</v>
      </c>
      <c r="D6" s="78" t="s">
        <v>27</v>
      </c>
      <c r="E6" s="92" t="s">
        <v>134</v>
      </c>
      <c r="F6" s="111" t="s">
        <v>91</v>
      </c>
      <c r="G6" s="264">
        <v>22</v>
      </c>
      <c r="H6" s="264">
        <v>22</v>
      </c>
      <c r="I6" s="264">
        <v>44</v>
      </c>
      <c r="J6" s="186">
        <v>8011778622</v>
      </c>
      <c r="K6" s="93" t="s">
        <v>102</v>
      </c>
      <c r="L6" s="230" t="s">
        <v>291</v>
      </c>
      <c r="M6" s="230">
        <v>9401981707</v>
      </c>
      <c r="N6" s="230" t="s">
        <v>292</v>
      </c>
      <c r="O6" s="230">
        <v>9678485824</v>
      </c>
      <c r="P6" s="209">
        <v>43686</v>
      </c>
      <c r="Q6" s="90"/>
      <c r="R6" s="10"/>
      <c r="S6" s="10" t="s">
        <v>550</v>
      </c>
      <c r="T6" s="10"/>
    </row>
    <row r="7" spans="1:20">
      <c r="A7" s="2">
        <v>3</v>
      </c>
      <c r="B7" s="81" t="s">
        <v>68</v>
      </c>
      <c r="C7" s="108" t="s">
        <v>100</v>
      </c>
      <c r="D7" s="78" t="s">
        <v>27</v>
      </c>
      <c r="E7" s="98"/>
      <c r="F7" s="108" t="s">
        <v>254</v>
      </c>
      <c r="G7" s="264">
        <v>15</v>
      </c>
      <c r="H7" s="264">
        <v>15</v>
      </c>
      <c r="I7" s="264">
        <v>30</v>
      </c>
      <c r="J7" s="186"/>
      <c r="K7" s="93" t="s">
        <v>102</v>
      </c>
      <c r="L7" s="230" t="s">
        <v>301</v>
      </c>
      <c r="M7" s="230">
        <v>7086826226</v>
      </c>
      <c r="N7" s="230" t="s">
        <v>302</v>
      </c>
      <c r="O7" s="230">
        <v>7399829916</v>
      </c>
      <c r="P7" s="222">
        <v>43690</v>
      </c>
      <c r="Q7" s="90"/>
      <c r="R7" s="10"/>
      <c r="S7" s="10" t="s">
        <v>550</v>
      </c>
      <c r="T7" s="10"/>
    </row>
    <row r="8" spans="1:20">
      <c r="A8" s="2">
        <v>4</v>
      </c>
      <c r="B8" s="81" t="s">
        <v>68</v>
      </c>
      <c r="C8" s="51" t="s">
        <v>124</v>
      </c>
      <c r="D8" s="78" t="s">
        <v>27</v>
      </c>
      <c r="E8" s="223">
        <v>18200307701</v>
      </c>
      <c r="F8" s="51" t="s">
        <v>206</v>
      </c>
      <c r="G8" s="264">
        <v>7</v>
      </c>
      <c r="H8" s="264">
        <v>8</v>
      </c>
      <c r="I8" s="264">
        <v>15</v>
      </c>
      <c r="J8" s="186"/>
      <c r="K8" s="93" t="s">
        <v>144</v>
      </c>
      <c r="L8" s="230" t="s">
        <v>315</v>
      </c>
      <c r="M8" s="230">
        <v>8011679157</v>
      </c>
      <c r="N8" s="230" t="s">
        <v>316</v>
      </c>
      <c r="O8" s="230">
        <v>9435686821</v>
      </c>
      <c r="P8" s="208">
        <v>43693</v>
      </c>
      <c r="Q8" s="90"/>
      <c r="R8" s="10"/>
      <c r="S8" s="10" t="s">
        <v>550</v>
      </c>
      <c r="T8" s="10"/>
    </row>
    <row r="9" spans="1:20">
      <c r="A9" s="2">
        <v>5</v>
      </c>
      <c r="B9" s="81" t="s">
        <v>68</v>
      </c>
      <c r="C9" s="51" t="s">
        <v>125</v>
      </c>
      <c r="D9" s="78" t="s">
        <v>27</v>
      </c>
      <c r="E9" s="223">
        <v>18200307703</v>
      </c>
      <c r="F9" s="51" t="s">
        <v>91</v>
      </c>
      <c r="G9" s="264">
        <v>13</v>
      </c>
      <c r="H9" s="264">
        <v>13</v>
      </c>
      <c r="I9" s="264">
        <v>26</v>
      </c>
      <c r="J9" s="186"/>
      <c r="K9" s="93" t="s">
        <v>144</v>
      </c>
      <c r="L9" s="230" t="s">
        <v>315</v>
      </c>
      <c r="M9" s="230">
        <v>8011679157</v>
      </c>
      <c r="N9" s="230" t="s">
        <v>316</v>
      </c>
      <c r="O9" s="230">
        <v>9435686821</v>
      </c>
      <c r="P9" s="208">
        <v>43693</v>
      </c>
      <c r="Q9" s="90"/>
      <c r="R9" s="10"/>
      <c r="S9" s="10" t="s">
        <v>550</v>
      </c>
      <c r="T9" s="10"/>
    </row>
    <row r="10" spans="1:20">
      <c r="A10" s="2">
        <v>6</v>
      </c>
      <c r="B10" s="81" t="s">
        <v>68</v>
      </c>
      <c r="C10" s="104" t="s">
        <v>246</v>
      </c>
      <c r="D10" s="78" t="s">
        <v>29</v>
      </c>
      <c r="E10" s="106">
        <v>10</v>
      </c>
      <c r="F10" s="104" t="s">
        <v>188</v>
      </c>
      <c r="G10" s="264">
        <v>69</v>
      </c>
      <c r="H10" s="264">
        <v>70</v>
      </c>
      <c r="I10" s="264">
        <v>139</v>
      </c>
      <c r="J10" s="106"/>
      <c r="K10" s="93" t="s">
        <v>102</v>
      </c>
      <c r="L10" s="230" t="s">
        <v>301</v>
      </c>
      <c r="M10" s="230">
        <v>7086826226</v>
      </c>
      <c r="N10" s="230" t="s">
        <v>304</v>
      </c>
      <c r="O10" s="230">
        <v>9957431414</v>
      </c>
      <c r="P10" s="217">
        <v>43696</v>
      </c>
      <c r="Q10" s="90"/>
      <c r="R10" s="10"/>
      <c r="S10" s="10" t="s">
        <v>550</v>
      </c>
      <c r="T10" s="10"/>
    </row>
    <row r="11" spans="1:20">
      <c r="A11" s="2">
        <v>7</v>
      </c>
      <c r="B11" s="81" t="s">
        <v>68</v>
      </c>
      <c r="C11" s="104" t="s">
        <v>247</v>
      </c>
      <c r="D11" s="78" t="s">
        <v>29</v>
      </c>
      <c r="E11" s="106">
        <v>74</v>
      </c>
      <c r="F11" s="104" t="s">
        <v>188</v>
      </c>
      <c r="G11" s="264">
        <v>5</v>
      </c>
      <c r="H11" s="264">
        <v>6</v>
      </c>
      <c r="I11" s="264">
        <v>11</v>
      </c>
      <c r="J11" s="106"/>
      <c r="K11" s="93" t="s">
        <v>126</v>
      </c>
      <c r="L11" s="230" t="s">
        <v>280</v>
      </c>
      <c r="M11" s="230">
        <v>9957430040</v>
      </c>
      <c r="N11" s="230" t="s">
        <v>312</v>
      </c>
      <c r="O11" s="230">
        <v>8011381402</v>
      </c>
      <c r="P11" s="208">
        <v>43698</v>
      </c>
      <c r="Q11" s="90"/>
      <c r="R11" s="10"/>
      <c r="S11" s="10" t="s">
        <v>550</v>
      </c>
      <c r="T11" s="10"/>
    </row>
    <row r="12" spans="1:20">
      <c r="A12" s="2">
        <v>8</v>
      </c>
      <c r="B12" s="81" t="s">
        <v>68</v>
      </c>
      <c r="C12" s="104" t="s">
        <v>248</v>
      </c>
      <c r="D12" s="78" t="s">
        <v>29</v>
      </c>
      <c r="E12" s="106">
        <v>84</v>
      </c>
      <c r="F12" s="104" t="s">
        <v>188</v>
      </c>
      <c r="G12" s="264">
        <v>6</v>
      </c>
      <c r="H12" s="264">
        <v>6</v>
      </c>
      <c r="I12" s="264">
        <v>12</v>
      </c>
      <c r="J12" s="106"/>
      <c r="K12" s="93" t="s">
        <v>126</v>
      </c>
      <c r="L12" s="230" t="s">
        <v>280</v>
      </c>
      <c r="M12" s="230">
        <v>9957430040</v>
      </c>
      <c r="N12" s="230" t="s">
        <v>311</v>
      </c>
      <c r="O12" s="230">
        <v>9085689776</v>
      </c>
      <c r="P12" s="208">
        <v>43698</v>
      </c>
      <c r="Q12" s="90"/>
      <c r="R12" s="10"/>
      <c r="S12" s="10" t="s">
        <v>550</v>
      </c>
      <c r="T12" s="10"/>
    </row>
    <row r="13" spans="1:20">
      <c r="A13" s="2">
        <v>9</v>
      </c>
      <c r="B13" s="81" t="s">
        <v>68</v>
      </c>
      <c r="C13" s="92" t="s">
        <v>249</v>
      </c>
      <c r="D13" s="78" t="s">
        <v>27</v>
      </c>
      <c r="E13" s="92" t="s">
        <v>255</v>
      </c>
      <c r="F13" s="111" t="s">
        <v>91</v>
      </c>
      <c r="G13" s="264">
        <v>69</v>
      </c>
      <c r="H13" s="264">
        <v>70</v>
      </c>
      <c r="I13" s="264">
        <v>139</v>
      </c>
      <c r="J13" s="182">
        <v>9613945333</v>
      </c>
      <c r="K13" s="93" t="s">
        <v>101</v>
      </c>
      <c r="L13" s="230" t="s">
        <v>272</v>
      </c>
      <c r="M13" s="230">
        <v>9957721010</v>
      </c>
      <c r="N13" s="230" t="s">
        <v>273</v>
      </c>
      <c r="O13" s="230">
        <v>8135932995</v>
      </c>
      <c r="P13" s="209">
        <v>43703</v>
      </c>
      <c r="Q13" s="10"/>
      <c r="R13" s="10"/>
      <c r="S13" s="10" t="s">
        <v>550</v>
      </c>
      <c r="T13" s="10"/>
    </row>
    <row r="14" spans="1:20">
      <c r="A14" s="2">
        <v>10</v>
      </c>
      <c r="B14" s="81" t="s">
        <v>68</v>
      </c>
      <c r="C14" s="92" t="s">
        <v>250</v>
      </c>
      <c r="D14" s="78" t="s">
        <v>27</v>
      </c>
      <c r="E14" s="92" t="s">
        <v>256</v>
      </c>
      <c r="F14" s="111" t="s">
        <v>91</v>
      </c>
      <c r="G14" s="264">
        <v>6</v>
      </c>
      <c r="H14" s="264">
        <v>6</v>
      </c>
      <c r="I14" s="264">
        <v>12</v>
      </c>
      <c r="J14" s="53"/>
      <c r="K14" s="93" t="s">
        <v>142</v>
      </c>
      <c r="L14" s="230" t="s">
        <v>317</v>
      </c>
      <c r="M14" s="230">
        <v>8812996392</v>
      </c>
      <c r="N14" s="230" t="s">
        <v>318</v>
      </c>
      <c r="O14" s="230">
        <v>9613553746</v>
      </c>
      <c r="P14" s="209">
        <v>43705</v>
      </c>
      <c r="Q14" s="10"/>
      <c r="R14" s="10"/>
      <c r="S14" s="10" t="s">
        <v>550</v>
      </c>
      <c r="T14" s="10"/>
    </row>
    <row r="15" spans="1:20">
      <c r="A15" s="2">
        <v>11</v>
      </c>
      <c r="B15" s="81" t="s">
        <v>68</v>
      </c>
      <c r="C15" s="92" t="s">
        <v>251</v>
      </c>
      <c r="D15" s="78" t="s">
        <v>27</v>
      </c>
      <c r="E15" s="92" t="s">
        <v>257</v>
      </c>
      <c r="F15" s="111" t="s">
        <v>91</v>
      </c>
      <c r="G15" s="264">
        <v>10</v>
      </c>
      <c r="H15" s="264">
        <v>10</v>
      </c>
      <c r="I15" s="264">
        <v>20</v>
      </c>
      <c r="J15" s="53"/>
      <c r="K15" s="93" t="s">
        <v>142</v>
      </c>
      <c r="L15" s="230" t="s">
        <v>298</v>
      </c>
      <c r="M15" s="230">
        <v>0</v>
      </c>
      <c r="N15" s="230" t="s">
        <v>299</v>
      </c>
      <c r="O15" s="230">
        <v>8638781095</v>
      </c>
      <c r="P15" s="210">
        <v>43705</v>
      </c>
      <c r="Q15" s="10"/>
      <c r="R15" s="10"/>
      <c r="S15" s="10" t="s">
        <v>550</v>
      </c>
      <c r="T15" s="10"/>
    </row>
    <row r="16" spans="1:20">
      <c r="A16" s="2">
        <v>12</v>
      </c>
      <c r="B16" s="81" t="s">
        <v>68</v>
      </c>
      <c r="C16" s="92" t="s">
        <v>252</v>
      </c>
      <c r="D16" s="78" t="s">
        <v>27</v>
      </c>
      <c r="E16" s="92" t="s">
        <v>258</v>
      </c>
      <c r="F16" s="111" t="s">
        <v>91</v>
      </c>
      <c r="G16" s="264">
        <v>12</v>
      </c>
      <c r="H16" s="264">
        <v>12</v>
      </c>
      <c r="I16" s="264">
        <v>24</v>
      </c>
      <c r="J16" s="65"/>
      <c r="K16" s="93" t="s">
        <v>101</v>
      </c>
      <c r="L16" s="230" t="s">
        <v>272</v>
      </c>
      <c r="M16" s="230">
        <v>9957721010</v>
      </c>
      <c r="N16" s="230" t="s">
        <v>297</v>
      </c>
      <c r="O16" s="230">
        <v>8011947859</v>
      </c>
      <c r="P16" s="209">
        <v>43707</v>
      </c>
      <c r="Q16" s="10"/>
      <c r="R16" s="10"/>
      <c r="S16" s="10" t="s">
        <v>550</v>
      </c>
      <c r="T16" s="10"/>
    </row>
    <row r="17" spans="1:20">
      <c r="A17" s="2">
        <v>13</v>
      </c>
      <c r="B17" s="81" t="s">
        <v>68</v>
      </c>
      <c r="C17" s="104" t="s">
        <v>253</v>
      </c>
      <c r="D17" s="78" t="s">
        <v>29</v>
      </c>
      <c r="E17" s="106">
        <v>58</v>
      </c>
      <c r="F17" s="104" t="s">
        <v>188</v>
      </c>
      <c r="G17" s="264">
        <v>20</v>
      </c>
      <c r="H17" s="264">
        <v>21</v>
      </c>
      <c r="I17" s="264">
        <v>41</v>
      </c>
      <c r="J17" s="60"/>
      <c r="K17" s="93" t="s">
        <v>101</v>
      </c>
      <c r="L17" s="230" t="s">
        <v>272</v>
      </c>
      <c r="M17" s="230">
        <v>9957721010</v>
      </c>
      <c r="N17" s="230" t="s">
        <v>273</v>
      </c>
      <c r="O17" s="230">
        <v>8135932995</v>
      </c>
      <c r="P17" s="208">
        <v>43708</v>
      </c>
      <c r="Q17" s="10"/>
      <c r="R17" s="10"/>
      <c r="S17" s="10" t="s">
        <v>550</v>
      </c>
      <c r="T17" s="10"/>
    </row>
    <row r="18" spans="1:20">
      <c r="A18" s="2">
        <v>14</v>
      </c>
      <c r="B18" s="81" t="s">
        <v>68</v>
      </c>
      <c r="C18" s="104" t="s">
        <v>253</v>
      </c>
      <c r="D18" s="78" t="s">
        <v>29</v>
      </c>
      <c r="E18" s="106">
        <v>133</v>
      </c>
      <c r="F18" s="104" t="s">
        <v>188</v>
      </c>
      <c r="G18" s="264">
        <v>20</v>
      </c>
      <c r="H18" s="264">
        <v>21</v>
      </c>
      <c r="I18" s="264">
        <v>41</v>
      </c>
      <c r="J18" s="60"/>
      <c r="K18" s="93" t="s">
        <v>101</v>
      </c>
      <c r="L18" s="230" t="s">
        <v>272</v>
      </c>
      <c r="M18" s="230">
        <v>9957721010</v>
      </c>
      <c r="N18" s="230" t="s">
        <v>273</v>
      </c>
      <c r="O18" s="230">
        <v>8135932995</v>
      </c>
      <c r="P18" s="208">
        <v>43708</v>
      </c>
      <c r="Q18" s="10"/>
      <c r="R18" s="10"/>
      <c r="S18" s="10" t="s">
        <v>550</v>
      </c>
      <c r="T18" s="10"/>
    </row>
    <row r="19" spans="1:20" ht="30">
      <c r="A19" s="2">
        <v>15</v>
      </c>
      <c r="B19" s="81" t="s">
        <v>68</v>
      </c>
      <c r="C19" s="104" t="s">
        <v>215</v>
      </c>
      <c r="D19" s="67" t="s">
        <v>29</v>
      </c>
      <c r="E19" s="106">
        <v>35</v>
      </c>
      <c r="F19" s="104" t="s">
        <v>188</v>
      </c>
      <c r="G19" s="264">
        <v>20</v>
      </c>
      <c r="H19" s="264">
        <v>20</v>
      </c>
      <c r="I19" s="264">
        <v>40</v>
      </c>
      <c r="J19" s="106"/>
      <c r="K19" s="104" t="s">
        <v>142</v>
      </c>
      <c r="L19" s="104" t="s">
        <v>298</v>
      </c>
      <c r="M19" s="104">
        <v>0</v>
      </c>
      <c r="N19" s="104" t="s">
        <v>299</v>
      </c>
      <c r="O19" s="104">
        <v>8638781095</v>
      </c>
      <c r="P19" s="148">
        <v>43686</v>
      </c>
      <c r="Q19" s="10"/>
      <c r="R19" s="10"/>
      <c r="S19" s="10" t="s">
        <v>550</v>
      </c>
      <c r="T19" s="10"/>
    </row>
    <row r="20" spans="1:20" ht="30">
      <c r="A20" s="2">
        <v>16</v>
      </c>
      <c r="B20" s="81" t="s">
        <v>68</v>
      </c>
      <c r="C20" s="104" t="s">
        <v>216</v>
      </c>
      <c r="D20" s="67" t="s">
        <v>29</v>
      </c>
      <c r="E20" s="106">
        <v>153</v>
      </c>
      <c r="F20" s="104" t="s">
        <v>188</v>
      </c>
      <c r="G20" s="264">
        <v>12</v>
      </c>
      <c r="H20" s="264">
        <v>13</v>
      </c>
      <c r="I20" s="264">
        <v>25</v>
      </c>
      <c r="J20" s="106"/>
      <c r="K20" s="104" t="s">
        <v>142</v>
      </c>
      <c r="L20" s="104" t="s">
        <v>298</v>
      </c>
      <c r="M20" s="104">
        <v>0</v>
      </c>
      <c r="N20" s="104" t="s">
        <v>299</v>
      </c>
      <c r="O20" s="104">
        <v>8638781095</v>
      </c>
      <c r="P20" s="148">
        <v>43686</v>
      </c>
      <c r="Q20" s="10"/>
      <c r="R20" s="10"/>
      <c r="S20" s="10" t="s">
        <v>550</v>
      </c>
      <c r="T20" s="10"/>
    </row>
    <row r="21" spans="1:20">
      <c r="A21" s="2">
        <v>17</v>
      </c>
      <c r="B21" s="81" t="s">
        <v>68</v>
      </c>
      <c r="C21" s="213" t="s">
        <v>205</v>
      </c>
      <c r="D21" s="39" t="s">
        <v>27</v>
      </c>
      <c r="E21" s="215" t="s">
        <v>210</v>
      </c>
      <c r="F21" s="213" t="s">
        <v>187</v>
      </c>
      <c r="G21" s="264">
        <v>86</v>
      </c>
      <c r="H21" s="264">
        <v>86</v>
      </c>
      <c r="I21" s="264">
        <v>172</v>
      </c>
      <c r="J21" s="216"/>
      <c r="K21" s="92" t="s">
        <v>101</v>
      </c>
      <c r="L21" s="92" t="s">
        <v>272</v>
      </c>
      <c r="M21" s="184">
        <v>9957721010</v>
      </c>
      <c r="N21" s="226" t="s">
        <v>297</v>
      </c>
      <c r="O21" s="226">
        <v>8011947859</v>
      </c>
      <c r="P21" s="115">
        <v>43682</v>
      </c>
      <c r="Q21" s="39"/>
      <c r="R21" s="39"/>
      <c r="S21" s="10" t="s">
        <v>550</v>
      </c>
      <c r="T21" s="10"/>
    </row>
    <row r="22" spans="1:20">
      <c r="A22" s="2">
        <v>18</v>
      </c>
      <c r="B22" s="81" t="s">
        <v>68</v>
      </c>
      <c r="C22" s="110" t="s">
        <v>97</v>
      </c>
      <c r="D22" s="67" t="s">
        <v>27</v>
      </c>
      <c r="E22" s="110" t="s">
        <v>109</v>
      </c>
      <c r="F22" s="110" t="s">
        <v>187</v>
      </c>
      <c r="G22" s="264">
        <v>185</v>
      </c>
      <c r="H22" s="264">
        <v>185</v>
      </c>
      <c r="I22" s="264">
        <v>370</v>
      </c>
      <c r="J22" s="94">
        <v>9954157958</v>
      </c>
      <c r="K22" s="104" t="s">
        <v>102</v>
      </c>
      <c r="L22" s="104" t="s">
        <v>291</v>
      </c>
      <c r="M22" s="104">
        <v>9401981707</v>
      </c>
      <c r="N22" s="104" t="s">
        <v>292</v>
      </c>
      <c r="O22" s="104">
        <v>9678485824</v>
      </c>
      <c r="P22" s="207">
        <v>43683</v>
      </c>
      <c r="Q22" s="10"/>
      <c r="R22" s="10"/>
      <c r="S22" s="10" t="s">
        <v>550</v>
      </c>
      <c r="T22" s="10"/>
    </row>
    <row r="23" spans="1:20">
      <c r="A23" s="2">
        <v>19</v>
      </c>
      <c r="B23" s="78" t="s">
        <v>69</v>
      </c>
      <c r="C23" s="92" t="s">
        <v>480</v>
      </c>
      <c r="D23" s="67" t="s">
        <v>27</v>
      </c>
      <c r="E23" s="92" t="s">
        <v>498</v>
      </c>
      <c r="F23" s="111" t="s">
        <v>91</v>
      </c>
      <c r="G23" s="264">
        <v>8</v>
      </c>
      <c r="H23" s="264">
        <v>8</v>
      </c>
      <c r="I23" s="264">
        <v>16</v>
      </c>
      <c r="J23" s="94">
        <v>8011378898</v>
      </c>
      <c r="K23" s="104" t="s">
        <v>388</v>
      </c>
      <c r="L23" s="104" t="s">
        <v>492</v>
      </c>
      <c r="M23" s="104">
        <v>9401427571</v>
      </c>
      <c r="N23" s="104" t="s">
        <v>493</v>
      </c>
      <c r="O23" s="104">
        <v>8811969936</v>
      </c>
      <c r="P23" s="237">
        <v>43685</v>
      </c>
      <c r="Q23" s="10"/>
      <c r="R23" s="10"/>
      <c r="S23" s="10" t="s">
        <v>550</v>
      </c>
      <c r="T23" s="10"/>
    </row>
    <row r="24" spans="1:20">
      <c r="A24" s="2">
        <v>20</v>
      </c>
      <c r="B24" s="78" t="s">
        <v>69</v>
      </c>
      <c r="C24" s="104" t="s">
        <v>481</v>
      </c>
      <c r="D24" s="78" t="s">
        <v>29</v>
      </c>
      <c r="E24" s="106">
        <v>101</v>
      </c>
      <c r="F24" s="235" t="s">
        <v>188</v>
      </c>
      <c r="G24" s="264">
        <v>14</v>
      </c>
      <c r="H24" s="264">
        <v>14</v>
      </c>
      <c r="I24" s="264">
        <v>28</v>
      </c>
      <c r="J24" s="106"/>
      <c r="K24" s="104" t="s">
        <v>389</v>
      </c>
      <c r="L24" s="104" t="s">
        <v>390</v>
      </c>
      <c r="M24" s="104">
        <v>9954717286</v>
      </c>
      <c r="N24" s="104" t="s">
        <v>391</v>
      </c>
      <c r="O24" s="104">
        <v>9957169023</v>
      </c>
      <c r="P24" s="239">
        <v>43704</v>
      </c>
      <c r="Q24" s="10"/>
      <c r="R24" s="10"/>
      <c r="S24" s="10" t="s">
        <v>550</v>
      </c>
      <c r="T24" s="10"/>
    </row>
    <row r="25" spans="1:20">
      <c r="A25" s="2">
        <v>21</v>
      </c>
      <c r="B25" s="78" t="s">
        <v>69</v>
      </c>
      <c r="C25" s="93" t="s">
        <v>482</v>
      </c>
      <c r="D25" s="67" t="s">
        <v>27</v>
      </c>
      <c r="E25" s="93" t="s">
        <v>499</v>
      </c>
      <c r="F25" s="93" t="s">
        <v>206</v>
      </c>
      <c r="G25" s="264">
        <v>9</v>
      </c>
      <c r="H25" s="264">
        <v>10</v>
      </c>
      <c r="I25" s="264">
        <v>19</v>
      </c>
      <c r="J25" s="94">
        <v>9435396272</v>
      </c>
      <c r="K25" s="104" t="s">
        <v>432</v>
      </c>
      <c r="L25" s="104" t="s">
        <v>393</v>
      </c>
      <c r="M25" s="104">
        <v>8011961348</v>
      </c>
      <c r="N25" s="104" t="s">
        <v>394</v>
      </c>
      <c r="O25" s="104">
        <v>8472037942</v>
      </c>
      <c r="P25" s="242">
        <v>43703</v>
      </c>
      <c r="Q25" s="10"/>
      <c r="R25" s="10"/>
      <c r="S25" s="10" t="s">
        <v>550</v>
      </c>
      <c r="T25" s="10"/>
    </row>
    <row r="26" spans="1:20">
      <c r="A26" s="2">
        <v>22</v>
      </c>
      <c r="B26" s="78" t="s">
        <v>69</v>
      </c>
      <c r="C26" s="92" t="s">
        <v>483</v>
      </c>
      <c r="D26" s="67" t="s">
        <v>27</v>
      </c>
      <c r="E26" s="92" t="s">
        <v>500</v>
      </c>
      <c r="F26" s="111" t="s">
        <v>91</v>
      </c>
      <c r="G26" s="264">
        <v>4</v>
      </c>
      <c r="H26" s="264">
        <v>4</v>
      </c>
      <c r="I26" s="264">
        <v>8</v>
      </c>
      <c r="J26" s="94">
        <v>8761806770</v>
      </c>
      <c r="K26" s="251" t="s">
        <v>542</v>
      </c>
      <c r="L26" s="249" t="s">
        <v>347</v>
      </c>
      <c r="M26" s="100">
        <v>9678394309</v>
      </c>
      <c r="N26" s="249" t="s">
        <v>346</v>
      </c>
      <c r="O26" s="249">
        <v>8761043959</v>
      </c>
      <c r="P26" s="238">
        <v>43700</v>
      </c>
      <c r="Q26" s="10"/>
      <c r="R26" s="10"/>
      <c r="S26" s="10" t="s">
        <v>550</v>
      </c>
      <c r="T26" s="10"/>
    </row>
    <row r="27" spans="1:20">
      <c r="A27" s="2">
        <v>23</v>
      </c>
      <c r="B27" s="78" t="s">
        <v>69</v>
      </c>
      <c r="C27" s="104" t="s">
        <v>484</v>
      </c>
      <c r="D27" s="78" t="s">
        <v>29</v>
      </c>
      <c r="E27" s="106">
        <v>59</v>
      </c>
      <c r="F27" s="235" t="s">
        <v>188</v>
      </c>
      <c r="G27" s="264">
        <v>12</v>
      </c>
      <c r="H27" s="264">
        <v>12</v>
      </c>
      <c r="I27" s="264">
        <v>24</v>
      </c>
      <c r="J27" s="106"/>
      <c r="K27" s="104" t="s">
        <v>494</v>
      </c>
      <c r="L27" s="104" t="s">
        <v>308</v>
      </c>
      <c r="M27" s="104">
        <v>9101306681</v>
      </c>
      <c r="N27" s="104" t="s">
        <v>396</v>
      </c>
      <c r="O27" s="104">
        <v>8812914705</v>
      </c>
      <c r="P27" s="239">
        <v>43691</v>
      </c>
      <c r="Q27" s="10"/>
      <c r="R27" s="10"/>
      <c r="S27" s="10" t="s">
        <v>550</v>
      </c>
      <c r="T27" s="10"/>
    </row>
    <row r="28" spans="1:20" ht="30">
      <c r="A28" s="2">
        <v>24</v>
      </c>
      <c r="B28" s="78" t="s">
        <v>69</v>
      </c>
      <c r="C28" s="104" t="s">
        <v>485</v>
      </c>
      <c r="D28" s="78" t="s">
        <v>29</v>
      </c>
      <c r="E28" s="106">
        <v>118</v>
      </c>
      <c r="F28" s="235" t="s">
        <v>188</v>
      </c>
      <c r="G28" s="264">
        <v>20</v>
      </c>
      <c r="H28" s="264">
        <v>20</v>
      </c>
      <c r="I28" s="264">
        <v>40</v>
      </c>
      <c r="J28" s="106"/>
      <c r="K28" s="104" t="s">
        <v>348</v>
      </c>
      <c r="L28" s="104" t="s">
        <v>349</v>
      </c>
      <c r="M28" s="104">
        <v>8133890208</v>
      </c>
      <c r="N28" s="104" t="s">
        <v>396</v>
      </c>
      <c r="O28" s="104">
        <v>8812914705</v>
      </c>
      <c r="P28" s="239">
        <v>43691</v>
      </c>
      <c r="Q28" s="10"/>
      <c r="R28" s="10"/>
      <c r="S28" s="10" t="s">
        <v>550</v>
      </c>
      <c r="T28" s="10"/>
    </row>
    <row r="29" spans="1:20">
      <c r="A29" s="2">
        <v>25</v>
      </c>
      <c r="B29" s="78" t="s">
        <v>69</v>
      </c>
      <c r="C29" s="92" t="s">
        <v>486</v>
      </c>
      <c r="D29" s="67" t="s">
        <v>27</v>
      </c>
      <c r="E29" s="92" t="s">
        <v>501</v>
      </c>
      <c r="F29" s="111" t="s">
        <v>91</v>
      </c>
      <c r="G29" s="264">
        <v>14</v>
      </c>
      <c r="H29" s="264">
        <v>15</v>
      </c>
      <c r="I29" s="264">
        <v>29</v>
      </c>
      <c r="J29" s="95"/>
      <c r="K29" s="104"/>
      <c r="L29" s="104"/>
      <c r="M29" s="104"/>
      <c r="N29" s="104"/>
      <c r="O29" s="104"/>
      <c r="P29" s="237">
        <v>43683</v>
      </c>
      <c r="Q29" s="10"/>
      <c r="R29" s="10"/>
      <c r="S29" s="10" t="s">
        <v>550</v>
      </c>
      <c r="T29" s="10"/>
    </row>
    <row r="30" spans="1:20" ht="30">
      <c r="A30" s="2">
        <v>26</v>
      </c>
      <c r="B30" s="78" t="s">
        <v>69</v>
      </c>
      <c r="C30" s="92" t="s">
        <v>487</v>
      </c>
      <c r="D30" s="67" t="s">
        <v>27</v>
      </c>
      <c r="E30" s="92" t="s">
        <v>502</v>
      </c>
      <c r="F30" s="111" t="s">
        <v>91</v>
      </c>
      <c r="G30" s="264">
        <v>30</v>
      </c>
      <c r="H30" s="264">
        <v>31</v>
      </c>
      <c r="I30" s="264">
        <v>61</v>
      </c>
      <c r="J30" s="96">
        <v>9859485984</v>
      </c>
      <c r="K30" s="104" t="s">
        <v>495</v>
      </c>
      <c r="L30" s="104" t="s">
        <v>496</v>
      </c>
      <c r="M30" s="104">
        <v>9957452030</v>
      </c>
      <c r="N30" s="104" t="s">
        <v>497</v>
      </c>
      <c r="O30" s="104">
        <v>8811836556</v>
      </c>
      <c r="P30" s="238">
        <v>43696</v>
      </c>
      <c r="Q30" s="10"/>
      <c r="R30" s="10"/>
      <c r="S30" s="10" t="s">
        <v>550</v>
      </c>
      <c r="T30" s="10"/>
    </row>
    <row r="31" spans="1:20" ht="30">
      <c r="A31" s="2">
        <v>27</v>
      </c>
      <c r="B31" s="78" t="s">
        <v>69</v>
      </c>
      <c r="C31" s="92" t="s">
        <v>488</v>
      </c>
      <c r="D31" s="67" t="s">
        <v>27</v>
      </c>
      <c r="E31" s="92" t="s">
        <v>503</v>
      </c>
      <c r="F31" s="111" t="s">
        <v>91</v>
      </c>
      <c r="G31" s="264">
        <v>4</v>
      </c>
      <c r="H31" s="264">
        <v>5</v>
      </c>
      <c r="I31" s="264">
        <v>9</v>
      </c>
      <c r="J31" s="95"/>
      <c r="K31" s="104" t="s">
        <v>495</v>
      </c>
      <c r="L31" s="104" t="s">
        <v>364</v>
      </c>
      <c r="M31" s="104">
        <v>7399749268</v>
      </c>
      <c r="N31" s="104" t="s">
        <v>363</v>
      </c>
      <c r="O31" s="104">
        <v>9954282286</v>
      </c>
      <c r="P31" s="238">
        <v>43696</v>
      </c>
      <c r="Q31" s="10"/>
      <c r="R31" s="10"/>
      <c r="S31" s="10" t="s">
        <v>550</v>
      </c>
      <c r="T31" s="10"/>
    </row>
    <row r="32" spans="1:20" ht="30">
      <c r="A32" s="2">
        <v>28</v>
      </c>
      <c r="B32" s="78" t="s">
        <v>69</v>
      </c>
      <c r="C32" s="92" t="s">
        <v>489</v>
      </c>
      <c r="D32" s="67" t="s">
        <v>27</v>
      </c>
      <c r="E32" s="92" t="s">
        <v>504</v>
      </c>
      <c r="F32" s="98" t="s">
        <v>91</v>
      </c>
      <c r="G32" s="264">
        <v>21</v>
      </c>
      <c r="H32" s="264">
        <v>22</v>
      </c>
      <c r="I32" s="264">
        <v>43</v>
      </c>
      <c r="J32" s="94">
        <v>9435364355</v>
      </c>
      <c r="K32" s="104" t="s">
        <v>440</v>
      </c>
      <c r="L32" s="104" t="s">
        <v>366</v>
      </c>
      <c r="M32" s="104">
        <v>9957430182</v>
      </c>
      <c r="N32" s="104" t="s">
        <v>479</v>
      </c>
      <c r="O32" s="104">
        <v>7086235377</v>
      </c>
      <c r="P32" s="155">
        <v>43698</v>
      </c>
      <c r="Q32" s="10"/>
      <c r="R32" s="10"/>
      <c r="S32" s="10" t="s">
        <v>550</v>
      </c>
      <c r="T32" s="10"/>
    </row>
    <row r="33" spans="1:20" ht="30">
      <c r="A33" s="2">
        <v>29</v>
      </c>
      <c r="B33" s="78" t="s">
        <v>69</v>
      </c>
      <c r="C33" s="92" t="s">
        <v>490</v>
      </c>
      <c r="D33" s="67" t="s">
        <v>27</v>
      </c>
      <c r="E33" s="92" t="s">
        <v>505</v>
      </c>
      <c r="F33" s="98" t="s">
        <v>91</v>
      </c>
      <c r="G33" s="264">
        <v>7</v>
      </c>
      <c r="H33" s="264">
        <v>8</v>
      </c>
      <c r="I33" s="264">
        <v>15</v>
      </c>
      <c r="J33" s="94">
        <v>9435115108</v>
      </c>
      <c r="K33" s="104" t="s">
        <v>365</v>
      </c>
      <c r="L33" s="104" t="s">
        <v>366</v>
      </c>
      <c r="M33" s="104">
        <v>9957430182</v>
      </c>
      <c r="N33" s="104" t="s">
        <v>367</v>
      </c>
      <c r="O33" s="104">
        <v>8011784713</v>
      </c>
      <c r="P33" s="246">
        <v>43705</v>
      </c>
      <c r="Q33" s="10"/>
      <c r="R33" s="10"/>
      <c r="S33" s="10" t="s">
        <v>550</v>
      </c>
      <c r="T33" s="10"/>
    </row>
    <row r="34" spans="1:20">
      <c r="A34" s="2">
        <v>30</v>
      </c>
      <c r="B34" s="78" t="s">
        <v>69</v>
      </c>
      <c r="C34" s="92" t="s">
        <v>491</v>
      </c>
      <c r="D34" s="67" t="s">
        <v>27</v>
      </c>
      <c r="E34" s="92" t="s">
        <v>506</v>
      </c>
      <c r="F34" s="111" t="s">
        <v>91</v>
      </c>
      <c r="G34" s="264">
        <v>15</v>
      </c>
      <c r="H34" s="264">
        <v>15</v>
      </c>
      <c r="I34" s="264">
        <v>30</v>
      </c>
      <c r="J34" s="79"/>
      <c r="K34" s="251" t="s">
        <v>545</v>
      </c>
      <c r="L34" s="253" t="s">
        <v>543</v>
      </c>
      <c r="M34" s="100">
        <v>8812914915</v>
      </c>
      <c r="N34" s="252" t="s">
        <v>544</v>
      </c>
      <c r="O34" s="249">
        <v>8472004038</v>
      </c>
      <c r="P34" s="237">
        <v>43683</v>
      </c>
      <c r="Q34" s="10"/>
      <c r="R34" s="10"/>
      <c r="S34" s="10" t="s">
        <v>550</v>
      </c>
      <c r="T34" s="10"/>
    </row>
    <row r="35" spans="1:20">
      <c r="A35" s="2">
        <v>31</v>
      </c>
      <c r="B35" s="78"/>
      <c r="C35" s="92"/>
      <c r="D35" s="78"/>
      <c r="E35" s="92"/>
      <c r="F35" s="63"/>
      <c r="G35" s="64"/>
      <c r="H35" s="64"/>
      <c r="I35" s="9"/>
      <c r="J35" s="96"/>
      <c r="K35" s="89"/>
      <c r="L35" s="99"/>
      <c r="M35" s="99"/>
      <c r="N35" s="99"/>
      <c r="O35" s="114"/>
      <c r="P35" s="82"/>
      <c r="Q35" s="10"/>
      <c r="R35" s="10"/>
      <c r="S35" s="10"/>
      <c r="T35" s="10"/>
    </row>
    <row r="36" spans="1:20">
      <c r="A36" s="2">
        <v>32</v>
      </c>
      <c r="B36" s="78"/>
      <c r="C36" s="93"/>
      <c r="D36" s="78"/>
      <c r="E36" s="93"/>
      <c r="F36" s="63"/>
      <c r="G36" s="61"/>
      <c r="H36" s="61"/>
      <c r="I36" s="9"/>
      <c r="J36" s="96"/>
      <c r="K36" s="89"/>
      <c r="L36" s="99"/>
      <c r="M36" s="99"/>
      <c r="N36" s="99"/>
      <c r="O36" s="114"/>
      <c r="P36" s="82"/>
      <c r="Q36" s="10"/>
      <c r="R36" s="10"/>
      <c r="S36" s="10"/>
      <c r="T36" s="10"/>
    </row>
    <row r="37" spans="1:20">
      <c r="A37" s="2">
        <v>33</v>
      </c>
      <c r="B37" s="78"/>
      <c r="C37" s="59"/>
      <c r="D37" s="78"/>
      <c r="E37" s="58"/>
      <c r="F37" s="79"/>
      <c r="G37" s="58"/>
      <c r="H37" s="58"/>
      <c r="I37" s="9"/>
      <c r="J37" s="58"/>
      <c r="K37" s="89"/>
      <c r="L37" s="99"/>
      <c r="M37" s="99"/>
      <c r="N37" s="99"/>
      <c r="O37" s="114"/>
      <c r="P37" s="82"/>
      <c r="Q37" s="10"/>
      <c r="R37" s="10"/>
      <c r="S37" s="10"/>
      <c r="T37" s="10"/>
    </row>
    <row r="38" spans="1:20">
      <c r="A38" s="2">
        <v>34</v>
      </c>
      <c r="B38" s="78"/>
      <c r="C38" s="59"/>
      <c r="D38" s="78"/>
      <c r="E38" s="60"/>
      <c r="F38" s="79"/>
      <c r="G38" s="64"/>
      <c r="H38" s="64"/>
      <c r="I38" s="107"/>
      <c r="J38" s="60"/>
      <c r="K38" s="89"/>
      <c r="L38" s="99"/>
      <c r="M38" s="99"/>
      <c r="N38" s="99"/>
      <c r="O38" s="114"/>
      <c r="P38" s="82"/>
      <c r="Q38" s="10"/>
      <c r="R38" s="10"/>
      <c r="S38" s="10"/>
      <c r="T38" s="10"/>
    </row>
    <row r="39" spans="1:20">
      <c r="A39" s="2">
        <v>35</v>
      </c>
      <c r="B39" s="78"/>
      <c r="C39" s="88"/>
      <c r="D39" s="78"/>
      <c r="E39" s="92"/>
      <c r="F39" s="79"/>
      <c r="G39" s="64"/>
      <c r="H39" s="64"/>
      <c r="I39" s="96"/>
      <c r="J39" s="94"/>
      <c r="K39" s="88"/>
      <c r="L39" s="99"/>
      <c r="M39" s="99"/>
      <c r="N39" s="99"/>
      <c r="O39" s="99"/>
      <c r="P39" s="82"/>
      <c r="Q39" s="10"/>
      <c r="R39" s="10"/>
      <c r="S39" s="10"/>
      <c r="T39" s="10"/>
    </row>
    <row r="40" spans="1:20">
      <c r="A40" s="2">
        <v>36</v>
      </c>
      <c r="B40" s="78"/>
      <c r="C40" s="60"/>
      <c r="D40" s="78"/>
      <c r="E40" s="60"/>
      <c r="F40" s="79"/>
      <c r="G40" s="64"/>
      <c r="H40" s="64"/>
      <c r="I40" s="9"/>
      <c r="J40" s="79"/>
      <c r="K40" s="70"/>
      <c r="L40" s="10"/>
      <c r="M40" s="10"/>
      <c r="N40" s="55"/>
      <c r="O40" s="55"/>
      <c r="P40" s="83"/>
      <c r="Q40" s="10"/>
      <c r="R40" s="10"/>
      <c r="S40" s="10"/>
      <c r="T40" s="10"/>
    </row>
    <row r="41" spans="1:20">
      <c r="A41" s="2">
        <v>37</v>
      </c>
      <c r="B41" s="78"/>
      <c r="C41" s="60"/>
      <c r="D41" s="78"/>
      <c r="E41" s="60"/>
      <c r="F41" s="79"/>
      <c r="G41" s="64"/>
      <c r="H41" s="64"/>
      <c r="I41" s="9"/>
      <c r="J41" s="79"/>
      <c r="K41" s="70"/>
      <c r="L41" s="10"/>
      <c r="M41" s="10"/>
      <c r="N41" s="55"/>
      <c r="O41" s="55"/>
      <c r="P41" s="83"/>
      <c r="Q41" s="10"/>
      <c r="R41" s="10"/>
      <c r="S41" s="10"/>
      <c r="T41" s="10"/>
    </row>
    <row r="42" spans="1:20">
      <c r="A42" s="2">
        <v>38</v>
      </c>
      <c r="B42" s="78"/>
      <c r="C42" s="60"/>
      <c r="D42" s="78"/>
      <c r="E42" s="60"/>
      <c r="F42" s="79"/>
      <c r="G42" s="64"/>
      <c r="H42" s="64"/>
      <c r="I42" s="9"/>
      <c r="J42" s="79"/>
      <c r="K42" s="70"/>
      <c r="L42" s="10"/>
      <c r="M42" s="10"/>
      <c r="N42" s="55"/>
      <c r="O42" s="55"/>
      <c r="P42" s="83"/>
      <c r="Q42" s="10"/>
      <c r="R42" s="10"/>
      <c r="S42" s="10"/>
      <c r="T42" s="10"/>
    </row>
    <row r="43" spans="1:20">
      <c r="A43" s="2">
        <v>39</v>
      </c>
      <c r="B43" s="78"/>
      <c r="C43" s="60"/>
      <c r="D43" s="78"/>
      <c r="E43" s="60"/>
      <c r="F43" s="79"/>
      <c r="G43" s="64"/>
      <c r="H43" s="64"/>
      <c r="I43" s="9"/>
      <c r="J43" s="79"/>
      <c r="K43" s="70"/>
      <c r="L43" s="10"/>
      <c r="M43" s="10"/>
      <c r="N43" s="55"/>
      <c r="O43" s="55"/>
      <c r="P43" s="83"/>
      <c r="Q43" s="10"/>
      <c r="R43" s="10"/>
      <c r="S43" s="10"/>
      <c r="T43" s="10"/>
    </row>
    <row r="44" spans="1:20">
      <c r="A44" s="2">
        <v>40</v>
      </c>
      <c r="B44" s="78"/>
      <c r="C44" s="61"/>
      <c r="D44" s="78"/>
      <c r="E44" s="61"/>
      <c r="F44" s="79"/>
      <c r="G44" s="61"/>
      <c r="H44" s="61"/>
      <c r="I44" s="9"/>
      <c r="J44" s="65"/>
      <c r="K44" s="70"/>
      <c r="L44" s="10"/>
      <c r="M44" s="10"/>
      <c r="N44" s="55"/>
      <c r="O44" s="55"/>
      <c r="P44" s="83"/>
      <c r="Q44" s="10"/>
      <c r="R44" s="10"/>
      <c r="S44" s="10"/>
      <c r="T44" s="10"/>
    </row>
    <row r="45" spans="1:20">
      <c r="A45" s="2">
        <v>41</v>
      </c>
      <c r="B45" s="78"/>
      <c r="C45" s="61"/>
      <c r="D45" s="78"/>
      <c r="E45" s="61"/>
      <c r="F45" s="79"/>
      <c r="G45" s="61"/>
      <c r="H45" s="61"/>
      <c r="I45" s="9"/>
      <c r="J45" s="65"/>
      <c r="K45" s="70"/>
      <c r="L45" s="10"/>
      <c r="M45" s="10"/>
      <c r="N45" s="55"/>
      <c r="O45" s="55"/>
      <c r="P45" s="83"/>
      <c r="Q45" s="10"/>
      <c r="R45" s="10"/>
      <c r="S45" s="10"/>
      <c r="T45" s="10"/>
    </row>
    <row r="46" spans="1:20">
      <c r="A46" s="2">
        <v>42</v>
      </c>
      <c r="B46" s="78"/>
      <c r="C46" s="60"/>
      <c r="D46" s="78"/>
      <c r="E46" s="60"/>
      <c r="F46" s="79"/>
      <c r="G46" s="64"/>
      <c r="H46" s="64"/>
      <c r="I46" s="9"/>
      <c r="J46" s="53"/>
      <c r="K46" s="70"/>
      <c r="L46" s="10"/>
      <c r="M46" s="10"/>
      <c r="N46" s="55"/>
      <c r="O46" s="55"/>
      <c r="P46" s="83"/>
      <c r="Q46" s="10"/>
      <c r="R46" s="10"/>
      <c r="S46" s="10"/>
      <c r="T46" s="10"/>
    </row>
    <row r="47" spans="1:20">
      <c r="A47" s="2">
        <v>43</v>
      </c>
      <c r="B47" s="78"/>
      <c r="C47" s="60"/>
      <c r="D47" s="78"/>
      <c r="E47" s="60"/>
      <c r="F47" s="79"/>
      <c r="G47" s="64"/>
      <c r="H47" s="64"/>
      <c r="I47" s="9"/>
      <c r="J47" s="79"/>
      <c r="K47" s="70"/>
      <c r="L47" s="10"/>
      <c r="M47" s="10"/>
      <c r="N47" s="55"/>
      <c r="O47" s="55"/>
      <c r="P47" s="83"/>
      <c r="Q47" s="10"/>
      <c r="R47" s="10"/>
      <c r="S47" s="10"/>
      <c r="T47" s="10"/>
    </row>
    <row r="48" spans="1:20">
      <c r="A48" s="2">
        <v>44</v>
      </c>
      <c r="B48" s="78"/>
      <c r="C48" s="60"/>
      <c r="D48" s="78"/>
      <c r="E48" s="60"/>
      <c r="F48" s="79"/>
      <c r="G48" s="64"/>
      <c r="H48" s="64"/>
      <c r="I48" s="9"/>
      <c r="J48" s="79"/>
      <c r="K48" s="70"/>
      <c r="L48" s="10"/>
      <c r="M48" s="10"/>
      <c r="N48" s="55"/>
      <c r="O48" s="55"/>
      <c r="P48" s="83"/>
      <c r="Q48" s="10"/>
      <c r="R48" s="10"/>
      <c r="S48" s="10"/>
      <c r="T48" s="10"/>
    </row>
    <row r="49" spans="1:20">
      <c r="A49" s="2">
        <v>45</v>
      </c>
      <c r="B49" s="80"/>
      <c r="C49" s="84"/>
      <c r="D49" s="78"/>
      <c r="E49" s="61"/>
      <c r="F49" s="79"/>
      <c r="G49" s="48"/>
      <c r="H49" s="48"/>
      <c r="I49" s="9"/>
      <c r="J49" s="53"/>
      <c r="K49" s="70"/>
      <c r="L49" s="39"/>
      <c r="M49" s="39"/>
      <c r="N49" s="55"/>
      <c r="O49" s="55"/>
      <c r="P49" s="83"/>
      <c r="Q49" s="10"/>
      <c r="R49" s="10"/>
      <c r="S49" s="10"/>
      <c r="T49" s="10"/>
    </row>
    <row r="50" spans="1:20">
      <c r="A50" s="2">
        <v>46</v>
      </c>
      <c r="B50" s="80"/>
      <c r="C50" s="85"/>
      <c r="D50" s="78"/>
      <c r="E50" s="60"/>
      <c r="F50" s="79"/>
      <c r="G50" s="64"/>
      <c r="H50" s="64"/>
      <c r="I50" s="9"/>
      <c r="J50" s="79"/>
      <c r="K50" s="70"/>
      <c r="L50" s="39"/>
      <c r="M50" s="39"/>
      <c r="N50" s="55"/>
      <c r="O50" s="55"/>
      <c r="P50" s="83"/>
      <c r="Q50" s="10"/>
      <c r="R50" s="10"/>
      <c r="S50" s="10"/>
      <c r="T50" s="10"/>
    </row>
    <row r="51" spans="1:20">
      <c r="A51" s="2">
        <v>47</v>
      </c>
      <c r="B51" s="80"/>
      <c r="C51" s="85"/>
      <c r="D51" s="78"/>
      <c r="E51" s="60"/>
      <c r="F51" s="79"/>
      <c r="G51" s="64"/>
      <c r="H51" s="64"/>
      <c r="I51" s="9"/>
      <c r="J51" s="79"/>
      <c r="K51" s="70"/>
      <c r="L51" s="39"/>
      <c r="M51" s="39"/>
      <c r="N51" s="55"/>
      <c r="O51" s="55"/>
      <c r="P51" s="83"/>
      <c r="Q51" s="10"/>
      <c r="R51" s="10"/>
      <c r="S51" s="10"/>
      <c r="T51" s="10"/>
    </row>
    <row r="52" spans="1:20">
      <c r="A52" s="2">
        <v>48</v>
      </c>
      <c r="B52" s="80"/>
      <c r="C52" s="85"/>
      <c r="D52" s="78"/>
      <c r="E52" s="60"/>
      <c r="F52" s="79"/>
      <c r="G52" s="64"/>
      <c r="H52" s="64"/>
      <c r="I52" s="9"/>
      <c r="J52" s="79"/>
      <c r="K52" s="70"/>
      <c r="L52" s="39"/>
      <c r="M52" s="39"/>
      <c r="N52" s="55"/>
      <c r="O52" s="55"/>
      <c r="P52" s="83"/>
      <c r="Q52" s="10"/>
      <c r="R52" s="10"/>
      <c r="S52" s="10"/>
      <c r="T52" s="10"/>
    </row>
    <row r="53" spans="1:20">
      <c r="A53" s="2">
        <v>49</v>
      </c>
      <c r="B53" s="80"/>
      <c r="C53" s="85"/>
      <c r="D53" s="78"/>
      <c r="E53" s="60"/>
      <c r="F53" s="79"/>
      <c r="G53" s="64"/>
      <c r="H53" s="64"/>
      <c r="I53" s="9"/>
      <c r="J53" s="53"/>
      <c r="K53" s="70"/>
      <c r="L53" s="39"/>
      <c r="M53" s="39"/>
      <c r="N53" s="55"/>
      <c r="O53" s="55"/>
      <c r="P53" s="83"/>
      <c r="Q53" s="10"/>
      <c r="R53" s="10"/>
      <c r="S53" s="10"/>
      <c r="T53" s="10"/>
    </row>
    <row r="54" spans="1:20">
      <c r="A54" s="2">
        <v>50</v>
      </c>
      <c r="B54" s="80"/>
      <c r="C54" s="85"/>
      <c r="D54" s="78"/>
      <c r="E54" s="60"/>
      <c r="F54" s="79"/>
      <c r="G54" s="64"/>
      <c r="H54" s="64"/>
      <c r="I54" s="9"/>
      <c r="J54" s="53"/>
      <c r="K54" s="70"/>
      <c r="L54" s="39"/>
      <c r="M54" s="39"/>
      <c r="N54" s="55"/>
      <c r="O54" s="55"/>
      <c r="P54" s="83"/>
      <c r="Q54" s="10"/>
      <c r="R54" s="10"/>
      <c r="S54" s="10"/>
      <c r="T54" s="10"/>
    </row>
    <row r="55" spans="1:20">
      <c r="A55" s="2">
        <v>51</v>
      </c>
      <c r="B55" s="80"/>
      <c r="C55" s="85"/>
      <c r="D55" s="78"/>
      <c r="E55" s="60"/>
      <c r="F55" s="79"/>
      <c r="G55" s="64"/>
      <c r="H55" s="64"/>
      <c r="I55" s="9"/>
      <c r="J55" s="53"/>
      <c r="K55" s="70"/>
      <c r="L55" s="39"/>
      <c r="M55" s="39"/>
      <c r="N55" s="55"/>
      <c r="O55" s="55"/>
      <c r="P55" s="83"/>
      <c r="Q55" s="10"/>
      <c r="R55" s="10"/>
      <c r="S55" s="10"/>
      <c r="T55" s="10"/>
    </row>
    <row r="56" spans="1:20">
      <c r="A56" s="2">
        <v>52</v>
      </c>
      <c r="B56" s="80"/>
      <c r="C56" s="84"/>
      <c r="D56" s="78"/>
      <c r="E56" s="61"/>
      <c r="F56" s="79"/>
      <c r="G56" s="61"/>
      <c r="H56" s="61"/>
      <c r="I56" s="9"/>
      <c r="J56" s="53"/>
      <c r="K56" s="70"/>
      <c r="L56" s="39"/>
      <c r="M56" s="39"/>
      <c r="N56" s="55"/>
      <c r="O56" s="55"/>
      <c r="P56" s="83"/>
      <c r="Q56" s="10"/>
      <c r="R56" s="10"/>
      <c r="S56" s="10"/>
      <c r="T56" s="10"/>
    </row>
    <row r="57" spans="1:20">
      <c r="A57" s="2">
        <v>53</v>
      </c>
      <c r="B57" s="80"/>
      <c r="C57" s="85"/>
      <c r="D57" s="78"/>
      <c r="E57" s="60"/>
      <c r="F57" s="79"/>
      <c r="G57" s="64"/>
      <c r="H57" s="64"/>
      <c r="I57" s="9"/>
      <c r="J57" s="79"/>
      <c r="K57" s="70"/>
      <c r="L57" s="10"/>
      <c r="M57" s="10"/>
      <c r="N57" s="55"/>
      <c r="O57" s="55"/>
      <c r="P57" s="83"/>
      <c r="Q57" s="10"/>
      <c r="R57" s="10"/>
      <c r="S57" s="10"/>
      <c r="T57" s="10"/>
    </row>
    <row r="58" spans="1:20">
      <c r="A58" s="2">
        <v>54</v>
      </c>
      <c r="B58" s="80"/>
      <c r="C58" s="84"/>
      <c r="D58" s="78"/>
      <c r="E58" s="61"/>
      <c r="F58" s="79"/>
      <c r="G58" s="48"/>
      <c r="H58" s="48"/>
      <c r="I58" s="9"/>
      <c r="J58" s="60"/>
      <c r="K58" s="70"/>
      <c r="L58" s="10"/>
      <c r="M58" s="10"/>
      <c r="N58" s="55"/>
      <c r="O58" s="55"/>
      <c r="P58" s="83"/>
      <c r="Q58" s="10"/>
      <c r="R58" s="10"/>
      <c r="S58" s="10"/>
      <c r="T58" s="10"/>
    </row>
    <row r="59" spans="1:20">
      <c r="A59" s="2">
        <v>55</v>
      </c>
      <c r="B59" s="80"/>
      <c r="C59" s="85"/>
      <c r="D59" s="78"/>
      <c r="E59" s="60"/>
      <c r="F59" s="79"/>
      <c r="G59" s="64"/>
      <c r="H59" s="64"/>
      <c r="I59" s="9"/>
      <c r="J59" s="79"/>
      <c r="K59" s="70"/>
      <c r="L59" s="10"/>
      <c r="M59" s="10"/>
      <c r="N59" s="55"/>
      <c r="O59" s="55"/>
      <c r="P59" s="83"/>
      <c r="Q59" s="10"/>
      <c r="R59" s="10"/>
      <c r="S59" s="10"/>
      <c r="T59" s="10"/>
    </row>
    <row r="60" spans="1:20">
      <c r="A60" s="2">
        <v>56</v>
      </c>
      <c r="B60" s="80"/>
      <c r="C60" s="85"/>
      <c r="D60" s="78"/>
      <c r="E60" s="60"/>
      <c r="F60" s="79"/>
      <c r="G60" s="64"/>
      <c r="H60" s="64"/>
      <c r="I60" s="9"/>
      <c r="J60" s="79"/>
      <c r="K60" s="70"/>
      <c r="L60" s="10"/>
      <c r="M60" s="10"/>
      <c r="N60" s="55"/>
      <c r="O60" s="55"/>
      <c r="P60" s="83"/>
      <c r="Q60" s="10"/>
      <c r="R60" s="10"/>
      <c r="S60" s="10"/>
      <c r="T60" s="10"/>
    </row>
    <row r="61" spans="1:20">
      <c r="A61" s="2">
        <v>57</v>
      </c>
      <c r="B61" s="80"/>
      <c r="C61" s="85"/>
      <c r="D61" s="78"/>
      <c r="E61" s="60"/>
      <c r="F61" s="79"/>
      <c r="G61" s="64"/>
      <c r="H61" s="64"/>
      <c r="I61" s="9"/>
      <c r="J61" s="79"/>
      <c r="K61" s="70"/>
      <c r="L61" s="10"/>
      <c r="M61" s="10"/>
      <c r="N61" s="55"/>
      <c r="O61" s="55"/>
      <c r="P61" s="83"/>
      <c r="Q61" s="10"/>
      <c r="R61" s="10"/>
      <c r="S61" s="10"/>
      <c r="T61" s="10"/>
    </row>
    <row r="62" spans="1:20">
      <c r="A62" s="2">
        <v>58</v>
      </c>
      <c r="B62" s="80"/>
      <c r="C62" s="85"/>
      <c r="D62" s="78"/>
      <c r="E62" s="60"/>
      <c r="F62" s="79"/>
      <c r="G62" s="64"/>
      <c r="H62" s="64"/>
      <c r="I62" s="9"/>
      <c r="J62" s="79"/>
      <c r="K62" s="70"/>
      <c r="L62" s="10"/>
      <c r="M62" s="10"/>
      <c r="N62" s="55"/>
      <c r="O62" s="55"/>
      <c r="P62" s="83"/>
      <c r="Q62" s="10"/>
      <c r="R62" s="10"/>
      <c r="S62" s="10"/>
      <c r="T62" s="10"/>
    </row>
    <row r="63" spans="1:20">
      <c r="A63" s="2">
        <v>59</v>
      </c>
      <c r="B63" s="79"/>
      <c r="C63" s="85"/>
      <c r="D63" s="78"/>
      <c r="E63" s="60"/>
      <c r="F63" s="79"/>
      <c r="G63" s="64"/>
      <c r="H63" s="64"/>
      <c r="I63" s="9"/>
      <c r="J63" s="79"/>
      <c r="K63" s="70"/>
      <c r="L63" s="10"/>
      <c r="M63" s="10"/>
      <c r="N63" s="55"/>
      <c r="O63" s="55"/>
      <c r="P63" s="83"/>
      <c r="Q63" s="10"/>
      <c r="R63" s="10"/>
      <c r="S63" s="10"/>
      <c r="T63" s="10"/>
    </row>
    <row r="64" spans="1:20">
      <c r="A64" s="2">
        <v>60</v>
      </c>
      <c r="B64" s="79"/>
      <c r="C64" s="86"/>
      <c r="D64" s="78"/>
      <c r="E64" s="87"/>
      <c r="F64" s="79"/>
      <c r="G64" s="61"/>
      <c r="H64" s="61"/>
      <c r="I64" s="9"/>
      <c r="J64" s="53"/>
      <c r="K64" s="70"/>
      <c r="L64" s="10"/>
      <c r="M64" s="10"/>
      <c r="N64" s="55"/>
      <c r="O64" s="55"/>
      <c r="P64" s="83"/>
      <c r="Q64" s="10"/>
      <c r="R64" s="10"/>
      <c r="S64" s="10"/>
      <c r="T64" s="10"/>
    </row>
    <row r="65" spans="1:20">
      <c r="A65" s="2">
        <v>61</v>
      </c>
      <c r="B65" s="79"/>
      <c r="C65" s="84"/>
      <c r="D65" s="78"/>
      <c r="E65" s="61"/>
      <c r="F65" s="79"/>
      <c r="G65" s="48"/>
      <c r="H65" s="48"/>
      <c r="I65" s="9"/>
      <c r="J65" s="53"/>
      <c r="K65" s="70"/>
      <c r="L65" s="10"/>
      <c r="M65" s="10"/>
      <c r="N65" s="55"/>
      <c r="O65" s="55"/>
      <c r="P65" s="83"/>
      <c r="Q65" s="10"/>
      <c r="R65" s="10"/>
      <c r="S65" s="10"/>
      <c r="T65" s="10"/>
    </row>
    <row r="66" spans="1:20">
      <c r="A66" s="2">
        <v>62</v>
      </c>
      <c r="B66" s="80"/>
      <c r="C66" s="85"/>
      <c r="D66" s="78"/>
      <c r="E66" s="60"/>
      <c r="F66" s="63"/>
      <c r="G66" s="64"/>
      <c r="H66" s="64"/>
      <c r="I66" s="9"/>
      <c r="J66" s="53"/>
      <c r="K66" s="88"/>
      <c r="L66" s="73"/>
      <c r="M66" s="73"/>
      <c r="N66" s="55"/>
      <c r="O66" s="55"/>
      <c r="P66" s="83"/>
      <c r="Q66" s="10"/>
      <c r="R66" s="10"/>
      <c r="S66" s="10"/>
      <c r="T66" s="105">
        <v>43327</v>
      </c>
    </row>
    <row r="67" spans="1:20">
      <c r="A67" s="2">
        <v>63</v>
      </c>
      <c r="B67" s="80"/>
      <c r="C67" s="84"/>
      <c r="D67" s="78"/>
      <c r="E67" s="61"/>
      <c r="F67" s="63"/>
      <c r="G67" s="48"/>
      <c r="H67" s="48"/>
      <c r="I67" s="9"/>
      <c r="J67" s="53"/>
      <c r="K67" s="88"/>
      <c r="L67" s="73"/>
      <c r="M67" s="73"/>
      <c r="N67" s="55"/>
      <c r="O67" s="55"/>
      <c r="P67" s="83"/>
      <c r="Q67" s="10"/>
      <c r="R67" s="10"/>
      <c r="S67" s="10"/>
      <c r="T67" s="105">
        <v>43334</v>
      </c>
    </row>
    <row r="68" spans="1:20">
      <c r="A68" s="2">
        <v>64</v>
      </c>
      <c r="B68" s="80"/>
      <c r="C68" s="85"/>
      <c r="D68" s="78"/>
      <c r="E68" s="60"/>
      <c r="F68" s="63"/>
      <c r="G68" s="64"/>
      <c r="H68" s="64"/>
      <c r="I68" s="9"/>
      <c r="J68" s="79"/>
      <c r="K68" s="88"/>
      <c r="L68" s="73"/>
      <c r="M68" s="73"/>
      <c r="N68" s="55"/>
      <c r="O68" s="55"/>
      <c r="P68" s="83"/>
      <c r="Q68" s="10"/>
      <c r="R68" s="10"/>
      <c r="S68" s="10"/>
      <c r="T68" s="105">
        <v>43337</v>
      </c>
    </row>
    <row r="69" spans="1:20">
      <c r="A69" s="2">
        <v>65</v>
      </c>
      <c r="B69" s="80"/>
      <c r="C69" s="85"/>
      <c r="D69" s="78"/>
      <c r="E69" s="60"/>
      <c r="F69" s="63"/>
      <c r="G69" s="64"/>
      <c r="H69" s="64"/>
      <c r="I69" s="9"/>
      <c r="J69" s="79"/>
      <c r="K69" s="88"/>
      <c r="L69" s="73"/>
      <c r="M69" s="73"/>
      <c r="N69" s="55"/>
      <c r="O69" s="55"/>
      <c r="P69" s="83"/>
      <c r="Q69" s="10"/>
      <c r="R69" s="10"/>
      <c r="S69" s="10"/>
      <c r="T69" s="105">
        <v>43325</v>
      </c>
    </row>
    <row r="70" spans="1:20">
      <c r="A70" s="2">
        <v>66</v>
      </c>
      <c r="B70" s="80"/>
      <c r="C70" s="85"/>
      <c r="D70" s="78"/>
      <c r="E70" s="60"/>
      <c r="F70" s="63"/>
      <c r="G70" s="64"/>
      <c r="H70" s="64"/>
      <c r="I70" s="9"/>
      <c r="J70" s="79"/>
      <c r="K70" s="88"/>
      <c r="L70" s="73"/>
      <c r="M70" s="73"/>
      <c r="N70" s="55"/>
      <c r="O70" s="55"/>
      <c r="P70" s="83"/>
      <c r="Q70" s="10"/>
      <c r="R70" s="10"/>
      <c r="S70" s="10"/>
      <c r="T70" s="10"/>
    </row>
    <row r="71" spans="1:20">
      <c r="A71" s="2">
        <v>67</v>
      </c>
      <c r="B71" s="80"/>
      <c r="C71" s="85"/>
      <c r="D71" s="78"/>
      <c r="E71" s="60"/>
      <c r="F71" s="63"/>
      <c r="G71" s="64"/>
      <c r="H71" s="64"/>
      <c r="I71" s="9"/>
      <c r="J71" s="79"/>
      <c r="K71" s="88"/>
      <c r="L71" s="73"/>
      <c r="M71" s="73"/>
      <c r="N71" s="55"/>
      <c r="O71" s="55"/>
      <c r="P71" s="83"/>
      <c r="Q71" s="10"/>
      <c r="R71" s="10"/>
      <c r="S71" s="10"/>
      <c r="T71" s="10"/>
    </row>
    <row r="72" spans="1:20">
      <c r="A72" s="2">
        <v>68</v>
      </c>
      <c r="B72" s="79"/>
      <c r="C72" s="85"/>
      <c r="D72" s="78"/>
      <c r="E72" s="60"/>
      <c r="F72" s="63"/>
      <c r="G72" s="64"/>
      <c r="H72" s="64"/>
      <c r="I72" s="9"/>
      <c r="J72" s="79"/>
      <c r="K72" s="88"/>
      <c r="L72" s="73"/>
      <c r="M72" s="73"/>
      <c r="N72" s="55"/>
      <c r="O72" s="55"/>
      <c r="P72" s="83"/>
      <c r="Q72" s="10"/>
      <c r="R72" s="10"/>
      <c r="S72" s="10"/>
      <c r="T72" s="10"/>
    </row>
    <row r="73" spans="1:20">
      <c r="A73" s="2">
        <v>69</v>
      </c>
      <c r="B73" s="78"/>
      <c r="C73" s="85"/>
      <c r="D73" s="78"/>
      <c r="E73" s="60"/>
      <c r="F73" s="63"/>
      <c r="G73" s="64"/>
      <c r="H73" s="64"/>
      <c r="I73" s="9"/>
      <c r="J73" s="79"/>
      <c r="K73" s="88"/>
      <c r="L73" s="73"/>
      <c r="M73" s="73"/>
      <c r="N73" s="55"/>
      <c r="O73" s="55"/>
      <c r="P73" s="83"/>
      <c r="Q73" s="10"/>
      <c r="R73" s="10"/>
      <c r="S73" s="10"/>
      <c r="T73" s="10"/>
    </row>
    <row r="74" spans="1:20">
      <c r="A74" s="2">
        <v>70</v>
      </c>
      <c r="B74" s="78"/>
      <c r="C74" s="85"/>
      <c r="D74" s="78"/>
      <c r="E74" s="60"/>
      <c r="F74" s="63"/>
      <c r="G74" s="64"/>
      <c r="H74" s="64"/>
      <c r="I74" s="9"/>
      <c r="J74" s="79"/>
      <c r="K74" s="88"/>
      <c r="L74" s="73"/>
      <c r="M74" s="73"/>
      <c r="N74" s="55"/>
      <c r="O74" s="55"/>
      <c r="P74" s="83"/>
      <c r="Q74" s="10"/>
      <c r="R74" s="10"/>
      <c r="S74" s="10"/>
      <c r="T74" s="10"/>
    </row>
    <row r="75" spans="1:20">
      <c r="A75" s="2">
        <v>71</v>
      </c>
      <c r="B75" s="81"/>
      <c r="C75" s="85"/>
      <c r="D75" s="78"/>
      <c r="E75" s="60"/>
      <c r="F75" s="63"/>
      <c r="G75" s="64"/>
      <c r="H75" s="64"/>
      <c r="I75" s="9"/>
      <c r="J75" s="53"/>
      <c r="K75" s="88"/>
      <c r="L75" s="73"/>
      <c r="M75" s="73"/>
      <c r="N75" s="55"/>
      <c r="O75" s="55"/>
      <c r="P75" s="83"/>
      <c r="Q75" s="10"/>
      <c r="R75" s="10"/>
      <c r="S75" s="10"/>
      <c r="T75" s="10"/>
    </row>
    <row r="76" spans="1:20">
      <c r="A76" s="2">
        <v>72</v>
      </c>
      <c r="B76" s="79"/>
      <c r="C76" s="85"/>
      <c r="D76" s="78"/>
      <c r="E76" s="60"/>
      <c r="F76" s="63"/>
      <c r="G76" s="64"/>
      <c r="H76" s="64"/>
      <c r="I76" s="9"/>
      <c r="J76" s="53"/>
      <c r="K76" s="88"/>
      <c r="L76" s="73"/>
      <c r="M76" s="73"/>
      <c r="N76" s="55"/>
      <c r="O76" s="55"/>
      <c r="P76" s="83"/>
      <c r="Q76" s="10"/>
      <c r="R76" s="10"/>
      <c r="S76" s="10"/>
      <c r="T76" s="10"/>
    </row>
    <row r="77" spans="1:20">
      <c r="A77" s="2">
        <v>73</v>
      </c>
      <c r="B77" s="79"/>
      <c r="C77" s="85"/>
      <c r="D77" s="78"/>
      <c r="E77" s="60"/>
      <c r="F77" s="63"/>
      <c r="G77" s="64"/>
      <c r="H77" s="64"/>
      <c r="I77" s="9"/>
      <c r="J77" s="65"/>
      <c r="K77" s="89"/>
      <c r="L77" s="10"/>
      <c r="M77" s="10"/>
      <c r="N77" s="55"/>
      <c r="O77" s="55"/>
      <c r="P77" s="83"/>
      <c r="Q77" s="10"/>
      <c r="R77" s="10"/>
      <c r="S77" s="10"/>
      <c r="T77" s="10"/>
    </row>
    <row r="78" spans="1:20">
      <c r="A78" s="2">
        <v>74</v>
      </c>
      <c r="B78" s="79"/>
      <c r="C78" s="85"/>
      <c r="D78" s="78"/>
      <c r="E78" s="60"/>
      <c r="F78" s="63"/>
      <c r="G78" s="64"/>
      <c r="H78" s="64"/>
      <c r="I78" s="9"/>
      <c r="J78" s="65"/>
      <c r="K78" s="89"/>
      <c r="L78" s="10"/>
      <c r="M78" s="10"/>
      <c r="N78" s="55"/>
      <c r="O78" s="55"/>
      <c r="P78" s="83"/>
      <c r="Q78" s="10"/>
      <c r="R78" s="10"/>
      <c r="S78" s="10"/>
      <c r="T78" s="10"/>
    </row>
    <row r="79" spans="1:20">
      <c r="A79" s="2">
        <v>75</v>
      </c>
      <c r="B79" s="79"/>
      <c r="C79" s="85"/>
      <c r="D79" s="78"/>
      <c r="E79" s="60"/>
      <c r="F79" s="63"/>
      <c r="G79" s="64"/>
      <c r="H79" s="64"/>
      <c r="I79" s="9"/>
      <c r="J79" s="53"/>
      <c r="K79" s="89"/>
      <c r="L79" s="10"/>
      <c r="M79" s="10"/>
      <c r="N79" s="55"/>
      <c r="O79" s="55"/>
      <c r="P79" s="83"/>
      <c r="Q79" s="10"/>
      <c r="R79" s="10"/>
      <c r="S79" s="10"/>
      <c r="T79" s="10"/>
    </row>
    <row r="80" spans="1:20">
      <c r="A80" s="2">
        <v>76</v>
      </c>
      <c r="B80" s="80"/>
      <c r="C80" s="85"/>
      <c r="D80" s="78"/>
      <c r="E80" s="60"/>
      <c r="F80" s="63"/>
      <c r="G80" s="64"/>
      <c r="H80" s="64"/>
      <c r="I80" s="9"/>
      <c r="J80" s="53"/>
      <c r="K80" s="89"/>
      <c r="L80" s="10"/>
      <c r="M80" s="10"/>
      <c r="N80" s="55"/>
      <c r="O80" s="55"/>
      <c r="P80" s="83"/>
      <c r="Q80" s="10"/>
      <c r="R80" s="10"/>
      <c r="S80" s="10"/>
      <c r="T80" s="10"/>
    </row>
    <row r="81" spans="1:20">
      <c r="A81" s="2">
        <v>77</v>
      </c>
      <c r="B81" s="9"/>
      <c r="C81" s="10"/>
      <c r="D81" s="10"/>
      <c r="E81" s="11"/>
      <c r="F81" s="10"/>
      <c r="G81" s="11"/>
      <c r="H81" s="11"/>
      <c r="I81" s="9">
        <f t="shared" ref="I81:I164" si="0">+G81+H81</f>
        <v>0</v>
      </c>
      <c r="J81" s="10"/>
      <c r="K81" s="10"/>
      <c r="L81" s="10"/>
      <c r="M81" s="10"/>
      <c r="N81" s="10"/>
      <c r="O81" s="10"/>
      <c r="P81" s="16"/>
      <c r="Q81" s="10"/>
      <c r="R81" s="10"/>
      <c r="S81" s="10"/>
      <c r="T81" s="10"/>
    </row>
    <row r="82" spans="1:20">
      <c r="A82" s="2">
        <v>78</v>
      </c>
      <c r="B82" s="9"/>
      <c r="C82" s="10"/>
      <c r="D82" s="10"/>
      <c r="E82" s="11"/>
      <c r="F82" s="10"/>
      <c r="G82" s="11"/>
      <c r="H82" s="11"/>
      <c r="I82" s="9">
        <f t="shared" si="0"/>
        <v>0</v>
      </c>
      <c r="J82" s="10"/>
      <c r="K82" s="10"/>
      <c r="L82" s="10"/>
      <c r="M82" s="10"/>
      <c r="N82" s="10"/>
      <c r="O82" s="10"/>
      <c r="P82" s="16"/>
      <c r="Q82" s="10"/>
      <c r="R82" s="10"/>
      <c r="S82" s="10"/>
      <c r="T82" s="10"/>
    </row>
    <row r="83" spans="1:20">
      <c r="A83" s="2">
        <v>79</v>
      </c>
      <c r="B83" s="9"/>
      <c r="C83" s="10"/>
      <c r="D83" s="10"/>
      <c r="E83" s="11"/>
      <c r="F83" s="10"/>
      <c r="G83" s="11"/>
      <c r="H83" s="11"/>
      <c r="I83" s="9">
        <f t="shared" si="0"/>
        <v>0</v>
      </c>
      <c r="J83" s="10"/>
      <c r="K83" s="10"/>
      <c r="L83" s="10"/>
      <c r="M83" s="10"/>
      <c r="N83" s="10"/>
      <c r="O83" s="10"/>
      <c r="P83" s="16"/>
      <c r="Q83" s="10"/>
      <c r="R83" s="10"/>
      <c r="S83" s="10"/>
      <c r="T83" s="10"/>
    </row>
    <row r="84" spans="1:20">
      <c r="A84" s="2">
        <v>80</v>
      </c>
      <c r="B84" s="9"/>
      <c r="C84" s="10"/>
      <c r="D84" s="10"/>
      <c r="E84" s="11"/>
      <c r="F84" s="10"/>
      <c r="G84" s="11"/>
      <c r="H84" s="11"/>
      <c r="I84" s="9">
        <f t="shared" si="0"/>
        <v>0</v>
      </c>
      <c r="J84" s="10"/>
      <c r="K84" s="10"/>
      <c r="L84" s="10"/>
      <c r="M84" s="10"/>
      <c r="N84" s="10"/>
      <c r="O84" s="10"/>
      <c r="P84" s="16"/>
      <c r="Q84" s="10"/>
      <c r="R84" s="10"/>
      <c r="S84" s="10"/>
      <c r="T84" s="10"/>
    </row>
    <row r="85" spans="1:20">
      <c r="A85" s="2">
        <v>81</v>
      </c>
      <c r="B85" s="9"/>
      <c r="C85" s="10"/>
      <c r="D85" s="10"/>
      <c r="E85" s="11"/>
      <c r="F85" s="10"/>
      <c r="G85" s="11"/>
      <c r="H85" s="11"/>
      <c r="I85" s="9">
        <f t="shared" si="0"/>
        <v>0</v>
      </c>
      <c r="J85" s="10"/>
      <c r="K85" s="10"/>
      <c r="L85" s="10"/>
      <c r="M85" s="10"/>
      <c r="N85" s="10"/>
      <c r="O85" s="10"/>
      <c r="P85" s="16"/>
      <c r="Q85" s="10"/>
      <c r="R85" s="10"/>
      <c r="S85" s="10"/>
      <c r="T85" s="10"/>
    </row>
    <row r="86" spans="1:20">
      <c r="A86" s="2">
        <v>82</v>
      </c>
      <c r="B86" s="9"/>
      <c r="C86" s="10"/>
      <c r="D86" s="10"/>
      <c r="E86" s="11"/>
      <c r="F86" s="10"/>
      <c r="G86" s="11"/>
      <c r="H86" s="11"/>
      <c r="I86" s="9">
        <f t="shared" si="0"/>
        <v>0</v>
      </c>
      <c r="J86" s="10"/>
      <c r="K86" s="10"/>
      <c r="L86" s="10"/>
      <c r="M86" s="10"/>
      <c r="N86" s="10"/>
      <c r="O86" s="10"/>
      <c r="P86" s="16"/>
      <c r="Q86" s="10"/>
      <c r="R86" s="10"/>
      <c r="S86" s="10"/>
      <c r="T86" s="10"/>
    </row>
    <row r="87" spans="1:20">
      <c r="A87" s="2">
        <v>83</v>
      </c>
      <c r="B87" s="9"/>
      <c r="C87" s="10"/>
      <c r="D87" s="10"/>
      <c r="E87" s="11"/>
      <c r="F87" s="10"/>
      <c r="G87" s="11"/>
      <c r="H87" s="11"/>
      <c r="I87" s="9">
        <f t="shared" si="0"/>
        <v>0</v>
      </c>
      <c r="J87" s="10"/>
      <c r="K87" s="10"/>
      <c r="L87" s="10"/>
      <c r="M87" s="10"/>
      <c r="N87" s="10"/>
      <c r="O87" s="10"/>
      <c r="P87" s="16"/>
      <c r="Q87" s="10"/>
      <c r="R87" s="10"/>
      <c r="S87" s="10"/>
      <c r="T87" s="10"/>
    </row>
    <row r="88" spans="1:20">
      <c r="A88" s="2">
        <v>84</v>
      </c>
      <c r="B88" s="9"/>
      <c r="C88" s="10"/>
      <c r="D88" s="10"/>
      <c r="E88" s="11"/>
      <c r="F88" s="10"/>
      <c r="G88" s="11"/>
      <c r="H88" s="11"/>
      <c r="I88" s="9">
        <f t="shared" si="0"/>
        <v>0</v>
      </c>
      <c r="J88" s="10"/>
      <c r="K88" s="10"/>
      <c r="L88" s="10"/>
      <c r="M88" s="10"/>
      <c r="N88" s="10"/>
      <c r="O88" s="10"/>
      <c r="P88" s="16"/>
      <c r="Q88" s="10"/>
      <c r="R88" s="10"/>
      <c r="S88" s="10"/>
      <c r="T88" s="10"/>
    </row>
    <row r="89" spans="1:20">
      <c r="A89" s="2">
        <v>85</v>
      </c>
      <c r="B89" s="9"/>
      <c r="C89" s="10"/>
      <c r="D89" s="10"/>
      <c r="E89" s="11"/>
      <c r="F89" s="10"/>
      <c r="G89" s="11"/>
      <c r="H89" s="11"/>
      <c r="I89" s="9">
        <f t="shared" si="0"/>
        <v>0</v>
      </c>
      <c r="J89" s="10"/>
      <c r="K89" s="10"/>
      <c r="L89" s="10"/>
      <c r="M89" s="10"/>
      <c r="N89" s="10"/>
      <c r="O89" s="10"/>
      <c r="P89" s="16"/>
      <c r="Q89" s="10"/>
      <c r="R89" s="10"/>
      <c r="S89" s="10"/>
      <c r="T89" s="10"/>
    </row>
    <row r="90" spans="1:20">
      <c r="A90" s="2">
        <v>86</v>
      </c>
      <c r="B90" s="9"/>
      <c r="C90" s="10"/>
      <c r="D90" s="10"/>
      <c r="E90" s="11"/>
      <c r="F90" s="10"/>
      <c r="G90" s="11"/>
      <c r="H90" s="11"/>
      <c r="I90" s="9">
        <f t="shared" si="0"/>
        <v>0</v>
      </c>
      <c r="J90" s="10"/>
      <c r="K90" s="10"/>
      <c r="L90" s="10"/>
      <c r="M90" s="10"/>
      <c r="N90" s="10"/>
      <c r="O90" s="10"/>
      <c r="P90" s="16"/>
      <c r="Q90" s="10"/>
      <c r="R90" s="10"/>
      <c r="S90" s="10"/>
      <c r="T90" s="10"/>
    </row>
    <row r="91" spans="1:20">
      <c r="A91" s="2">
        <v>87</v>
      </c>
      <c r="B91" s="9"/>
      <c r="C91" s="10"/>
      <c r="D91" s="10"/>
      <c r="E91" s="11"/>
      <c r="F91" s="10"/>
      <c r="G91" s="11"/>
      <c r="H91" s="11"/>
      <c r="I91" s="9">
        <f t="shared" si="0"/>
        <v>0</v>
      </c>
      <c r="J91" s="10"/>
      <c r="K91" s="10"/>
      <c r="L91" s="10"/>
      <c r="M91" s="10"/>
      <c r="N91" s="10"/>
      <c r="O91" s="10"/>
      <c r="P91" s="16"/>
      <c r="Q91" s="10"/>
      <c r="R91" s="10"/>
      <c r="S91" s="10"/>
      <c r="T91" s="10"/>
    </row>
    <row r="92" spans="1:20">
      <c r="A92" s="2">
        <v>88</v>
      </c>
      <c r="B92" s="9"/>
      <c r="C92" s="10"/>
      <c r="D92" s="10"/>
      <c r="E92" s="11"/>
      <c r="F92" s="10"/>
      <c r="G92" s="11"/>
      <c r="H92" s="11"/>
      <c r="I92" s="9">
        <f t="shared" si="0"/>
        <v>0</v>
      </c>
      <c r="J92" s="10"/>
      <c r="K92" s="10"/>
      <c r="L92" s="10"/>
      <c r="M92" s="10"/>
      <c r="N92" s="10"/>
      <c r="O92" s="10"/>
      <c r="P92" s="16"/>
      <c r="Q92" s="10"/>
      <c r="R92" s="10"/>
      <c r="S92" s="10"/>
      <c r="T92" s="10"/>
    </row>
    <row r="93" spans="1:20">
      <c r="A93" s="2">
        <v>89</v>
      </c>
      <c r="B93" s="9"/>
      <c r="C93" s="10"/>
      <c r="D93" s="10"/>
      <c r="E93" s="11"/>
      <c r="F93" s="10"/>
      <c r="G93" s="11"/>
      <c r="H93" s="11"/>
      <c r="I93" s="9">
        <f t="shared" si="0"/>
        <v>0</v>
      </c>
      <c r="J93" s="10"/>
      <c r="K93" s="10"/>
      <c r="L93" s="10"/>
      <c r="M93" s="10"/>
      <c r="N93" s="10"/>
      <c r="O93" s="10"/>
      <c r="P93" s="16"/>
      <c r="Q93" s="10"/>
      <c r="R93" s="10"/>
      <c r="S93" s="10"/>
      <c r="T93" s="10"/>
    </row>
    <row r="94" spans="1:20">
      <c r="A94" s="2">
        <v>90</v>
      </c>
      <c r="B94" s="9"/>
      <c r="C94" s="10"/>
      <c r="D94" s="10"/>
      <c r="E94" s="11"/>
      <c r="F94" s="10"/>
      <c r="G94" s="11"/>
      <c r="H94" s="11"/>
      <c r="I94" s="9">
        <f t="shared" si="0"/>
        <v>0</v>
      </c>
      <c r="J94" s="10"/>
      <c r="K94" s="10"/>
      <c r="L94" s="10"/>
      <c r="M94" s="10"/>
      <c r="N94" s="10"/>
      <c r="O94" s="10"/>
      <c r="P94" s="16"/>
      <c r="Q94" s="10"/>
      <c r="R94" s="10"/>
      <c r="S94" s="10"/>
      <c r="T94" s="10"/>
    </row>
    <row r="95" spans="1:20">
      <c r="A95" s="2">
        <v>91</v>
      </c>
      <c r="B95" s="9"/>
      <c r="C95" s="10"/>
      <c r="D95" s="10"/>
      <c r="E95" s="11"/>
      <c r="F95" s="10"/>
      <c r="G95" s="11"/>
      <c r="H95" s="11"/>
      <c r="I95" s="9">
        <f t="shared" si="0"/>
        <v>0</v>
      </c>
      <c r="J95" s="10"/>
      <c r="K95" s="10"/>
      <c r="L95" s="10"/>
      <c r="M95" s="10"/>
      <c r="N95" s="10"/>
      <c r="O95" s="10"/>
      <c r="P95" s="16"/>
      <c r="Q95" s="10"/>
      <c r="R95" s="10"/>
      <c r="S95" s="10"/>
      <c r="T95" s="10"/>
    </row>
    <row r="96" spans="1:20">
      <c r="A96" s="2">
        <v>92</v>
      </c>
      <c r="B96" s="9"/>
      <c r="C96" s="10"/>
      <c r="D96" s="10"/>
      <c r="E96" s="11"/>
      <c r="F96" s="10"/>
      <c r="G96" s="11"/>
      <c r="H96" s="11"/>
      <c r="I96" s="9">
        <f t="shared" si="0"/>
        <v>0</v>
      </c>
      <c r="J96" s="10"/>
      <c r="K96" s="10"/>
      <c r="L96" s="10"/>
      <c r="M96" s="10"/>
      <c r="N96" s="10"/>
      <c r="O96" s="10"/>
      <c r="P96" s="16"/>
      <c r="Q96" s="10"/>
      <c r="R96" s="10"/>
      <c r="S96" s="10"/>
      <c r="T96" s="10"/>
    </row>
    <row r="97" spans="1:20">
      <c r="A97" s="2">
        <v>93</v>
      </c>
      <c r="B97" s="9"/>
      <c r="C97" s="10"/>
      <c r="D97" s="10"/>
      <c r="E97" s="11"/>
      <c r="F97" s="10"/>
      <c r="G97" s="11"/>
      <c r="H97" s="11"/>
      <c r="I97" s="9">
        <f t="shared" si="0"/>
        <v>0</v>
      </c>
      <c r="J97" s="10"/>
      <c r="K97" s="10"/>
      <c r="L97" s="10"/>
      <c r="M97" s="10"/>
      <c r="N97" s="10"/>
      <c r="O97" s="10"/>
      <c r="P97" s="16"/>
      <c r="Q97" s="10"/>
      <c r="R97" s="10"/>
      <c r="S97" s="10"/>
      <c r="T97" s="10"/>
    </row>
    <row r="98" spans="1:20">
      <c r="A98" s="2">
        <v>94</v>
      </c>
      <c r="B98" s="9"/>
      <c r="C98" s="10"/>
      <c r="D98" s="10"/>
      <c r="E98" s="11"/>
      <c r="F98" s="10"/>
      <c r="G98" s="11"/>
      <c r="H98" s="11"/>
      <c r="I98" s="9">
        <f t="shared" si="0"/>
        <v>0</v>
      </c>
      <c r="J98" s="10"/>
      <c r="K98" s="10"/>
      <c r="L98" s="10"/>
      <c r="M98" s="10"/>
      <c r="N98" s="10"/>
      <c r="O98" s="10"/>
      <c r="P98" s="16"/>
      <c r="Q98" s="10"/>
      <c r="R98" s="10"/>
      <c r="S98" s="10"/>
      <c r="T98" s="10"/>
    </row>
    <row r="99" spans="1:20">
      <c r="A99" s="2">
        <v>95</v>
      </c>
      <c r="B99" s="9"/>
      <c r="C99" s="10"/>
      <c r="D99" s="10"/>
      <c r="E99" s="11"/>
      <c r="F99" s="10"/>
      <c r="G99" s="11"/>
      <c r="H99" s="11"/>
      <c r="I99" s="9">
        <f t="shared" si="0"/>
        <v>0</v>
      </c>
      <c r="J99" s="10"/>
      <c r="K99" s="10"/>
      <c r="L99" s="10"/>
      <c r="M99" s="10"/>
      <c r="N99" s="10"/>
      <c r="O99" s="10"/>
      <c r="P99" s="16"/>
      <c r="Q99" s="10"/>
      <c r="R99" s="10"/>
      <c r="S99" s="10"/>
      <c r="T99" s="10"/>
    </row>
    <row r="100" spans="1:20">
      <c r="A100" s="2">
        <v>96</v>
      </c>
      <c r="B100" s="9"/>
      <c r="C100" s="10"/>
      <c r="D100" s="10"/>
      <c r="E100" s="11"/>
      <c r="F100" s="10"/>
      <c r="G100" s="11"/>
      <c r="H100" s="11"/>
      <c r="I100" s="9">
        <f t="shared" si="0"/>
        <v>0</v>
      </c>
      <c r="J100" s="10"/>
      <c r="K100" s="10"/>
      <c r="L100" s="10"/>
      <c r="M100" s="10"/>
      <c r="N100" s="10"/>
      <c r="O100" s="10"/>
      <c r="P100" s="16"/>
      <c r="Q100" s="10"/>
      <c r="R100" s="10"/>
      <c r="S100" s="10"/>
      <c r="T100" s="10"/>
    </row>
    <row r="101" spans="1:20">
      <c r="A101" s="2">
        <v>97</v>
      </c>
      <c r="B101" s="9"/>
      <c r="C101" s="10"/>
      <c r="D101" s="10"/>
      <c r="E101" s="11"/>
      <c r="F101" s="10"/>
      <c r="G101" s="11"/>
      <c r="H101" s="11"/>
      <c r="I101" s="9">
        <f t="shared" si="0"/>
        <v>0</v>
      </c>
      <c r="J101" s="10"/>
      <c r="K101" s="10"/>
      <c r="L101" s="10"/>
      <c r="M101" s="10"/>
      <c r="N101" s="10"/>
      <c r="O101" s="10"/>
      <c r="P101" s="16"/>
      <c r="Q101" s="10"/>
      <c r="R101" s="10"/>
      <c r="S101" s="10"/>
      <c r="T101" s="10"/>
    </row>
    <row r="102" spans="1:20">
      <c r="A102" s="2">
        <v>98</v>
      </c>
      <c r="B102" s="9"/>
      <c r="C102" s="10"/>
      <c r="D102" s="10"/>
      <c r="E102" s="11"/>
      <c r="F102" s="10"/>
      <c r="G102" s="11"/>
      <c r="H102" s="11"/>
      <c r="I102" s="9">
        <f t="shared" si="0"/>
        <v>0</v>
      </c>
      <c r="J102" s="10"/>
      <c r="K102" s="10"/>
      <c r="L102" s="10"/>
      <c r="M102" s="10"/>
      <c r="N102" s="10"/>
      <c r="O102" s="10"/>
      <c r="P102" s="16"/>
      <c r="Q102" s="10"/>
      <c r="R102" s="10"/>
      <c r="S102" s="10"/>
      <c r="T102" s="10"/>
    </row>
    <row r="103" spans="1:20">
      <c r="A103" s="2">
        <v>99</v>
      </c>
      <c r="B103" s="9"/>
      <c r="C103" s="10"/>
      <c r="D103" s="10"/>
      <c r="E103" s="11"/>
      <c r="F103" s="10"/>
      <c r="G103" s="11"/>
      <c r="H103" s="11"/>
      <c r="I103" s="9">
        <f t="shared" si="0"/>
        <v>0</v>
      </c>
      <c r="J103" s="10"/>
      <c r="K103" s="10"/>
      <c r="L103" s="10"/>
      <c r="M103" s="10"/>
      <c r="N103" s="10"/>
      <c r="O103" s="10"/>
      <c r="P103" s="16"/>
      <c r="Q103" s="10"/>
      <c r="R103" s="10"/>
      <c r="S103" s="10"/>
      <c r="T103" s="10"/>
    </row>
    <row r="104" spans="1:20">
      <c r="A104" s="2">
        <v>100</v>
      </c>
      <c r="B104" s="9"/>
      <c r="C104" s="10"/>
      <c r="D104" s="10"/>
      <c r="E104" s="11"/>
      <c r="F104" s="10"/>
      <c r="G104" s="11"/>
      <c r="H104" s="11"/>
      <c r="I104" s="9">
        <f t="shared" si="0"/>
        <v>0</v>
      </c>
      <c r="J104" s="10"/>
      <c r="K104" s="10"/>
      <c r="L104" s="10"/>
      <c r="M104" s="10"/>
      <c r="N104" s="10"/>
      <c r="O104" s="10"/>
      <c r="P104" s="16"/>
      <c r="Q104" s="10"/>
      <c r="R104" s="10"/>
      <c r="S104" s="10"/>
      <c r="T104" s="10"/>
    </row>
    <row r="105" spans="1:20">
      <c r="A105" s="2">
        <v>101</v>
      </c>
      <c r="B105" s="9"/>
      <c r="C105" s="10"/>
      <c r="D105" s="10"/>
      <c r="E105" s="11"/>
      <c r="F105" s="10"/>
      <c r="G105" s="11"/>
      <c r="H105" s="11"/>
      <c r="I105" s="9">
        <f t="shared" si="0"/>
        <v>0</v>
      </c>
      <c r="J105" s="10"/>
      <c r="K105" s="10"/>
      <c r="L105" s="10"/>
      <c r="M105" s="10"/>
      <c r="N105" s="10"/>
      <c r="O105" s="10"/>
      <c r="P105" s="16"/>
      <c r="Q105" s="10"/>
      <c r="R105" s="10"/>
      <c r="S105" s="10"/>
      <c r="T105" s="10"/>
    </row>
    <row r="106" spans="1:20">
      <c r="A106" s="2">
        <v>102</v>
      </c>
      <c r="B106" s="9"/>
      <c r="C106" s="10"/>
      <c r="D106" s="10"/>
      <c r="E106" s="11"/>
      <c r="F106" s="10"/>
      <c r="G106" s="11"/>
      <c r="H106" s="11"/>
      <c r="I106" s="9">
        <f t="shared" si="0"/>
        <v>0</v>
      </c>
      <c r="J106" s="10"/>
      <c r="K106" s="10"/>
      <c r="L106" s="10"/>
      <c r="M106" s="10"/>
      <c r="N106" s="10"/>
      <c r="O106" s="10"/>
      <c r="P106" s="16"/>
      <c r="Q106" s="10"/>
      <c r="R106" s="10"/>
      <c r="S106" s="10"/>
      <c r="T106" s="10"/>
    </row>
    <row r="107" spans="1:20">
      <c r="A107" s="2">
        <v>103</v>
      </c>
      <c r="B107" s="9"/>
      <c r="C107" s="10"/>
      <c r="D107" s="10"/>
      <c r="E107" s="11"/>
      <c r="F107" s="10"/>
      <c r="G107" s="11"/>
      <c r="H107" s="11"/>
      <c r="I107" s="9">
        <f t="shared" si="0"/>
        <v>0</v>
      </c>
      <c r="J107" s="10"/>
      <c r="K107" s="10"/>
      <c r="L107" s="10"/>
      <c r="M107" s="10"/>
      <c r="N107" s="10"/>
      <c r="O107" s="10"/>
      <c r="P107" s="16"/>
      <c r="Q107" s="10"/>
      <c r="R107" s="10"/>
      <c r="S107" s="10"/>
      <c r="T107" s="10"/>
    </row>
    <row r="108" spans="1:20">
      <c r="A108" s="2">
        <v>104</v>
      </c>
      <c r="B108" s="9"/>
      <c r="C108" s="10"/>
      <c r="D108" s="10"/>
      <c r="E108" s="11"/>
      <c r="F108" s="10"/>
      <c r="G108" s="11"/>
      <c r="H108" s="11"/>
      <c r="I108" s="9">
        <f t="shared" si="0"/>
        <v>0</v>
      </c>
      <c r="J108" s="10"/>
      <c r="K108" s="10"/>
      <c r="L108" s="10"/>
      <c r="M108" s="10"/>
      <c r="N108" s="10"/>
      <c r="O108" s="10"/>
      <c r="P108" s="16"/>
      <c r="Q108" s="10"/>
      <c r="R108" s="10"/>
      <c r="S108" s="10"/>
      <c r="T108" s="10"/>
    </row>
    <row r="109" spans="1:20">
      <c r="A109" s="2">
        <v>105</v>
      </c>
      <c r="B109" s="9"/>
      <c r="C109" s="10"/>
      <c r="D109" s="10"/>
      <c r="E109" s="11"/>
      <c r="F109" s="10"/>
      <c r="G109" s="11"/>
      <c r="H109" s="11"/>
      <c r="I109" s="9">
        <f t="shared" si="0"/>
        <v>0</v>
      </c>
      <c r="J109" s="10"/>
      <c r="K109" s="10"/>
      <c r="L109" s="10"/>
      <c r="M109" s="10"/>
      <c r="N109" s="10"/>
      <c r="O109" s="10"/>
      <c r="P109" s="16"/>
      <c r="Q109" s="10"/>
      <c r="R109" s="10"/>
      <c r="S109" s="10"/>
      <c r="T109" s="10"/>
    </row>
    <row r="110" spans="1:20">
      <c r="A110" s="2">
        <v>106</v>
      </c>
      <c r="B110" s="9"/>
      <c r="C110" s="10"/>
      <c r="D110" s="10"/>
      <c r="E110" s="11"/>
      <c r="F110" s="10"/>
      <c r="G110" s="11"/>
      <c r="H110" s="11"/>
      <c r="I110" s="9">
        <f t="shared" si="0"/>
        <v>0</v>
      </c>
      <c r="J110" s="10"/>
      <c r="K110" s="10"/>
      <c r="L110" s="10"/>
      <c r="M110" s="10"/>
      <c r="N110" s="10"/>
      <c r="O110" s="10"/>
      <c r="P110" s="16"/>
      <c r="Q110" s="10"/>
      <c r="R110" s="10"/>
      <c r="S110" s="10"/>
      <c r="T110" s="10"/>
    </row>
    <row r="111" spans="1:20">
      <c r="A111" s="2">
        <v>107</v>
      </c>
      <c r="B111" s="9"/>
      <c r="C111" s="10"/>
      <c r="D111" s="10"/>
      <c r="E111" s="11"/>
      <c r="F111" s="10"/>
      <c r="G111" s="11"/>
      <c r="H111" s="11"/>
      <c r="I111" s="9">
        <f t="shared" si="0"/>
        <v>0</v>
      </c>
      <c r="J111" s="10"/>
      <c r="K111" s="10"/>
      <c r="L111" s="10"/>
      <c r="M111" s="10"/>
      <c r="N111" s="10"/>
      <c r="O111" s="10"/>
      <c r="P111" s="16"/>
      <c r="Q111" s="10"/>
      <c r="R111" s="10"/>
      <c r="S111" s="10"/>
      <c r="T111" s="10"/>
    </row>
    <row r="112" spans="1:20">
      <c r="A112" s="2">
        <v>108</v>
      </c>
      <c r="B112" s="9"/>
      <c r="C112" s="10"/>
      <c r="D112" s="10"/>
      <c r="E112" s="11"/>
      <c r="F112" s="10"/>
      <c r="G112" s="11"/>
      <c r="H112" s="11"/>
      <c r="I112" s="9">
        <f t="shared" si="0"/>
        <v>0</v>
      </c>
      <c r="J112" s="10"/>
      <c r="K112" s="10"/>
      <c r="L112" s="10"/>
      <c r="M112" s="10"/>
      <c r="N112" s="10"/>
      <c r="O112" s="10"/>
      <c r="P112" s="16"/>
      <c r="Q112" s="10"/>
      <c r="R112" s="10"/>
      <c r="S112" s="10"/>
      <c r="T112" s="10"/>
    </row>
    <row r="113" spans="1:20">
      <c r="A113" s="2">
        <v>109</v>
      </c>
      <c r="B113" s="9"/>
      <c r="C113" s="10"/>
      <c r="D113" s="10"/>
      <c r="E113" s="11"/>
      <c r="F113" s="10"/>
      <c r="G113" s="11"/>
      <c r="H113" s="11"/>
      <c r="I113" s="9">
        <f t="shared" si="0"/>
        <v>0</v>
      </c>
      <c r="J113" s="10"/>
      <c r="K113" s="10"/>
      <c r="L113" s="10"/>
      <c r="M113" s="10"/>
      <c r="N113" s="10"/>
      <c r="O113" s="10"/>
      <c r="P113" s="16"/>
      <c r="Q113" s="10"/>
      <c r="R113" s="10"/>
      <c r="S113" s="10"/>
      <c r="T113" s="10"/>
    </row>
    <row r="114" spans="1:20">
      <c r="A114" s="2">
        <v>110</v>
      </c>
      <c r="B114" s="9"/>
      <c r="C114" s="10"/>
      <c r="D114" s="10"/>
      <c r="E114" s="11"/>
      <c r="F114" s="10"/>
      <c r="G114" s="11"/>
      <c r="H114" s="11"/>
      <c r="I114" s="9">
        <f t="shared" si="0"/>
        <v>0</v>
      </c>
      <c r="J114" s="10"/>
      <c r="K114" s="10"/>
      <c r="L114" s="10"/>
      <c r="M114" s="10"/>
      <c r="N114" s="10"/>
      <c r="O114" s="10"/>
      <c r="P114" s="16"/>
      <c r="Q114" s="10"/>
      <c r="R114" s="10"/>
      <c r="S114" s="10"/>
      <c r="T114" s="10"/>
    </row>
    <row r="115" spans="1:20">
      <c r="A115" s="2">
        <v>111</v>
      </c>
      <c r="B115" s="9"/>
      <c r="C115" s="10"/>
      <c r="D115" s="10"/>
      <c r="E115" s="11"/>
      <c r="F115" s="10"/>
      <c r="G115" s="11"/>
      <c r="H115" s="11"/>
      <c r="I115" s="9">
        <f t="shared" si="0"/>
        <v>0</v>
      </c>
      <c r="J115" s="10"/>
      <c r="K115" s="10"/>
      <c r="L115" s="10"/>
      <c r="M115" s="10"/>
      <c r="N115" s="10"/>
      <c r="O115" s="10"/>
      <c r="P115" s="16"/>
      <c r="Q115" s="10"/>
      <c r="R115" s="10"/>
      <c r="S115" s="10"/>
      <c r="T115" s="10"/>
    </row>
    <row r="116" spans="1:20">
      <c r="A116" s="2">
        <v>112</v>
      </c>
      <c r="B116" s="9"/>
      <c r="C116" s="10"/>
      <c r="D116" s="10"/>
      <c r="E116" s="11"/>
      <c r="F116" s="10"/>
      <c r="G116" s="11"/>
      <c r="H116" s="11"/>
      <c r="I116" s="9">
        <f t="shared" si="0"/>
        <v>0</v>
      </c>
      <c r="J116" s="10"/>
      <c r="K116" s="10"/>
      <c r="L116" s="10"/>
      <c r="M116" s="10"/>
      <c r="N116" s="10"/>
      <c r="O116" s="10"/>
      <c r="P116" s="16"/>
      <c r="Q116" s="10"/>
      <c r="R116" s="10"/>
      <c r="S116" s="10"/>
      <c r="T116" s="10"/>
    </row>
    <row r="117" spans="1:20">
      <c r="A117" s="2">
        <v>113</v>
      </c>
      <c r="B117" s="9"/>
      <c r="C117" s="10"/>
      <c r="D117" s="10"/>
      <c r="E117" s="11"/>
      <c r="F117" s="10"/>
      <c r="G117" s="11"/>
      <c r="H117" s="11"/>
      <c r="I117" s="9">
        <f t="shared" si="0"/>
        <v>0</v>
      </c>
      <c r="J117" s="10"/>
      <c r="K117" s="10"/>
      <c r="L117" s="10"/>
      <c r="M117" s="10"/>
      <c r="N117" s="10"/>
      <c r="O117" s="10"/>
      <c r="P117" s="16"/>
      <c r="Q117" s="10"/>
      <c r="R117" s="10"/>
      <c r="S117" s="10"/>
      <c r="T117" s="10"/>
    </row>
    <row r="118" spans="1:20">
      <c r="A118" s="2">
        <v>114</v>
      </c>
      <c r="B118" s="9"/>
      <c r="C118" s="10"/>
      <c r="D118" s="10"/>
      <c r="E118" s="11"/>
      <c r="F118" s="10"/>
      <c r="G118" s="11"/>
      <c r="H118" s="11"/>
      <c r="I118" s="9">
        <f t="shared" si="0"/>
        <v>0</v>
      </c>
      <c r="J118" s="10"/>
      <c r="K118" s="10"/>
      <c r="L118" s="10"/>
      <c r="M118" s="10"/>
      <c r="N118" s="10"/>
      <c r="O118" s="10"/>
      <c r="P118" s="16"/>
      <c r="Q118" s="10"/>
      <c r="R118" s="10"/>
      <c r="S118" s="10"/>
      <c r="T118" s="10"/>
    </row>
    <row r="119" spans="1:20">
      <c r="A119" s="2">
        <v>115</v>
      </c>
      <c r="B119" s="9"/>
      <c r="C119" s="10"/>
      <c r="D119" s="10"/>
      <c r="E119" s="11"/>
      <c r="F119" s="10"/>
      <c r="G119" s="11"/>
      <c r="H119" s="11"/>
      <c r="I119" s="9">
        <f t="shared" si="0"/>
        <v>0</v>
      </c>
      <c r="J119" s="10"/>
      <c r="K119" s="10"/>
      <c r="L119" s="10"/>
      <c r="M119" s="10"/>
      <c r="N119" s="10"/>
      <c r="O119" s="10"/>
      <c r="P119" s="16"/>
      <c r="Q119" s="10"/>
      <c r="R119" s="10"/>
      <c r="S119" s="10"/>
      <c r="T119" s="10"/>
    </row>
    <row r="120" spans="1:20">
      <c r="A120" s="2">
        <v>116</v>
      </c>
      <c r="B120" s="9"/>
      <c r="C120" s="10"/>
      <c r="D120" s="10"/>
      <c r="E120" s="11"/>
      <c r="F120" s="10"/>
      <c r="G120" s="11"/>
      <c r="H120" s="11"/>
      <c r="I120" s="9">
        <f t="shared" si="0"/>
        <v>0</v>
      </c>
      <c r="J120" s="10"/>
      <c r="K120" s="10"/>
      <c r="L120" s="10"/>
      <c r="M120" s="10"/>
      <c r="N120" s="10"/>
      <c r="O120" s="10"/>
      <c r="P120" s="16"/>
      <c r="Q120" s="10"/>
      <c r="R120" s="10"/>
      <c r="S120" s="10"/>
      <c r="T120" s="10"/>
    </row>
    <row r="121" spans="1:20">
      <c r="A121" s="2">
        <v>117</v>
      </c>
      <c r="B121" s="9"/>
      <c r="C121" s="10"/>
      <c r="D121" s="10"/>
      <c r="E121" s="11"/>
      <c r="F121" s="10"/>
      <c r="G121" s="11"/>
      <c r="H121" s="11"/>
      <c r="I121" s="9">
        <f t="shared" si="0"/>
        <v>0</v>
      </c>
      <c r="J121" s="10"/>
      <c r="K121" s="10"/>
      <c r="L121" s="10"/>
      <c r="M121" s="10"/>
      <c r="N121" s="10"/>
      <c r="O121" s="10"/>
      <c r="P121" s="16"/>
      <c r="Q121" s="10"/>
      <c r="R121" s="10"/>
      <c r="S121" s="10"/>
      <c r="T121" s="10"/>
    </row>
    <row r="122" spans="1:20">
      <c r="A122" s="2">
        <v>118</v>
      </c>
      <c r="B122" s="9"/>
      <c r="C122" s="10"/>
      <c r="D122" s="10"/>
      <c r="E122" s="11"/>
      <c r="F122" s="10"/>
      <c r="G122" s="11"/>
      <c r="H122" s="11"/>
      <c r="I122" s="9">
        <f t="shared" si="0"/>
        <v>0</v>
      </c>
      <c r="J122" s="10"/>
      <c r="K122" s="10"/>
      <c r="L122" s="10"/>
      <c r="M122" s="10"/>
      <c r="N122" s="10"/>
      <c r="O122" s="10"/>
      <c r="P122" s="16"/>
      <c r="Q122" s="10"/>
      <c r="R122" s="10"/>
      <c r="S122" s="10"/>
      <c r="T122" s="10"/>
    </row>
    <row r="123" spans="1:20">
      <c r="A123" s="2">
        <v>119</v>
      </c>
      <c r="B123" s="9"/>
      <c r="C123" s="10"/>
      <c r="D123" s="10"/>
      <c r="E123" s="11"/>
      <c r="F123" s="10"/>
      <c r="G123" s="11"/>
      <c r="H123" s="11"/>
      <c r="I123" s="9">
        <f t="shared" si="0"/>
        <v>0</v>
      </c>
      <c r="J123" s="10"/>
      <c r="K123" s="10"/>
      <c r="L123" s="10"/>
      <c r="M123" s="10"/>
      <c r="N123" s="10"/>
      <c r="O123" s="10"/>
      <c r="P123" s="16"/>
      <c r="Q123" s="10"/>
      <c r="R123" s="10"/>
      <c r="S123" s="10"/>
      <c r="T123" s="10"/>
    </row>
    <row r="124" spans="1:20">
      <c r="A124" s="2">
        <v>120</v>
      </c>
      <c r="B124" s="9"/>
      <c r="C124" s="10"/>
      <c r="D124" s="10"/>
      <c r="E124" s="11"/>
      <c r="F124" s="10"/>
      <c r="G124" s="11"/>
      <c r="H124" s="11"/>
      <c r="I124" s="9">
        <f t="shared" si="0"/>
        <v>0</v>
      </c>
      <c r="J124" s="10"/>
      <c r="K124" s="10"/>
      <c r="L124" s="10"/>
      <c r="M124" s="10"/>
      <c r="N124" s="10"/>
      <c r="O124" s="10"/>
      <c r="P124" s="16"/>
      <c r="Q124" s="10"/>
      <c r="R124" s="10"/>
      <c r="S124" s="10"/>
      <c r="T124" s="10"/>
    </row>
    <row r="125" spans="1:20">
      <c r="A125" s="2">
        <v>121</v>
      </c>
      <c r="B125" s="9"/>
      <c r="C125" s="10"/>
      <c r="D125" s="10"/>
      <c r="E125" s="11"/>
      <c r="F125" s="10"/>
      <c r="G125" s="11"/>
      <c r="H125" s="11"/>
      <c r="I125" s="9">
        <f t="shared" si="0"/>
        <v>0</v>
      </c>
      <c r="J125" s="10"/>
      <c r="K125" s="10"/>
      <c r="L125" s="10"/>
      <c r="M125" s="10"/>
      <c r="N125" s="10"/>
      <c r="O125" s="10"/>
      <c r="P125" s="16"/>
      <c r="Q125" s="10"/>
      <c r="R125" s="10"/>
      <c r="S125" s="10"/>
      <c r="T125" s="10"/>
    </row>
    <row r="126" spans="1:20">
      <c r="A126" s="2">
        <v>122</v>
      </c>
      <c r="B126" s="9"/>
      <c r="C126" s="10"/>
      <c r="D126" s="10"/>
      <c r="E126" s="11"/>
      <c r="F126" s="10"/>
      <c r="G126" s="11"/>
      <c r="H126" s="11"/>
      <c r="I126" s="9">
        <f t="shared" si="0"/>
        <v>0</v>
      </c>
      <c r="J126" s="10"/>
      <c r="K126" s="10"/>
      <c r="L126" s="10"/>
      <c r="M126" s="10"/>
      <c r="N126" s="10"/>
      <c r="O126" s="10"/>
      <c r="P126" s="16"/>
      <c r="Q126" s="10"/>
      <c r="R126" s="10"/>
      <c r="S126" s="10"/>
      <c r="T126" s="10"/>
    </row>
    <row r="127" spans="1:20">
      <c r="A127" s="2">
        <v>123</v>
      </c>
      <c r="B127" s="9"/>
      <c r="C127" s="10"/>
      <c r="D127" s="10"/>
      <c r="E127" s="11"/>
      <c r="F127" s="10"/>
      <c r="G127" s="11"/>
      <c r="H127" s="11"/>
      <c r="I127" s="9">
        <f t="shared" si="0"/>
        <v>0</v>
      </c>
      <c r="J127" s="10"/>
      <c r="K127" s="10"/>
      <c r="L127" s="10"/>
      <c r="M127" s="10"/>
      <c r="N127" s="10"/>
      <c r="O127" s="10"/>
      <c r="P127" s="16"/>
      <c r="Q127" s="10"/>
      <c r="R127" s="10"/>
      <c r="S127" s="10"/>
      <c r="T127" s="10"/>
    </row>
    <row r="128" spans="1:20">
      <c r="A128" s="2">
        <v>124</v>
      </c>
      <c r="B128" s="9"/>
      <c r="C128" s="10"/>
      <c r="D128" s="10"/>
      <c r="E128" s="11"/>
      <c r="F128" s="10"/>
      <c r="G128" s="11"/>
      <c r="H128" s="11"/>
      <c r="I128" s="9">
        <f t="shared" si="0"/>
        <v>0</v>
      </c>
      <c r="J128" s="10"/>
      <c r="K128" s="10"/>
      <c r="L128" s="10"/>
      <c r="M128" s="10"/>
      <c r="N128" s="10"/>
      <c r="O128" s="10"/>
      <c r="P128" s="16"/>
      <c r="Q128" s="10"/>
      <c r="R128" s="10"/>
      <c r="S128" s="10"/>
      <c r="T128" s="10"/>
    </row>
    <row r="129" spans="1:20">
      <c r="A129" s="2">
        <v>125</v>
      </c>
      <c r="B129" s="9"/>
      <c r="C129" s="10"/>
      <c r="D129" s="10"/>
      <c r="E129" s="11"/>
      <c r="F129" s="10"/>
      <c r="G129" s="11"/>
      <c r="H129" s="11"/>
      <c r="I129" s="9">
        <f t="shared" si="0"/>
        <v>0</v>
      </c>
      <c r="J129" s="10"/>
      <c r="K129" s="10"/>
      <c r="L129" s="10"/>
      <c r="M129" s="10"/>
      <c r="N129" s="10"/>
      <c r="O129" s="10"/>
      <c r="P129" s="16"/>
      <c r="Q129" s="10"/>
      <c r="R129" s="10"/>
      <c r="S129" s="10"/>
      <c r="T129" s="10"/>
    </row>
    <row r="130" spans="1:20">
      <c r="A130" s="2">
        <v>126</v>
      </c>
      <c r="B130" s="9"/>
      <c r="C130" s="10"/>
      <c r="D130" s="10"/>
      <c r="E130" s="11"/>
      <c r="F130" s="10"/>
      <c r="G130" s="11"/>
      <c r="H130" s="11"/>
      <c r="I130" s="9">
        <f t="shared" si="0"/>
        <v>0</v>
      </c>
      <c r="J130" s="10"/>
      <c r="K130" s="10"/>
      <c r="L130" s="10"/>
      <c r="M130" s="10"/>
      <c r="N130" s="10"/>
      <c r="O130" s="10"/>
      <c r="P130" s="16"/>
      <c r="Q130" s="10"/>
      <c r="R130" s="10"/>
      <c r="S130" s="10"/>
      <c r="T130" s="10"/>
    </row>
    <row r="131" spans="1:20">
      <c r="A131" s="2">
        <v>127</v>
      </c>
      <c r="B131" s="9"/>
      <c r="C131" s="10"/>
      <c r="D131" s="10"/>
      <c r="E131" s="11"/>
      <c r="F131" s="10"/>
      <c r="G131" s="11"/>
      <c r="H131" s="11"/>
      <c r="I131" s="9">
        <f t="shared" si="0"/>
        <v>0</v>
      </c>
      <c r="J131" s="10"/>
      <c r="K131" s="10"/>
      <c r="L131" s="10"/>
      <c r="M131" s="10"/>
      <c r="N131" s="10"/>
      <c r="O131" s="10"/>
      <c r="P131" s="16"/>
      <c r="Q131" s="10"/>
      <c r="R131" s="10"/>
      <c r="S131" s="10"/>
      <c r="T131" s="10"/>
    </row>
    <row r="132" spans="1:20">
      <c r="A132" s="2">
        <v>128</v>
      </c>
      <c r="B132" s="9"/>
      <c r="C132" s="10"/>
      <c r="D132" s="10"/>
      <c r="E132" s="11"/>
      <c r="F132" s="10"/>
      <c r="G132" s="11"/>
      <c r="H132" s="11"/>
      <c r="I132" s="9">
        <f t="shared" si="0"/>
        <v>0</v>
      </c>
      <c r="J132" s="10"/>
      <c r="K132" s="10"/>
      <c r="L132" s="10"/>
      <c r="M132" s="10"/>
      <c r="N132" s="10"/>
      <c r="O132" s="10"/>
      <c r="P132" s="16"/>
      <c r="Q132" s="10"/>
      <c r="R132" s="10"/>
      <c r="S132" s="10"/>
      <c r="T132" s="10"/>
    </row>
    <row r="133" spans="1:20">
      <c r="A133" s="2">
        <v>129</v>
      </c>
      <c r="B133" s="9"/>
      <c r="C133" s="10"/>
      <c r="D133" s="10"/>
      <c r="E133" s="11"/>
      <c r="F133" s="10"/>
      <c r="G133" s="11"/>
      <c r="H133" s="11"/>
      <c r="I133" s="9">
        <f t="shared" si="0"/>
        <v>0</v>
      </c>
      <c r="J133" s="10"/>
      <c r="K133" s="10"/>
      <c r="L133" s="10"/>
      <c r="M133" s="10"/>
      <c r="N133" s="10"/>
      <c r="O133" s="10"/>
      <c r="P133" s="16"/>
      <c r="Q133" s="10"/>
      <c r="R133" s="10"/>
      <c r="S133" s="10"/>
      <c r="T133" s="10"/>
    </row>
    <row r="134" spans="1:20">
      <c r="A134" s="2">
        <v>130</v>
      </c>
      <c r="B134" s="9"/>
      <c r="C134" s="10"/>
      <c r="D134" s="10"/>
      <c r="E134" s="11"/>
      <c r="F134" s="10"/>
      <c r="G134" s="11"/>
      <c r="H134" s="11"/>
      <c r="I134" s="9">
        <f t="shared" si="0"/>
        <v>0</v>
      </c>
      <c r="J134" s="10"/>
      <c r="K134" s="10"/>
      <c r="L134" s="10"/>
      <c r="M134" s="10"/>
      <c r="N134" s="10"/>
      <c r="O134" s="10"/>
      <c r="P134" s="16"/>
      <c r="Q134" s="10"/>
      <c r="R134" s="10"/>
      <c r="S134" s="10"/>
      <c r="T134" s="10"/>
    </row>
    <row r="135" spans="1:20">
      <c r="A135" s="2">
        <v>131</v>
      </c>
      <c r="B135" s="9"/>
      <c r="C135" s="10"/>
      <c r="D135" s="10"/>
      <c r="E135" s="11"/>
      <c r="F135" s="10"/>
      <c r="G135" s="11"/>
      <c r="H135" s="11"/>
      <c r="I135" s="9">
        <f t="shared" si="0"/>
        <v>0</v>
      </c>
      <c r="J135" s="10"/>
      <c r="K135" s="10"/>
      <c r="L135" s="10"/>
      <c r="M135" s="10"/>
      <c r="N135" s="10"/>
      <c r="O135" s="10"/>
      <c r="P135" s="16"/>
      <c r="Q135" s="10"/>
      <c r="R135" s="10"/>
      <c r="S135" s="10"/>
      <c r="T135" s="10"/>
    </row>
    <row r="136" spans="1:20">
      <c r="A136" s="2">
        <v>132</v>
      </c>
      <c r="B136" s="9"/>
      <c r="C136" s="10"/>
      <c r="D136" s="10"/>
      <c r="E136" s="11"/>
      <c r="F136" s="10"/>
      <c r="G136" s="11"/>
      <c r="H136" s="11"/>
      <c r="I136" s="9">
        <f t="shared" si="0"/>
        <v>0</v>
      </c>
      <c r="J136" s="10"/>
      <c r="K136" s="10"/>
      <c r="L136" s="10"/>
      <c r="M136" s="10"/>
      <c r="N136" s="10"/>
      <c r="O136" s="10"/>
      <c r="P136" s="16"/>
      <c r="Q136" s="10"/>
      <c r="R136" s="10"/>
      <c r="S136" s="10"/>
      <c r="T136" s="10"/>
    </row>
    <row r="137" spans="1:20">
      <c r="A137" s="2">
        <v>133</v>
      </c>
      <c r="B137" s="9"/>
      <c r="C137" s="10"/>
      <c r="D137" s="10"/>
      <c r="E137" s="11"/>
      <c r="F137" s="10"/>
      <c r="G137" s="11"/>
      <c r="H137" s="11"/>
      <c r="I137" s="9">
        <f t="shared" si="0"/>
        <v>0</v>
      </c>
      <c r="J137" s="10"/>
      <c r="K137" s="10"/>
      <c r="L137" s="10"/>
      <c r="M137" s="10"/>
      <c r="N137" s="10"/>
      <c r="O137" s="10"/>
      <c r="P137" s="16"/>
      <c r="Q137" s="10"/>
      <c r="R137" s="10"/>
      <c r="S137" s="10"/>
      <c r="T137" s="10"/>
    </row>
    <row r="138" spans="1:20">
      <c r="A138" s="2">
        <v>134</v>
      </c>
      <c r="B138" s="9"/>
      <c r="C138" s="10"/>
      <c r="D138" s="10"/>
      <c r="E138" s="11"/>
      <c r="F138" s="10"/>
      <c r="G138" s="11"/>
      <c r="H138" s="11"/>
      <c r="I138" s="9">
        <f t="shared" si="0"/>
        <v>0</v>
      </c>
      <c r="J138" s="10"/>
      <c r="K138" s="10"/>
      <c r="L138" s="10"/>
      <c r="M138" s="10"/>
      <c r="N138" s="10"/>
      <c r="O138" s="10"/>
      <c r="P138" s="16"/>
      <c r="Q138" s="10"/>
      <c r="R138" s="10"/>
      <c r="S138" s="10"/>
      <c r="T138" s="10"/>
    </row>
    <row r="139" spans="1:20">
      <c r="A139" s="2">
        <v>135</v>
      </c>
      <c r="B139" s="9"/>
      <c r="C139" s="10"/>
      <c r="D139" s="10"/>
      <c r="E139" s="11"/>
      <c r="F139" s="10"/>
      <c r="G139" s="11"/>
      <c r="H139" s="11"/>
      <c r="I139" s="9">
        <f t="shared" si="0"/>
        <v>0</v>
      </c>
      <c r="J139" s="10"/>
      <c r="K139" s="10"/>
      <c r="L139" s="10"/>
      <c r="M139" s="10"/>
      <c r="N139" s="10"/>
      <c r="O139" s="10"/>
      <c r="P139" s="16"/>
      <c r="Q139" s="10"/>
      <c r="R139" s="10"/>
      <c r="S139" s="10"/>
      <c r="T139" s="10"/>
    </row>
    <row r="140" spans="1:20">
      <c r="A140" s="2">
        <v>136</v>
      </c>
      <c r="B140" s="9"/>
      <c r="C140" s="10"/>
      <c r="D140" s="10"/>
      <c r="E140" s="11"/>
      <c r="F140" s="10"/>
      <c r="G140" s="11"/>
      <c r="H140" s="11"/>
      <c r="I140" s="9">
        <f t="shared" si="0"/>
        <v>0</v>
      </c>
      <c r="J140" s="10"/>
      <c r="K140" s="10"/>
      <c r="L140" s="10"/>
      <c r="M140" s="10"/>
      <c r="N140" s="10"/>
      <c r="O140" s="10"/>
      <c r="P140" s="16"/>
      <c r="Q140" s="10"/>
      <c r="R140" s="10"/>
      <c r="S140" s="10"/>
      <c r="T140" s="10"/>
    </row>
    <row r="141" spans="1:20">
      <c r="A141" s="2">
        <v>137</v>
      </c>
      <c r="B141" s="9"/>
      <c r="C141" s="10"/>
      <c r="D141" s="10"/>
      <c r="E141" s="11"/>
      <c r="F141" s="10"/>
      <c r="G141" s="11"/>
      <c r="H141" s="11"/>
      <c r="I141" s="9">
        <f t="shared" si="0"/>
        <v>0</v>
      </c>
      <c r="J141" s="10"/>
      <c r="K141" s="10"/>
      <c r="L141" s="10"/>
      <c r="M141" s="10"/>
      <c r="N141" s="10"/>
      <c r="O141" s="10"/>
      <c r="P141" s="16"/>
      <c r="Q141" s="10"/>
      <c r="R141" s="10"/>
      <c r="S141" s="10"/>
      <c r="T141" s="10"/>
    </row>
    <row r="142" spans="1:20">
      <c r="A142" s="2">
        <v>138</v>
      </c>
      <c r="B142" s="9"/>
      <c r="C142" s="10"/>
      <c r="D142" s="10"/>
      <c r="E142" s="11"/>
      <c r="F142" s="10"/>
      <c r="G142" s="11"/>
      <c r="H142" s="11"/>
      <c r="I142" s="9">
        <f t="shared" si="0"/>
        <v>0</v>
      </c>
      <c r="J142" s="10"/>
      <c r="K142" s="10"/>
      <c r="L142" s="10"/>
      <c r="M142" s="10"/>
      <c r="N142" s="10"/>
      <c r="O142" s="10"/>
      <c r="P142" s="16"/>
      <c r="Q142" s="10"/>
      <c r="R142" s="10"/>
      <c r="S142" s="10"/>
      <c r="T142" s="10"/>
    </row>
    <row r="143" spans="1:20">
      <c r="A143" s="2">
        <v>139</v>
      </c>
      <c r="B143" s="9"/>
      <c r="C143" s="10"/>
      <c r="D143" s="10"/>
      <c r="E143" s="11"/>
      <c r="F143" s="10"/>
      <c r="G143" s="11"/>
      <c r="H143" s="11"/>
      <c r="I143" s="9">
        <f t="shared" si="0"/>
        <v>0</v>
      </c>
      <c r="J143" s="10"/>
      <c r="K143" s="10"/>
      <c r="L143" s="10"/>
      <c r="M143" s="10"/>
      <c r="N143" s="10"/>
      <c r="O143" s="10"/>
      <c r="P143" s="16"/>
      <c r="Q143" s="10"/>
      <c r="R143" s="10"/>
      <c r="S143" s="10"/>
      <c r="T143" s="10"/>
    </row>
    <row r="144" spans="1:20">
      <c r="A144" s="2">
        <v>140</v>
      </c>
      <c r="B144" s="9"/>
      <c r="C144" s="10"/>
      <c r="D144" s="10"/>
      <c r="E144" s="11"/>
      <c r="F144" s="10"/>
      <c r="G144" s="11"/>
      <c r="H144" s="11"/>
      <c r="I144" s="9">
        <f t="shared" si="0"/>
        <v>0</v>
      </c>
      <c r="J144" s="10"/>
      <c r="K144" s="10"/>
      <c r="L144" s="10"/>
      <c r="M144" s="10"/>
      <c r="N144" s="10"/>
      <c r="O144" s="10"/>
      <c r="P144" s="16"/>
      <c r="Q144" s="10"/>
      <c r="R144" s="10"/>
      <c r="S144" s="10"/>
      <c r="T144" s="10"/>
    </row>
    <row r="145" spans="1:20">
      <c r="A145" s="2">
        <v>141</v>
      </c>
      <c r="B145" s="9"/>
      <c r="C145" s="10"/>
      <c r="D145" s="10"/>
      <c r="E145" s="11"/>
      <c r="F145" s="10"/>
      <c r="G145" s="11"/>
      <c r="H145" s="11"/>
      <c r="I145" s="9">
        <f t="shared" si="0"/>
        <v>0</v>
      </c>
      <c r="J145" s="10"/>
      <c r="K145" s="10"/>
      <c r="L145" s="10"/>
      <c r="M145" s="10"/>
      <c r="N145" s="10"/>
      <c r="O145" s="10"/>
      <c r="P145" s="16"/>
      <c r="Q145" s="10"/>
      <c r="R145" s="10"/>
      <c r="S145" s="10"/>
      <c r="T145" s="10"/>
    </row>
    <row r="146" spans="1:20">
      <c r="A146" s="2">
        <v>142</v>
      </c>
      <c r="B146" s="9"/>
      <c r="C146" s="10"/>
      <c r="D146" s="10"/>
      <c r="E146" s="11"/>
      <c r="F146" s="10"/>
      <c r="G146" s="11"/>
      <c r="H146" s="11"/>
      <c r="I146" s="9">
        <f t="shared" si="0"/>
        <v>0</v>
      </c>
      <c r="J146" s="10"/>
      <c r="K146" s="10"/>
      <c r="L146" s="10"/>
      <c r="M146" s="10"/>
      <c r="N146" s="10"/>
      <c r="O146" s="10"/>
      <c r="P146" s="16"/>
      <c r="Q146" s="10"/>
      <c r="R146" s="10"/>
      <c r="S146" s="10"/>
      <c r="T146" s="10"/>
    </row>
    <row r="147" spans="1:20">
      <c r="A147" s="2">
        <v>143</v>
      </c>
      <c r="B147" s="9"/>
      <c r="C147" s="10"/>
      <c r="D147" s="10"/>
      <c r="E147" s="11"/>
      <c r="F147" s="10"/>
      <c r="G147" s="11"/>
      <c r="H147" s="11"/>
      <c r="I147" s="9">
        <f t="shared" si="0"/>
        <v>0</v>
      </c>
      <c r="J147" s="10"/>
      <c r="K147" s="10"/>
      <c r="L147" s="10"/>
      <c r="M147" s="10"/>
      <c r="N147" s="10"/>
      <c r="O147" s="10"/>
      <c r="P147" s="16"/>
      <c r="Q147" s="10"/>
      <c r="R147" s="10"/>
      <c r="S147" s="10"/>
      <c r="T147" s="10"/>
    </row>
    <row r="148" spans="1:20">
      <c r="A148" s="2">
        <v>144</v>
      </c>
      <c r="B148" s="9"/>
      <c r="C148" s="10"/>
      <c r="D148" s="10"/>
      <c r="E148" s="11"/>
      <c r="F148" s="10"/>
      <c r="G148" s="11"/>
      <c r="H148" s="11"/>
      <c r="I148" s="9">
        <f t="shared" si="0"/>
        <v>0</v>
      </c>
      <c r="J148" s="10"/>
      <c r="K148" s="10"/>
      <c r="L148" s="10"/>
      <c r="M148" s="10"/>
      <c r="N148" s="10"/>
      <c r="O148" s="10"/>
      <c r="P148" s="16"/>
      <c r="Q148" s="10"/>
      <c r="R148" s="10"/>
      <c r="S148" s="10"/>
      <c r="T148" s="10"/>
    </row>
    <row r="149" spans="1:20">
      <c r="A149" s="2">
        <v>145</v>
      </c>
      <c r="B149" s="9"/>
      <c r="C149" s="10"/>
      <c r="D149" s="10"/>
      <c r="E149" s="11"/>
      <c r="F149" s="10"/>
      <c r="G149" s="11"/>
      <c r="H149" s="11"/>
      <c r="I149" s="9">
        <f t="shared" si="0"/>
        <v>0</v>
      </c>
      <c r="J149" s="10"/>
      <c r="K149" s="10"/>
      <c r="L149" s="10"/>
      <c r="M149" s="10"/>
      <c r="N149" s="10"/>
      <c r="O149" s="10"/>
      <c r="P149" s="16"/>
      <c r="Q149" s="10"/>
      <c r="R149" s="10"/>
      <c r="S149" s="10"/>
      <c r="T149" s="10"/>
    </row>
    <row r="150" spans="1:20">
      <c r="A150" s="2">
        <v>146</v>
      </c>
      <c r="B150" s="9"/>
      <c r="C150" s="10"/>
      <c r="D150" s="10"/>
      <c r="E150" s="11"/>
      <c r="F150" s="10"/>
      <c r="G150" s="11"/>
      <c r="H150" s="11"/>
      <c r="I150" s="9">
        <f t="shared" si="0"/>
        <v>0</v>
      </c>
      <c r="J150" s="10"/>
      <c r="K150" s="10"/>
      <c r="L150" s="10"/>
      <c r="M150" s="10"/>
      <c r="N150" s="10"/>
      <c r="O150" s="10"/>
      <c r="P150" s="16"/>
      <c r="Q150" s="10"/>
      <c r="R150" s="10"/>
      <c r="S150" s="10"/>
      <c r="T150" s="10"/>
    </row>
    <row r="151" spans="1:20">
      <c r="A151" s="2">
        <v>147</v>
      </c>
      <c r="B151" s="9"/>
      <c r="C151" s="10"/>
      <c r="D151" s="10"/>
      <c r="E151" s="11"/>
      <c r="F151" s="10"/>
      <c r="G151" s="11"/>
      <c r="H151" s="11"/>
      <c r="I151" s="9">
        <f t="shared" si="0"/>
        <v>0</v>
      </c>
      <c r="J151" s="10"/>
      <c r="K151" s="10"/>
      <c r="L151" s="10"/>
      <c r="M151" s="10"/>
      <c r="N151" s="10"/>
      <c r="O151" s="10"/>
      <c r="P151" s="16"/>
      <c r="Q151" s="10"/>
      <c r="R151" s="10"/>
      <c r="S151" s="10"/>
      <c r="T151" s="10"/>
    </row>
    <row r="152" spans="1:20">
      <c r="A152" s="2">
        <v>148</v>
      </c>
      <c r="B152" s="9"/>
      <c r="C152" s="10"/>
      <c r="D152" s="10"/>
      <c r="E152" s="11"/>
      <c r="F152" s="10"/>
      <c r="G152" s="11"/>
      <c r="H152" s="11"/>
      <c r="I152" s="9">
        <f t="shared" si="0"/>
        <v>0</v>
      </c>
      <c r="J152" s="10"/>
      <c r="K152" s="10"/>
      <c r="L152" s="10"/>
      <c r="M152" s="10"/>
      <c r="N152" s="10"/>
      <c r="O152" s="10"/>
      <c r="P152" s="16"/>
      <c r="Q152" s="10"/>
      <c r="R152" s="10"/>
      <c r="S152" s="10"/>
      <c r="T152" s="10"/>
    </row>
    <row r="153" spans="1:20">
      <c r="A153" s="2">
        <v>149</v>
      </c>
      <c r="B153" s="9"/>
      <c r="C153" s="10"/>
      <c r="D153" s="10"/>
      <c r="E153" s="11"/>
      <c r="F153" s="10"/>
      <c r="G153" s="11"/>
      <c r="H153" s="11"/>
      <c r="I153" s="9">
        <f t="shared" si="0"/>
        <v>0</v>
      </c>
      <c r="J153" s="10"/>
      <c r="K153" s="10"/>
      <c r="L153" s="10"/>
      <c r="M153" s="10"/>
      <c r="N153" s="10"/>
      <c r="O153" s="10"/>
      <c r="P153" s="16"/>
      <c r="Q153" s="10"/>
      <c r="R153" s="10"/>
      <c r="S153" s="10"/>
      <c r="T153" s="10"/>
    </row>
    <row r="154" spans="1:20">
      <c r="A154" s="2">
        <v>150</v>
      </c>
      <c r="B154" s="9"/>
      <c r="C154" s="10"/>
      <c r="D154" s="10"/>
      <c r="E154" s="11"/>
      <c r="F154" s="10"/>
      <c r="G154" s="11"/>
      <c r="H154" s="11"/>
      <c r="I154" s="9">
        <f t="shared" si="0"/>
        <v>0</v>
      </c>
      <c r="J154" s="10"/>
      <c r="K154" s="10"/>
      <c r="L154" s="10"/>
      <c r="M154" s="10"/>
      <c r="N154" s="10"/>
      <c r="O154" s="10"/>
      <c r="P154" s="16"/>
      <c r="Q154" s="10"/>
      <c r="R154" s="10"/>
      <c r="S154" s="10"/>
      <c r="T154" s="10"/>
    </row>
    <row r="155" spans="1:20">
      <c r="A155" s="2">
        <v>151</v>
      </c>
      <c r="B155" s="9"/>
      <c r="C155" s="10"/>
      <c r="D155" s="10"/>
      <c r="E155" s="11"/>
      <c r="F155" s="10"/>
      <c r="G155" s="11"/>
      <c r="H155" s="11"/>
      <c r="I155" s="9">
        <f t="shared" si="0"/>
        <v>0</v>
      </c>
      <c r="J155" s="10"/>
      <c r="K155" s="10"/>
      <c r="L155" s="10"/>
      <c r="M155" s="10"/>
      <c r="N155" s="10"/>
      <c r="O155" s="10"/>
      <c r="P155" s="16"/>
      <c r="Q155" s="10"/>
      <c r="R155" s="10"/>
      <c r="S155" s="10"/>
      <c r="T155" s="10"/>
    </row>
    <row r="156" spans="1:20">
      <c r="A156" s="2">
        <v>152</v>
      </c>
      <c r="B156" s="9"/>
      <c r="C156" s="10"/>
      <c r="D156" s="10"/>
      <c r="E156" s="11"/>
      <c r="F156" s="10"/>
      <c r="G156" s="11"/>
      <c r="H156" s="11"/>
      <c r="I156" s="9">
        <f t="shared" si="0"/>
        <v>0</v>
      </c>
      <c r="J156" s="10"/>
      <c r="K156" s="10"/>
      <c r="L156" s="10"/>
      <c r="M156" s="10"/>
      <c r="N156" s="10"/>
      <c r="O156" s="10"/>
      <c r="P156" s="16"/>
      <c r="Q156" s="10"/>
      <c r="R156" s="10"/>
      <c r="S156" s="10"/>
      <c r="T156" s="10"/>
    </row>
    <row r="157" spans="1:20">
      <c r="A157" s="2">
        <v>153</v>
      </c>
      <c r="B157" s="9"/>
      <c r="C157" s="10"/>
      <c r="D157" s="10"/>
      <c r="E157" s="11"/>
      <c r="F157" s="10"/>
      <c r="G157" s="11"/>
      <c r="H157" s="11"/>
      <c r="I157" s="9">
        <f t="shared" si="0"/>
        <v>0</v>
      </c>
      <c r="J157" s="10"/>
      <c r="K157" s="10"/>
      <c r="L157" s="10"/>
      <c r="M157" s="10"/>
      <c r="N157" s="10"/>
      <c r="O157" s="10"/>
      <c r="P157" s="16"/>
      <c r="Q157" s="10"/>
      <c r="R157" s="10"/>
      <c r="S157" s="10"/>
      <c r="T157" s="10"/>
    </row>
    <row r="158" spans="1:20">
      <c r="A158" s="2">
        <v>154</v>
      </c>
      <c r="B158" s="9"/>
      <c r="C158" s="10"/>
      <c r="D158" s="10"/>
      <c r="E158" s="11"/>
      <c r="F158" s="10"/>
      <c r="G158" s="11"/>
      <c r="H158" s="11"/>
      <c r="I158" s="9">
        <f t="shared" si="0"/>
        <v>0</v>
      </c>
      <c r="J158" s="10"/>
      <c r="K158" s="10"/>
      <c r="L158" s="10"/>
      <c r="M158" s="10"/>
      <c r="N158" s="10"/>
      <c r="O158" s="10"/>
      <c r="P158" s="16"/>
      <c r="Q158" s="10"/>
      <c r="R158" s="10"/>
      <c r="S158" s="10"/>
      <c r="T158" s="10"/>
    </row>
    <row r="159" spans="1:20">
      <c r="A159" s="2">
        <v>155</v>
      </c>
      <c r="B159" s="9"/>
      <c r="C159" s="10"/>
      <c r="D159" s="10"/>
      <c r="E159" s="11"/>
      <c r="F159" s="10"/>
      <c r="G159" s="11"/>
      <c r="H159" s="11"/>
      <c r="I159" s="9">
        <f t="shared" si="0"/>
        <v>0</v>
      </c>
      <c r="J159" s="10"/>
      <c r="K159" s="10"/>
      <c r="L159" s="10"/>
      <c r="M159" s="10"/>
      <c r="N159" s="10"/>
      <c r="O159" s="10"/>
      <c r="P159" s="16"/>
      <c r="Q159" s="10"/>
      <c r="R159" s="10"/>
      <c r="S159" s="10"/>
      <c r="T159" s="10"/>
    </row>
    <row r="160" spans="1:20">
      <c r="A160" s="2">
        <v>156</v>
      </c>
      <c r="B160" s="9"/>
      <c r="C160" s="10"/>
      <c r="D160" s="10"/>
      <c r="E160" s="11"/>
      <c r="F160" s="10"/>
      <c r="G160" s="11"/>
      <c r="H160" s="11"/>
      <c r="I160" s="9">
        <f t="shared" si="0"/>
        <v>0</v>
      </c>
      <c r="J160" s="10"/>
      <c r="K160" s="10"/>
      <c r="L160" s="10"/>
      <c r="M160" s="10"/>
      <c r="N160" s="10"/>
      <c r="O160" s="10"/>
      <c r="P160" s="16"/>
      <c r="Q160" s="10"/>
      <c r="R160" s="10"/>
      <c r="S160" s="10"/>
      <c r="T160" s="10"/>
    </row>
    <row r="161" spans="1:20">
      <c r="A161" s="2">
        <v>157</v>
      </c>
      <c r="B161" s="9"/>
      <c r="C161" s="10"/>
      <c r="D161" s="10"/>
      <c r="E161" s="11"/>
      <c r="F161" s="10"/>
      <c r="G161" s="11"/>
      <c r="H161" s="11"/>
      <c r="I161" s="9">
        <f t="shared" si="0"/>
        <v>0</v>
      </c>
      <c r="J161" s="10"/>
      <c r="K161" s="10"/>
      <c r="L161" s="10"/>
      <c r="M161" s="10"/>
      <c r="N161" s="10"/>
      <c r="O161" s="10"/>
      <c r="P161" s="16"/>
      <c r="Q161" s="10"/>
      <c r="R161" s="10"/>
      <c r="S161" s="10"/>
      <c r="T161" s="10"/>
    </row>
    <row r="162" spans="1:20">
      <c r="A162" s="2">
        <v>158</v>
      </c>
      <c r="B162" s="9"/>
      <c r="C162" s="10"/>
      <c r="D162" s="10"/>
      <c r="E162" s="11"/>
      <c r="F162" s="10"/>
      <c r="G162" s="11"/>
      <c r="H162" s="11"/>
      <c r="I162" s="9">
        <f t="shared" si="0"/>
        <v>0</v>
      </c>
      <c r="J162" s="10"/>
      <c r="K162" s="10"/>
      <c r="L162" s="10"/>
      <c r="M162" s="10"/>
      <c r="N162" s="10"/>
      <c r="O162" s="10"/>
      <c r="P162" s="16"/>
      <c r="Q162" s="10"/>
      <c r="R162" s="10"/>
      <c r="S162" s="10"/>
      <c r="T162" s="10"/>
    </row>
    <row r="163" spans="1:20">
      <c r="A163" s="2">
        <v>159</v>
      </c>
      <c r="B163" s="9"/>
      <c r="C163" s="10"/>
      <c r="D163" s="10"/>
      <c r="E163" s="11"/>
      <c r="F163" s="10"/>
      <c r="G163" s="11"/>
      <c r="H163" s="11"/>
      <c r="I163" s="9">
        <f t="shared" si="0"/>
        <v>0</v>
      </c>
      <c r="J163" s="10"/>
      <c r="K163" s="10"/>
      <c r="L163" s="10"/>
      <c r="M163" s="10"/>
      <c r="N163" s="10"/>
      <c r="O163" s="10"/>
      <c r="P163" s="16"/>
      <c r="Q163" s="10"/>
      <c r="R163" s="10"/>
      <c r="S163" s="10"/>
      <c r="T163" s="10"/>
    </row>
    <row r="164" spans="1:20">
      <c r="A164" s="2">
        <v>160</v>
      </c>
      <c r="B164" s="9"/>
      <c r="C164" s="10"/>
      <c r="D164" s="10"/>
      <c r="E164" s="11"/>
      <c r="F164" s="10"/>
      <c r="G164" s="11"/>
      <c r="H164" s="11"/>
      <c r="I164" s="9">
        <f t="shared" si="0"/>
        <v>0</v>
      </c>
      <c r="J164" s="10"/>
      <c r="K164" s="10"/>
      <c r="L164" s="10"/>
      <c r="M164" s="10"/>
      <c r="N164" s="10"/>
      <c r="O164" s="10"/>
      <c r="P164" s="16"/>
      <c r="Q164" s="10"/>
      <c r="R164" s="10"/>
      <c r="S164" s="10"/>
      <c r="T164" s="10"/>
    </row>
    <row r="165" spans="1:20">
      <c r="A165" s="13" t="s">
        <v>11</v>
      </c>
      <c r="B165" s="29"/>
      <c r="C165" s="13">
        <f>COUNTIFS(C5:C164,"*")</f>
        <v>30</v>
      </c>
      <c r="D165" s="13"/>
      <c r="E165" s="6"/>
      <c r="F165" s="13"/>
      <c r="G165" s="13">
        <f>SUM(G5:G164)</f>
        <v>808</v>
      </c>
      <c r="H165" s="13">
        <f>SUM(H5:H164)</f>
        <v>822</v>
      </c>
      <c r="I165" s="13">
        <f>SUM(I5:I164)</f>
        <v>1630</v>
      </c>
      <c r="J165" s="13"/>
      <c r="K165" s="13"/>
      <c r="L165" s="13"/>
      <c r="M165" s="13"/>
      <c r="N165" s="13"/>
      <c r="O165" s="13"/>
      <c r="P165" s="7"/>
      <c r="Q165" s="13"/>
      <c r="R165" s="13"/>
      <c r="S165" s="13"/>
      <c r="T165" s="5"/>
    </row>
    <row r="166" spans="1:20">
      <c r="A166" s="34" t="s">
        <v>68</v>
      </c>
      <c r="B166" s="4">
        <f>COUNTIF(B$5:B$164,"Team 1")</f>
        <v>18</v>
      </c>
      <c r="C166" s="34" t="s">
        <v>29</v>
      </c>
      <c r="D166" s="4">
        <f>COUNTIF(D5:D164,"Anganwadi")</f>
        <v>10</v>
      </c>
    </row>
    <row r="167" spans="1:20">
      <c r="A167" s="34" t="s">
        <v>69</v>
      </c>
      <c r="B167" s="4">
        <f>COUNTIF(B$6:B$164,"Team 2")</f>
        <v>12</v>
      </c>
      <c r="C167" s="34" t="s">
        <v>27</v>
      </c>
      <c r="D167" s="4">
        <f>COUNTIF(D5:D164,"School")</f>
        <v>20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00B05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activeCell="C12" sqref="C1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8" customWidth="1"/>
    <col min="6" max="6" width="17" style="1" customWidth="1"/>
    <col min="7" max="7" width="6.140625" style="8" customWidth="1"/>
    <col min="8" max="8" width="6.28515625" style="8"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20" width="9.28515625" style="1" bestFit="1" customWidth="1"/>
    <col min="21" max="16384" width="9.140625" style="1"/>
  </cols>
  <sheetData>
    <row r="1" spans="1:20" ht="51" customHeight="1">
      <c r="A1" s="304" t="s">
        <v>65</v>
      </c>
      <c r="B1" s="304"/>
      <c r="C1" s="304"/>
      <c r="D1" s="305"/>
      <c r="E1" s="305"/>
      <c r="F1" s="305"/>
      <c r="G1" s="305"/>
      <c r="H1" s="305"/>
      <c r="I1" s="305"/>
      <c r="J1" s="305"/>
      <c r="K1" s="305"/>
      <c r="L1" s="305"/>
      <c r="M1" s="305"/>
      <c r="N1" s="305"/>
      <c r="O1" s="305"/>
      <c r="P1" s="305"/>
      <c r="Q1" s="305"/>
      <c r="R1" s="305"/>
      <c r="S1" s="305"/>
    </row>
    <row r="2" spans="1:20">
      <c r="A2" s="325" t="s">
        <v>62</v>
      </c>
      <c r="B2" s="326"/>
      <c r="C2" s="326"/>
      <c r="D2" s="17" t="s">
        <v>164</v>
      </c>
      <c r="E2" s="14"/>
      <c r="F2" s="14"/>
      <c r="G2" s="14"/>
      <c r="H2" s="14"/>
      <c r="I2" s="14"/>
      <c r="J2" s="14"/>
      <c r="K2" s="14"/>
      <c r="L2" s="14"/>
      <c r="M2" s="14"/>
      <c r="N2" s="14"/>
      <c r="O2" s="14"/>
      <c r="P2" s="14"/>
      <c r="Q2" s="14"/>
      <c r="R2" s="14"/>
      <c r="S2" s="14"/>
    </row>
    <row r="3" spans="1:20" ht="24" customHeight="1">
      <c r="A3" s="329" t="s">
        <v>14</v>
      </c>
      <c r="B3" s="327" t="s">
        <v>67</v>
      </c>
      <c r="C3" s="324" t="s">
        <v>7</v>
      </c>
      <c r="D3" s="324" t="s">
        <v>58</v>
      </c>
      <c r="E3" s="324" t="s">
        <v>16</v>
      </c>
      <c r="F3" s="331" t="s">
        <v>17</v>
      </c>
      <c r="G3" s="324" t="s">
        <v>8</v>
      </c>
      <c r="H3" s="324"/>
      <c r="I3" s="324"/>
      <c r="J3" s="324" t="s">
        <v>35</v>
      </c>
      <c r="K3" s="327" t="s">
        <v>37</v>
      </c>
      <c r="L3" s="327" t="s">
        <v>53</v>
      </c>
      <c r="M3" s="327" t="s">
        <v>54</v>
      </c>
      <c r="N3" s="327" t="s">
        <v>38</v>
      </c>
      <c r="O3" s="327" t="s">
        <v>39</v>
      </c>
      <c r="P3" s="329" t="s">
        <v>57</v>
      </c>
      <c r="Q3" s="324" t="s">
        <v>55</v>
      </c>
      <c r="R3" s="324" t="s">
        <v>36</v>
      </c>
      <c r="S3" s="324" t="s">
        <v>56</v>
      </c>
      <c r="T3" s="324" t="s">
        <v>13</v>
      </c>
    </row>
    <row r="4" spans="1:20" ht="25.5" customHeight="1">
      <c r="A4" s="329"/>
      <c r="B4" s="330"/>
      <c r="C4" s="324"/>
      <c r="D4" s="324"/>
      <c r="E4" s="324"/>
      <c r="F4" s="331"/>
      <c r="G4" s="15" t="s">
        <v>9</v>
      </c>
      <c r="H4" s="15" t="s">
        <v>10</v>
      </c>
      <c r="I4" s="15" t="s">
        <v>11</v>
      </c>
      <c r="J4" s="324"/>
      <c r="K4" s="328"/>
      <c r="L4" s="328"/>
      <c r="M4" s="328"/>
      <c r="N4" s="328"/>
      <c r="O4" s="328"/>
      <c r="P4" s="329"/>
      <c r="Q4" s="329"/>
      <c r="R4" s="324"/>
      <c r="S4" s="324"/>
      <c r="T4" s="324"/>
    </row>
    <row r="5" spans="1:20">
      <c r="A5" s="2">
        <v>1</v>
      </c>
      <c r="B5" s="79" t="s">
        <v>68</v>
      </c>
      <c r="C5" s="93" t="s">
        <v>259</v>
      </c>
      <c r="D5" s="78" t="s">
        <v>27</v>
      </c>
      <c r="E5" s="93" t="s">
        <v>269</v>
      </c>
      <c r="F5" s="93" t="s">
        <v>206</v>
      </c>
      <c r="G5" s="266">
        <v>18</v>
      </c>
      <c r="H5" s="266">
        <v>19</v>
      </c>
      <c r="I5" s="265">
        <v>37</v>
      </c>
      <c r="J5" s="95">
        <v>9957518613</v>
      </c>
      <c r="K5" s="93" t="s">
        <v>128</v>
      </c>
      <c r="L5" s="231" t="s">
        <v>300</v>
      </c>
      <c r="M5" s="231">
        <v>9678949211</v>
      </c>
      <c r="N5" s="231" t="s">
        <v>277</v>
      </c>
      <c r="O5" s="231">
        <v>9435431053</v>
      </c>
      <c r="P5" s="208">
        <v>43710</v>
      </c>
      <c r="Q5" s="91"/>
      <c r="R5" s="10"/>
      <c r="S5" s="10" t="s">
        <v>550</v>
      </c>
      <c r="T5" s="10"/>
    </row>
    <row r="6" spans="1:20">
      <c r="A6" s="2">
        <v>2</v>
      </c>
      <c r="B6" s="79" t="s">
        <v>68</v>
      </c>
      <c r="C6" s="92" t="s">
        <v>122</v>
      </c>
      <c r="D6" s="78" t="s">
        <v>27</v>
      </c>
      <c r="E6" s="92" t="s">
        <v>149</v>
      </c>
      <c r="F6" s="111" t="s">
        <v>91</v>
      </c>
      <c r="G6" s="266">
        <v>16</v>
      </c>
      <c r="H6" s="266">
        <v>17</v>
      </c>
      <c r="I6" s="265">
        <v>33</v>
      </c>
      <c r="J6" s="95">
        <v>9957672760</v>
      </c>
      <c r="K6" s="93" t="s">
        <v>101</v>
      </c>
      <c r="L6" s="93" t="s">
        <v>272</v>
      </c>
      <c r="M6" s="93">
        <v>9957721010</v>
      </c>
      <c r="N6" s="93" t="s">
        <v>310</v>
      </c>
      <c r="O6" s="93">
        <v>9678678072</v>
      </c>
      <c r="P6" s="209">
        <v>43714</v>
      </c>
      <c r="Q6" s="91"/>
      <c r="R6" s="10"/>
      <c r="S6" s="10" t="s">
        <v>550</v>
      </c>
      <c r="T6" s="91"/>
    </row>
    <row r="7" spans="1:20">
      <c r="A7" s="2">
        <v>3</v>
      </c>
      <c r="B7" s="79" t="s">
        <v>68</v>
      </c>
      <c r="C7" s="92" t="s">
        <v>260</v>
      </c>
      <c r="D7" s="78" t="s">
        <v>27</v>
      </c>
      <c r="E7" s="92" t="s">
        <v>150</v>
      </c>
      <c r="F7" s="111" t="s">
        <v>91</v>
      </c>
      <c r="G7" s="266">
        <v>4</v>
      </c>
      <c r="H7" s="266">
        <v>5</v>
      </c>
      <c r="I7" s="265">
        <v>9</v>
      </c>
      <c r="J7" s="95">
        <v>8135040238</v>
      </c>
      <c r="K7" s="93" t="s">
        <v>101</v>
      </c>
      <c r="L7" s="93" t="s">
        <v>272</v>
      </c>
      <c r="M7" s="93">
        <v>9957721010</v>
      </c>
      <c r="N7" s="93" t="s">
        <v>310</v>
      </c>
      <c r="O7" s="93">
        <v>9678678072</v>
      </c>
      <c r="P7" s="209">
        <v>43717</v>
      </c>
      <c r="Q7" s="91"/>
      <c r="R7" s="91"/>
      <c r="S7" s="10" t="s">
        <v>550</v>
      </c>
      <c r="T7" s="91"/>
    </row>
    <row r="8" spans="1:20">
      <c r="A8" s="2">
        <v>4</v>
      </c>
      <c r="B8" s="79" t="s">
        <v>68</v>
      </c>
      <c r="C8" s="92" t="s">
        <v>261</v>
      </c>
      <c r="D8" s="78" t="s">
        <v>27</v>
      </c>
      <c r="E8" s="92" t="s">
        <v>147</v>
      </c>
      <c r="F8" s="111" t="s">
        <v>91</v>
      </c>
      <c r="G8" s="266">
        <v>4</v>
      </c>
      <c r="H8" s="266">
        <v>4</v>
      </c>
      <c r="I8" s="265">
        <v>8</v>
      </c>
      <c r="J8" s="94">
        <v>9678226945</v>
      </c>
      <c r="K8" s="93" t="s">
        <v>101</v>
      </c>
      <c r="L8" s="93" t="s">
        <v>293</v>
      </c>
      <c r="M8" s="93">
        <v>8473903662</v>
      </c>
      <c r="N8" s="93" t="s">
        <v>310</v>
      </c>
      <c r="O8" s="93">
        <v>9678678072</v>
      </c>
      <c r="P8" s="209">
        <v>43719</v>
      </c>
      <c r="Q8" s="91"/>
      <c r="R8" s="91"/>
      <c r="S8" s="10" t="s">
        <v>550</v>
      </c>
      <c r="T8" s="91"/>
    </row>
    <row r="9" spans="1:20">
      <c r="A9" s="2">
        <v>5</v>
      </c>
      <c r="B9" s="79" t="s">
        <v>68</v>
      </c>
      <c r="C9" s="92" t="s">
        <v>262</v>
      </c>
      <c r="D9" s="78" t="s">
        <v>27</v>
      </c>
      <c r="E9" s="92" t="s">
        <v>270</v>
      </c>
      <c r="F9" s="111" t="s">
        <v>91</v>
      </c>
      <c r="G9" s="266">
        <v>11</v>
      </c>
      <c r="H9" s="266">
        <v>12</v>
      </c>
      <c r="I9" s="265">
        <v>23</v>
      </c>
      <c r="J9" s="95"/>
      <c r="K9" s="93" t="s">
        <v>142</v>
      </c>
      <c r="L9" s="93" t="s">
        <v>319</v>
      </c>
      <c r="M9" s="93">
        <v>0</v>
      </c>
      <c r="N9" s="93" t="s">
        <v>320</v>
      </c>
      <c r="O9" s="93">
        <v>9954367850</v>
      </c>
      <c r="P9" s="209">
        <v>43724</v>
      </c>
      <c r="Q9" s="91"/>
      <c r="R9" s="91"/>
      <c r="S9" s="10" t="s">
        <v>550</v>
      </c>
      <c r="T9" s="91"/>
    </row>
    <row r="10" spans="1:20">
      <c r="A10" s="2">
        <v>6</v>
      </c>
      <c r="B10" s="79" t="s">
        <v>68</v>
      </c>
      <c r="C10" s="104" t="s">
        <v>263</v>
      </c>
      <c r="D10" s="78" t="s">
        <v>29</v>
      </c>
      <c r="E10" s="106">
        <v>71</v>
      </c>
      <c r="F10" s="104" t="s">
        <v>188</v>
      </c>
      <c r="G10" s="266">
        <v>12</v>
      </c>
      <c r="H10" s="266">
        <v>12</v>
      </c>
      <c r="I10" s="265">
        <v>24</v>
      </c>
      <c r="J10" s="106"/>
      <c r="K10" s="93" t="s">
        <v>126</v>
      </c>
      <c r="L10" s="93" t="s">
        <v>280</v>
      </c>
      <c r="M10" s="93">
        <v>9957430040</v>
      </c>
      <c r="N10" s="93" t="s">
        <v>312</v>
      </c>
      <c r="O10" s="93">
        <v>8011381402</v>
      </c>
      <c r="P10" s="208">
        <v>43726</v>
      </c>
      <c r="Q10" s="91"/>
      <c r="R10" s="91"/>
      <c r="S10" s="10" t="s">
        <v>550</v>
      </c>
      <c r="T10" s="91"/>
    </row>
    <row r="11" spans="1:20">
      <c r="A11" s="2">
        <v>7</v>
      </c>
      <c r="B11" s="79" t="s">
        <v>68</v>
      </c>
      <c r="C11" s="104" t="s">
        <v>264</v>
      </c>
      <c r="D11" s="78" t="s">
        <v>29</v>
      </c>
      <c r="E11" s="106">
        <v>78</v>
      </c>
      <c r="F11" s="104" t="s">
        <v>188</v>
      </c>
      <c r="G11" s="266">
        <v>39</v>
      </c>
      <c r="H11" s="266">
        <v>39</v>
      </c>
      <c r="I11" s="265">
        <v>78</v>
      </c>
      <c r="J11" s="106"/>
      <c r="K11" s="93" t="s">
        <v>126</v>
      </c>
      <c r="L11" s="93" t="s">
        <v>319</v>
      </c>
      <c r="M11" s="93">
        <v>0</v>
      </c>
      <c r="N11" s="93" t="s">
        <v>311</v>
      </c>
      <c r="O11" s="93">
        <v>9085689776</v>
      </c>
      <c r="P11" s="208">
        <v>43726</v>
      </c>
      <c r="Q11" s="91"/>
      <c r="R11" s="91"/>
      <c r="S11" s="10" t="s">
        <v>550</v>
      </c>
      <c r="T11" s="91"/>
    </row>
    <row r="12" spans="1:20">
      <c r="A12" s="2">
        <v>8</v>
      </c>
      <c r="B12" s="79" t="s">
        <v>68</v>
      </c>
      <c r="C12" s="104" t="s">
        <v>265</v>
      </c>
      <c r="D12" s="78" t="s">
        <v>29</v>
      </c>
      <c r="E12" s="106">
        <v>139</v>
      </c>
      <c r="F12" s="104" t="s">
        <v>188</v>
      </c>
      <c r="G12" s="266">
        <v>17</v>
      </c>
      <c r="H12" s="266">
        <v>18</v>
      </c>
      <c r="I12" s="265">
        <v>35</v>
      </c>
      <c r="J12" s="106"/>
      <c r="K12" s="93" t="s">
        <v>102</v>
      </c>
      <c r="L12" s="93" t="s">
        <v>321</v>
      </c>
      <c r="M12" s="93">
        <v>9401981707</v>
      </c>
      <c r="N12" s="93" t="s">
        <v>322</v>
      </c>
      <c r="O12" s="93">
        <v>8134851243</v>
      </c>
      <c r="P12" s="208">
        <v>43731</v>
      </c>
      <c r="Q12" s="91"/>
      <c r="R12" s="91"/>
      <c r="S12" s="10" t="s">
        <v>550</v>
      </c>
      <c r="T12" s="91"/>
    </row>
    <row r="13" spans="1:20">
      <c r="A13" s="2">
        <v>9</v>
      </c>
      <c r="B13" s="79" t="s">
        <v>68</v>
      </c>
      <c r="C13" s="92" t="s">
        <v>123</v>
      </c>
      <c r="D13" s="78" t="s">
        <v>27</v>
      </c>
      <c r="E13" s="92" t="s">
        <v>152</v>
      </c>
      <c r="F13" s="111" t="s">
        <v>91</v>
      </c>
      <c r="G13" s="266">
        <v>8</v>
      </c>
      <c r="H13" s="266">
        <v>8</v>
      </c>
      <c r="I13" s="265">
        <v>16</v>
      </c>
      <c r="J13" s="95"/>
      <c r="K13" s="93" t="s">
        <v>102</v>
      </c>
      <c r="L13" s="93" t="s">
        <v>321</v>
      </c>
      <c r="M13" s="93">
        <v>9401981707</v>
      </c>
      <c r="N13" s="93" t="s">
        <v>322</v>
      </c>
      <c r="O13" s="93">
        <v>8134851243</v>
      </c>
      <c r="P13" s="209">
        <v>43731</v>
      </c>
      <c r="Q13" s="91"/>
      <c r="R13" s="91"/>
      <c r="S13" s="10" t="s">
        <v>550</v>
      </c>
      <c r="T13" s="91"/>
    </row>
    <row r="14" spans="1:20">
      <c r="A14" s="2">
        <v>10</v>
      </c>
      <c r="B14" s="79" t="s">
        <v>68</v>
      </c>
      <c r="C14" s="104" t="s">
        <v>266</v>
      </c>
      <c r="D14" s="78" t="s">
        <v>29</v>
      </c>
      <c r="E14" s="106">
        <v>1</v>
      </c>
      <c r="F14" s="104" t="s">
        <v>188</v>
      </c>
      <c r="G14" s="266">
        <v>11</v>
      </c>
      <c r="H14" s="266">
        <v>11</v>
      </c>
      <c r="I14" s="265">
        <v>22</v>
      </c>
      <c r="J14" s="106"/>
      <c r="K14" s="93" t="s">
        <v>102</v>
      </c>
      <c r="L14" s="93" t="s">
        <v>291</v>
      </c>
      <c r="M14" s="93">
        <v>9401981707</v>
      </c>
      <c r="N14" s="93" t="s">
        <v>323</v>
      </c>
      <c r="O14" s="93">
        <v>9954741686</v>
      </c>
      <c r="P14" s="208">
        <v>43732</v>
      </c>
      <c r="Q14" s="91"/>
      <c r="R14" s="91"/>
      <c r="S14" s="10" t="s">
        <v>550</v>
      </c>
      <c r="T14" s="91"/>
    </row>
    <row r="15" spans="1:20">
      <c r="A15" s="2">
        <v>11</v>
      </c>
      <c r="B15" s="79" t="s">
        <v>68</v>
      </c>
      <c r="C15" s="92" t="s">
        <v>267</v>
      </c>
      <c r="D15" s="78" t="s">
        <v>27</v>
      </c>
      <c r="E15" s="92" t="s">
        <v>151</v>
      </c>
      <c r="F15" s="111" t="s">
        <v>91</v>
      </c>
      <c r="G15" s="266">
        <v>6</v>
      </c>
      <c r="H15" s="266">
        <v>6</v>
      </c>
      <c r="I15" s="265">
        <v>12</v>
      </c>
      <c r="J15" s="96">
        <v>9957463894</v>
      </c>
      <c r="K15" s="93" t="s">
        <v>102</v>
      </c>
      <c r="L15" s="93" t="s">
        <v>291</v>
      </c>
      <c r="M15" s="93">
        <v>9401981707</v>
      </c>
      <c r="N15" s="93" t="s">
        <v>323</v>
      </c>
      <c r="O15" s="93">
        <v>9954741686</v>
      </c>
      <c r="P15" s="209">
        <v>43732</v>
      </c>
      <c r="Q15" s="91"/>
      <c r="R15" s="91"/>
      <c r="S15" s="10" t="s">
        <v>550</v>
      </c>
      <c r="T15" s="91"/>
    </row>
    <row r="16" spans="1:20">
      <c r="A16" s="2">
        <v>12</v>
      </c>
      <c r="B16" s="79" t="s">
        <v>68</v>
      </c>
      <c r="C16" s="98" t="s">
        <v>268</v>
      </c>
      <c r="D16" s="78" t="s">
        <v>29</v>
      </c>
      <c r="E16" s="98"/>
      <c r="F16" s="98" t="s">
        <v>206</v>
      </c>
      <c r="G16" s="266">
        <v>11</v>
      </c>
      <c r="H16" s="266">
        <v>11</v>
      </c>
      <c r="I16" s="265">
        <v>22</v>
      </c>
      <c r="J16" s="96">
        <v>9957430773</v>
      </c>
      <c r="K16" s="93" t="s">
        <v>126</v>
      </c>
      <c r="L16" s="99" t="s">
        <v>280</v>
      </c>
      <c r="M16" s="99">
        <v>9957430040</v>
      </c>
      <c r="N16" s="99" t="s">
        <v>311</v>
      </c>
      <c r="O16" s="99">
        <v>9085689776</v>
      </c>
      <c r="P16" s="207">
        <v>43735</v>
      </c>
      <c r="Q16" s="91"/>
      <c r="R16" s="91"/>
      <c r="S16" s="10" t="s">
        <v>550</v>
      </c>
      <c r="T16" s="91"/>
    </row>
    <row r="17" spans="1:20" ht="31.5">
      <c r="A17" s="2">
        <v>13</v>
      </c>
      <c r="B17" s="79" t="s">
        <v>68</v>
      </c>
      <c r="C17" s="110" t="s">
        <v>135</v>
      </c>
      <c r="D17" s="78" t="s">
        <v>27</v>
      </c>
      <c r="E17" s="112" t="s">
        <v>136</v>
      </c>
      <c r="F17" s="110" t="s">
        <v>187</v>
      </c>
      <c r="G17" s="266">
        <v>0</v>
      </c>
      <c r="H17" s="266">
        <v>0</v>
      </c>
      <c r="I17" s="265">
        <v>0</v>
      </c>
      <c r="J17" s="96">
        <v>9435574499</v>
      </c>
      <c r="K17" s="93" t="s">
        <v>126</v>
      </c>
      <c r="L17" s="93" t="s">
        <v>280</v>
      </c>
      <c r="M17" s="93">
        <v>9957430040</v>
      </c>
      <c r="N17" s="93" t="s">
        <v>311</v>
      </c>
      <c r="O17" s="93">
        <v>9085689776</v>
      </c>
      <c r="P17" s="207">
        <v>43735</v>
      </c>
      <c r="Q17" s="91"/>
      <c r="R17" s="91"/>
      <c r="S17" s="10" t="s">
        <v>550</v>
      </c>
      <c r="T17" s="91"/>
    </row>
    <row r="18" spans="1:20">
      <c r="A18" s="2">
        <v>14</v>
      </c>
      <c r="B18" s="79" t="s">
        <v>68</v>
      </c>
      <c r="C18" s="93" t="s">
        <v>138</v>
      </c>
      <c r="D18" s="78" t="s">
        <v>27</v>
      </c>
      <c r="E18" s="93" t="s">
        <v>140</v>
      </c>
      <c r="F18" s="93" t="s">
        <v>206</v>
      </c>
      <c r="G18" s="266">
        <v>5</v>
      </c>
      <c r="H18" s="266">
        <v>5</v>
      </c>
      <c r="I18" s="265">
        <v>10</v>
      </c>
      <c r="J18" s="96">
        <v>7399475347</v>
      </c>
      <c r="K18" s="93" t="s">
        <v>142</v>
      </c>
      <c r="L18" s="93" t="s">
        <v>317</v>
      </c>
      <c r="M18" s="93">
        <v>8812996392</v>
      </c>
      <c r="N18" s="93" t="s">
        <v>318</v>
      </c>
      <c r="O18" s="93">
        <v>9613553746</v>
      </c>
      <c r="P18" s="218">
        <v>43738</v>
      </c>
      <c r="Q18" s="91"/>
      <c r="R18" s="91"/>
      <c r="S18" s="10" t="s">
        <v>550</v>
      </c>
      <c r="T18" s="91"/>
    </row>
    <row r="19" spans="1:20">
      <c r="A19" s="2">
        <v>15</v>
      </c>
      <c r="B19" s="79" t="s">
        <v>68</v>
      </c>
      <c r="C19" s="92" t="s">
        <v>137</v>
      </c>
      <c r="D19" s="78" t="s">
        <v>27</v>
      </c>
      <c r="E19" s="92" t="s">
        <v>139</v>
      </c>
      <c r="F19" s="111" t="s">
        <v>91</v>
      </c>
      <c r="G19" s="266">
        <v>15</v>
      </c>
      <c r="H19" s="266">
        <v>15</v>
      </c>
      <c r="I19" s="265">
        <v>30</v>
      </c>
      <c r="J19" s="96">
        <v>7399474191</v>
      </c>
      <c r="K19" s="93" t="s">
        <v>142</v>
      </c>
      <c r="L19" s="93" t="s">
        <v>317</v>
      </c>
      <c r="M19" s="93">
        <v>8812996392</v>
      </c>
      <c r="N19" s="93" t="s">
        <v>318</v>
      </c>
      <c r="O19" s="93">
        <v>9613553746</v>
      </c>
      <c r="P19" s="218">
        <v>43738</v>
      </c>
      <c r="Q19" s="91"/>
      <c r="R19" s="91"/>
      <c r="S19" s="10" t="s">
        <v>550</v>
      </c>
      <c r="T19" s="91"/>
    </row>
    <row r="20" spans="1:20" ht="31.5">
      <c r="A20" s="2">
        <v>16</v>
      </c>
      <c r="B20" s="79" t="s">
        <v>68</v>
      </c>
      <c r="C20" s="104" t="s">
        <v>178</v>
      </c>
      <c r="D20" s="39" t="s">
        <v>29</v>
      </c>
      <c r="E20" s="106">
        <v>9</v>
      </c>
      <c r="F20" s="104" t="s">
        <v>188</v>
      </c>
      <c r="G20" s="266">
        <v>6</v>
      </c>
      <c r="H20" s="266">
        <v>7</v>
      </c>
      <c r="I20" s="265">
        <v>13</v>
      </c>
      <c r="J20" s="106"/>
      <c r="K20" s="110" t="s">
        <v>126</v>
      </c>
      <c r="L20" s="110" t="s">
        <v>280</v>
      </c>
      <c r="M20" s="224">
        <v>9957430040</v>
      </c>
      <c r="N20" s="224" t="s">
        <v>281</v>
      </c>
      <c r="O20" s="224">
        <v>9613070530</v>
      </c>
      <c r="P20" s="233">
        <v>43721</v>
      </c>
      <c r="Q20" s="39"/>
      <c r="R20" s="39"/>
      <c r="S20" s="10" t="s">
        <v>550</v>
      </c>
      <c r="T20" s="155"/>
    </row>
    <row r="21" spans="1:20" ht="30">
      <c r="A21" s="2">
        <v>17</v>
      </c>
      <c r="B21" s="79" t="s">
        <v>68</v>
      </c>
      <c r="C21" s="104" t="s">
        <v>241</v>
      </c>
      <c r="D21" s="124" t="s">
        <v>29</v>
      </c>
      <c r="E21" s="106">
        <v>75</v>
      </c>
      <c r="F21" s="104" t="s">
        <v>188</v>
      </c>
      <c r="G21" s="266">
        <v>14</v>
      </c>
      <c r="H21" s="266">
        <v>14</v>
      </c>
      <c r="I21" s="265">
        <v>28</v>
      </c>
      <c r="J21" s="126"/>
      <c r="K21" s="104"/>
      <c r="L21" s="104" t="s">
        <v>280</v>
      </c>
      <c r="M21" s="104">
        <v>9957430040</v>
      </c>
      <c r="N21" s="104" t="s">
        <v>311</v>
      </c>
      <c r="O21" s="104">
        <v>9085689776</v>
      </c>
      <c r="P21" s="233">
        <v>43728</v>
      </c>
      <c r="Q21" s="124"/>
      <c r="R21" s="156"/>
      <c r="S21" s="10" t="s">
        <v>550</v>
      </c>
      <c r="T21" s="91"/>
    </row>
    <row r="22" spans="1:20" ht="31.5">
      <c r="A22" s="2">
        <v>18</v>
      </c>
      <c r="B22" s="79" t="s">
        <v>68</v>
      </c>
      <c r="C22" s="104" t="s">
        <v>179</v>
      </c>
      <c r="D22" s="39" t="s">
        <v>29</v>
      </c>
      <c r="E22" s="106">
        <v>122</v>
      </c>
      <c r="F22" s="104" t="s">
        <v>188</v>
      </c>
      <c r="G22" s="266">
        <v>12</v>
      </c>
      <c r="H22" s="266">
        <v>12</v>
      </c>
      <c r="I22" s="265">
        <v>24</v>
      </c>
      <c r="J22" s="106"/>
      <c r="K22" s="110" t="s">
        <v>126</v>
      </c>
      <c r="L22" s="110" t="s">
        <v>280</v>
      </c>
      <c r="M22" s="224">
        <v>9957430040</v>
      </c>
      <c r="N22" s="224" t="s">
        <v>281</v>
      </c>
      <c r="O22" s="224">
        <v>9613070530</v>
      </c>
      <c r="P22" s="233">
        <v>43721</v>
      </c>
      <c r="Q22" s="39"/>
      <c r="R22" s="39"/>
      <c r="S22" s="10" t="s">
        <v>550</v>
      </c>
      <c r="T22" s="91"/>
    </row>
    <row r="23" spans="1:20" ht="30">
      <c r="A23" s="2">
        <v>19</v>
      </c>
      <c r="B23" s="79" t="s">
        <v>68</v>
      </c>
      <c r="C23" s="104" t="s">
        <v>239</v>
      </c>
      <c r="D23" s="124" t="s">
        <v>29</v>
      </c>
      <c r="E23" s="106">
        <v>54</v>
      </c>
      <c r="F23" s="104" t="s">
        <v>188</v>
      </c>
      <c r="G23" s="266">
        <v>10</v>
      </c>
      <c r="H23" s="266">
        <v>10</v>
      </c>
      <c r="I23" s="265">
        <v>20</v>
      </c>
      <c r="J23" s="126"/>
      <c r="K23" s="104" t="s">
        <v>101</v>
      </c>
      <c r="L23" s="104" t="s">
        <v>272</v>
      </c>
      <c r="M23" s="104">
        <v>9957721010</v>
      </c>
      <c r="N23" s="104" t="s">
        <v>310</v>
      </c>
      <c r="O23" s="104">
        <v>9678678072</v>
      </c>
      <c r="P23" s="233">
        <v>43714</v>
      </c>
      <c r="Q23" s="124"/>
      <c r="R23" s="156"/>
      <c r="S23" s="10" t="s">
        <v>550</v>
      </c>
      <c r="T23" s="91"/>
    </row>
    <row r="24" spans="1:20" ht="30">
      <c r="A24" s="2">
        <v>20</v>
      </c>
      <c r="B24" s="79" t="s">
        <v>68</v>
      </c>
      <c r="C24" s="104" t="s">
        <v>239</v>
      </c>
      <c r="D24" s="124" t="s">
        <v>29</v>
      </c>
      <c r="E24" s="106">
        <v>87</v>
      </c>
      <c r="F24" s="104" t="s">
        <v>188</v>
      </c>
      <c r="G24" s="266">
        <v>10</v>
      </c>
      <c r="H24" s="266">
        <v>10</v>
      </c>
      <c r="I24" s="265">
        <v>20</v>
      </c>
      <c r="J24" s="130"/>
      <c r="K24" s="104" t="s">
        <v>101</v>
      </c>
      <c r="L24" s="104" t="s">
        <v>272</v>
      </c>
      <c r="M24" s="104">
        <v>9957721010</v>
      </c>
      <c r="N24" s="104" t="s">
        <v>310</v>
      </c>
      <c r="O24" s="104">
        <v>9678678072</v>
      </c>
      <c r="P24" s="233">
        <v>43714</v>
      </c>
      <c r="Q24" s="124"/>
      <c r="R24" s="156"/>
      <c r="S24" s="10" t="s">
        <v>550</v>
      </c>
      <c r="T24" s="91"/>
    </row>
    <row r="25" spans="1:20">
      <c r="A25" s="2">
        <v>21</v>
      </c>
      <c r="B25" s="79" t="s">
        <v>68</v>
      </c>
      <c r="C25" s="110" t="s">
        <v>97</v>
      </c>
      <c r="D25" s="67" t="s">
        <v>27</v>
      </c>
      <c r="E25" s="110" t="s">
        <v>109</v>
      </c>
      <c r="F25" s="110" t="s">
        <v>187</v>
      </c>
      <c r="G25" s="266">
        <v>185</v>
      </c>
      <c r="H25" s="266">
        <v>185</v>
      </c>
      <c r="I25" s="265">
        <v>370</v>
      </c>
      <c r="J25" s="94">
        <v>9954157958</v>
      </c>
      <c r="K25" s="104" t="s">
        <v>102</v>
      </c>
      <c r="L25" s="104" t="s">
        <v>291</v>
      </c>
      <c r="M25" s="104">
        <v>9401981707</v>
      </c>
      <c r="N25" s="104" t="s">
        <v>292</v>
      </c>
      <c r="O25" s="104">
        <v>9678485824</v>
      </c>
      <c r="P25" s="148">
        <v>43711</v>
      </c>
      <c r="Q25" s="10"/>
      <c r="R25" s="10"/>
      <c r="S25" s="10" t="s">
        <v>550</v>
      </c>
      <c r="T25" s="10"/>
    </row>
    <row r="26" spans="1:20">
      <c r="A26" s="2">
        <v>22</v>
      </c>
      <c r="B26" s="79" t="s">
        <v>69</v>
      </c>
      <c r="C26" s="93" t="s">
        <v>507</v>
      </c>
      <c r="D26" s="67" t="s">
        <v>27</v>
      </c>
      <c r="E26" s="93" t="s">
        <v>527</v>
      </c>
      <c r="F26" s="93" t="s">
        <v>206</v>
      </c>
      <c r="G26" s="266">
        <v>34</v>
      </c>
      <c r="H26" s="266">
        <v>34</v>
      </c>
      <c r="I26" s="265">
        <v>68</v>
      </c>
      <c r="J26" s="94">
        <v>9957814823</v>
      </c>
      <c r="K26" s="104" t="s">
        <v>392</v>
      </c>
      <c r="L26" s="104" t="s">
        <v>393</v>
      </c>
      <c r="M26" s="104">
        <v>8011961348</v>
      </c>
      <c r="N26" s="104" t="s">
        <v>394</v>
      </c>
      <c r="O26" s="104">
        <v>8472037942</v>
      </c>
      <c r="P26" s="155">
        <v>43713</v>
      </c>
      <c r="Q26" s="91"/>
      <c r="R26" s="10"/>
      <c r="S26" s="10" t="s">
        <v>550</v>
      </c>
      <c r="T26" s="10"/>
    </row>
    <row r="27" spans="1:20">
      <c r="A27" s="2">
        <v>23</v>
      </c>
      <c r="B27" s="79" t="s">
        <v>69</v>
      </c>
      <c r="C27" s="92" t="s">
        <v>508</v>
      </c>
      <c r="D27" s="67" t="s">
        <v>27</v>
      </c>
      <c r="E27" s="92" t="s">
        <v>528</v>
      </c>
      <c r="F27" s="111" t="s">
        <v>91</v>
      </c>
      <c r="G27" s="266">
        <v>14</v>
      </c>
      <c r="H27" s="266">
        <v>14</v>
      </c>
      <c r="I27" s="265">
        <v>28</v>
      </c>
      <c r="J27" s="96">
        <v>8135040714</v>
      </c>
      <c r="K27" s="104" t="s">
        <v>392</v>
      </c>
      <c r="L27" s="104" t="s">
        <v>393</v>
      </c>
      <c r="M27" s="104">
        <v>8011961348</v>
      </c>
      <c r="N27" s="104" t="s">
        <v>394</v>
      </c>
      <c r="O27" s="104">
        <v>8472037942</v>
      </c>
      <c r="P27" s="237">
        <v>43714</v>
      </c>
      <c r="Q27" s="91"/>
      <c r="R27" s="10"/>
      <c r="S27" s="10" t="s">
        <v>550</v>
      </c>
      <c r="T27" s="10"/>
    </row>
    <row r="28" spans="1:20" ht="30">
      <c r="A28" s="2">
        <v>24</v>
      </c>
      <c r="B28" s="79" t="s">
        <v>69</v>
      </c>
      <c r="C28" s="92" t="s">
        <v>509</v>
      </c>
      <c r="D28" s="67" t="s">
        <v>27</v>
      </c>
      <c r="E28" s="92" t="s">
        <v>529</v>
      </c>
      <c r="F28" s="111" t="s">
        <v>91</v>
      </c>
      <c r="G28" s="266">
        <v>14</v>
      </c>
      <c r="H28" s="266">
        <v>14</v>
      </c>
      <c r="I28" s="265">
        <v>28</v>
      </c>
      <c r="J28" s="94">
        <v>9435937485</v>
      </c>
      <c r="K28" s="104" t="s">
        <v>344</v>
      </c>
      <c r="L28" s="104" t="s">
        <v>347</v>
      </c>
      <c r="M28" s="104">
        <v>9678394309</v>
      </c>
      <c r="N28" s="104" t="s">
        <v>346</v>
      </c>
      <c r="O28" s="104">
        <v>8761043959</v>
      </c>
      <c r="P28" s="240">
        <v>43721</v>
      </c>
      <c r="Q28" s="91"/>
      <c r="R28" s="10"/>
      <c r="S28" s="10" t="s">
        <v>550</v>
      </c>
      <c r="T28" s="10"/>
    </row>
    <row r="29" spans="1:20">
      <c r="A29" s="2">
        <v>25</v>
      </c>
      <c r="B29" s="79" t="s">
        <v>69</v>
      </c>
      <c r="C29" s="92" t="s">
        <v>510</v>
      </c>
      <c r="D29" s="67" t="s">
        <v>27</v>
      </c>
      <c r="E29" s="92" t="s">
        <v>530</v>
      </c>
      <c r="F29" s="111" t="s">
        <v>91</v>
      </c>
      <c r="G29" s="266">
        <v>5</v>
      </c>
      <c r="H29" s="266">
        <v>5</v>
      </c>
      <c r="I29" s="265">
        <v>10</v>
      </c>
      <c r="J29" s="95"/>
      <c r="K29" s="251" t="s">
        <v>542</v>
      </c>
      <c r="L29" s="249" t="s">
        <v>434</v>
      </c>
      <c r="M29" s="100">
        <v>9401432417</v>
      </c>
      <c r="N29" s="249" t="s">
        <v>435</v>
      </c>
      <c r="O29" s="249">
        <v>9678000421</v>
      </c>
      <c r="P29" s="246">
        <v>43728</v>
      </c>
      <c r="Q29" s="91"/>
      <c r="R29" s="10"/>
      <c r="S29" s="10" t="s">
        <v>550</v>
      </c>
      <c r="T29" s="10"/>
    </row>
    <row r="30" spans="1:20" ht="31.5">
      <c r="A30" s="2">
        <v>26</v>
      </c>
      <c r="B30" s="79" t="s">
        <v>69</v>
      </c>
      <c r="C30" s="247" t="s">
        <v>511</v>
      </c>
      <c r="D30" s="67" t="s">
        <v>27</v>
      </c>
      <c r="E30" s="98"/>
      <c r="F30" s="111" t="s">
        <v>91</v>
      </c>
      <c r="G30" s="266">
        <v>50</v>
      </c>
      <c r="H30" s="266">
        <v>51</v>
      </c>
      <c r="I30" s="265">
        <v>101</v>
      </c>
      <c r="J30" s="94">
        <v>9401300352</v>
      </c>
      <c r="K30" s="104" t="s">
        <v>494</v>
      </c>
      <c r="L30" s="104" t="s">
        <v>308</v>
      </c>
      <c r="M30" s="104">
        <v>9101306681</v>
      </c>
      <c r="N30" s="104" t="s">
        <v>309</v>
      </c>
      <c r="O30" s="104">
        <v>8133832601</v>
      </c>
      <c r="P30" s="148">
        <v>43725</v>
      </c>
      <c r="Q30" s="91"/>
      <c r="R30" s="10"/>
      <c r="S30" s="10" t="s">
        <v>550</v>
      </c>
      <c r="T30" s="10"/>
    </row>
    <row r="31" spans="1:20" ht="30">
      <c r="A31" s="2">
        <v>27</v>
      </c>
      <c r="B31" s="79" t="s">
        <v>69</v>
      </c>
      <c r="C31" s="92" t="s">
        <v>512</v>
      </c>
      <c r="D31" s="67" t="s">
        <v>27</v>
      </c>
      <c r="E31" s="92" t="s">
        <v>531</v>
      </c>
      <c r="F31" s="111" t="s">
        <v>91</v>
      </c>
      <c r="G31" s="266">
        <v>3</v>
      </c>
      <c r="H31" s="266">
        <v>3</v>
      </c>
      <c r="I31" s="265">
        <v>6</v>
      </c>
      <c r="J31" s="95"/>
      <c r="K31" s="104" t="s">
        <v>436</v>
      </c>
      <c r="L31" s="104" t="s">
        <v>352</v>
      </c>
      <c r="M31" s="104">
        <v>9954895250</v>
      </c>
      <c r="N31" s="104" t="s">
        <v>437</v>
      </c>
      <c r="O31" s="104">
        <v>8811886626</v>
      </c>
      <c r="P31" s="237">
        <v>43735</v>
      </c>
      <c r="Q31" s="91"/>
      <c r="R31" s="10"/>
      <c r="S31" s="10" t="s">
        <v>550</v>
      </c>
      <c r="T31" s="10"/>
    </row>
    <row r="32" spans="1:20">
      <c r="A32" s="2">
        <v>28</v>
      </c>
      <c r="B32" s="79" t="s">
        <v>69</v>
      </c>
      <c r="C32" s="92" t="s">
        <v>513</v>
      </c>
      <c r="D32" s="67" t="s">
        <v>27</v>
      </c>
      <c r="E32" s="92" t="s">
        <v>532</v>
      </c>
      <c r="F32" s="111" t="s">
        <v>91</v>
      </c>
      <c r="G32" s="266">
        <v>9</v>
      </c>
      <c r="H32" s="266">
        <v>9</v>
      </c>
      <c r="I32" s="265">
        <v>18</v>
      </c>
      <c r="J32" s="95"/>
      <c r="K32" s="251" t="s">
        <v>548</v>
      </c>
      <c r="L32" s="249" t="s">
        <v>546</v>
      </c>
      <c r="M32" s="100">
        <v>8011678719</v>
      </c>
      <c r="N32" s="252" t="s">
        <v>547</v>
      </c>
      <c r="O32" s="249">
        <v>8136019050</v>
      </c>
      <c r="P32" s="155">
        <v>43711</v>
      </c>
      <c r="Q32" s="91"/>
      <c r="R32" s="10"/>
      <c r="S32" s="10" t="s">
        <v>550</v>
      </c>
      <c r="T32" s="10"/>
    </row>
    <row r="33" spans="1:20" ht="30">
      <c r="A33" s="2">
        <v>29</v>
      </c>
      <c r="B33" s="79" t="s">
        <v>69</v>
      </c>
      <c r="C33" s="104" t="s">
        <v>514</v>
      </c>
      <c r="D33" s="78" t="s">
        <v>29</v>
      </c>
      <c r="E33" s="106">
        <v>43</v>
      </c>
      <c r="F33" s="235" t="s">
        <v>188</v>
      </c>
      <c r="G33" s="266">
        <v>13</v>
      </c>
      <c r="H33" s="266">
        <v>13</v>
      </c>
      <c r="I33" s="265">
        <v>26</v>
      </c>
      <c r="J33" s="106"/>
      <c r="K33" s="104" t="s">
        <v>399</v>
      </c>
      <c r="L33" s="104" t="s">
        <v>400</v>
      </c>
      <c r="M33" s="104">
        <v>9954068505</v>
      </c>
      <c r="N33" s="104" t="s">
        <v>438</v>
      </c>
      <c r="O33" s="104">
        <v>8752861843</v>
      </c>
      <c r="P33" s="239">
        <v>43727</v>
      </c>
      <c r="Q33" s="91"/>
      <c r="R33" s="10"/>
      <c r="S33" s="10" t="s">
        <v>550</v>
      </c>
      <c r="T33" s="10"/>
    </row>
    <row r="34" spans="1:20" ht="30">
      <c r="A34" s="2">
        <v>30</v>
      </c>
      <c r="B34" s="79" t="s">
        <v>69</v>
      </c>
      <c r="C34" s="104" t="s">
        <v>514</v>
      </c>
      <c r="D34" s="78" t="s">
        <v>29</v>
      </c>
      <c r="E34" s="106">
        <v>129</v>
      </c>
      <c r="F34" s="235" t="s">
        <v>188</v>
      </c>
      <c r="G34" s="266">
        <v>13</v>
      </c>
      <c r="H34" s="266">
        <v>13</v>
      </c>
      <c r="I34" s="265">
        <v>26</v>
      </c>
      <c r="J34" s="106"/>
      <c r="K34" s="104" t="s">
        <v>399</v>
      </c>
      <c r="L34" s="104" t="s">
        <v>400</v>
      </c>
      <c r="M34" s="104">
        <v>9954068505</v>
      </c>
      <c r="N34" s="104" t="s">
        <v>438</v>
      </c>
      <c r="O34" s="104">
        <v>8752861843</v>
      </c>
      <c r="P34" s="239">
        <v>43727</v>
      </c>
      <c r="Q34" s="91"/>
      <c r="R34" s="10"/>
      <c r="S34" s="10" t="s">
        <v>550</v>
      </c>
      <c r="T34" s="10"/>
    </row>
    <row r="35" spans="1:20" ht="30">
      <c r="A35" s="2">
        <v>31</v>
      </c>
      <c r="B35" s="79" t="s">
        <v>69</v>
      </c>
      <c r="C35" s="104" t="s">
        <v>515</v>
      </c>
      <c r="D35" s="78" t="s">
        <v>29</v>
      </c>
      <c r="E35" s="106">
        <v>146</v>
      </c>
      <c r="F35" s="235" t="s">
        <v>188</v>
      </c>
      <c r="G35" s="266">
        <v>30</v>
      </c>
      <c r="H35" s="266">
        <v>30</v>
      </c>
      <c r="I35" s="265">
        <v>60</v>
      </c>
      <c r="J35" s="106"/>
      <c r="K35" s="104" t="s">
        <v>525</v>
      </c>
      <c r="L35" s="104" t="s">
        <v>400</v>
      </c>
      <c r="M35" s="104">
        <v>9954068505</v>
      </c>
      <c r="N35" s="104" t="s">
        <v>401</v>
      </c>
      <c r="O35" s="104">
        <v>9954934712</v>
      </c>
      <c r="P35" s="239">
        <v>43724</v>
      </c>
      <c r="Q35" s="91"/>
      <c r="R35" s="10"/>
      <c r="S35" s="10" t="s">
        <v>550</v>
      </c>
      <c r="T35" s="10"/>
    </row>
    <row r="36" spans="1:20" ht="30">
      <c r="A36" s="2">
        <v>32</v>
      </c>
      <c r="B36" s="79" t="s">
        <v>69</v>
      </c>
      <c r="C36" s="92" t="s">
        <v>516</v>
      </c>
      <c r="D36" s="10"/>
      <c r="E36" s="92" t="s">
        <v>533</v>
      </c>
      <c r="F36" s="111" t="s">
        <v>91</v>
      </c>
      <c r="G36" s="266">
        <v>70</v>
      </c>
      <c r="H36" s="266">
        <v>71</v>
      </c>
      <c r="I36" s="265">
        <v>141</v>
      </c>
      <c r="J36" s="95">
        <v>9085604846</v>
      </c>
      <c r="K36" s="104" t="s">
        <v>399</v>
      </c>
      <c r="L36" s="104" t="s">
        <v>400</v>
      </c>
      <c r="M36" s="104">
        <v>9954068505</v>
      </c>
      <c r="N36" s="104" t="s">
        <v>401</v>
      </c>
      <c r="O36" s="104">
        <v>9954934712</v>
      </c>
      <c r="P36" s="237">
        <v>43717</v>
      </c>
      <c r="Q36" s="91"/>
      <c r="R36" s="10"/>
      <c r="S36" s="10" t="s">
        <v>550</v>
      </c>
      <c r="T36" s="10"/>
    </row>
    <row r="37" spans="1:20" ht="30">
      <c r="A37" s="2">
        <v>33</v>
      </c>
      <c r="B37" s="79" t="s">
        <v>69</v>
      </c>
      <c r="C37" s="92" t="s">
        <v>517</v>
      </c>
      <c r="D37" s="10"/>
      <c r="E37" s="92" t="s">
        <v>534</v>
      </c>
      <c r="F37" s="111" t="s">
        <v>91</v>
      </c>
      <c r="G37" s="266">
        <v>5</v>
      </c>
      <c r="H37" s="266">
        <v>5</v>
      </c>
      <c r="I37" s="265">
        <v>10</v>
      </c>
      <c r="J37" s="95"/>
      <c r="K37" s="104" t="s">
        <v>525</v>
      </c>
      <c r="L37" s="104" t="s">
        <v>400</v>
      </c>
      <c r="M37" s="104">
        <v>9954068505</v>
      </c>
      <c r="N37" s="104" t="s">
        <v>401</v>
      </c>
      <c r="O37" s="104">
        <v>9954934712</v>
      </c>
      <c r="P37" s="239">
        <v>43724</v>
      </c>
      <c r="Q37" s="91"/>
      <c r="R37" s="10"/>
      <c r="S37" s="10" t="s">
        <v>550</v>
      </c>
      <c r="T37" s="10"/>
    </row>
    <row r="38" spans="1:20" ht="31.5">
      <c r="A38" s="2">
        <v>34</v>
      </c>
      <c r="B38" s="79" t="s">
        <v>69</v>
      </c>
      <c r="C38" s="236" t="s">
        <v>518</v>
      </c>
      <c r="D38" s="10"/>
      <c r="E38" s="98"/>
      <c r="F38" s="236" t="s">
        <v>91</v>
      </c>
      <c r="G38" s="266">
        <v>14</v>
      </c>
      <c r="H38" s="266">
        <v>15</v>
      </c>
      <c r="I38" s="265">
        <v>29</v>
      </c>
      <c r="J38" s="95"/>
      <c r="K38" s="104" t="s">
        <v>525</v>
      </c>
      <c r="L38" s="104" t="s">
        <v>400</v>
      </c>
      <c r="M38" s="104">
        <v>9954068505</v>
      </c>
      <c r="N38" s="104" t="s">
        <v>401</v>
      </c>
      <c r="O38" s="104">
        <v>9954934712</v>
      </c>
      <c r="P38" s="248">
        <v>43731</v>
      </c>
      <c r="Q38" s="91"/>
      <c r="R38" s="10"/>
      <c r="S38" s="10" t="s">
        <v>550</v>
      </c>
      <c r="T38" s="10"/>
    </row>
    <row r="39" spans="1:20">
      <c r="A39" s="2">
        <v>35</v>
      </c>
      <c r="B39" s="79" t="s">
        <v>69</v>
      </c>
      <c r="C39" s="98" t="s">
        <v>519</v>
      </c>
      <c r="D39" s="10"/>
      <c r="E39" s="92" t="s">
        <v>535</v>
      </c>
      <c r="F39" s="236" t="s">
        <v>91</v>
      </c>
      <c r="G39" s="266">
        <v>15</v>
      </c>
      <c r="H39" s="266">
        <v>15</v>
      </c>
      <c r="I39" s="265">
        <v>30</v>
      </c>
      <c r="J39" s="95"/>
      <c r="K39" s="104" t="s">
        <v>361</v>
      </c>
      <c r="L39" s="104" t="s">
        <v>364</v>
      </c>
      <c r="M39" s="104">
        <v>7399749268</v>
      </c>
      <c r="N39" s="104" t="s">
        <v>363</v>
      </c>
      <c r="O39" s="104">
        <v>9954282286</v>
      </c>
      <c r="P39" s="248">
        <v>43731</v>
      </c>
      <c r="Q39" s="91"/>
      <c r="R39" s="10"/>
      <c r="S39" s="10" t="s">
        <v>550</v>
      </c>
      <c r="T39" s="10"/>
    </row>
    <row r="40" spans="1:20" ht="30">
      <c r="A40" s="2">
        <v>36</v>
      </c>
      <c r="B40" s="79" t="s">
        <v>69</v>
      </c>
      <c r="C40" s="104" t="s">
        <v>520</v>
      </c>
      <c r="D40" s="10"/>
      <c r="E40" s="106">
        <v>49</v>
      </c>
      <c r="F40" s="235" t="s">
        <v>188</v>
      </c>
      <c r="G40" s="266">
        <v>6</v>
      </c>
      <c r="H40" s="266">
        <v>6</v>
      </c>
      <c r="I40" s="265">
        <v>12</v>
      </c>
      <c r="J40" s="106"/>
      <c r="K40" s="104" t="s">
        <v>478</v>
      </c>
      <c r="L40" s="104" t="s">
        <v>366</v>
      </c>
      <c r="M40" s="104">
        <v>9957430182</v>
      </c>
      <c r="N40" s="104" t="s">
        <v>479</v>
      </c>
      <c r="O40" s="104">
        <v>7086235377</v>
      </c>
      <c r="P40" s="237">
        <v>43733</v>
      </c>
      <c r="Q40" s="91"/>
      <c r="R40" s="10"/>
      <c r="S40" s="10" t="s">
        <v>550</v>
      </c>
      <c r="T40" s="10"/>
    </row>
    <row r="41" spans="1:20" ht="30">
      <c r="A41" s="2">
        <v>37</v>
      </c>
      <c r="B41" s="79" t="s">
        <v>69</v>
      </c>
      <c r="C41" s="104" t="s">
        <v>520</v>
      </c>
      <c r="D41" s="10"/>
      <c r="E41" s="106">
        <v>96</v>
      </c>
      <c r="F41" s="235" t="s">
        <v>188</v>
      </c>
      <c r="G41" s="266">
        <v>6</v>
      </c>
      <c r="H41" s="266">
        <v>6</v>
      </c>
      <c r="I41" s="265">
        <v>12</v>
      </c>
      <c r="J41" s="106"/>
      <c r="K41" s="104" t="s">
        <v>478</v>
      </c>
      <c r="L41" s="104" t="s">
        <v>366</v>
      </c>
      <c r="M41" s="104">
        <v>9957430182</v>
      </c>
      <c r="N41" s="104" t="s">
        <v>479</v>
      </c>
      <c r="O41" s="104">
        <v>7086235377</v>
      </c>
      <c r="P41" s="237">
        <v>43733</v>
      </c>
      <c r="Q41" s="91"/>
      <c r="R41" s="10"/>
      <c r="S41" s="10" t="s">
        <v>550</v>
      </c>
      <c r="T41" s="10"/>
    </row>
    <row r="42" spans="1:20" ht="30">
      <c r="A42" s="2">
        <v>38</v>
      </c>
      <c r="B42" s="79" t="s">
        <v>69</v>
      </c>
      <c r="C42" s="104" t="s">
        <v>521</v>
      </c>
      <c r="D42" s="10"/>
      <c r="E42" s="106">
        <v>97</v>
      </c>
      <c r="F42" s="235" t="s">
        <v>188</v>
      </c>
      <c r="G42" s="266">
        <v>16</v>
      </c>
      <c r="H42" s="266">
        <v>16</v>
      </c>
      <c r="I42" s="265">
        <v>32</v>
      </c>
      <c r="J42" s="106"/>
      <c r="K42" s="104" t="s">
        <v>365</v>
      </c>
      <c r="L42" s="104" t="s">
        <v>366</v>
      </c>
      <c r="M42" s="104">
        <v>9957430182</v>
      </c>
      <c r="N42" s="104" t="s">
        <v>367</v>
      </c>
      <c r="O42" s="104">
        <v>8011784713</v>
      </c>
      <c r="P42" s="239">
        <v>43720</v>
      </c>
      <c r="Q42" s="91"/>
      <c r="R42" s="10"/>
      <c r="S42" s="10" t="s">
        <v>550</v>
      </c>
      <c r="T42" s="10"/>
    </row>
    <row r="43" spans="1:20" ht="30">
      <c r="A43" s="2">
        <v>39</v>
      </c>
      <c r="B43" s="79" t="s">
        <v>69</v>
      </c>
      <c r="C43" s="92" t="s">
        <v>522</v>
      </c>
      <c r="D43" s="10"/>
      <c r="E43" s="92" t="s">
        <v>536</v>
      </c>
      <c r="F43" s="98" t="s">
        <v>91</v>
      </c>
      <c r="G43" s="266">
        <v>6</v>
      </c>
      <c r="H43" s="266">
        <v>7</v>
      </c>
      <c r="I43" s="265">
        <v>13</v>
      </c>
      <c r="J43" s="95" t="s">
        <v>526</v>
      </c>
      <c r="K43" s="104" t="s">
        <v>478</v>
      </c>
      <c r="L43" s="104" t="s">
        <v>441</v>
      </c>
      <c r="M43" s="104">
        <v>8133077188</v>
      </c>
      <c r="N43" s="104" t="s">
        <v>442</v>
      </c>
      <c r="O43" s="104">
        <v>7896348499</v>
      </c>
      <c r="P43" s="237">
        <v>43726</v>
      </c>
      <c r="Q43" s="91"/>
      <c r="R43" s="10"/>
      <c r="S43" s="10" t="s">
        <v>550</v>
      </c>
      <c r="T43" s="10"/>
    </row>
    <row r="44" spans="1:20" ht="30">
      <c r="A44" s="2">
        <v>40</v>
      </c>
      <c r="B44" s="79" t="s">
        <v>69</v>
      </c>
      <c r="C44" s="92" t="s">
        <v>523</v>
      </c>
      <c r="D44" s="10"/>
      <c r="E44" s="92" t="s">
        <v>537</v>
      </c>
      <c r="F44" s="98" t="s">
        <v>91</v>
      </c>
      <c r="G44" s="266">
        <v>9</v>
      </c>
      <c r="H44" s="266">
        <v>9</v>
      </c>
      <c r="I44" s="265">
        <v>18</v>
      </c>
      <c r="J44" s="94">
        <v>9435127939</v>
      </c>
      <c r="K44" s="104" t="s">
        <v>478</v>
      </c>
      <c r="L44" s="104" t="s">
        <v>366</v>
      </c>
      <c r="M44" s="104">
        <v>9957430182</v>
      </c>
      <c r="N44" s="104" t="s">
        <v>367</v>
      </c>
      <c r="O44" s="104">
        <v>8011784713</v>
      </c>
      <c r="P44" s="155">
        <v>43720</v>
      </c>
      <c r="Q44" s="91"/>
      <c r="R44" s="10"/>
      <c r="S44" s="10" t="s">
        <v>550</v>
      </c>
      <c r="T44" s="10"/>
    </row>
    <row r="45" spans="1:20" ht="30">
      <c r="A45" s="2">
        <v>41</v>
      </c>
      <c r="B45" s="79" t="s">
        <v>69</v>
      </c>
      <c r="C45" s="92" t="s">
        <v>524</v>
      </c>
      <c r="D45" s="10"/>
      <c r="E45" s="92" t="s">
        <v>538</v>
      </c>
      <c r="F45" s="98" t="s">
        <v>91</v>
      </c>
      <c r="G45" s="266">
        <v>5</v>
      </c>
      <c r="H45" s="266">
        <v>5</v>
      </c>
      <c r="I45" s="265">
        <v>10</v>
      </c>
      <c r="J45" s="95"/>
      <c r="K45" s="104" t="s">
        <v>365</v>
      </c>
      <c r="L45" s="104" t="s">
        <v>366</v>
      </c>
      <c r="M45" s="104">
        <v>9957430182</v>
      </c>
      <c r="N45" s="104" t="s">
        <v>479</v>
      </c>
      <c r="O45" s="104">
        <v>7086235377</v>
      </c>
      <c r="P45" s="237">
        <v>43733</v>
      </c>
      <c r="Q45" s="91"/>
      <c r="R45" s="10"/>
      <c r="S45" s="10" t="s">
        <v>550</v>
      </c>
      <c r="T45" s="10"/>
    </row>
    <row r="46" spans="1:20">
      <c r="A46" s="2">
        <v>42</v>
      </c>
      <c r="B46" s="79"/>
      <c r="C46" s="10"/>
      <c r="D46" s="10"/>
      <c r="E46" s="11"/>
      <c r="F46" s="10"/>
      <c r="G46" s="11"/>
      <c r="H46" s="11"/>
      <c r="I46" s="9"/>
      <c r="J46" s="10"/>
      <c r="K46" s="10"/>
      <c r="L46" s="99"/>
      <c r="M46" s="99"/>
      <c r="N46" s="99"/>
      <c r="O46" s="99"/>
      <c r="P46" s="105"/>
      <c r="Q46" s="91"/>
      <c r="R46" s="10"/>
      <c r="S46" s="10"/>
      <c r="T46" s="10"/>
    </row>
    <row r="47" spans="1:20">
      <c r="A47" s="2">
        <v>43</v>
      </c>
      <c r="B47" s="79"/>
      <c r="C47" s="10"/>
      <c r="D47" s="10"/>
      <c r="E47" s="92"/>
      <c r="F47" s="10"/>
      <c r="G47" s="11"/>
      <c r="H47" s="11"/>
      <c r="I47" s="9"/>
      <c r="J47" s="10"/>
      <c r="K47" s="10"/>
      <c r="L47" s="99"/>
      <c r="M47" s="99"/>
      <c r="N47" s="99"/>
      <c r="O47" s="99"/>
      <c r="P47" s="105"/>
      <c r="Q47" s="91"/>
      <c r="R47" s="10"/>
      <c r="S47" s="10"/>
      <c r="T47" s="10"/>
    </row>
    <row r="48" spans="1:20">
      <c r="A48" s="2">
        <v>44</v>
      </c>
      <c r="B48" s="79"/>
      <c r="C48" s="10"/>
      <c r="D48" s="10"/>
      <c r="E48" s="92"/>
      <c r="F48" s="10"/>
      <c r="G48" s="11"/>
      <c r="H48" s="11"/>
      <c r="I48" s="9"/>
      <c r="J48" s="10"/>
      <c r="K48" s="10"/>
      <c r="L48" s="99"/>
      <c r="M48" s="99"/>
      <c r="N48" s="99"/>
      <c r="O48" s="99"/>
      <c r="P48" s="105"/>
      <c r="Q48" s="91"/>
      <c r="R48" s="10"/>
      <c r="S48" s="10"/>
      <c r="T48" s="10"/>
    </row>
    <row r="49" spans="1:20">
      <c r="A49" s="2">
        <v>45</v>
      </c>
      <c r="B49" s="79"/>
      <c r="C49" s="10"/>
      <c r="D49" s="10"/>
      <c r="E49" s="11"/>
      <c r="F49" s="10"/>
      <c r="G49" s="11"/>
      <c r="H49" s="11"/>
      <c r="I49" s="9"/>
      <c r="J49" s="10"/>
      <c r="K49" s="10"/>
      <c r="L49" s="99"/>
      <c r="M49" s="99"/>
      <c r="N49" s="99"/>
      <c r="O49" s="99"/>
      <c r="P49" s="105"/>
      <c r="Q49" s="91"/>
      <c r="R49" s="10"/>
      <c r="S49" s="10"/>
      <c r="T49" s="10"/>
    </row>
    <row r="50" spans="1:20">
      <c r="A50" s="2">
        <v>46</v>
      </c>
      <c r="B50" s="79"/>
      <c r="C50" s="10"/>
      <c r="D50" s="10"/>
      <c r="E50" s="113"/>
      <c r="F50" s="10"/>
      <c r="G50" s="11"/>
      <c r="H50" s="11"/>
      <c r="I50" s="9"/>
      <c r="J50" s="10"/>
      <c r="K50" s="10"/>
      <c r="L50" s="99"/>
      <c r="M50" s="99"/>
      <c r="N50" s="99"/>
      <c r="O50" s="100"/>
      <c r="P50" s="105"/>
      <c r="Q50" s="91"/>
      <c r="R50" s="10"/>
      <c r="S50" s="10"/>
      <c r="T50" s="10"/>
    </row>
    <row r="51" spans="1:20">
      <c r="A51" s="2">
        <v>47</v>
      </c>
      <c r="B51" s="79"/>
      <c r="C51" s="10"/>
      <c r="D51" s="10"/>
      <c r="E51" s="113"/>
      <c r="F51" s="10"/>
      <c r="G51" s="11"/>
      <c r="H51" s="11"/>
      <c r="I51" s="9"/>
      <c r="J51" s="10"/>
      <c r="K51" s="10"/>
      <c r="L51" s="99"/>
      <c r="M51" s="99"/>
      <c r="N51" s="99"/>
      <c r="O51" s="100"/>
      <c r="P51" s="105"/>
      <c r="Q51" s="91"/>
      <c r="R51" s="10"/>
      <c r="S51" s="10"/>
      <c r="T51" s="10"/>
    </row>
    <row r="52" spans="1:20">
      <c r="A52" s="2">
        <v>48</v>
      </c>
      <c r="B52" s="79"/>
      <c r="C52" s="10"/>
      <c r="D52" s="10"/>
      <c r="E52" s="113"/>
      <c r="F52" s="10"/>
      <c r="G52" s="11"/>
      <c r="H52" s="11"/>
      <c r="I52" s="9"/>
      <c r="J52" s="10"/>
      <c r="K52" s="10"/>
      <c r="L52" s="99"/>
      <c r="M52" s="99"/>
      <c r="N52" s="99"/>
      <c r="O52" s="100"/>
      <c r="P52" s="105"/>
      <c r="Q52" s="91"/>
      <c r="R52" s="10"/>
      <c r="S52" s="10"/>
      <c r="T52" s="10"/>
    </row>
    <row r="53" spans="1:20">
      <c r="A53" s="2">
        <v>49</v>
      </c>
      <c r="B53" s="79"/>
      <c r="C53" s="10"/>
      <c r="D53" s="10"/>
      <c r="E53" s="11"/>
      <c r="F53" s="10"/>
      <c r="G53" s="11"/>
      <c r="H53" s="11"/>
      <c r="I53" s="9"/>
      <c r="J53" s="10"/>
      <c r="K53" s="10"/>
      <c r="L53" s="99"/>
      <c r="M53" s="99"/>
      <c r="N53" s="99"/>
      <c r="O53" s="100"/>
      <c r="P53" s="105"/>
      <c r="Q53" s="91"/>
      <c r="R53" s="10"/>
      <c r="S53" s="10"/>
      <c r="T53" s="10"/>
    </row>
    <row r="54" spans="1:20">
      <c r="A54" s="2">
        <v>50</v>
      </c>
      <c r="B54" s="79"/>
      <c r="C54" s="10"/>
      <c r="D54" s="10"/>
      <c r="E54" s="11"/>
      <c r="F54" s="10"/>
      <c r="G54" s="11"/>
      <c r="H54" s="11"/>
      <c r="I54" s="9"/>
      <c r="J54" s="10"/>
      <c r="K54" s="10"/>
      <c r="L54" s="99"/>
      <c r="M54" s="99"/>
      <c r="N54" s="99"/>
      <c r="O54" s="100"/>
      <c r="P54" s="105"/>
      <c r="Q54" s="91"/>
      <c r="R54" s="10"/>
      <c r="S54" s="10"/>
      <c r="T54" s="10"/>
    </row>
    <row r="55" spans="1:20">
      <c r="A55" s="2">
        <v>51</v>
      </c>
      <c r="B55" s="79"/>
      <c r="C55" s="10"/>
      <c r="D55" s="10"/>
      <c r="E55" s="11"/>
      <c r="F55" s="10"/>
      <c r="G55" s="11"/>
      <c r="H55" s="11"/>
      <c r="I55" s="9"/>
      <c r="J55" s="10"/>
      <c r="K55" s="10"/>
      <c r="L55" s="99"/>
      <c r="M55" s="99"/>
      <c r="N55" s="99"/>
      <c r="O55" s="100"/>
      <c r="P55" s="105"/>
      <c r="Q55" s="91"/>
      <c r="R55" s="10"/>
      <c r="S55" s="10"/>
      <c r="T55" s="10"/>
    </row>
    <row r="56" spans="1:20">
      <c r="A56" s="2">
        <v>52</v>
      </c>
      <c r="B56" s="79"/>
      <c r="C56" s="51"/>
      <c r="D56" s="10"/>
      <c r="E56" s="11"/>
      <c r="F56" s="10"/>
      <c r="G56" s="11"/>
      <c r="H56" s="11"/>
      <c r="I56" s="9"/>
      <c r="J56" s="10"/>
      <c r="K56" s="10"/>
      <c r="L56" s="99"/>
      <c r="M56" s="99"/>
      <c r="N56" s="99"/>
      <c r="O56" s="100"/>
      <c r="P56" s="105"/>
      <c r="Q56" s="91"/>
      <c r="R56" s="10"/>
      <c r="S56" s="10"/>
      <c r="T56" s="10"/>
    </row>
    <row r="57" spans="1:20">
      <c r="A57" s="2">
        <v>53</v>
      </c>
      <c r="B57" s="9"/>
      <c r="C57" s="10"/>
      <c r="D57" s="10"/>
      <c r="E57" s="11"/>
      <c r="F57" s="10"/>
      <c r="G57" s="11"/>
      <c r="H57" s="11"/>
      <c r="I57" s="9">
        <f t="shared" ref="I57:I70" si="0">+G57+H57</f>
        <v>0</v>
      </c>
      <c r="J57" s="10"/>
      <c r="K57" s="10"/>
      <c r="L57" s="10"/>
      <c r="M57" s="10"/>
      <c r="N57" s="10"/>
      <c r="O57" s="10"/>
      <c r="P57" s="16"/>
      <c r="Q57" s="10"/>
      <c r="R57" s="10"/>
      <c r="S57" s="10"/>
      <c r="T57" s="10"/>
    </row>
    <row r="58" spans="1:20">
      <c r="A58" s="2">
        <v>54</v>
      </c>
      <c r="B58" s="9"/>
      <c r="C58" s="10"/>
      <c r="D58" s="10"/>
      <c r="E58" s="11"/>
      <c r="F58" s="10"/>
      <c r="G58" s="11"/>
      <c r="H58" s="11"/>
      <c r="I58" s="9">
        <f t="shared" si="0"/>
        <v>0</v>
      </c>
      <c r="J58" s="10"/>
      <c r="K58" s="10"/>
      <c r="L58" s="10"/>
      <c r="M58" s="10"/>
      <c r="N58" s="10"/>
      <c r="O58" s="10"/>
      <c r="P58" s="16"/>
      <c r="Q58" s="10"/>
      <c r="R58" s="10"/>
      <c r="S58" s="10"/>
      <c r="T58" s="10"/>
    </row>
    <row r="59" spans="1:20">
      <c r="A59" s="2">
        <v>55</v>
      </c>
      <c r="B59" s="9"/>
      <c r="C59" s="10"/>
      <c r="D59" s="10"/>
      <c r="E59" s="11"/>
      <c r="F59" s="10"/>
      <c r="G59" s="11"/>
      <c r="H59" s="11"/>
      <c r="I59" s="9">
        <f t="shared" si="0"/>
        <v>0</v>
      </c>
      <c r="J59" s="10"/>
      <c r="K59" s="10"/>
      <c r="L59" s="10"/>
      <c r="M59" s="10"/>
      <c r="N59" s="10"/>
      <c r="O59" s="10"/>
      <c r="P59" s="16"/>
      <c r="Q59" s="10"/>
      <c r="R59" s="10"/>
      <c r="S59" s="10"/>
      <c r="T59" s="10"/>
    </row>
    <row r="60" spans="1:20">
      <c r="A60" s="2">
        <v>56</v>
      </c>
      <c r="B60" s="9"/>
      <c r="C60" s="10"/>
      <c r="D60" s="10"/>
      <c r="E60" s="11"/>
      <c r="F60" s="10"/>
      <c r="G60" s="11"/>
      <c r="H60" s="11"/>
      <c r="I60" s="9">
        <f t="shared" si="0"/>
        <v>0</v>
      </c>
      <c r="J60" s="10"/>
      <c r="K60" s="10"/>
      <c r="L60" s="10"/>
      <c r="M60" s="10"/>
      <c r="N60" s="10"/>
      <c r="O60" s="10"/>
      <c r="P60" s="16"/>
      <c r="Q60" s="10"/>
      <c r="R60" s="10"/>
      <c r="S60" s="10"/>
      <c r="T60" s="10"/>
    </row>
    <row r="61" spans="1:20">
      <c r="A61" s="2">
        <v>57</v>
      </c>
      <c r="B61" s="9"/>
      <c r="C61" s="10"/>
      <c r="D61" s="10"/>
      <c r="E61" s="11"/>
      <c r="F61" s="10"/>
      <c r="G61" s="11"/>
      <c r="H61" s="11"/>
      <c r="I61" s="9">
        <f t="shared" si="0"/>
        <v>0</v>
      </c>
      <c r="J61" s="10"/>
      <c r="K61" s="10"/>
      <c r="L61" s="10"/>
      <c r="M61" s="10"/>
      <c r="N61" s="10"/>
      <c r="O61" s="10"/>
      <c r="P61" s="16"/>
      <c r="Q61" s="10"/>
      <c r="R61" s="10"/>
      <c r="S61" s="10"/>
      <c r="T61" s="10"/>
    </row>
    <row r="62" spans="1:20">
      <c r="A62" s="2">
        <v>58</v>
      </c>
      <c r="B62" s="9"/>
      <c r="C62" s="10"/>
      <c r="D62" s="10"/>
      <c r="E62" s="11"/>
      <c r="F62" s="10"/>
      <c r="G62" s="11"/>
      <c r="H62" s="11"/>
      <c r="I62" s="9">
        <f t="shared" si="0"/>
        <v>0</v>
      </c>
      <c r="J62" s="10"/>
      <c r="K62" s="10"/>
      <c r="L62" s="10"/>
      <c r="M62" s="10"/>
      <c r="N62" s="10"/>
      <c r="O62" s="10"/>
      <c r="P62" s="16"/>
      <c r="Q62" s="10"/>
      <c r="R62" s="10"/>
      <c r="S62" s="10"/>
      <c r="T62" s="10"/>
    </row>
    <row r="63" spans="1:20">
      <c r="A63" s="2">
        <v>59</v>
      </c>
      <c r="B63" s="9"/>
      <c r="C63" s="10"/>
      <c r="D63" s="10"/>
      <c r="E63" s="11"/>
      <c r="F63" s="10"/>
      <c r="G63" s="11"/>
      <c r="H63" s="11"/>
      <c r="I63" s="9">
        <f t="shared" si="0"/>
        <v>0</v>
      </c>
      <c r="J63" s="10"/>
      <c r="K63" s="10"/>
      <c r="L63" s="10"/>
      <c r="M63" s="10"/>
      <c r="N63" s="10"/>
      <c r="O63" s="10"/>
      <c r="P63" s="16"/>
      <c r="Q63" s="10"/>
      <c r="R63" s="10"/>
      <c r="S63" s="10"/>
      <c r="T63" s="10"/>
    </row>
    <row r="64" spans="1:20">
      <c r="A64" s="2">
        <v>60</v>
      </c>
      <c r="B64" s="9"/>
      <c r="C64" s="10"/>
      <c r="D64" s="10"/>
      <c r="E64" s="11"/>
      <c r="F64" s="10"/>
      <c r="G64" s="11"/>
      <c r="H64" s="11"/>
      <c r="I64" s="9">
        <f t="shared" si="0"/>
        <v>0</v>
      </c>
      <c r="J64" s="10"/>
      <c r="K64" s="10"/>
      <c r="L64" s="10"/>
      <c r="M64" s="10"/>
      <c r="N64" s="10"/>
      <c r="O64" s="10"/>
      <c r="P64" s="16"/>
      <c r="Q64" s="10"/>
      <c r="R64" s="10"/>
      <c r="S64" s="10"/>
      <c r="T64" s="10"/>
    </row>
    <row r="65" spans="1:20">
      <c r="A65" s="2">
        <v>61</v>
      </c>
      <c r="B65" s="9"/>
      <c r="C65" s="10"/>
      <c r="D65" s="10"/>
      <c r="E65" s="11"/>
      <c r="F65" s="10"/>
      <c r="G65" s="11"/>
      <c r="H65" s="11"/>
      <c r="I65" s="9">
        <f t="shared" si="0"/>
        <v>0</v>
      </c>
      <c r="J65" s="10"/>
      <c r="K65" s="10"/>
      <c r="L65" s="10"/>
      <c r="M65" s="10"/>
      <c r="N65" s="10"/>
      <c r="O65" s="10"/>
      <c r="P65" s="16"/>
      <c r="Q65" s="10"/>
      <c r="R65" s="10"/>
      <c r="S65" s="10"/>
      <c r="T65" s="10"/>
    </row>
    <row r="66" spans="1:20">
      <c r="A66" s="2">
        <v>62</v>
      </c>
      <c r="B66" s="9"/>
      <c r="C66" s="10"/>
      <c r="D66" s="10"/>
      <c r="E66" s="11"/>
      <c r="F66" s="10"/>
      <c r="G66" s="11"/>
      <c r="H66" s="11"/>
      <c r="I66" s="9">
        <f t="shared" si="0"/>
        <v>0</v>
      </c>
      <c r="J66" s="10"/>
      <c r="K66" s="10"/>
      <c r="L66" s="10"/>
      <c r="M66" s="10"/>
      <c r="N66" s="10"/>
      <c r="O66" s="10"/>
      <c r="P66" s="16"/>
      <c r="Q66" s="10"/>
      <c r="R66" s="10"/>
      <c r="S66" s="10"/>
      <c r="T66" s="10"/>
    </row>
    <row r="67" spans="1:20">
      <c r="A67" s="2">
        <v>63</v>
      </c>
      <c r="B67" s="9"/>
      <c r="C67" s="10"/>
      <c r="D67" s="10"/>
      <c r="E67" s="11"/>
      <c r="F67" s="10"/>
      <c r="G67" s="11"/>
      <c r="H67" s="11"/>
      <c r="I67" s="9">
        <f t="shared" si="0"/>
        <v>0</v>
      </c>
      <c r="J67" s="10"/>
      <c r="K67" s="10"/>
      <c r="L67" s="10"/>
      <c r="M67" s="10"/>
      <c r="N67" s="10"/>
      <c r="O67" s="10"/>
      <c r="P67" s="16"/>
      <c r="Q67" s="10"/>
      <c r="R67" s="10"/>
      <c r="S67" s="10"/>
      <c r="T67" s="10"/>
    </row>
    <row r="68" spans="1:20">
      <c r="A68" s="2">
        <v>64</v>
      </c>
      <c r="B68" s="9"/>
      <c r="C68" s="10"/>
      <c r="D68" s="10"/>
      <c r="E68" s="11"/>
      <c r="F68" s="10"/>
      <c r="G68" s="11"/>
      <c r="H68" s="11"/>
      <c r="I68" s="9">
        <f t="shared" si="0"/>
        <v>0</v>
      </c>
      <c r="J68" s="10"/>
      <c r="K68" s="10"/>
      <c r="L68" s="10"/>
      <c r="M68" s="10"/>
      <c r="N68" s="10"/>
      <c r="O68" s="10"/>
      <c r="P68" s="16"/>
      <c r="Q68" s="10"/>
      <c r="R68" s="10"/>
      <c r="S68" s="10"/>
      <c r="T68" s="10"/>
    </row>
    <row r="69" spans="1:20">
      <c r="A69" s="2">
        <v>65</v>
      </c>
      <c r="B69" s="9"/>
      <c r="C69" s="10"/>
      <c r="D69" s="10"/>
      <c r="E69" s="11"/>
      <c r="F69" s="10"/>
      <c r="G69" s="11"/>
      <c r="H69" s="11"/>
      <c r="I69" s="9">
        <f t="shared" si="0"/>
        <v>0</v>
      </c>
      <c r="J69" s="10"/>
      <c r="K69" s="10"/>
      <c r="L69" s="10"/>
      <c r="M69" s="10"/>
      <c r="N69" s="10"/>
      <c r="O69" s="10"/>
      <c r="P69" s="16"/>
      <c r="Q69" s="10"/>
      <c r="R69" s="10"/>
      <c r="S69" s="10"/>
      <c r="T69" s="10"/>
    </row>
    <row r="70" spans="1:20">
      <c r="A70" s="2">
        <v>66</v>
      </c>
      <c r="B70" s="9"/>
      <c r="C70" s="10"/>
      <c r="D70" s="10"/>
      <c r="E70" s="11"/>
      <c r="F70" s="10"/>
      <c r="G70" s="11"/>
      <c r="H70" s="11"/>
      <c r="I70" s="9">
        <f t="shared" si="0"/>
        <v>0</v>
      </c>
      <c r="J70" s="10"/>
      <c r="K70" s="10"/>
      <c r="L70" s="10"/>
      <c r="M70" s="10"/>
      <c r="N70" s="10"/>
      <c r="O70" s="10"/>
      <c r="P70" s="16"/>
      <c r="Q70" s="10"/>
      <c r="R70" s="10"/>
      <c r="S70" s="10"/>
      <c r="T70" s="10"/>
    </row>
    <row r="71" spans="1:20">
      <c r="A71" s="2">
        <v>67</v>
      </c>
      <c r="B71" s="9"/>
      <c r="C71" s="10"/>
      <c r="D71" s="10"/>
      <c r="E71" s="11"/>
      <c r="F71" s="10"/>
      <c r="G71" s="11"/>
      <c r="H71" s="11"/>
      <c r="I71" s="9">
        <f t="shared" ref="I71:I164" si="1">+G71+H71</f>
        <v>0</v>
      </c>
      <c r="J71" s="10"/>
      <c r="K71" s="10"/>
      <c r="L71" s="10"/>
      <c r="M71" s="10"/>
      <c r="N71" s="10"/>
      <c r="O71" s="10"/>
      <c r="P71" s="16"/>
      <c r="Q71" s="10"/>
      <c r="R71" s="10"/>
      <c r="S71" s="10"/>
      <c r="T71" s="10"/>
    </row>
    <row r="72" spans="1:20">
      <c r="A72" s="2">
        <v>68</v>
      </c>
      <c r="B72" s="9"/>
      <c r="C72" s="10"/>
      <c r="D72" s="10"/>
      <c r="E72" s="11"/>
      <c r="F72" s="10"/>
      <c r="G72" s="11"/>
      <c r="H72" s="11"/>
      <c r="I72" s="9">
        <f t="shared" si="1"/>
        <v>0</v>
      </c>
      <c r="J72" s="10"/>
      <c r="K72" s="10"/>
      <c r="L72" s="10"/>
      <c r="M72" s="10"/>
      <c r="N72" s="10"/>
      <c r="O72" s="10"/>
      <c r="P72" s="16"/>
      <c r="Q72" s="10"/>
      <c r="R72" s="10"/>
      <c r="S72" s="10"/>
      <c r="T72" s="10"/>
    </row>
    <row r="73" spans="1:20">
      <c r="A73" s="2">
        <v>69</v>
      </c>
      <c r="B73" s="9"/>
      <c r="C73" s="10"/>
      <c r="D73" s="10"/>
      <c r="E73" s="11"/>
      <c r="F73" s="10"/>
      <c r="G73" s="11"/>
      <c r="H73" s="11"/>
      <c r="I73" s="9">
        <f t="shared" si="1"/>
        <v>0</v>
      </c>
      <c r="J73" s="10"/>
      <c r="K73" s="10"/>
      <c r="L73" s="10"/>
      <c r="M73" s="10"/>
      <c r="N73" s="10"/>
      <c r="O73" s="10"/>
      <c r="P73" s="16"/>
      <c r="Q73" s="10"/>
      <c r="R73" s="10"/>
      <c r="S73" s="10"/>
      <c r="T73" s="10"/>
    </row>
    <row r="74" spans="1:20">
      <c r="A74" s="2">
        <v>70</v>
      </c>
      <c r="B74" s="9"/>
      <c r="C74" s="10"/>
      <c r="D74" s="10"/>
      <c r="E74" s="11"/>
      <c r="F74" s="10"/>
      <c r="G74" s="11"/>
      <c r="H74" s="11"/>
      <c r="I74" s="9">
        <f t="shared" si="1"/>
        <v>0</v>
      </c>
      <c r="J74" s="10"/>
      <c r="K74" s="10"/>
      <c r="L74" s="10"/>
      <c r="M74" s="10"/>
      <c r="N74" s="10"/>
      <c r="O74" s="10"/>
      <c r="P74" s="16"/>
      <c r="Q74" s="10"/>
      <c r="R74" s="10"/>
      <c r="S74" s="10"/>
      <c r="T74" s="10"/>
    </row>
    <row r="75" spans="1:20">
      <c r="A75" s="2">
        <v>71</v>
      </c>
      <c r="B75" s="9"/>
      <c r="C75" s="10"/>
      <c r="D75" s="10"/>
      <c r="E75" s="11"/>
      <c r="F75" s="10"/>
      <c r="G75" s="11"/>
      <c r="H75" s="11"/>
      <c r="I75" s="9">
        <f t="shared" si="1"/>
        <v>0</v>
      </c>
      <c r="J75" s="10"/>
      <c r="K75" s="10"/>
      <c r="L75" s="10"/>
      <c r="M75" s="10"/>
      <c r="N75" s="10"/>
      <c r="O75" s="10"/>
      <c r="P75" s="16"/>
      <c r="Q75" s="10"/>
      <c r="R75" s="10"/>
      <c r="S75" s="10"/>
      <c r="T75" s="10"/>
    </row>
    <row r="76" spans="1:20">
      <c r="A76" s="2">
        <v>72</v>
      </c>
      <c r="B76" s="9"/>
      <c r="C76" s="10"/>
      <c r="D76" s="10"/>
      <c r="E76" s="11"/>
      <c r="F76" s="10"/>
      <c r="G76" s="11"/>
      <c r="H76" s="11"/>
      <c r="I76" s="9">
        <f t="shared" si="1"/>
        <v>0</v>
      </c>
      <c r="J76" s="10"/>
      <c r="K76" s="10"/>
      <c r="L76" s="10"/>
      <c r="M76" s="10"/>
      <c r="N76" s="10"/>
      <c r="O76" s="10"/>
      <c r="P76" s="16"/>
      <c r="Q76" s="10"/>
      <c r="R76" s="10"/>
      <c r="S76" s="10"/>
      <c r="T76" s="10"/>
    </row>
    <row r="77" spans="1:20">
      <c r="A77" s="2">
        <v>73</v>
      </c>
      <c r="B77" s="9"/>
      <c r="C77" s="10"/>
      <c r="D77" s="10"/>
      <c r="E77" s="11"/>
      <c r="F77" s="10"/>
      <c r="G77" s="11"/>
      <c r="H77" s="11"/>
      <c r="I77" s="9">
        <f t="shared" si="1"/>
        <v>0</v>
      </c>
      <c r="J77" s="10"/>
      <c r="K77" s="10"/>
      <c r="L77" s="10"/>
      <c r="M77" s="10"/>
      <c r="N77" s="10"/>
      <c r="O77" s="10"/>
      <c r="P77" s="16"/>
      <c r="Q77" s="10"/>
      <c r="R77" s="10"/>
      <c r="S77" s="10"/>
      <c r="T77" s="10"/>
    </row>
    <row r="78" spans="1:20">
      <c r="A78" s="2">
        <v>74</v>
      </c>
      <c r="B78" s="9"/>
      <c r="C78" s="10"/>
      <c r="D78" s="10"/>
      <c r="E78" s="11"/>
      <c r="F78" s="10"/>
      <c r="G78" s="11"/>
      <c r="H78" s="11"/>
      <c r="I78" s="9">
        <f t="shared" si="1"/>
        <v>0</v>
      </c>
      <c r="J78" s="10"/>
      <c r="K78" s="10"/>
      <c r="L78" s="10"/>
      <c r="M78" s="10"/>
      <c r="N78" s="10"/>
      <c r="O78" s="10"/>
      <c r="P78" s="16"/>
      <c r="Q78" s="10"/>
      <c r="R78" s="10"/>
      <c r="S78" s="10"/>
      <c r="T78" s="10"/>
    </row>
    <row r="79" spans="1:20">
      <c r="A79" s="2">
        <v>75</v>
      </c>
      <c r="B79" s="9"/>
      <c r="C79" s="10"/>
      <c r="D79" s="10"/>
      <c r="E79" s="11"/>
      <c r="F79" s="10"/>
      <c r="G79" s="11"/>
      <c r="H79" s="11"/>
      <c r="I79" s="9">
        <f t="shared" si="1"/>
        <v>0</v>
      </c>
      <c r="J79" s="10"/>
      <c r="K79" s="10"/>
      <c r="L79" s="10"/>
      <c r="M79" s="10"/>
      <c r="N79" s="10"/>
      <c r="O79" s="10"/>
      <c r="P79" s="16"/>
      <c r="Q79" s="10"/>
      <c r="R79" s="10"/>
      <c r="S79" s="10"/>
      <c r="T79" s="10"/>
    </row>
    <row r="80" spans="1:20">
      <c r="A80" s="2">
        <v>76</v>
      </c>
      <c r="B80" s="9"/>
      <c r="C80" s="10"/>
      <c r="D80" s="10"/>
      <c r="E80" s="11"/>
      <c r="F80" s="10"/>
      <c r="G80" s="11"/>
      <c r="H80" s="11"/>
      <c r="I80" s="9">
        <f t="shared" si="1"/>
        <v>0</v>
      </c>
      <c r="J80" s="10"/>
      <c r="K80" s="10"/>
      <c r="L80" s="10"/>
      <c r="M80" s="10"/>
      <c r="N80" s="10"/>
      <c r="O80" s="10"/>
      <c r="P80" s="16"/>
      <c r="Q80" s="10"/>
      <c r="R80" s="10"/>
      <c r="S80" s="10"/>
      <c r="T80" s="10"/>
    </row>
    <row r="81" spans="1:20">
      <c r="A81" s="2">
        <v>77</v>
      </c>
      <c r="B81" s="9"/>
      <c r="C81" s="10"/>
      <c r="D81" s="10"/>
      <c r="E81" s="11"/>
      <c r="F81" s="10"/>
      <c r="G81" s="11"/>
      <c r="H81" s="11"/>
      <c r="I81" s="9">
        <f t="shared" si="1"/>
        <v>0</v>
      </c>
      <c r="J81" s="10"/>
      <c r="K81" s="10"/>
      <c r="L81" s="10"/>
      <c r="M81" s="10"/>
      <c r="N81" s="10"/>
      <c r="O81" s="10"/>
      <c r="P81" s="16"/>
      <c r="Q81" s="10"/>
      <c r="R81" s="10"/>
      <c r="S81" s="10"/>
      <c r="T81" s="10"/>
    </row>
    <row r="82" spans="1:20">
      <c r="A82" s="2">
        <v>78</v>
      </c>
      <c r="B82" s="9"/>
      <c r="C82" s="10"/>
      <c r="D82" s="10"/>
      <c r="E82" s="11"/>
      <c r="F82" s="10"/>
      <c r="G82" s="11"/>
      <c r="H82" s="11"/>
      <c r="I82" s="9">
        <f t="shared" si="1"/>
        <v>0</v>
      </c>
      <c r="J82" s="10"/>
      <c r="K82" s="10"/>
      <c r="L82" s="10"/>
      <c r="M82" s="10"/>
      <c r="N82" s="10"/>
      <c r="O82" s="10"/>
      <c r="P82" s="16"/>
      <c r="Q82" s="10"/>
      <c r="R82" s="10"/>
      <c r="S82" s="10"/>
      <c r="T82" s="10"/>
    </row>
    <row r="83" spans="1:20">
      <c r="A83" s="2">
        <v>79</v>
      </c>
      <c r="B83" s="9"/>
      <c r="C83" s="10"/>
      <c r="D83" s="10"/>
      <c r="E83" s="11"/>
      <c r="F83" s="10"/>
      <c r="G83" s="11"/>
      <c r="H83" s="11"/>
      <c r="I83" s="9">
        <f t="shared" si="1"/>
        <v>0</v>
      </c>
      <c r="J83" s="10"/>
      <c r="K83" s="10"/>
      <c r="L83" s="10"/>
      <c r="M83" s="10"/>
      <c r="N83" s="10"/>
      <c r="O83" s="10"/>
      <c r="P83" s="16"/>
      <c r="Q83" s="10"/>
      <c r="R83" s="10"/>
      <c r="S83" s="10"/>
      <c r="T83" s="10"/>
    </row>
    <row r="84" spans="1:20">
      <c r="A84" s="2">
        <v>80</v>
      </c>
      <c r="B84" s="9"/>
      <c r="C84" s="10"/>
      <c r="D84" s="10"/>
      <c r="E84" s="11"/>
      <c r="F84" s="10"/>
      <c r="G84" s="11"/>
      <c r="H84" s="11"/>
      <c r="I84" s="9">
        <f t="shared" si="1"/>
        <v>0</v>
      </c>
      <c r="J84" s="10"/>
      <c r="K84" s="10"/>
      <c r="L84" s="10"/>
      <c r="M84" s="10"/>
      <c r="N84" s="10"/>
      <c r="O84" s="10"/>
      <c r="P84" s="16"/>
      <c r="Q84" s="10"/>
      <c r="R84" s="10"/>
      <c r="S84" s="10"/>
      <c r="T84" s="10"/>
    </row>
    <row r="85" spans="1:20">
      <c r="A85" s="2">
        <v>81</v>
      </c>
      <c r="B85" s="9"/>
      <c r="C85" s="10"/>
      <c r="D85" s="10"/>
      <c r="E85" s="11"/>
      <c r="F85" s="10"/>
      <c r="G85" s="11"/>
      <c r="H85" s="11"/>
      <c r="I85" s="9">
        <f t="shared" si="1"/>
        <v>0</v>
      </c>
      <c r="J85" s="10"/>
      <c r="K85" s="10"/>
      <c r="L85" s="10"/>
      <c r="M85" s="10"/>
      <c r="N85" s="10"/>
      <c r="O85" s="10"/>
      <c r="P85" s="16"/>
      <c r="Q85" s="10"/>
      <c r="R85" s="10"/>
      <c r="S85" s="10"/>
      <c r="T85" s="10"/>
    </row>
    <row r="86" spans="1:20">
      <c r="A86" s="2">
        <v>82</v>
      </c>
      <c r="B86" s="9"/>
      <c r="C86" s="10"/>
      <c r="D86" s="10"/>
      <c r="E86" s="11"/>
      <c r="F86" s="10"/>
      <c r="G86" s="11"/>
      <c r="H86" s="11"/>
      <c r="I86" s="9">
        <f t="shared" si="1"/>
        <v>0</v>
      </c>
      <c r="J86" s="10"/>
      <c r="K86" s="10"/>
      <c r="L86" s="10"/>
      <c r="M86" s="10"/>
      <c r="N86" s="10"/>
      <c r="O86" s="10"/>
      <c r="P86" s="16"/>
      <c r="Q86" s="10"/>
      <c r="R86" s="10"/>
      <c r="S86" s="10"/>
      <c r="T86" s="10"/>
    </row>
    <row r="87" spans="1:20">
      <c r="A87" s="2">
        <v>83</v>
      </c>
      <c r="B87" s="9"/>
      <c r="C87" s="10"/>
      <c r="D87" s="10"/>
      <c r="E87" s="11"/>
      <c r="F87" s="10"/>
      <c r="G87" s="11"/>
      <c r="H87" s="11"/>
      <c r="I87" s="9">
        <f t="shared" si="1"/>
        <v>0</v>
      </c>
      <c r="J87" s="10"/>
      <c r="K87" s="10"/>
      <c r="L87" s="10"/>
      <c r="M87" s="10"/>
      <c r="N87" s="10"/>
      <c r="O87" s="10"/>
      <c r="P87" s="16"/>
      <c r="Q87" s="10"/>
      <c r="R87" s="10"/>
      <c r="S87" s="10"/>
      <c r="T87" s="10"/>
    </row>
    <row r="88" spans="1:20">
      <c r="A88" s="2">
        <v>84</v>
      </c>
      <c r="B88" s="9"/>
      <c r="C88" s="10"/>
      <c r="D88" s="10"/>
      <c r="E88" s="11"/>
      <c r="F88" s="10"/>
      <c r="G88" s="11"/>
      <c r="H88" s="11"/>
      <c r="I88" s="9">
        <f t="shared" si="1"/>
        <v>0</v>
      </c>
      <c r="J88" s="10"/>
      <c r="K88" s="10"/>
      <c r="L88" s="10"/>
      <c r="M88" s="10"/>
      <c r="N88" s="10"/>
      <c r="O88" s="10"/>
      <c r="P88" s="16"/>
      <c r="Q88" s="10"/>
      <c r="R88" s="10"/>
      <c r="S88" s="10"/>
      <c r="T88" s="10"/>
    </row>
    <row r="89" spans="1:20">
      <c r="A89" s="2">
        <v>85</v>
      </c>
      <c r="B89" s="9"/>
      <c r="C89" s="10"/>
      <c r="D89" s="10"/>
      <c r="E89" s="11"/>
      <c r="F89" s="10"/>
      <c r="G89" s="11"/>
      <c r="H89" s="11"/>
      <c r="I89" s="9">
        <f t="shared" si="1"/>
        <v>0</v>
      </c>
      <c r="J89" s="10"/>
      <c r="K89" s="10"/>
      <c r="L89" s="10"/>
      <c r="M89" s="10"/>
      <c r="N89" s="10"/>
      <c r="O89" s="10"/>
      <c r="P89" s="16"/>
      <c r="Q89" s="10"/>
      <c r="R89" s="10"/>
      <c r="S89" s="10"/>
      <c r="T89" s="10"/>
    </row>
    <row r="90" spans="1:20">
      <c r="A90" s="2">
        <v>86</v>
      </c>
      <c r="B90" s="9"/>
      <c r="C90" s="10"/>
      <c r="D90" s="10"/>
      <c r="E90" s="11"/>
      <c r="F90" s="10"/>
      <c r="G90" s="11"/>
      <c r="H90" s="11"/>
      <c r="I90" s="9">
        <f t="shared" si="1"/>
        <v>0</v>
      </c>
      <c r="J90" s="10"/>
      <c r="K90" s="10"/>
      <c r="L90" s="10"/>
      <c r="M90" s="10"/>
      <c r="N90" s="10"/>
      <c r="O90" s="10"/>
      <c r="P90" s="16"/>
      <c r="Q90" s="10"/>
      <c r="R90" s="10"/>
      <c r="S90" s="10"/>
      <c r="T90" s="10"/>
    </row>
    <row r="91" spans="1:20">
      <c r="A91" s="2">
        <v>87</v>
      </c>
      <c r="B91" s="9"/>
      <c r="C91" s="10"/>
      <c r="D91" s="10"/>
      <c r="E91" s="11"/>
      <c r="F91" s="10"/>
      <c r="G91" s="11"/>
      <c r="H91" s="11"/>
      <c r="I91" s="9">
        <f t="shared" si="1"/>
        <v>0</v>
      </c>
      <c r="J91" s="10"/>
      <c r="K91" s="10"/>
      <c r="L91" s="10"/>
      <c r="M91" s="10"/>
      <c r="N91" s="10"/>
      <c r="O91" s="10"/>
      <c r="P91" s="16"/>
      <c r="Q91" s="10"/>
      <c r="R91" s="10"/>
      <c r="S91" s="10"/>
      <c r="T91" s="10"/>
    </row>
    <row r="92" spans="1:20">
      <c r="A92" s="2">
        <v>88</v>
      </c>
      <c r="B92" s="9"/>
      <c r="C92" s="10"/>
      <c r="D92" s="10"/>
      <c r="E92" s="11"/>
      <c r="F92" s="10"/>
      <c r="G92" s="11"/>
      <c r="H92" s="11"/>
      <c r="I92" s="9">
        <f t="shared" si="1"/>
        <v>0</v>
      </c>
      <c r="J92" s="10"/>
      <c r="K92" s="10"/>
      <c r="L92" s="10"/>
      <c r="M92" s="10"/>
      <c r="N92" s="10"/>
      <c r="O92" s="10"/>
      <c r="P92" s="16"/>
      <c r="Q92" s="10"/>
      <c r="R92" s="10"/>
      <c r="S92" s="10"/>
      <c r="T92" s="10"/>
    </row>
    <row r="93" spans="1:20">
      <c r="A93" s="2">
        <v>89</v>
      </c>
      <c r="B93" s="9"/>
      <c r="C93" s="10"/>
      <c r="D93" s="10"/>
      <c r="E93" s="11"/>
      <c r="F93" s="10"/>
      <c r="G93" s="11"/>
      <c r="H93" s="11"/>
      <c r="I93" s="9">
        <f t="shared" si="1"/>
        <v>0</v>
      </c>
      <c r="J93" s="10"/>
      <c r="K93" s="10"/>
      <c r="L93" s="10"/>
      <c r="M93" s="10"/>
      <c r="N93" s="10"/>
      <c r="O93" s="10"/>
      <c r="P93" s="16"/>
      <c r="Q93" s="10"/>
      <c r="R93" s="10"/>
      <c r="S93" s="10"/>
      <c r="T93" s="10"/>
    </row>
    <row r="94" spans="1:20">
      <c r="A94" s="2">
        <v>90</v>
      </c>
      <c r="B94" s="9"/>
      <c r="C94" s="10"/>
      <c r="D94" s="10"/>
      <c r="E94" s="11"/>
      <c r="F94" s="10"/>
      <c r="G94" s="11"/>
      <c r="H94" s="11"/>
      <c r="I94" s="9">
        <f t="shared" si="1"/>
        <v>0</v>
      </c>
      <c r="J94" s="10"/>
      <c r="K94" s="10"/>
      <c r="L94" s="10"/>
      <c r="M94" s="10"/>
      <c r="N94" s="10"/>
      <c r="O94" s="10"/>
      <c r="P94" s="16"/>
      <c r="Q94" s="10"/>
      <c r="R94" s="10"/>
      <c r="S94" s="10"/>
      <c r="T94" s="10"/>
    </row>
    <row r="95" spans="1:20">
      <c r="A95" s="2">
        <v>91</v>
      </c>
      <c r="B95" s="9"/>
      <c r="C95" s="10"/>
      <c r="D95" s="10"/>
      <c r="E95" s="11"/>
      <c r="F95" s="10"/>
      <c r="G95" s="11"/>
      <c r="H95" s="11"/>
      <c r="I95" s="9">
        <f t="shared" si="1"/>
        <v>0</v>
      </c>
      <c r="J95" s="10"/>
      <c r="K95" s="10"/>
      <c r="L95" s="10"/>
      <c r="M95" s="10"/>
      <c r="N95" s="10"/>
      <c r="O95" s="10"/>
      <c r="P95" s="16"/>
      <c r="Q95" s="10"/>
      <c r="R95" s="10"/>
      <c r="S95" s="10"/>
      <c r="T95" s="10"/>
    </row>
    <row r="96" spans="1:20">
      <c r="A96" s="2">
        <v>92</v>
      </c>
      <c r="B96" s="9"/>
      <c r="C96" s="10"/>
      <c r="D96" s="10"/>
      <c r="E96" s="11"/>
      <c r="F96" s="10"/>
      <c r="G96" s="11"/>
      <c r="H96" s="11"/>
      <c r="I96" s="9">
        <f t="shared" si="1"/>
        <v>0</v>
      </c>
      <c r="J96" s="10"/>
      <c r="K96" s="10"/>
      <c r="L96" s="10"/>
      <c r="M96" s="10"/>
      <c r="N96" s="10"/>
      <c r="O96" s="10"/>
      <c r="P96" s="16"/>
      <c r="Q96" s="10"/>
      <c r="R96" s="10"/>
      <c r="S96" s="10"/>
      <c r="T96" s="10"/>
    </row>
    <row r="97" spans="1:20">
      <c r="A97" s="2">
        <v>93</v>
      </c>
      <c r="B97" s="9"/>
      <c r="C97" s="10"/>
      <c r="D97" s="10"/>
      <c r="E97" s="11"/>
      <c r="F97" s="10"/>
      <c r="G97" s="11"/>
      <c r="H97" s="11"/>
      <c r="I97" s="9">
        <f t="shared" si="1"/>
        <v>0</v>
      </c>
      <c r="J97" s="10"/>
      <c r="K97" s="10"/>
      <c r="L97" s="10"/>
      <c r="M97" s="10"/>
      <c r="N97" s="10"/>
      <c r="O97" s="10"/>
      <c r="P97" s="16"/>
      <c r="Q97" s="10"/>
      <c r="R97" s="10"/>
      <c r="S97" s="10"/>
      <c r="T97" s="10"/>
    </row>
    <row r="98" spans="1:20">
      <c r="A98" s="2">
        <v>94</v>
      </c>
      <c r="B98" s="9"/>
      <c r="C98" s="10"/>
      <c r="D98" s="10"/>
      <c r="E98" s="11"/>
      <c r="F98" s="10"/>
      <c r="G98" s="11"/>
      <c r="H98" s="11"/>
      <c r="I98" s="9">
        <f t="shared" si="1"/>
        <v>0</v>
      </c>
      <c r="J98" s="10"/>
      <c r="K98" s="10"/>
      <c r="L98" s="10"/>
      <c r="M98" s="10"/>
      <c r="N98" s="10"/>
      <c r="O98" s="10"/>
      <c r="P98" s="16"/>
      <c r="Q98" s="10"/>
      <c r="R98" s="10"/>
      <c r="S98" s="10"/>
      <c r="T98" s="10"/>
    </row>
    <row r="99" spans="1:20">
      <c r="A99" s="2">
        <v>95</v>
      </c>
      <c r="B99" s="9"/>
      <c r="C99" s="10"/>
      <c r="D99" s="10"/>
      <c r="E99" s="11"/>
      <c r="F99" s="10"/>
      <c r="G99" s="11"/>
      <c r="H99" s="11"/>
      <c r="I99" s="9">
        <f t="shared" si="1"/>
        <v>0</v>
      </c>
      <c r="J99" s="10"/>
      <c r="K99" s="10"/>
      <c r="L99" s="10"/>
      <c r="M99" s="10"/>
      <c r="N99" s="10"/>
      <c r="O99" s="10"/>
      <c r="P99" s="16"/>
      <c r="Q99" s="10"/>
      <c r="R99" s="10"/>
      <c r="S99" s="10"/>
      <c r="T99" s="10"/>
    </row>
    <row r="100" spans="1:20">
      <c r="A100" s="2">
        <v>96</v>
      </c>
      <c r="B100" s="9"/>
      <c r="C100" s="10"/>
      <c r="D100" s="10"/>
      <c r="E100" s="11"/>
      <c r="F100" s="10"/>
      <c r="G100" s="11"/>
      <c r="H100" s="11"/>
      <c r="I100" s="9">
        <f t="shared" si="1"/>
        <v>0</v>
      </c>
      <c r="J100" s="10"/>
      <c r="K100" s="10"/>
      <c r="L100" s="10"/>
      <c r="M100" s="10"/>
      <c r="N100" s="10"/>
      <c r="O100" s="10"/>
      <c r="P100" s="16"/>
      <c r="Q100" s="10"/>
      <c r="R100" s="10"/>
      <c r="S100" s="10"/>
      <c r="T100" s="10"/>
    </row>
    <row r="101" spans="1:20">
      <c r="A101" s="2">
        <v>97</v>
      </c>
      <c r="B101" s="9"/>
      <c r="C101" s="10"/>
      <c r="D101" s="10"/>
      <c r="E101" s="11"/>
      <c r="F101" s="10"/>
      <c r="G101" s="11"/>
      <c r="H101" s="11"/>
      <c r="I101" s="9">
        <f t="shared" si="1"/>
        <v>0</v>
      </c>
      <c r="J101" s="10"/>
      <c r="K101" s="10"/>
      <c r="L101" s="10"/>
      <c r="M101" s="10"/>
      <c r="N101" s="10"/>
      <c r="O101" s="10"/>
      <c r="P101" s="16"/>
      <c r="Q101" s="10"/>
      <c r="R101" s="10"/>
      <c r="S101" s="10"/>
      <c r="T101" s="10"/>
    </row>
    <row r="102" spans="1:20">
      <c r="A102" s="2">
        <v>98</v>
      </c>
      <c r="B102" s="9"/>
      <c r="C102" s="10"/>
      <c r="D102" s="10"/>
      <c r="E102" s="11"/>
      <c r="F102" s="10"/>
      <c r="G102" s="11"/>
      <c r="H102" s="11"/>
      <c r="I102" s="9">
        <f t="shared" si="1"/>
        <v>0</v>
      </c>
      <c r="J102" s="10"/>
      <c r="K102" s="10"/>
      <c r="L102" s="10"/>
      <c r="M102" s="10"/>
      <c r="N102" s="10"/>
      <c r="O102" s="10"/>
      <c r="P102" s="16"/>
      <c r="Q102" s="10"/>
      <c r="R102" s="10"/>
      <c r="S102" s="10"/>
      <c r="T102" s="10"/>
    </row>
    <row r="103" spans="1:20">
      <c r="A103" s="2">
        <v>99</v>
      </c>
      <c r="B103" s="9"/>
      <c r="C103" s="10"/>
      <c r="D103" s="10"/>
      <c r="E103" s="11"/>
      <c r="F103" s="10"/>
      <c r="G103" s="11"/>
      <c r="H103" s="11"/>
      <c r="I103" s="9">
        <f t="shared" si="1"/>
        <v>0</v>
      </c>
      <c r="J103" s="10"/>
      <c r="K103" s="10"/>
      <c r="L103" s="10"/>
      <c r="M103" s="10"/>
      <c r="N103" s="10"/>
      <c r="O103" s="10"/>
      <c r="P103" s="16"/>
      <c r="Q103" s="10"/>
      <c r="R103" s="10"/>
      <c r="S103" s="10"/>
      <c r="T103" s="10"/>
    </row>
    <row r="104" spans="1:20">
      <c r="A104" s="2">
        <v>100</v>
      </c>
      <c r="B104" s="9"/>
      <c r="C104" s="10"/>
      <c r="D104" s="10"/>
      <c r="E104" s="11"/>
      <c r="F104" s="10"/>
      <c r="G104" s="11"/>
      <c r="H104" s="11"/>
      <c r="I104" s="9">
        <f t="shared" si="1"/>
        <v>0</v>
      </c>
      <c r="J104" s="10"/>
      <c r="K104" s="10"/>
      <c r="L104" s="10"/>
      <c r="M104" s="10"/>
      <c r="N104" s="10"/>
      <c r="O104" s="10"/>
      <c r="P104" s="16"/>
      <c r="Q104" s="10"/>
      <c r="R104" s="10"/>
      <c r="S104" s="10"/>
      <c r="T104" s="10"/>
    </row>
    <row r="105" spans="1:20">
      <c r="A105" s="2">
        <v>101</v>
      </c>
      <c r="B105" s="9"/>
      <c r="C105" s="10"/>
      <c r="D105" s="10"/>
      <c r="E105" s="11"/>
      <c r="F105" s="10"/>
      <c r="G105" s="11"/>
      <c r="H105" s="11"/>
      <c r="I105" s="9">
        <f t="shared" si="1"/>
        <v>0</v>
      </c>
      <c r="J105" s="10"/>
      <c r="K105" s="10"/>
      <c r="L105" s="10"/>
      <c r="M105" s="10"/>
      <c r="N105" s="10"/>
      <c r="O105" s="10"/>
      <c r="P105" s="16"/>
      <c r="Q105" s="10"/>
      <c r="R105" s="10"/>
      <c r="S105" s="10"/>
      <c r="T105" s="10"/>
    </row>
    <row r="106" spans="1:20">
      <c r="A106" s="2">
        <v>102</v>
      </c>
      <c r="B106" s="9"/>
      <c r="C106" s="10"/>
      <c r="D106" s="10"/>
      <c r="E106" s="11"/>
      <c r="F106" s="10"/>
      <c r="G106" s="11"/>
      <c r="H106" s="11"/>
      <c r="I106" s="9">
        <f t="shared" si="1"/>
        <v>0</v>
      </c>
      <c r="J106" s="10"/>
      <c r="K106" s="10"/>
      <c r="L106" s="10"/>
      <c r="M106" s="10"/>
      <c r="N106" s="10"/>
      <c r="O106" s="10"/>
      <c r="P106" s="16"/>
      <c r="Q106" s="10"/>
      <c r="R106" s="10"/>
      <c r="S106" s="10"/>
      <c r="T106" s="10"/>
    </row>
    <row r="107" spans="1:20">
      <c r="A107" s="2">
        <v>103</v>
      </c>
      <c r="B107" s="9"/>
      <c r="C107" s="10"/>
      <c r="D107" s="10"/>
      <c r="E107" s="11"/>
      <c r="F107" s="10"/>
      <c r="G107" s="11"/>
      <c r="H107" s="11"/>
      <c r="I107" s="9">
        <f t="shared" si="1"/>
        <v>0</v>
      </c>
      <c r="J107" s="10"/>
      <c r="K107" s="10"/>
      <c r="L107" s="10"/>
      <c r="M107" s="10"/>
      <c r="N107" s="10"/>
      <c r="O107" s="10"/>
      <c r="P107" s="16"/>
      <c r="Q107" s="10"/>
      <c r="R107" s="10"/>
      <c r="S107" s="10"/>
      <c r="T107" s="10"/>
    </row>
    <row r="108" spans="1:20">
      <c r="A108" s="2">
        <v>104</v>
      </c>
      <c r="B108" s="9"/>
      <c r="C108" s="10"/>
      <c r="D108" s="10"/>
      <c r="E108" s="11"/>
      <c r="F108" s="10"/>
      <c r="G108" s="11"/>
      <c r="H108" s="11"/>
      <c r="I108" s="9">
        <f t="shared" si="1"/>
        <v>0</v>
      </c>
      <c r="J108" s="10"/>
      <c r="K108" s="10"/>
      <c r="L108" s="10"/>
      <c r="M108" s="10"/>
      <c r="N108" s="10"/>
      <c r="O108" s="10"/>
      <c r="P108" s="16"/>
      <c r="Q108" s="10"/>
      <c r="R108" s="10"/>
      <c r="S108" s="10"/>
      <c r="T108" s="10"/>
    </row>
    <row r="109" spans="1:20">
      <c r="A109" s="2">
        <v>105</v>
      </c>
      <c r="B109" s="9"/>
      <c r="C109" s="10"/>
      <c r="D109" s="10"/>
      <c r="E109" s="11"/>
      <c r="F109" s="10"/>
      <c r="G109" s="11"/>
      <c r="H109" s="11"/>
      <c r="I109" s="9">
        <f t="shared" si="1"/>
        <v>0</v>
      </c>
      <c r="J109" s="10"/>
      <c r="K109" s="10"/>
      <c r="L109" s="10"/>
      <c r="M109" s="10"/>
      <c r="N109" s="10"/>
      <c r="O109" s="10"/>
      <c r="P109" s="16"/>
      <c r="Q109" s="10"/>
      <c r="R109" s="10"/>
      <c r="S109" s="10"/>
      <c r="T109" s="10"/>
    </row>
    <row r="110" spans="1:20">
      <c r="A110" s="2">
        <v>106</v>
      </c>
      <c r="B110" s="9"/>
      <c r="C110" s="10"/>
      <c r="D110" s="10"/>
      <c r="E110" s="11"/>
      <c r="F110" s="10"/>
      <c r="G110" s="11"/>
      <c r="H110" s="11"/>
      <c r="I110" s="9">
        <f t="shared" si="1"/>
        <v>0</v>
      </c>
      <c r="J110" s="10"/>
      <c r="K110" s="10"/>
      <c r="L110" s="10"/>
      <c r="M110" s="10"/>
      <c r="N110" s="10"/>
      <c r="O110" s="10"/>
      <c r="P110" s="16"/>
      <c r="Q110" s="10"/>
      <c r="R110" s="10"/>
      <c r="S110" s="10"/>
      <c r="T110" s="10"/>
    </row>
    <row r="111" spans="1:20">
      <c r="A111" s="2">
        <v>107</v>
      </c>
      <c r="B111" s="9"/>
      <c r="C111" s="10"/>
      <c r="D111" s="10"/>
      <c r="E111" s="11"/>
      <c r="F111" s="10"/>
      <c r="G111" s="11"/>
      <c r="H111" s="11"/>
      <c r="I111" s="9">
        <f t="shared" si="1"/>
        <v>0</v>
      </c>
      <c r="J111" s="10"/>
      <c r="K111" s="10"/>
      <c r="L111" s="10"/>
      <c r="M111" s="10"/>
      <c r="N111" s="10"/>
      <c r="O111" s="10"/>
      <c r="P111" s="16"/>
      <c r="Q111" s="10"/>
      <c r="R111" s="10"/>
      <c r="S111" s="10"/>
      <c r="T111" s="10"/>
    </row>
    <row r="112" spans="1:20">
      <c r="A112" s="2">
        <v>108</v>
      </c>
      <c r="B112" s="9"/>
      <c r="C112" s="10"/>
      <c r="D112" s="10"/>
      <c r="E112" s="11"/>
      <c r="F112" s="10"/>
      <c r="G112" s="11"/>
      <c r="H112" s="11"/>
      <c r="I112" s="9">
        <f t="shared" si="1"/>
        <v>0</v>
      </c>
      <c r="J112" s="10"/>
      <c r="K112" s="10"/>
      <c r="L112" s="10"/>
      <c r="M112" s="10"/>
      <c r="N112" s="10"/>
      <c r="O112" s="10"/>
      <c r="P112" s="16"/>
      <c r="Q112" s="10"/>
      <c r="R112" s="10"/>
      <c r="S112" s="10"/>
      <c r="T112" s="10"/>
    </row>
    <row r="113" spans="1:20">
      <c r="A113" s="2">
        <v>109</v>
      </c>
      <c r="B113" s="9"/>
      <c r="C113" s="10"/>
      <c r="D113" s="10"/>
      <c r="E113" s="11"/>
      <c r="F113" s="10"/>
      <c r="G113" s="11"/>
      <c r="H113" s="11"/>
      <c r="I113" s="9">
        <f t="shared" si="1"/>
        <v>0</v>
      </c>
      <c r="J113" s="10"/>
      <c r="K113" s="10"/>
      <c r="L113" s="10"/>
      <c r="M113" s="10"/>
      <c r="N113" s="10"/>
      <c r="O113" s="10"/>
      <c r="P113" s="16"/>
      <c r="Q113" s="10"/>
      <c r="R113" s="10"/>
      <c r="S113" s="10"/>
      <c r="T113" s="10"/>
    </row>
    <row r="114" spans="1:20">
      <c r="A114" s="2">
        <v>110</v>
      </c>
      <c r="B114" s="9"/>
      <c r="C114" s="10"/>
      <c r="D114" s="10"/>
      <c r="E114" s="11"/>
      <c r="F114" s="10"/>
      <c r="G114" s="11"/>
      <c r="H114" s="11"/>
      <c r="I114" s="9">
        <f t="shared" si="1"/>
        <v>0</v>
      </c>
      <c r="J114" s="10"/>
      <c r="K114" s="10"/>
      <c r="L114" s="10"/>
      <c r="M114" s="10"/>
      <c r="N114" s="10"/>
      <c r="O114" s="10"/>
      <c r="P114" s="16"/>
      <c r="Q114" s="10"/>
      <c r="R114" s="10"/>
      <c r="S114" s="10"/>
      <c r="T114" s="10"/>
    </row>
    <row r="115" spans="1:20">
      <c r="A115" s="2">
        <v>111</v>
      </c>
      <c r="B115" s="9"/>
      <c r="C115" s="10"/>
      <c r="D115" s="10"/>
      <c r="E115" s="11"/>
      <c r="F115" s="10"/>
      <c r="G115" s="11"/>
      <c r="H115" s="11"/>
      <c r="I115" s="9">
        <f t="shared" si="1"/>
        <v>0</v>
      </c>
      <c r="J115" s="10"/>
      <c r="K115" s="10"/>
      <c r="L115" s="10"/>
      <c r="M115" s="10"/>
      <c r="N115" s="10"/>
      <c r="O115" s="10"/>
      <c r="P115" s="16"/>
      <c r="Q115" s="10"/>
      <c r="R115" s="10"/>
      <c r="S115" s="10"/>
      <c r="T115" s="10"/>
    </row>
    <row r="116" spans="1:20">
      <c r="A116" s="2">
        <v>112</v>
      </c>
      <c r="B116" s="9"/>
      <c r="C116" s="10"/>
      <c r="D116" s="10"/>
      <c r="E116" s="11"/>
      <c r="F116" s="10"/>
      <c r="G116" s="11"/>
      <c r="H116" s="11"/>
      <c r="I116" s="9">
        <f t="shared" si="1"/>
        <v>0</v>
      </c>
      <c r="J116" s="10"/>
      <c r="K116" s="10"/>
      <c r="L116" s="10"/>
      <c r="M116" s="10"/>
      <c r="N116" s="10"/>
      <c r="O116" s="10"/>
      <c r="P116" s="16"/>
      <c r="Q116" s="10"/>
      <c r="R116" s="10"/>
      <c r="S116" s="10"/>
      <c r="T116" s="10"/>
    </row>
    <row r="117" spans="1:20">
      <c r="A117" s="2">
        <v>113</v>
      </c>
      <c r="B117" s="9"/>
      <c r="C117" s="10"/>
      <c r="D117" s="10"/>
      <c r="E117" s="11"/>
      <c r="F117" s="10"/>
      <c r="G117" s="11"/>
      <c r="H117" s="11"/>
      <c r="I117" s="9">
        <f t="shared" si="1"/>
        <v>0</v>
      </c>
      <c r="J117" s="10"/>
      <c r="K117" s="10"/>
      <c r="L117" s="10"/>
      <c r="M117" s="10"/>
      <c r="N117" s="10"/>
      <c r="O117" s="10"/>
      <c r="P117" s="16"/>
      <c r="Q117" s="10"/>
      <c r="R117" s="10"/>
      <c r="S117" s="10"/>
      <c r="T117" s="10"/>
    </row>
    <row r="118" spans="1:20">
      <c r="A118" s="2">
        <v>114</v>
      </c>
      <c r="B118" s="9"/>
      <c r="C118" s="10"/>
      <c r="D118" s="10"/>
      <c r="E118" s="11"/>
      <c r="F118" s="10"/>
      <c r="G118" s="11"/>
      <c r="H118" s="11"/>
      <c r="I118" s="9">
        <f t="shared" si="1"/>
        <v>0</v>
      </c>
      <c r="J118" s="10"/>
      <c r="K118" s="10"/>
      <c r="L118" s="10"/>
      <c r="M118" s="10"/>
      <c r="N118" s="10"/>
      <c r="O118" s="10"/>
      <c r="P118" s="16"/>
      <c r="Q118" s="10"/>
      <c r="R118" s="10"/>
      <c r="S118" s="10"/>
      <c r="T118" s="10"/>
    </row>
    <row r="119" spans="1:20">
      <c r="A119" s="2">
        <v>115</v>
      </c>
      <c r="B119" s="9"/>
      <c r="C119" s="10"/>
      <c r="D119" s="10"/>
      <c r="E119" s="11"/>
      <c r="F119" s="10"/>
      <c r="G119" s="11"/>
      <c r="H119" s="11"/>
      <c r="I119" s="9">
        <f t="shared" si="1"/>
        <v>0</v>
      </c>
      <c r="J119" s="10"/>
      <c r="K119" s="10"/>
      <c r="L119" s="10"/>
      <c r="M119" s="10"/>
      <c r="N119" s="10"/>
      <c r="O119" s="10"/>
      <c r="P119" s="16"/>
      <c r="Q119" s="10"/>
      <c r="R119" s="10"/>
      <c r="S119" s="10"/>
      <c r="T119" s="10"/>
    </row>
    <row r="120" spans="1:20">
      <c r="A120" s="2">
        <v>116</v>
      </c>
      <c r="B120" s="9"/>
      <c r="C120" s="10"/>
      <c r="D120" s="10"/>
      <c r="E120" s="11"/>
      <c r="F120" s="10"/>
      <c r="G120" s="11"/>
      <c r="H120" s="11"/>
      <c r="I120" s="9">
        <f t="shared" si="1"/>
        <v>0</v>
      </c>
      <c r="J120" s="10"/>
      <c r="K120" s="10"/>
      <c r="L120" s="10"/>
      <c r="M120" s="10"/>
      <c r="N120" s="10"/>
      <c r="O120" s="10"/>
      <c r="P120" s="16"/>
      <c r="Q120" s="10"/>
      <c r="R120" s="10"/>
      <c r="S120" s="10"/>
      <c r="T120" s="10"/>
    </row>
    <row r="121" spans="1:20">
      <c r="A121" s="2">
        <v>117</v>
      </c>
      <c r="B121" s="9"/>
      <c r="C121" s="10"/>
      <c r="D121" s="10"/>
      <c r="E121" s="11"/>
      <c r="F121" s="10"/>
      <c r="G121" s="11"/>
      <c r="H121" s="11"/>
      <c r="I121" s="9">
        <f t="shared" si="1"/>
        <v>0</v>
      </c>
      <c r="J121" s="10"/>
      <c r="K121" s="10"/>
      <c r="L121" s="10"/>
      <c r="M121" s="10"/>
      <c r="N121" s="10"/>
      <c r="O121" s="10"/>
      <c r="P121" s="16"/>
      <c r="Q121" s="10"/>
      <c r="R121" s="10"/>
      <c r="S121" s="10"/>
      <c r="T121" s="10"/>
    </row>
    <row r="122" spans="1:20">
      <c r="A122" s="2">
        <v>118</v>
      </c>
      <c r="B122" s="9"/>
      <c r="C122" s="10"/>
      <c r="D122" s="10"/>
      <c r="E122" s="11"/>
      <c r="F122" s="10"/>
      <c r="G122" s="11"/>
      <c r="H122" s="11"/>
      <c r="I122" s="9">
        <f t="shared" si="1"/>
        <v>0</v>
      </c>
      <c r="J122" s="10"/>
      <c r="K122" s="10"/>
      <c r="L122" s="10"/>
      <c r="M122" s="10"/>
      <c r="N122" s="10"/>
      <c r="O122" s="10"/>
      <c r="P122" s="16"/>
      <c r="Q122" s="10"/>
      <c r="R122" s="10"/>
      <c r="S122" s="10"/>
      <c r="T122" s="10"/>
    </row>
    <row r="123" spans="1:20">
      <c r="A123" s="2">
        <v>119</v>
      </c>
      <c r="B123" s="9"/>
      <c r="C123" s="10"/>
      <c r="D123" s="10"/>
      <c r="E123" s="11"/>
      <c r="F123" s="10"/>
      <c r="G123" s="11"/>
      <c r="H123" s="11"/>
      <c r="I123" s="9">
        <f t="shared" si="1"/>
        <v>0</v>
      </c>
      <c r="J123" s="10"/>
      <c r="K123" s="10"/>
      <c r="L123" s="10"/>
      <c r="M123" s="10"/>
      <c r="N123" s="10"/>
      <c r="O123" s="10"/>
      <c r="P123" s="16"/>
      <c r="Q123" s="10"/>
      <c r="R123" s="10"/>
      <c r="S123" s="10"/>
      <c r="T123" s="10"/>
    </row>
    <row r="124" spans="1:20">
      <c r="A124" s="2">
        <v>120</v>
      </c>
      <c r="B124" s="9"/>
      <c r="C124" s="10"/>
      <c r="D124" s="10"/>
      <c r="E124" s="11"/>
      <c r="F124" s="10"/>
      <c r="G124" s="11"/>
      <c r="H124" s="11"/>
      <c r="I124" s="9">
        <f t="shared" si="1"/>
        <v>0</v>
      </c>
      <c r="J124" s="10"/>
      <c r="K124" s="10"/>
      <c r="L124" s="10"/>
      <c r="M124" s="10"/>
      <c r="N124" s="10"/>
      <c r="O124" s="10"/>
      <c r="P124" s="16"/>
      <c r="Q124" s="10"/>
      <c r="R124" s="10"/>
      <c r="S124" s="10"/>
      <c r="T124" s="10"/>
    </row>
    <row r="125" spans="1:20">
      <c r="A125" s="2">
        <v>121</v>
      </c>
      <c r="B125" s="9"/>
      <c r="C125" s="10"/>
      <c r="D125" s="10"/>
      <c r="E125" s="11"/>
      <c r="F125" s="10"/>
      <c r="G125" s="11"/>
      <c r="H125" s="11"/>
      <c r="I125" s="9">
        <f t="shared" si="1"/>
        <v>0</v>
      </c>
      <c r="J125" s="10"/>
      <c r="K125" s="10"/>
      <c r="L125" s="10"/>
      <c r="M125" s="10"/>
      <c r="N125" s="10"/>
      <c r="O125" s="10"/>
      <c r="P125" s="16"/>
      <c r="Q125" s="10"/>
      <c r="R125" s="10"/>
      <c r="S125" s="10"/>
      <c r="T125" s="10"/>
    </row>
    <row r="126" spans="1:20">
      <c r="A126" s="2">
        <v>122</v>
      </c>
      <c r="B126" s="9"/>
      <c r="C126" s="10"/>
      <c r="D126" s="10"/>
      <c r="E126" s="11"/>
      <c r="F126" s="10"/>
      <c r="G126" s="11"/>
      <c r="H126" s="11"/>
      <c r="I126" s="9">
        <f t="shared" si="1"/>
        <v>0</v>
      </c>
      <c r="J126" s="10"/>
      <c r="K126" s="10"/>
      <c r="L126" s="10"/>
      <c r="M126" s="10"/>
      <c r="N126" s="10"/>
      <c r="O126" s="10"/>
      <c r="P126" s="16"/>
      <c r="Q126" s="10"/>
      <c r="R126" s="10"/>
      <c r="S126" s="10"/>
      <c r="T126" s="10"/>
    </row>
    <row r="127" spans="1:20">
      <c r="A127" s="2">
        <v>123</v>
      </c>
      <c r="B127" s="9"/>
      <c r="C127" s="10"/>
      <c r="D127" s="10"/>
      <c r="E127" s="11"/>
      <c r="F127" s="10"/>
      <c r="G127" s="11"/>
      <c r="H127" s="11"/>
      <c r="I127" s="9">
        <f t="shared" si="1"/>
        <v>0</v>
      </c>
      <c r="J127" s="10"/>
      <c r="K127" s="10"/>
      <c r="L127" s="10"/>
      <c r="M127" s="10"/>
      <c r="N127" s="10"/>
      <c r="O127" s="10"/>
      <c r="P127" s="16"/>
      <c r="Q127" s="10"/>
      <c r="R127" s="10"/>
      <c r="S127" s="10"/>
      <c r="T127" s="10"/>
    </row>
    <row r="128" spans="1:20">
      <c r="A128" s="2">
        <v>124</v>
      </c>
      <c r="B128" s="9"/>
      <c r="C128" s="10"/>
      <c r="D128" s="10"/>
      <c r="E128" s="11"/>
      <c r="F128" s="10"/>
      <c r="G128" s="11"/>
      <c r="H128" s="11"/>
      <c r="I128" s="9">
        <f t="shared" si="1"/>
        <v>0</v>
      </c>
      <c r="J128" s="10"/>
      <c r="K128" s="10"/>
      <c r="L128" s="10"/>
      <c r="M128" s="10"/>
      <c r="N128" s="10"/>
      <c r="O128" s="10"/>
      <c r="P128" s="16"/>
      <c r="Q128" s="10"/>
      <c r="R128" s="10"/>
      <c r="S128" s="10"/>
      <c r="T128" s="10"/>
    </row>
    <row r="129" spans="1:20">
      <c r="A129" s="2">
        <v>125</v>
      </c>
      <c r="B129" s="9"/>
      <c r="C129" s="10"/>
      <c r="D129" s="10"/>
      <c r="E129" s="11"/>
      <c r="F129" s="10"/>
      <c r="G129" s="11"/>
      <c r="H129" s="11"/>
      <c r="I129" s="9">
        <f t="shared" si="1"/>
        <v>0</v>
      </c>
      <c r="J129" s="10"/>
      <c r="K129" s="10"/>
      <c r="L129" s="10"/>
      <c r="M129" s="10"/>
      <c r="N129" s="10"/>
      <c r="O129" s="10"/>
      <c r="P129" s="16"/>
      <c r="Q129" s="10"/>
      <c r="R129" s="10"/>
      <c r="S129" s="10"/>
      <c r="T129" s="10"/>
    </row>
    <row r="130" spans="1:20">
      <c r="A130" s="2">
        <v>126</v>
      </c>
      <c r="B130" s="9"/>
      <c r="C130" s="10"/>
      <c r="D130" s="10"/>
      <c r="E130" s="11"/>
      <c r="F130" s="10"/>
      <c r="G130" s="11"/>
      <c r="H130" s="11"/>
      <c r="I130" s="9">
        <f t="shared" si="1"/>
        <v>0</v>
      </c>
      <c r="J130" s="10"/>
      <c r="K130" s="10"/>
      <c r="L130" s="10"/>
      <c r="M130" s="10"/>
      <c r="N130" s="10"/>
      <c r="O130" s="10"/>
      <c r="P130" s="16"/>
      <c r="Q130" s="10"/>
      <c r="R130" s="10"/>
      <c r="S130" s="10"/>
      <c r="T130" s="10"/>
    </row>
    <row r="131" spans="1:20">
      <c r="A131" s="2">
        <v>127</v>
      </c>
      <c r="B131" s="9"/>
      <c r="C131" s="10"/>
      <c r="D131" s="10"/>
      <c r="E131" s="11"/>
      <c r="F131" s="10"/>
      <c r="G131" s="11"/>
      <c r="H131" s="11"/>
      <c r="I131" s="9">
        <f t="shared" si="1"/>
        <v>0</v>
      </c>
      <c r="J131" s="10"/>
      <c r="K131" s="10"/>
      <c r="L131" s="10"/>
      <c r="M131" s="10"/>
      <c r="N131" s="10"/>
      <c r="O131" s="10"/>
      <c r="P131" s="16"/>
      <c r="Q131" s="10"/>
      <c r="R131" s="10"/>
      <c r="S131" s="10"/>
      <c r="T131" s="10"/>
    </row>
    <row r="132" spans="1:20">
      <c r="A132" s="2">
        <v>128</v>
      </c>
      <c r="B132" s="9"/>
      <c r="C132" s="10"/>
      <c r="D132" s="10"/>
      <c r="E132" s="11"/>
      <c r="F132" s="10"/>
      <c r="G132" s="11"/>
      <c r="H132" s="11"/>
      <c r="I132" s="9">
        <f t="shared" si="1"/>
        <v>0</v>
      </c>
      <c r="J132" s="10"/>
      <c r="K132" s="10"/>
      <c r="L132" s="10"/>
      <c r="M132" s="10"/>
      <c r="N132" s="10"/>
      <c r="O132" s="10"/>
      <c r="P132" s="16"/>
      <c r="Q132" s="10"/>
      <c r="R132" s="10"/>
      <c r="S132" s="10"/>
      <c r="T132" s="10"/>
    </row>
    <row r="133" spans="1:20">
      <c r="A133" s="2">
        <v>129</v>
      </c>
      <c r="B133" s="9"/>
      <c r="C133" s="10"/>
      <c r="D133" s="10"/>
      <c r="E133" s="11"/>
      <c r="F133" s="10"/>
      <c r="G133" s="11"/>
      <c r="H133" s="11"/>
      <c r="I133" s="9">
        <f t="shared" si="1"/>
        <v>0</v>
      </c>
      <c r="J133" s="10"/>
      <c r="K133" s="10"/>
      <c r="L133" s="10"/>
      <c r="M133" s="10"/>
      <c r="N133" s="10"/>
      <c r="O133" s="10"/>
      <c r="P133" s="16"/>
      <c r="Q133" s="10"/>
      <c r="R133" s="10"/>
      <c r="S133" s="10"/>
      <c r="T133" s="10"/>
    </row>
    <row r="134" spans="1:20">
      <c r="A134" s="2">
        <v>130</v>
      </c>
      <c r="B134" s="9"/>
      <c r="C134" s="10"/>
      <c r="D134" s="10"/>
      <c r="E134" s="11"/>
      <c r="F134" s="10"/>
      <c r="G134" s="11"/>
      <c r="H134" s="11"/>
      <c r="I134" s="9">
        <f t="shared" si="1"/>
        <v>0</v>
      </c>
      <c r="J134" s="10"/>
      <c r="K134" s="10"/>
      <c r="L134" s="10"/>
      <c r="M134" s="10"/>
      <c r="N134" s="10"/>
      <c r="O134" s="10"/>
      <c r="P134" s="16"/>
      <c r="Q134" s="10"/>
      <c r="R134" s="10"/>
      <c r="S134" s="10"/>
      <c r="T134" s="10"/>
    </row>
    <row r="135" spans="1:20">
      <c r="A135" s="2">
        <v>131</v>
      </c>
      <c r="B135" s="9"/>
      <c r="C135" s="10"/>
      <c r="D135" s="10"/>
      <c r="E135" s="11"/>
      <c r="F135" s="10"/>
      <c r="G135" s="11"/>
      <c r="H135" s="11"/>
      <c r="I135" s="9">
        <f t="shared" si="1"/>
        <v>0</v>
      </c>
      <c r="J135" s="10"/>
      <c r="K135" s="10"/>
      <c r="L135" s="10"/>
      <c r="M135" s="10"/>
      <c r="N135" s="10"/>
      <c r="O135" s="10"/>
      <c r="P135" s="16"/>
      <c r="Q135" s="10"/>
      <c r="R135" s="10"/>
      <c r="S135" s="10"/>
      <c r="T135" s="10"/>
    </row>
    <row r="136" spans="1:20">
      <c r="A136" s="2">
        <v>132</v>
      </c>
      <c r="B136" s="9"/>
      <c r="C136" s="10"/>
      <c r="D136" s="10"/>
      <c r="E136" s="11"/>
      <c r="F136" s="10"/>
      <c r="G136" s="11"/>
      <c r="H136" s="11"/>
      <c r="I136" s="9">
        <f t="shared" si="1"/>
        <v>0</v>
      </c>
      <c r="J136" s="10"/>
      <c r="K136" s="10"/>
      <c r="L136" s="10"/>
      <c r="M136" s="10"/>
      <c r="N136" s="10"/>
      <c r="O136" s="10"/>
      <c r="P136" s="16"/>
      <c r="Q136" s="10"/>
      <c r="R136" s="10"/>
      <c r="S136" s="10"/>
      <c r="T136" s="10"/>
    </row>
    <row r="137" spans="1:20">
      <c r="A137" s="2">
        <v>133</v>
      </c>
      <c r="B137" s="9"/>
      <c r="C137" s="10"/>
      <c r="D137" s="10"/>
      <c r="E137" s="11"/>
      <c r="F137" s="10"/>
      <c r="G137" s="11"/>
      <c r="H137" s="11"/>
      <c r="I137" s="9">
        <f t="shared" si="1"/>
        <v>0</v>
      </c>
      <c r="J137" s="10"/>
      <c r="K137" s="10"/>
      <c r="L137" s="10"/>
      <c r="M137" s="10"/>
      <c r="N137" s="10"/>
      <c r="O137" s="10"/>
      <c r="P137" s="16"/>
      <c r="Q137" s="10"/>
      <c r="R137" s="10"/>
      <c r="S137" s="10"/>
      <c r="T137" s="10"/>
    </row>
    <row r="138" spans="1:20">
      <c r="A138" s="2">
        <v>134</v>
      </c>
      <c r="B138" s="9"/>
      <c r="C138" s="10"/>
      <c r="D138" s="10"/>
      <c r="E138" s="11"/>
      <c r="F138" s="10"/>
      <c r="G138" s="11"/>
      <c r="H138" s="11"/>
      <c r="I138" s="9">
        <f t="shared" si="1"/>
        <v>0</v>
      </c>
      <c r="J138" s="10"/>
      <c r="K138" s="10"/>
      <c r="L138" s="10"/>
      <c r="M138" s="10"/>
      <c r="N138" s="10"/>
      <c r="O138" s="10"/>
      <c r="P138" s="16"/>
      <c r="Q138" s="10"/>
      <c r="R138" s="10"/>
      <c r="S138" s="10"/>
      <c r="T138" s="10"/>
    </row>
    <row r="139" spans="1:20">
      <c r="A139" s="2">
        <v>135</v>
      </c>
      <c r="B139" s="9"/>
      <c r="C139" s="10"/>
      <c r="D139" s="10"/>
      <c r="E139" s="11"/>
      <c r="F139" s="10"/>
      <c r="G139" s="11"/>
      <c r="H139" s="11"/>
      <c r="I139" s="9">
        <f t="shared" si="1"/>
        <v>0</v>
      </c>
      <c r="J139" s="10"/>
      <c r="K139" s="10"/>
      <c r="L139" s="10"/>
      <c r="M139" s="10"/>
      <c r="N139" s="10"/>
      <c r="O139" s="10"/>
      <c r="P139" s="16"/>
      <c r="Q139" s="10"/>
      <c r="R139" s="10"/>
      <c r="S139" s="10"/>
      <c r="T139" s="10"/>
    </row>
    <row r="140" spans="1:20">
      <c r="A140" s="2">
        <v>136</v>
      </c>
      <c r="B140" s="9"/>
      <c r="C140" s="10"/>
      <c r="D140" s="10"/>
      <c r="E140" s="11"/>
      <c r="F140" s="10"/>
      <c r="G140" s="11"/>
      <c r="H140" s="11"/>
      <c r="I140" s="9">
        <f t="shared" si="1"/>
        <v>0</v>
      </c>
      <c r="J140" s="10"/>
      <c r="K140" s="10"/>
      <c r="L140" s="10"/>
      <c r="M140" s="10"/>
      <c r="N140" s="10"/>
      <c r="O140" s="10"/>
      <c r="P140" s="16"/>
      <c r="Q140" s="10"/>
      <c r="R140" s="10"/>
      <c r="S140" s="10"/>
      <c r="T140" s="10"/>
    </row>
    <row r="141" spans="1:20">
      <c r="A141" s="2">
        <v>137</v>
      </c>
      <c r="B141" s="9"/>
      <c r="C141" s="10"/>
      <c r="D141" s="10"/>
      <c r="E141" s="11"/>
      <c r="F141" s="10"/>
      <c r="G141" s="11"/>
      <c r="H141" s="11"/>
      <c r="I141" s="9">
        <f t="shared" si="1"/>
        <v>0</v>
      </c>
      <c r="J141" s="10"/>
      <c r="K141" s="10"/>
      <c r="L141" s="10"/>
      <c r="M141" s="10"/>
      <c r="N141" s="10"/>
      <c r="O141" s="10"/>
      <c r="P141" s="16"/>
      <c r="Q141" s="10"/>
      <c r="R141" s="10"/>
      <c r="S141" s="10"/>
      <c r="T141" s="10"/>
    </row>
    <row r="142" spans="1:20">
      <c r="A142" s="2">
        <v>138</v>
      </c>
      <c r="B142" s="9"/>
      <c r="C142" s="10"/>
      <c r="D142" s="10"/>
      <c r="E142" s="11"/>
      <c r="F142" s="10"/>
      <c r="G142" s="11"/>
      <c r="H142" s="11"/>
      <c r="I142" s="9">
        <f t="shared" si="1"/>
        <v>0</v>
      </c>
      <c r="J142" s="10"/>
      <c r="K142" s="10"/>
      <c r="L142" s="10"/>
      <c r="M142" s="10"/>
      <c r="N142" s="10"/>
      <c r="O142" s="10"/>
      <c r="P142" s="16"/>
      <c r="Q142" s="10"/>
      <c r="R142" s="10"/>
      <c r="S142" s="10"/>
      <c r="T142" s="10"/>
    </row>
    <row r="143" spans="1:20">
      <c r="A143" s="2">
        <v>139</v>
      </c>
      <c r="B143" s="9"/>
      <c r="C143" s="10"/>
      <c r="D143" s="10"/>
      <c r="E143" s="11"/>
      <c r="F143" s="10"/>
      <c r="G143" s="11"/>
      <c r="H143" s="11"/>
      <c r="I143" s="9">
        <f t="shared" si="1"/>
        <v>0</v>
      </c>
      <c r="J143" s="10"/>
      <c r="K143" s="10"/>
      <c r="L143" s="10"/>
      <c r="M143" s="10"/>
      <c r="N143" s="10"/>
      <c r="O143" s="10"/>
      <c r="P143" s="16"/>
      <c r="Q143" s="10"/>
      <c r="R143" s="10"/>
      <c r="S143" s="10"/>
      <c r="T143" s="10"/>
    </row>
    <row r="144" spans="1:20">
      <c r="A144" s="2">
        <v>140</v>
      </c>
      <c r="B144" s="9"/>
      <c r="C144" s="10"/>
      <c r="D144" s="10"/>
      <c r="E144" s="11"/>
      <c r="F144" s="10"/>
      <c r="G144" s="11"/>
      <c r="H144" s="11"/>
      <c r="I144" s="9">
        <f t="shared" si="1"/>
        <v>0</v>
      </c>
      <c r="J144" s="10"/>
      <c r="K144" s="10"/>
      <c r="L144" s="10"/>
      <c r="M144" s="10"/>
      <c r="N144" s="10"/>
      <c r="O144" s="10"/>
      <c r="P144" s="16"/>
      <c r="Q144" s="10"/>
      <c r="R144" s="10"/>
      <c r="S144" s="10"/>
      <c r="T144" s="10"/>
    </row>
    <row r="145" spans="1:20">
      <c r="A145" s="2">
        <v>141</v>
      </c>
      <c r="B145" s="9"/>
      <c r="C145" s="10"/>
      <c r="D145" s="10"/>
      <c r="E145" s="11"/>
      <c r="F145" s="10"/>
      <c r="G145" s="11"/>
      <c r="H145" s="11"/>
      <c r="I145" s="9">
        <f t="shared" si="1"/>
        <v>0</v>
      </c>
      <c r="J145" s="10"/>
      <c r="K145" s="10"/>
      <c r="L145" s="10"/>
      <c r="M145" s="10"/>
      <c r="N145" s="10"/>
      <c r="O145" s="10"/>
      <c r="P145" s="16"/>
      <c r="Q145" s="10"/>
      <c r="R145" s="10"/>
      <c r="S145" s="10"/>
      <c r="T145" s="10"/>
    </row>
    <row r="146" spans="1:20">
      <c r="A146" s="2">
        <v>142</v>
      </c>
      <c r="B146" s="9"/>
      <c r="C146" s="10"/>
      <c r="D146" s="10"/>
      <c r="E146" s="11"/>
      <c r="F146" s="10"/>
      <c r="G146" s="11"/>
      <c r="H146" s="11"/>
      <c r="I146" s="9">
        <f t="shared" si="1"/>
        <v>0</v>
      </c>
      <c r="J146" s="10"/>
      <c r="K146" s="10"/>
      <c r="L146" s="10"/>
      <c r="M146" s="10"/>
      <c r="N146" s="10"/>
      <c r="O146" s="10"/>
      <c r="P146" s="16"/>
      <c r="Q146" s="10"/>
      <c r="R146" s="10"/>
      <c r="S146" s="10"/>
      <c r="T146" s="10"/>
    </row>
    <row r="147" spans="1:20">
      <c r="A147" s="2">
        <v>143</v>
      </c>
      <c r="B147" s="9"/>
      <c r="C147" s="10"/>
      <c r="D147" s="10"/>
      <c r="E147" s="11"/>
      <c r="F147" s="10"/>
      <c r="G147" s="11"/>
      <c r="H147" s="11"/>
      <c r="I147" s="9">
        <f t="shared" si="1"/>
        <v>0</v>
      </c>
      <c r="J147" s="10"/>
      <c r="K147" s="10"/>
      <c r="L147" s="10"/>
      <c r="M147" s="10"/>
      <c r="N147" s="10"/>
      <c r="O147" s="10"/>
      <c r="P147" s="16"/>
      <c r="Q147" s="10"/>
      <c r="R147" s="10"/>
      <c r="S147" s="10"/>
      <c r="T147" s="10"/>
    </row>
    <row r="148" spans="1:20">
      <c r="A148" s="2">
        <v>144</v>
      </c>
      <c r="B148" s="9"/>
      <c r="C148" s="10"/>
      <c r="D148" s="10"/>
      <c r="E148" s="11"/>
      <c r="F148" s="10"/>
      <c r="G148" s="11"/>
      <c r="H148" s="11"/>
      <c r="I148" s="9">
        <f t="shared" si="1"/>
        <v>0</v>
      </c>
      <c r="J148" s="10"/>
      <c r="K148" s="10"/>
      <c r="L148" s="10"/>
      <c r="M148" s="10"/>
      <c r="N148" s="10"/>
      <c r="O148" s="10"/>
      <c r="P148" s="16"/>
      <c r="Q148" s="10"/>
      <c r="R148" s="10"/>
      <c r="S148" s="10"/>
      <c r="T148" s="10"/>
    </row>
    <row r="149" spans="1:20">
      <c r="A149" s="2">
        <v>145</v>
      </c>
      <c r="B149" s="9"/>
      <c r="C149" s="10"/>
      <c r="D149" s="10"/>
      <c r="E149" s="11"/>
      <c r="F149" s="10"/>
      <c r="G149" s="11"/>
      <c r="H149" s="11"/>
      <c r="I149" s="9">
        <f t="shared" si="1"/>
        <v>0</v>
      </c>
      <c r="J149" s="10"/>
      <c r="K149" s="10"/>
      <c r="L149" s="10"/>
      <c r="M149" s="10"/>
      <c r="N149" s="10"/>
      <c r="O149" s="10"/>
      <c r="P149" s="16"/>
      <c r="Q149" s="10"/>
      <c r="R149" s="10"/>
      <c r="S149" s="10"/>
      <c r="T149" s="10"/>
    </row>
    <row r="150" spans="1:20">
      <c r="A150" s="2">
        <v>146</v>
      </c>
      <c r="B150" s="9"/>
      <c r="C150" s="10"/>
      <c r="D150" s="10"/>
      <c r="E150" s="11"/>
      <c r="F150" s="10"/>
      <c r="G150" s="11"/>
      <c r="H150" s="11"/>
      <c r="I150" s="9">
        <f t="shared" si="1"/>
        <v>0</v>
      </c>
      <c r="J150" s="10"/>
      <c r="K150" s="10"/>
      <c r="L150" s="10"/>
      <c r="M150" s="10"/>
      <c r="N150" s="10"/>
      <c r="O150" s="10"/>
      <c r="P150" s="16"/>
      <c r="Q150" s="10"/>
      <c r="R150" s="10"/>
      <c r="S150" s="10"/>
      <c r="T150" s="10"/>
    </row>
    <row r="151" spans="1:20">
      <c r="A151" s="2">
        <v>147</v>
      </c>
      <c r="B151" s="9"/>
      <c r="C151" s="10"/>
      <c r="D151" s="10"/>
      <c r="E151" s="11"/>
      <c r="F151" s="10"/>
      <c r="G151" s="11"/>
      <c r="H151" s="11"/>
      <c r="I151" s="9">
        <f t="shared" si="1"/>
        <v>0</v>
      </c>
      <c r="J151" s="10"/>
      <c r="K151" s="10"/>
      <c r="L151" s="10"/>
      <c r="M151" s="10"/>
      <c r="N151" s="10"/>
      <c r="O151" s="10"/>
      <c r="P151" s="16"/>
      <c r="Q151" s="10"/>
      <c r="R151" s="10"/>
      <c r="S151" s="10"/>
      <c r="T151" s="10"/>
    </row>
    <row r="152" spans="1:20">
      <c r="A152" s="2">
        <v>148</v>
      </c>
      <c r="B152" s="9"/>
      <c r="C152" s="10"/>
      <c r="D152" s="10"/>
      <c r="E152" s="11"/>
      <c r="F152" s="10"/>
      <c r="G152" s="11"/>
      <c r="H152" s="11"/>
      <c r="I152" s="9">
        <f t="shared" si="1"/>
        <v>0</v>
      </c>
      <c r="J152" s="10"/>
      <c r="K152" s="10"/>
      <c r="L152" s="10"/>
      <c r="M152" s="10"/>
      <c r="N152" s="10"/>
      <c r="O152" s="10"/>
      <c r="P152" s="16"/>
      <c r="Q152" s="10"/>
      <c r="R152" s="10"/>
      <c r="S152" s="10"/>
      <c r="T152" s="10"/>
    </row>
    <row r="153" spans="1:20">
      <c r="A153" s="2">
        <v>149</v>
      </c>
      <c r="B153" s="9"/>
      <c r="C153" s="10"/>
      <c r="D153" s="10"/>
      <c r="E153" s="11"/>
      <c r="F153" s="10"/>
      <c r="G153" s="11"/>
      <c r="H153" s="11"/>
      <c r="I153" s="9">
        <f t="shared" si="1"/>
        <v>0</v>
      </c>
      <c r="J153" s="10"/>
      <c r="K153" s="10"/>
      <c r="L153" s="10"/>
      <c r="M153" s="10"/>
      <c r="N153" s="10"/>
      <c r="O153" s="10"/>
      <c r="P153" s="16"/>
      <c r="Q153" s="10"/>
      <c r="R153" s="10"/>
      <c r="S153" s="10"/>
      <c r="T153" s="10"/>
    </row>
    <row r="154" spans="1:20">
      <c r="A154" s="2">
        <v>150</v>
      </c>
      <c r="B154" s="9"/>
      <c r="C154" s="10"/>
      <c r="D154" s="10"/>
      <c r="E154" s="11"/>
      <c r="F154" s="10"/>
      <c r="G154" s="11"/>
      <c r="H154" s="11"/>
      <c r="I154" s="9">
        <f t="shared" si="1"/>
        <v>0</v>
      </c>
      <c r="J154" s="10"/>
      <c r="K154" s="10"/>
      <c r="L154" s="10"/>
      <c r="M154" s="10"/>
      <c r="N154" s="10"/>
      <c r="O154" s="10"/>
      <c r="P154" s="16"/>
      <c r="Q154" s="10"/>
      <c r="R154" s="10"/>
      <c r="S154" s="10"/>
      <c r="T154" s="10"/>
    </row>
    <row r="155" spans="1:20">
      <c r="A155" s="2">
        <v>151</v>
      </c>
      <c r="B155" s="9"/>
      <c r="C155" s="10"/>
      <c r="D155" s="10"/>
      <c r="E155" s="11"/>
      <c r="F155" s="10"/>
      <c r="G155" s="11"/>
      <c r="H155" s="11"/>
      <c r="I155" s="9">
        <f t="shared" si="1"/>
        <v>0</v>
      </c>
      <c r="J155" s="10"/>
      <c r="K155" s="10"/>
      <c r="L155" s="10"/>
      <c r="M155" s="10"/>
      <c r="N155" s="10"/>
      <c r="O155" s="10"/>
      <c r="P155" s="16"/>
      <c r="Q155" s="10"/>
      <c r="R155" s="10"/>
      <c r="S155" s="10"/>
      <c r="T155" s="10"/>
    </row>
    <row r="156" spans="1:20">
      <c r="A156" s="2">
        <v>152</v>
      </c>
      <c r="B156" s="9"/>
      <c r="C156" s="10"/>
      <c r="D156" s="10"/>
      <c r="E156" s="11"/>
      <c r="F156" s="10"/>
      <c r="G156" s="11"/>
      <c r="H156" s="11"/>
      <c r="I156" s="9">
        <f t="shared" si="1"/>
        <v>0</v>
      </c>
      <c r="J156" s="10"/>
      <c r="K156" s="10"/>
      <c r="L156" s="10"/>
      <c r="M156" s="10"/>
      <c r="N156" s="10"/>
      <c r="O156" s="10"/>
      <c r="P156" s="16"/>
      <c r="Q156" s="10"/>
      <c r="R156" s="10"/>
      <c r="S156" s="10"/>
      <c r="T156" s="10"/>
    </row>
    <row r="157" spans="1:20">
      <c r="A157" s="2">
        <v>153</v>
      </c>
      <c r="B157" s="9"/>
      <c r="C157" s="10"/>
      <c r="D157" s="10"/>
      <c r="E157" s="11"/>
      <c r="F157" s="10"/>
      <c r="G157" s="11"/>
      <c r="H157" s="11"/>
      <c r="I157" s="9">
        <f t="shared" si="1"/>
        <v>0</v>
      </c>
      <c r="J157" s="10"/>
      <c r="K157" s="10"/>
      <c r="L157" s="10"/>
      <c r="M157" s="10"/>
      <c r="N157" s="10"/>
      <c r="O157" s="10"/>
      <c r="P157" s="16"/>
      <c r="Q157" s="10"/>
      <c r="R157" s="10"/>
      <c r="S157" s="10"/>
      <c r="T157" s="10"/>
    </row>
    <row r="158" spans="1:20">
      <c r="A158" s="2">
        <v>154</v>
      </c>
      <c r="B158" s="9"/>
      <c r="C158" s="10"/>
      <c r="D158" s="10"/>
      <c r="E158" s="11"/>
      <c r="F158" s="10"/>
      <c r="G158" s="11"/>
      <c r="H158" s="11"/>
      <c r="I158" s="9">
        <f t="shared" si="1"/>
        <v>0</v>
      </c>
      <c r="J158" s="10"/>
      <c r="K158" s="10"/>
      <c r="L158" s="10"/>
      <c r="M158" s="10"/>
      <c r="N158" s="10"/>
      <c r="O158" s="10"/>
      <c r="P158" s="16"/>
      <c r="Q158" s="10"/>
      <c r="R158" s="10"/>
      <c r="S158" s="10"/>
      <c r="T158" s="10"/>
    </row>
    <row r="159" spans="1:20">
      <c r="A159" s="2">
        <v>155</v>
      </c>
      <c r="B159" s="9"/>
      <c r="C159" s="10"/>
      <c r="D159" s="10"/>
      <c r="E159" s="11"/>
      <c r="F159" s="10"/>
      <c r="G159" s="11"/>
      <c r="H159" s="11"/>
      <c r="I159" s="9">
        <f t="shared" si="1"/>
        <v>0</v>
      </c>
      <c r="J159" s="10"/>
      <c r="K159" s="10"/>
      <c r="L159" s="10"/>
      <c r="M159" s="10"/>
      <c r="N159" s="10"/>
      <c r="O159" s="10"/>
      <c r="P159" s="16"/>
      <c r="Q159" s="10"/>
      <c r="R159" s="10"/>
      <c r="S159" s="10"/>
      <c r="T159" s="10"/>
    </row>
    <row r="160" spans="1:20">
      <c r="A160" s="2">
        <v>156</v>
      </c>
      <c r="B160" s="9"/>
      <c r="C160" s="10"/>
      <c r="D160" s="10"/>
      <c r="E160" s="11"/>
      <c r="F160" s="10"/>
      <c r="G160" s="11"/>
      <c r="H160" s="11"/>
      <c r="I160" s="9">
        <f t="shared" si="1"/>
        <v>0</v>
      </c>
      <c r="J160" s="10"/>
      <c r="K160" s="10"/>
      <c r="L160" s="10"/>
      <c r="M160" s="10"/>
      <c r="N160" s="10"/>
      <c r="O160" s="10"/>
      <c r="P160" s="16"/>
      <c r="Q160" s="10"/>
      <c r="R160" s="10"/>
      <c r="S160" s="10"/>
      <c r="T160" s="10"/>
    </row>
    <row r="161" spans="1:20">
      <c r="A161" s="2">
        <v>157</v>
      </c>
      <c r="B161" s="9"/>
      <c r="C161" s="10"/>
      <c r="D161" s="10"/>
      <c r="E161" s="11"/>
      <c r="F161" s="10"/>
      <c r="G161" s="11"/>
      <c r="H161" s="11"/>
      <c r="I161" s="9">
        <f t="shared" si="1"/>
        <v>0</v>
      </c>
      <c r="J161" s="10"/>
      <c r="K161" s="10"/>
      <c r="L161" s="10"/>
      <c r="M161" s="10"/>
      <c r="N161" s="10"/>
      <c r="O161" s="10"/>
      <c r="P161" s="16"/>
      <c r="Q161" s="10"/>
      <c r="R161" s="10"/>
      <c r="S161" s="10"/>
      <c r="T161" s="10"/>
    </row>
    <row r="162" spans="1:20">
      <c r="A162" s="2">
        <v>158</v>
      </c>
      <c r="B162" s="9"/>
      <c r="C162" s="10"/>
      <c r="D162" s="10"/>
      <c r="E162" s="11"/>
      <c r="F162" s="10"/>
      <c r="G162" s="11"/>
      <c r="H162" s="11"/>
      <c r="I162" s="9">
        <f t="shared" si="1"/>
        <v>0</v>
      </c>
      <c r="J162" s="10"/>
      <c r="K162" s="10"/>
      <c r="L162" s="10"/>
      <c r="M162" s="10"/>
      <c r="N162" s="10"/>
      <c r="O162" s="10"/>
      <c r="P162" s="16"/>
      <c r="Q162" s="10"/>
      <c r="R162" s="10"/>
      <c r="S162" s="10"/>
      <c r="T162" s="10"/>
    </row>
    <row r="163" spans="1:20">
      <c r="A163" s="2">
        <v>159</v>
      </c>
      <c r="B163" s="9"/>
      <c r="C163" s="10"/>
      <c r="D163" s="10"/>
      <c r="E163" s="11"/>
      <c r="F163" s="10"/>
      <c r="G163" s="11"/>
      <c r="H163" s="11"/>
      <c r="I163" s="9">
        <f t="shared" si="1"/>
        <v>0</v>
      </c>
      <c r="J163" s="10"/>
      <c r="K163" s="10"/>
      <c r="L163" s="10"/>
      <c r="M163" s="10"/>
      <c r="N163" s="10"/>
      <c r="O163" s="10"/>
      <c r="P163" s="16"/>
      <c r="Q163" s="10"/>
      <c r="R163" s="10"/>
      <c r="S163" s="10"/>
      <c r="T163" s="10"/>
    </row>
    <row r="164" spans="1:20">
      <c r="A164" s="2">
        <v>160</v>
      </c>
      <c r="B164" s="9"/>
      <c r="C164" s="10"/>
      <c r="D164" s="10"/>
      <c r="E164" s="11"/>
      <c r="F164" s="10"/>
      <c r="G164" s="11"/>
      <c r="H164" s="11"/>
      <c r="I164" s="9">
        <f t="shared" si="1"/>
        <v>0</v>
      </c>
      <c r="J164" s="10"/>
      <c r="K164" s="10"/>
      <c r="L164" s="10"/>
      <c r="M164" s="10"/>
      <c r="N164" s="10"/>
      <c r="O164" s="10"/>
      <c r="P164" s="16"/>
      <c r="Q164" s="10"/>
      <c r="R164" s="10"/>
      <c r="S164" s="10"/>
      <c r="T164" s="10"/>
    </row>
    <row r="165" spans="1:20">
      <c r="A165" s="13" t="s">
        <v>11</v>
      </c>
      <c r="B165" s="29"/>
      <c r="C165" s="13">
        <f>COUNTIFS(C5:C164,"*")</f>
        <v>41</v>
      </c>
      <c r="D165" s="13"/>
      <c r="E165" s="6"/>
      <c r="F165" s="13"/>
      <c r="G165" s="13">
        <f>SUM(G5:G164)</f>
        <v>751</v>
      </c>
      <c r="H165" s="13">
        <f>SUM(H5:H164)</f>
        <v>761</v>
      </c>
      <c r="I165" s="13">
        <f>SUM(I5:I164)</f>
        <v>1512</v>
      </c>
      <c r="J165" s="13"/>
      <c r="K165" s="13"/>
      <c r="L165" s="13"/>
      <c r="M165" s="13"/>
      <c r="N165" s="13"/>
      <c r="O165" s="13"/>
      <c r="P165" s="7"/>
      <c r="Q165" s="13"/>
      <c r="R165" s="13"/>
      <c r="S165" s="13"/>
      <c r="T165" s="5"/>
    </row>
    <row r="166" spans="1:20">
      <c r="A166" s="34" t="s">
        <v>68</v>
      </c>
      <c r="B166" s="4">
        <f>COUNTIF(B$5:B$164,"Team 1")</f>
        <v>21</v>
      </c>
      <c r="C166" s="34" t="s">
        <v>29</v>
      </c>
      <c r="D166" s="4">
        <f>COUNTIF(D5:D164,"Anganwadi")</f>
        <v>13</v>
      </c>
    </row>
    <row r="167" spans="1:20">
      <c r="A167" s="34" t="s">
        <v>69</v>
      </c>
      <c r="B167" s="4">
        <f>COUNTIF(B$6:B$164,"Team 2")</f>
        <v>20</v>
      </c>
      <c r="C167" s="34" t="s">
        <v>27</v>
      </c>
      <c r="D167" s="4">
        <f>COUNTIF(D5:D164,"School")</f>
        <v>18</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RowHeight="16.5"/>
  <cols>
    <col min="1" max="1" width="6.42578125" style="28" customWidth="1"/>
    <col min="2" max="2" width="9.85546875" style="18" customWidth="1"/>
    <col min="3" max="3" width="13.42578125" style="18" customWidth="1"/>
    <col min="4" max="6" width="12" style="18" customWidth="1"/>
    <col min="7" max="7" width="14.7109375" style="18" customWidth="1"/>
    <col min="8" max="8" width="13.140625" style="18" customWidth="1"/>
    <col min="9" max="9" width="11.42578125" style="18" customWidth="1"/>
    <col min="10" max="10" width="10.85546875" style="18" customWidth="1"/>
    <col min="11" max="16384" width="9.140625" style="18"/>
  </cols>
  <sheetData>
    <row r="1" spans="1:11" ht="46.5" customHeight="1">
      <c r="A1" s="347" t="s">
        <v>66</v>
      </c>
      <c r="B1" s="347"/>
      <c r="C1" s="347"/>
      <c r="D1" s="347"/>
      <c r="E1" s="347"/>
      <c r="F1" s="348"/>
      <c r="G1" s="348"/>
      <c r="H1" s="348"/>
      <c r="I1" s="348"/>
      <c r="J1" s="348"/>
    </row>
    <row r="2" spans="1:11" ht="25.5">
      <c r="A2" s="349" t="s">
        <v>0</v>
      </c>
      <c r="B2" s="350"/>
      <c r="C2" s="351" t="str">
        <f>'Block at a Glance'!C2:D2</f>
        <v>ASSAM</v>
      </c>
      <c r="D2" s="352"/>
      <c r="E2" s="19" t="s">
        <v>1</v>
      </c>
      <c r="F2" s="353" t="str">
        <f>'Block at a Glance'!F2:I2</f>
        <v>DIMA HASAO</v>
      </c>
      <c r="G2" s="354"/>
      <c r="H2" s="20" t="s">
        <v>28</v>
      </c>
      <c r="I2" s="353" t="str">
        <f>'Block at a Glance'!M2:M2</f>
        <v>LANGTING</v>
      </c>
      <c r="J2" s="354"/>
    </row>
    <row r="3" spans="1:11" ht="28.5" customHeight="1">
      <c r="A3" s="358" t="s">
        <v>72</v>
      </c>
      <c r="B3" s="358"/>
      <c r="C3" s="358"/>
      <c r="D3" s="358"/>
      <c r="E3" s="358"/>
      <c r="F3" s="358"/>
      <c r="G3" s="358"/>
      <c r="H3" s="358"/>
      <c r="I3" s="358"/>
      <c r="J3" s="358"/>
    </row>
    <row r="4" spans="1:11">
      <c r="A4" s="357" t="s">
        <v>31</v>
      </c>
      <c r="B4" s="356" t="s">
        <v>32</v>
      </c>
      <c r="C4" s="355" t="s">
        <v>33</v>
      </c>
      <c r="D4" s="355" t="s">
        <v>40</v>
      </c>
      <c r="E4" s="355"/>
      <c r="F4" s="355"/>
      <c r="G4" s="355" t="s">
        <v>34</v>
      </c>
      <c r="H4" s="355" t="s">
        <v>41</v>
      </c>
      <c r="I4" s="355"/>
      <c r="J4" s="355"/>
    </row>
    <row r="5" spans="1:11" ht="22.5" customHeight="1">
      <c r="A5" s="357"/>
      <c r="B5" s="356"/>
      <c r="C5" s="355"/>
      <c r="D5" s="21" t="s">
        <v>9</v>
      </c>
      <c r="E5" s="21" t="s">
        <v>10</v>
      </c>
      <c r="F5" s="21" t="s">
        <v>11</v>
      </c>
      <c r="G5" s="355"/>
      <c r="H5" s="21" t="s">
        <v>9</v>
      </c>
      <c r="I5" s="21" t="s">
        <v>10</v>
      </c>
      <c r="J5" s="21" t="s">
        <v>11</v>
      </c>
    </row>
    <row r="6" spans="1:11" ht="22.5" customHeight="1">
      <c r="A6" s="35">
        <v>1</v>
      </c>
      <c r="B6" s="36">
        <v>42841</v>
      </c>
      <c r="C6" s="24">
        <f>COUNTIFS('April-19'!D$5:D$164,"Anganwadi")</f>
        <v>13</v>
      </c>
      <c r="D6" s="25">
        <f>SUMIF('April-19'!$D$5:$D$164,"Anganwadi",'April-19'!$G$5:$G$164)</f>
        <v>143</v>
      </c>
      <c r="E6" s="25">
        <f>SUMIF('April-19'!$D$5:$D$164,"Anganwadi",'April-19'!$H$5:$H$164)</f>
        <v>152</v>
      </c>
      <c r="F6" s="25">
        <f>+D6+E6</f>
        <v>295</v>
      </c>
      <c r="G6" s="24">
        <f>COUNTIF('April-19'!D5:D164,"School")</f>
        <v>20</v>
      </c>
      <c r="H6" s="25">
        <f>SUMIF('April-19'!$D$5:$D$164,"School",'April-19'!$G$5:$G$164)</f>
        <v>568</v>
      </c>
      <c r="I6" s="25">
        <f>SUMIF('April-19'!$D$5:$D$164,"School",'April-19'!$H$5:$H$164)</f>
        <v>622</v>
      </c>
      <c r="J6" s="25">
        <f>+H6+I6</f>
        <v>1190</v>
      </c>
      <c r="K6" s="26"/>
    </row>
    <row r="7" spans="1:11" ht="22.5" customHeight="1">
      <c r="A7" s="22">
        <v>2</v>
      </c>
      <c r="B7" s="23">
        <v>42871</v>
      </c>
      <c r="C7" s="24">
        <f>COUNTIF('May-19'!D5:D164,"Anganwadi")</f>
        <v>13</v>
      </c>
      <c r="D7" s="25">
        <f>SUMIF('May-19'!$D$5:$D$164,"Anganwadi",'May-19'!$G$5:$G$164)</f>
        <v>262</v>
      </c>
      <c r="E7" s="25">
        <f>SUMIF('May-19'!$D$5:$D$164,"Anganwadi",'May-19'!$H$5:$H$164)</f>
        <v>270</v>
      </c>
      <c r="F7" s="25">
        <f t="shared" ref="F7:F11" si="0">+D7+E7</f>
        <v>532</v>
      </c>
      <c r="G7" s="24">
        <f>COUNTIF('May-19'!D5:D164,"School")</f>
        <v>30</v>
      </c>
      <c r="H7" s="25">
        <f>SUMIF('May-19'!$D$5:$D$164,"School",'May-19'!$G$5:$G$164)</f>
        <v>881</v>
      </c>
      <c r="I7" s="25">
        <f>SUMIF('May-19'!$D$5:$D$164,"School",'May-19'!$H$5:$H$164)</f>
        <v>894</v>
      </c>
      <c r="J7" s="25">
        <f t="shared" ref="J7:J11" si="1">+H7+I7</f>
        <v>1775</v>
      </c>
    </row>
    <row r="8" spans="1:11" ht="22.5" customHeight="1">
      <c r="A8" s="22">
        <v>3</v>
      </c>
      <c r="B8" s="23">
        <v>42902</v>
      </c>
      <c r="C8" s="24">
        <f>COUNTIF('Jun-1'!D5:D164,"Anganwadi")</f>
        <v>7</v>
      </c>
      <c r="D8" s="25">
        <f>SUMIF('Jun-1'!$D$5:$D$164,"Anganwadi",'Jun-1'!$G$5:$G$164)</f>
        <v>117</v>
      </c>
      <c r="E8" s="25">
        <f>SUMIF('Jun-1'!$D$5:$D$164,"Anganwadi",'Jun-1'!$H$5:$H$164)</f>
        <v>119</v>
      </c>
      <c r="F8" s="25">
        <f t="shared" si="0"/>
        <v>236</v>
      </c>
      <c r="G8" s="24">
        <f>COUNTIF('Jun-1'!D5:D164,"School")</f>
        <v>29</v>
      </c>
      <c r="H8" s="25">
        <f>SUMIF('Jun-1'!$D$5:$D$164,"School",'Jun-1'!$G$5:$G$164)</f>
        <v>912</v>
      </c>
      <c r="I8" s="25">
        <f>SUMIF('Jun-1'!$D$5:$D$164,"School",'Jun-1'!$H$5:$H$164)</f>
        <v>926</v>
      </c>
      <c r="J8" s="25">
        <f t="shared" si="1"/>
        <v>1838</v>
      </c>
    </row>
    <row r="9" spans="1:11" ht="22.5" customHeight="1">
      <c r="A9" s="22">
        <v>4</v>
      </c>
      <c r="B9" s="23">
        <v>42932</v>
      </c>
      <c r="C9" s="24">
        <f>COUNTIF('Jul-19'!D5:D164,"Anganwadi")</f>
        <v>51</v>
      </c>
      <c r="D9" s="25">
        <f>SUMIF('Jul-19'!$D$5:$D$164,"Anganwadi",'Jul-19'!$G$5:$G$164)</f>
        <v>1369</v>
      </c>
      <c r="E9" s="25">
        <f>SUMIF('Jul-19'!$D$5:$D$164,"Anganwadi",'Jul-19'!$H$5:$H$164)</f>
        <v>1387</v>
      </c>
      <c r="F9" s="25">
        <f t="shared" si="0"/>
        <v>2756</v>
      </c>
      <c r="G9" s="24">
        <f>COUNTIF('Jul-19'!D5:D164,"School")</f>
        <v>1</v>
      </c>
      <c r="H9" s="25">
        <f>SUMIF('Jul-19'!$D$5:$D$164,"School",'Jul-19'!$G$5:$G$164)</f>
        <v>16</v>
      </c>
      <c r="I9" s="25">
        <f>SUMIF('Jul-19'!$D$5:$D$164,"School",'Jul-19'!$H$5:$H$164)</f>
        <v>16</v>
      </c>
      <c r="J9" s="25">
        <f t="shared" si="1"/>
        <v>32</v>
      </c>
    </row>
    <row r="10" spans="1:11" ht="22.5" customHeight="1">
      <c r="A10" s="22">
        <v>5</v>
      </c>
      <c r="B10" s="23">
        <v>42963</v>
      </c>
      <c r="C10" s="24">
        <f>COUNTIF('Aug-19'!D5:D164,"Anganwadi")</f>
        <v>10</v>
      </c>
      <c r="D10" s="25">
        <f>SUMIF('Aug-19'!$D$5:$D$164,"Anganwadi",'Aug-19'!$G$5:$G$164)</f>
        <v>198</v>
      </c>
      <c r="E10" s="25">
        <f>SUMIF('Aug-19'!$D$5:$D$164,"Anganwadi",'Aug-19'!$H$5:$H$164)</f>
        <v>203</v>
      </c>
      <c r="F10" s="25">
        <f t="shared" si="0"/>
        <v>401</v>
      </c>
      <c r="G10" s="24">
        <f>COUNTIF('Aug-19'!D5:D164,"School")</f>
        <v>20</v>
      </c>
      <c r="H10" s="25">
        <f>SUMIF('Aug-19'!$D$5:$D$164,"School",'Aug-19'!$G$5:$G$164)</f>
        <v>610</v>
      </c>
      <c r="I10" s="25">
        <f>SUMIF('Aug-19'!$D$5:$D$164,"School",'Aug-19'!$H$5:$H$164)</f>
        <v>619</v>
      </c>
      <c r="J10" s="25">
        <f t="shared" si="1"/>
        <v>1229</v>
      </c>
    </row>
    <row r="11" spans="1:11" ht="22.5" customHeight="1">
      <c r="A11" s="22">
        <v>6</v>
      </c>
      <c r="B11" s="23">
        <v>42994</v>
      </c>
      <c r="C11" s="24">
        <f>COUNTIF('Sep-19'!D5:D164,"Anganwadi")</f>
        <v>13</v>
      </c>
      <c r="D11" s="25">
        <f>SUMIF('Sep-19'!$D$5:$D$164,"Anganwadi",'Sep-19'!$G$5:$G$164)</f>
        <v>198</v>
      </c>
      <c r="E11" s="25">
        <f>SUMIF('Sep-19'!$D$5:$D$164,"Anganwadi",'Sep-19'!$H$5:$H$164)</f>
        <v>200</v>
      </c>
      <c r="F11" s="25">
        <f t="shared" si="0"/>
        <v>398</v>
      </c>
      <c r="G11" s="24">
        <f>COUNTIF('Sep-19'!D5:D164,"School")</f>
        <v>18</v>
      </c>
      <c r="H11" s="25">
        <f>SUMIF('Sep-19'!$D$5:$D$164,"School",'Sep-19'!$G$5:$G$164)</f>
        <v>401</v>
      </c>
      <c r="I11" s="25">
        <f>SUMIF('Sep-19'!$D$5:$D$164,"School",'Sep-19'!$H$5:$H$164)</f>
        <v>406</v>
      </c>
      <c r="J11" s="25">
        <f t="shared" si="1"/>
        <v>807</v>
      </c>
    </row>
    <row r="12" spans="1:11" ht="19.5" customHeight="1">
      <c r="A12" s="346" t="s">
        <v>42</v>
      </c>
      <c r="B12" s="346"/>
      <c r="C12" s="27">
        <f>SUM(C6:C11)</f>
        <v>107</v>
      </c>
      <c r="D12" s="27">
        <f t="shared" ref="D12:J12" si="2">SUM(D6:D11)</f>
        <v>2287</v>
      </c>
      <c r="E12" s="27">
        <f t="shared" si="2"/>
        <v>2331</v>
      </c>
      <c r="F12" s="27">
        <f t="shared" si="2"/>
        <v>4618</v>
      </c>
      <c r="G12" s="27">
        <f t="shared" si="2"/>
        <v>118</v>
      </c>
      <c r="H12" s="27">
        <f t="shared" si="2"/>
        <v>3388</v>
      </c>
      <c r="I12" s="27">
        <f t="shared" si="2"/>
        <v>3483</v>
      </c>
      <c r="J12" s="27">
        <f t="shared" si="2"/>
        <v>6871</v>
      </c>
    </row>
    <row r="14" spans="1:11">
      <c r="A14" s="341" t="s">
        <v>73</v>
      </c>
      <c r="B14" s="341"/>
      <c r="C14" s="341"/>
      <c r="D14" s="341"/>
      <c r="E14" s="341"/>
      <c r="F14" s="341"/>
    </row>
    <row r="15" spans="1:11" ht="82.5">
      <c r="A15" s="33" t="s">
        <v>31</v>
      </c>
      <c r="B15" s="32" t="s">
        <v>32</v>
      </c>
      <c r="C15" s="37" t="s">
        <v>70</v>
      </c>
      <c r="D15" s="31" t="s">
        <v>33</v>
      </c>
      <c r="E15" s="31" t="s">
        <v>34</v>
      </c>
      <c r="F15" s="31" t="s">
        <v>71</v>
      </c>
    </row>
    <row r="16" spans="1:11">
      <c r="A16" s="344">
        <v>1</v>
      </c>
      <c r="B16" s="342">
        <v>42841</v>
      </c>
      <c r="C16" s="38" t="s">
        <v>68</v>
      </c>
      <c r="D16" s="24">
        <f>COUNTIFS('April-19'!B$5:B$164,"Team 1",'April-19'!D$5:D$164,"Anganwadi")</f>
        <v>7</v>
      </c>
      <c r="E16" s="24">
        <f>COUNTIFS('April-19'!B$5:B$164,"Team 1",'April-19'!D$5:D$164,"School")</f>
        <v>13</v>
      </c>
      <c r="F16" s="25">
        <f>SUMIF('April-19'!$B$5:$B$164,"Team 1",'April-19'!$I$5:$I$164)</f>
        <v>1076</v>
      </c>
    </row>
    <row r="17" spans="1:6">
      <c r="A17" s="345"/>
      <c r="B17" s="343"/>
      <c r="C17" s="38" t="s">
        <v>69</v>
      </c>
      <c r="D17" s="24">
        <f>COUNTIFS('April-19'!B$5:B$164,"Team 2",'April-19'!D$5:D$164,"Anganwadi")</f>
        <v>6</v>
      </c>
      <c r="E17" s="24">
        <f>COUNTIFS('April-19'!B$5:B$164,"Team 2",'April-19'!D$5:D$164,"School")</f>
        <v>7</v>
      </c>
      <c r="F17" s="25">
        <f>SUMIF('April-19'!$B$5:$B$164,"Team 2",'April-19'!$I$5:$I$164)</f>
        <v>409</v>
      </c>
    </row>
    <row r="18" spans="1:6">
      <c r="A18" s="344">
        <v>2</v>
      </c>
      <c r="B18" s="342">
        <v>42871</v>
      </c>
      <c r="C18" s="38" t="s">
        <v>68</v>
      </c>
      <c r="D18" s="24">
        <f>COUNTIFS('May-19'!B$5:B$164,"Team 1",'May-19'!D$5:D$164,"Anganwadi")</f>
        <v>8</v>
      </c>
      <c r="E18" s="24">
        <f>COUNTIFS('May-19'!B$5:B$164,"Team 1",'May-19'!D$5:D$164,"School")</f>
        <v>16</v>
      </c>
      <c r="F18" s="25">
        <f>SUMIF('May-19'!$B$5:$B$164,"Team 1",'May-19'!$I$5:$I$164)</f>
        <v>1596</v>
      </c>
    </row>
    <row r="19" spans="1:6">
      <c r="A19" s="345"/>
      <c r="B19" s="343"/>
      <c r="C19" s="38" t="s">
        <v>69</v>
      </c>
      <c r="D19" s="24">
        <f>COUNTIFS('May-19'!B$5:B$164,"Team 2",'May-19'!D$5:D$164,"Anganwadi")</f>
        <v>5</v>
      </c>
      <c r="E19" s="24">
        <f>COUNTIFS('May-19'!B$5:B$164,"Team 2",'May-19'!D$5:D$164,"School")</f>
        <v>14</v>
      </c>
      <c r="F19" s="25">
        <f>SUMIF('May-19'!$B$5:$B$164,"Team 2",'May-19'!$I$5:$I$164)</f>
        <v>711</v>
      </c>
    </row>
    <row r="20" spans="1:6">
      <c r="A20" s="344">
        <v>3</v>
      </c>
      <c r="B20" s="342">
        <v>42902</v>
      </c>
      <c r="C20" s="38" t="s">
        <v>68</v>
      </c>
      <c r="D20" s="24">
        <f>COUNTIFS('Jun-1'!B$5:B$164,"Team 1",'Jun-1'!D$5:D$164,"Anganwadi")</f>
        <v>4</v>
      </c>
      <c r="E20" s="24">
        <f>COUNTIFS('Jun-1'!B$5:B$164,"Team 1",'Jun-1'!D$5:D$164,"School")</f>
        <v>13</v>
      </c>
      <c r="F20" s="25">
        <f>SUMIF('Jun-1'!$B$5:$B$164,"Team 1",'Jun-1'!$I$5:$I$164)</f>
        <v>1281</v>
      </c>
    </row>
    <row r="21" spans="1:6">
      <c r="A21" s="345"/>
      <c r="B21" s="343"/>
      <c r="C21" s="38" t="s">
        <v>69</v>
      </c>
      <c r="D21" s="24">
        <f>COUNTIFS('Jun-1'!B$5:B$164,"Team 2",'Jun-1'!D$5:D$164,"Anganwadi")</f>
        <v>3</v>
      </c>
      <c r="E21" s="24">
        <f>COUNTIFS('Jun-1'!B$5:B$164,"Team 2",'Jun-1'!D$5:D$164,"School")</f>
        <v>16</v>
      </c>
      <c r="F21" s="25">
        <f>SUMIF('Jun-1'!$B$5:$B$164,"Team 2",'Jun-1'!$I$5:$I$164)</f>
        <v>793</v>
      </c>
    </row>
    <row r="22" spans="1:6">
      <c r="A22" s="344">
        <v>4</v>
      </c>
      <c r="B22" s="342">
        <v>42932</v>
      </c>
      <c r="C22" s="38" t="s">
        <v>68</v>
      </c>
      <c r="D22" s="24">
        <f>COUNTIFS('Jul-19'!B$5:B$164,"Team 1",'Jul-19'!D$5:D$164,"Anganwadi")</f>
        <v>27</v>
      </c>
      <c r="E22" s="24">
        <f>COUNTIFS('Jul-19'!B$5:B$164,"Team 1",'Jul-19'!D$5:D$164,"School")</f>
        <v>1</v>
      </c>
      <c r="F22" s="25">
        <f>SUMIF('Jul-19'!$B$5:$B$164,"Team 1",'Jul-19'!$I$5:$I$164)</f>
        <v>1503</v>
      </c>
    </row>
    <row r="23" spans="1:6">
      <c r="A23" s="345"/>
      <c r="B23" s="343"/>
      <c r="C23" s="38" t="s">
        <v>69</v>
      </c>
      <c r="D23" s="24">
        <f>COUNTIFS('Jul-19'!B$5:B$164,"Team 2",'Jul-19'!D$5:D$164,"Anganwadi")</f>
        <v>24</v>
      </c>
      <c r="E23" s="24">
        <f>COUNTIFS('Jul-19'!B$5:B$164,"Team 2",'Jul-19'!D$5:D$164,"School")</f>
        <v>0</v>
      </c>
      <c r="F23" s="25">
        <f>SUMIF('Jul-19'!$B$5:$B$164,"Team 2",'Jul-19'!$I$5:$I$164)</f>
        <v>1285</v>
      </c>
    </row>
    <row r="24" spans="1:6">
      <c r="A24" s="344">
        <v>5</v>
      </c>
      <c r="B24" s="342">
        <v>42963</v>
      </c>
      <c r="C24" s="38" t="s">
        <v>68</v>
      </c>
      <c r="D24" s="24">
        <f>COUNTIFS('Aug-19'!B$5:B$164,"Team 1",'Aug-19'!D$5:D$164,"Anganwadi")</f>
        <v>7</v>
      </c>
      <c r="E24" s="24">
        <f>COUNTIFS('Aug-19'!B$5:B$164,"Team 1",'Aug-19'!D$5:D$164,"School")</f>
        <v>11</v>
      </c>
      <c r="F24" s="25">
        <f>SUMIF('Aug-19'!$B$5:$B$164,"Team 1",'Aug-19'!$I$5:$I$164)</f>
        <v>1308</v>
      </c>
    </row>
    <row r="25" spans="1:6">
      <c r="A25" s="345"/>
      <c r="B25" s="343"/>
      <c r="C25" s="38" t="s">
        <v>69</v>
      </c>
      <c r="D25" s="24">
        <f>COUNTIFS('Aug-19'!B$5:B$164,"Team 2",'Aug-19'!D$5:D$164,"Anganwadi")</f>
        <v>3</v>
      </c>
      <c r="E25" s="24">
        <f>COUNTIFS('Aug-19'!B$5:B$164,"Team 2",'Aug-19'!D$5:D$164,"School")</f>
        <v>9</v>
      </c>
      <c r="F25" s="25">
        <f>SUMIF('Aug-19'!$B$5:$B$164,"Team 2",'Aug-19'!$I$5:$I$164)</f>
        <v>322</v>
      </c>
    </row>
    <row r="26" spans="1:6">
      <c r="A26" s="344">
        <v>6</v>
      </c>
      <c r="B26" s="342">
        <v>42994</v>
      </c>
      <c r="C26" s="38" t="s">
        <v>68</v>
      </c>
      <c r="D26" s="24">
        <f>COUNTIFS('Sep-19'!B$5:B$164,"Team 1",'Sep-19'!D$5:D$164,"Anganwadi")</f>
        <v>10</v>
      </c>
      <c r="E26" s="24">
        <f>COUNTIFS('Sep-19'!B$5:B$164,"Team 1",'Sep-19'!D$5:D$164,"School")</f>
        <v>11</v>
      </c>
      <c r="F26" s="25">
        <f>SUMIF('Sep-19'!$B$5:$B$164,"Team 1",'Sep-19'!$I$5:$I$164)</f>
        <v>834</v>
      </c>
    </row>
    <row r="27" spans="1:6">
      <c r="A27" s="345"/>
      <c r="B27" s="343"/>
      <c r="C27" s="38" t="s">
        <v>69</v>
      </c>
      <c r="D27" s="24">
        <f>COUNTIFS('Sep-19'!B$5:B$164,"Team 2",'Sep-19'!D$5:D$164,"Anganwadi")</f>
        <v>3</v>
      </c>
      <c r="E27" s="24">
        <f>COUNTIFS('Sep-19'!B$5:B$164,"Team 2",'Sep-19'!D$5:D$164,"School")</f>
        <v>7</v>
      </c>
      <c r="F27" s="25">
        <f>SUMIF('Sep-19'!$B$5:$B$164,"Team 2",'Sep-19'!$I$5:$I$164)</f>
        <v>678</v>
      </c>
    </row>
    <row r="28" spans="1:6">
      <c r="A28" s="30" t="s">
        <v>42</v>
      </c>
      <c r="B28" s="30"/>
      <c r="C28" s="30"/>
      <c r="D28" s="30">
        <f>SUM(D16:D27)</f>
        <v>107</v>
      </c>
      <c r="E28" s="30">
        <f>SUM(E16:E27)</f>
        <v>118</v>
      </c>
      <c r="F28" s="30">
        <f>SUM(F16:F27)</f>
        <v>11796</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Block at a Glance</vt:lpstr>
      <vt:lpstr>April-19</vt:lpstr>
      <vt:lpstr>May-19</vt:lpstr>
      <vt:lpstr>Jun-1</vt:lpstr>
      <vt:lpstr>Jul-19</vt:lpstr>
      <vt:lpstr>Aug-19</vt:lpstr>
      <vt:lpstr>Sep-19</vt:lpstr>
      <vt:lpstr>Summary Sheet</vt:lpstr>
      <vt:lpstr>'April-19'!Print_Area</vt:lpstr>
      <vt:lpstr>'Block at a Glance'!Print_Area</vt:lpstr>
      <vt:lpstr>'April-19'!Print_Titles</vt:lpstr>
      <vt:lpstr>'Aug-19'!Print_Titles</vt:lpstr>
      <vt:lpstr>'Jul-19'!Print_Titles</vt:lpstr>
      <vt:lpstr>'Jun-1'!Print_Titles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2019-04-09T07:35:34Z</dcterms:modified>
</cp:coreProperties>
</file>