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92" activeTab="6"/>
  </bookViews>
  <sheets>
    <sheet name="Block at a Glance" sheetId="1" r:id="rId1"/>
    <sheet name="April-19" sheetId="5" r:id="rId2"/>
    <sheet name="May-19" sheetId="17" r:id="rId3"/>
    <sheet name="June-19" sheetId="18" r:id="rId4"/>
    <sheet name="July-19" sheetId="19" r:id="rId5"/>
    <sheet name="Aug-19" sheetId="20" r:id="rId6"/>
    <sheet name="Sep-19" sheetId="21" r:id="rId7"/>
    <sheet name="Summary Sheet" sheetId="11" r:id="rId8"/>
    <sheet name="June-Print" sheetId="22" state="hidden" r:id="rId9"/>
  </sheets>
  <definedNames>
    <definedName name="_xlnm._FilterDatabase" localSheetId="1" hidden="1">'April-19'!$A$4:$T$167</definedName>
    <definedName name="_xlnm._FilterDatabase" localSheetId="5" hidden="1">'Aug-19'!$A$4:$T$167</definedName>
    <definedName name="_xlnm._FilterDatabase" localSheetId="0" hidden="1">'Block at a Glance'!$A$4:$M$14</definedName>
    <definedName name="_xlnm._FilterDatabase" localSheetId="4" hidden="1">'July-19'!$A$4:$T$167</definedName>
    <definedName name="_xlnm._FilterDatabase" localSheetId="3" hidden="1">'June-19'!$A$4:$T$167</definedName>
    <definedName name="_xlnm._FilterDatabase" localSheetId="8" hidden="1">'June-Print'!$A$4:$T$167</definedName>
    <definedName name="_xlnm._FilterDatabase" localSheetId="2" hidden="1">'May-19'!$A$4:$T$167</definedName>
    <definedName name="_xlnm._FilterDatabase" localSheetId="6" hidden="1">'Sep-19'!$A$4:$T$167</definedName>
    <definedName name="_xlnm.Print_Titles" localSheetId="1">'April-19'!$3:$4</definedName>
    <definedName name="_xlnm.Print_Titles" localSheetId="5">'Aug-19'!$3:$4</definedName>
    <definedName name="_xlnm.Print_Titles" localSheetId="4">'July-19'!$3:$4</definedName>
    <definedName name="_xlnm.Print_Titles" localSheetId="3">'June-19'!$3:$4</definedName>
    <definedName name="_xlnm.Print_Titles" localSheetId="8">'June-Print'!$3:$4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121" i="18"/>
  <c r="I122"/>
  <c r="I123"/>
  <c r="I124"/>
  <c r="I125"/>
  <c r="I126"/>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7" i="5"/>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
  <c r="I12"/>
  <c r="I13"/>
  <c r="I14"/>
  <c r="I15"/>
  <c r="I16"/>
  <c r="I7"/>
  <c r="I8"/>
  <c r="I9"/>
  <c r="I10"/>
  <c r="I6"/>
  <c r="I5"/>
  <c r="I5" i="17" l="1"/>
  <c r="T28" i="20"/>
  <c r="I50" i="19"/>
  <c r="I51"/>
  <c r="I52"/>
  <c r="I53"/>
  <c r="I54"/>
  <c r="I55"/>
  <c r="I56"/>
  <c r="I57"/>
  <c r="I58"/>
  <c r="I59"/>
  <c r="I60"/>
  <c r="I61"/>
  <c r="I62"/>
  <c r="I63"/>
  <c r="I64"/>
  <c r="I65"/>
  <c r="I66"/>
  <c r="I67"/>
  <c r="I68"/>
  <c r="I69"/>
  <c r="I70"/>
  <c r="I71"/>
  <c r="I72"/>
  <c r="I73"/>
  <c r="I74"/>
  <c r="I75"/>
  <c r="I76"/>
  <c r="I77"/>
  <c r="I78"/>
  <c r="I79"/>
  <c r="I80"/>
  <c r="I81"/>
  <c r="I82"/>
  <c r="I83"/>
  <c r="I84"/>
  <c r="I85"/>
  <c r="I86"/>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
  <c r="D167" i="22"/>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16" i="18"/>
  <c r="I61"/>
  <c r="I165" i="22" l="1"/>
  <c r="I120" i="18" l="1"/>
  <c r="I87"/>
  <c r="I88"/>
  <c r="I89"/>
  <c r="I90"/>
  <c r="I91"/>
  <c r="I92"/>
  <c r="I93"/>
  <c r="I94"/>
  <c r="I95"/>
  <c r="I96"/>
  <c r="I97"/>
  <c r="I98"/>
  <c r="I99"/>
  <c r="I100"/>
  <c r="I101"/>
  <c r="I102"/>
  <c r="I103"/>
  <c r="I104"/>
  <c r="I105"/>
  <c r="I106"/>
  <c r="I107"/>
  <c r="I108"/>
  <c r="I109"/>
  <c r="I110"/>
  <c r="I111"/>
  <c r="I112"/>
  <c r="I113"/>
  <c r="I114"/>
  <c r="I115"/>
  <c r="I117"/>
  <c r="I118"/>
  <c r="I119"/>
  <c r="I57"/>
  <c r="I29"/>
  <c r="I16" l="1"/>
  <c r="I17"/>
  <c r="I18"/>
  <c r="I19"/>
  <c r="I20"/>
  <c r="I21"/>
  <c r="I22"/>
  <c r="I23"/>
  <c r="I24"/>
  <c r="I25"/>
  <c r="I26"/>
  <c r="I27"/>
  <c r="I28"/>
  <c r="I30"/>
  <c r="I31"/>
  <c r="I32"/>
  <c r="I33"/>
  <c r="I34"/>
  <c r="I35"/>
  <c r="I36"/>
  <c r="I37"/>
  <c r="I58" i="21"/>
  <c r="I59"/>
  <c r="I60"/>
  <c r="I61"/>
  <c r="I62"/>
  <c r="I63"/>
  <c r="I64"/>
  <c r="I65"/>
  <c r="I66"/>
  <c r="I67"/>
  <c r="I68"/>
  <c r="I69"/>
  <c r="I70"/>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16"/>
  <c r="I13"/>
  <c r="I14"/>
  <c r="I15"/>
  <c r="I12"/>
  <c r="I10"/>
  <c r="I11"/>
  <c r="I6"/>
  <c r="I7"/>
  <c r="I8"/>
  <c r="I9"/>
  <c r="I5"/>
  <c r="F26" i="11" s="1"/>
  <c r="I41" i="20"/>
  <c r="I42"/>
  <c r="I43"/>
  <c r="I44"/>
  <c r="I26"/>
  <c r="I27"/>
  <c r="I28"/>
  <c r="I29"/>
  <c r="I30"/>
  <c r="I31"/>
  <c r="I32"/>
  <c r="I33"/>
  <c r="I34"/>
  <c r="I35"/>
  <c r="I36"/>
  <c r="I37"/>
  <c r="I38"/>
  <c r="I39"/>
  <c r="I40"/>
  <c r="I24"/>
  <c r="I25"/>
  <c r="I6"/>
  <c r="I7"/>
  <c r="I8"/>
  <c r="I9"/>
  <c r="I10"/>
  <c r="I11"/>
  <c r="I12"/>
  <c r="I13"/>
  <c r="I14"/>
  <c r="I15"/>
  <c r="I16"/>
  <c r="I17"/>
  <c r="I18"/>
  <c r="I19"/>
  <c r="I20"/>
  <c r="I21"/>
  <c r="I22"/>
  <c r="I23"/>
  <c r="I5"/>
  <c r="I78" i="18"/>
  <c r="I79"/>
  <c r="I80"/>
  <c r="I81"/>
  <c r="I82"/>
  <c r="I83"/>
  <c r="I84"/>
  <c r="I85"/>
  <c r="I86"/>
  <c r="I62"/>
  <c r="I63"/>
  <c r="I64"/>
  <c r="I65"/>
  <c r="I66"/>
  <c r="I67"/>
  <c r="I68"/>
  <c r="I69"/>
  <c r="I70"/>
  <c r="I71"/>
  <c r="I72"/>
  <c r="I73"/>
  <c r="I74"/>
  <c r="I75"/>
  <c r="I76"/>
  <c r="I77"/>
  <c r="I60"/>
  <c r="I59"/>
  <c r="I58"/>
  <c r="I56"/>
  <c r="I55"/>
  <c r="I54"/>
  <c r="I53"/>
  <c r="I52"/>
  <c r="I51"/>
  <c r="I50"/>
  <c r="I49"/>
  <c r="I48"/>
  <c r="I47"/>
  <c r="I46"/>
  <c r="I45"/>
  <c r="I44"/>
  <c r="I43"/>
  <c r="I42"/>
  <c r="I41"/>
  <c r="I40"/>
  <c r="I39"/>
  <c r="I38"/>
  <c r="I6"/>
  <c r="I7"/>
  <c r="I8"/>
  <c r="I9"/>
  <c r="I10"/>
  <c r="I11"/>
  <c r="I12"/>
  <c r="I13"/>
  <c r="I14"/>
  <c r="I15"/>
  <c r="I5"/>
  <c r="I71" i="20"/>
  <c r="I72"/>
  <c r="I73"/>
  <c r="I122" i="17"/>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F24" i="11" l="1"/>
  <c r="I71" i="2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74" i="20" l="1"/>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87" i="19"/>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7" i="18" l="1"/>
  <c r="I128"/>
  <c r="I129"/>
  <c r="I130"/>
  <c r="I131"/>
  <c r="I132"/>
  <c r="I133"/>
  <c r="I134"/>
  <c r="I135"/>
  <c r="I136"/>
  <c r="I137"/>
  <c r="I138"/>
  <c r="I139"/>
  <c r="I116" i="5" l="1"/>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40" i="18" l="1"/>
  <c r="I141"/>
  <c r="I142"/>
  <c r="I143"/>
  <c r="I144"/>
  <c r="I145"/>
  <c r="I146"/>
  <c r="I147"/>
  <c r="I148"/>
  <c r="I149"/>
  <c r="I150"/>
  <c r="I151"/>
  <c r="I152"/>
  <c r="I153"/>
  <c r="I154"/>
  <c r="I155"/>
  <c r="I156"/>
  <c r="I157"/>
  <c r="I158"/>
  <c r="I159"/>
  <c r="I160"/>
  <c r="I161"/>
  <c r="I162"/>
  <c r="I163"/>
  <c r="I164"/>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64" i="17"/>
  <c r="I11" i="11"/>
  <c r="H11"/>
  <c r="I10"/>
  <c r="H10"/>
  <c r="I9"/>
  <c r="H9"/>
  <c r="I8"/>
  <c r="H8"/>
  <c r="I7"/>
  <c r="H7"/>
  <c r="E11"/>
  <c r="D11"/>
  <c r="E10"/>
  <c r="E9"/>
  <c r="D10"/>
  <c r="D9"/>
  <c r="E8"/>
  <c r="D8"/>
  <c r="E7"/>
  <c r="D7"/>
  <c r="G8"/>
  <c r="G7"/>
  <c r="I6"/>
  <c r="H6"/>
  <c r="G6" l="1"/>
  <c r="C8"/>
  <c r="C7"/>
  <c r="H165" i="5" l="1"/>
  <c r="G165"/>
  <c r="D167"/>
  <c r="D166"/>
  <c r="C165"/>
  <c r="D167" i="21"/>
  <c r="D166"/>
  <c r="H165"/>
  <c r="G165"/>
  <c r="C165"/>
  <c r="I164"/>
  <c r="D167" i="20"/>
  <c r="D166"/>
  <c r="H165"/>
  <c r="G165"/>
  <c r="C165"/>
  <c r="D167" i="19"/>
  <c r="D166"/>
  <c r="H165"/>
  <c r="G165"/>
  <c r="C165"/>
  <c r="F23" i="11"/>
  <c r="F22"/>
  <c r="D167" i="18"/>
  <c r="D166"/>
  <c r="H165"/>
  <c r="G165"/>
  <c r="C165"/>
  <c r="F21" i="11"/>
  <c r="F20"/>
  <c r="D167" i="17"/>
  <c r="D166"/>
  <c r="H165"/>
  <c r="G165"/>
  <c r="C165"/>
  <c r="F18" i="11"/>
  <c r="F19"/>
  <c r="F17"/>
  <c r="C2"/>
  <c r="I2"/>
  <c r="F2"/>
  <c r="F27" l="1"/>
  <c r="F25"/>
  <c r="I165" i="20"/>
  <c r="I165" i="17"/>
  <c r="I165" i="21"/>
  <c r="I165" i="19"/>
  <c r="I165" i="18"/>
  <c r="H12" i="11"/>
  <c r="G12"/>
  <c r="D12"/>
  <c r="E12"/>
  <c r="I12"/>
  <c r="F11"/>
  <c r="J11"/>
  <c r="J10"/>
  <c r="F10"/>
  <c r="F9"/>
  <c r="J9"/>
  <c r="F8"/>
  <c r="J8"/>
  <c r="J7"/>
  <c r="F7"/>
  <c r="F6"/>
  <c r="J6"/>
  <c r="F16"/>
  <c r="F28" l="1"/>
  <c r="C12"/>
  <c r="I165" i="5"/>
  <c r="F12" i="11"/>
  <c r="J12"/>
</calcChain>
</file>

<file path=xl/comments1.xml><?xml version="1.0" encoding="utf-8"?>
<comments xmlns="http://schemas.openxmlformats.org/spreadsheetml/2006/main">
  <authors>
    <author>Author</author>
  </authors>
  <commentList>
    <comment ref="K25" authorId="0">
      <text>
        <r>
          <rPr>
            <b/>
            <sz val="8"/>
            <color indexed="81"/>
            <rFont val="Tahoma"/>
            <family val="2"/>
          </rPr>
          <t>RANI PUKHURI</t>
        </r>
      </text>
    </comment>
    <comment ref="K47" authorId="0">
      <text>
        <r>
          <rPr>
            <b/>
            <sz val="8"/>
            <color indexed="81"/>
            <rFont val="Tahoma"/>
            <family val="2"/>
          </rPr>
          <t>RANI PUKHURI</t>
        </r>
      </text>
    </comment>
  </commentList>
</comments>
</file>

<file path=xl/comments2.xml><?xml version="1.0" encoding="utf-8"?>
<comments xmlns="http://schemas.openxmlformats.org/spreadsheetml/2006/main">
  <authors>
    <author>Author</author>
  </authors>
  <commentList>
    <comment ref="K73" authorId="0">
      <text>
        <r>
          <rPr>
            <b/>
            <sz val="8"/>
            <color indexed="81"/>
            <rFont val="Tahoma"/>
            <family val="2"/>
          </rPr>
          <t>RANI PUKHURI</t>
        </r>
      </text>
    </comment>
  </commentList>
</comments>
</file>

<file path=xl/comments3.xml><?xml version="1.0" encoding="utf-8"?>
<comments xmlns="http://schemas.openxmlformats.org/spreadsheetml/2006/main">
  <authors>
    <author>Author</author>
  </authors>
  <commentList>
    <comment ref="K25" authorId="0">
      <text>
        <r>
          <rPr>
            <b/>
            <sz val="8"/>
            <color indexed="81"/>
            <rFont val="Tahoma"/>
            <family val="2"/>
          </rPr>
          <t>RANI PUKHURI</t>
        </r>
      </text>
    </comment>
    <comment ref="K47" authorId="0">
      <text>
        <r>
          <rPr>
            <b/>
            <sz val="8"/>
            <color indexed="81"/>
            <rFont val="Tahoma"/>
            <family val="2"/>
          </rPr>
          <t>RANI PUKHURI</t>
        </r>
      </text>
    </comment>
  </commentList>
</comments>
</file>

<file path=xl/sharedStrings.xml><?xml version="1.0" encoding="utf-8"?>
<sst xmlns="http://schemas.openxmlformats.org/spreadsheetml/2006/main" count="6552" uniqueCount="1101">
  <si>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</si>
  <si>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</si>
  <si>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</si>
  <si>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</si>
  <si>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</si>
  <si>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</si>
  <si>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</si>
  <si>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</si>
  <si>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</si>
  <si>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</si>
  <si>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</si>
  <si>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</si>
  <si>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</si>
  <si>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</si>
  <si>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</si>
  <si>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</si>
  <si>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</si>
  <si>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</si>
  <si>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</si>
  <si>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</si>
  <si>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</si>
  <si>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</si>
  <si>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</si>
  <si>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</si>
  <si>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</si>
  <si>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</si>
  <si>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</si>
  <si>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</si>
  <si>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</si>
  <si>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</si>
  <si>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</si>
  <si>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</si>
  <si>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</si>
  <si>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</si>
  <si>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</si>
  <si>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</si>
  <si>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</si>
  <si>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</si>
  <si>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</si>
  <si>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</si>
  <si>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</si>
  <si>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</si>
  <si>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</si>
  <si>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</si>
  <si>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</si>
  <si>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</si>
  <si>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</si>
  <si>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</si>
  <si>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</si>
  <si>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</si>
  <si>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</si>
  <si>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</si>
  <si>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</si>
  <si>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</si>
  <si>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</si>
  <si>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</si>
  <si>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</si>
  <si>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</si>
  <si>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</si>
  <si>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</si>
  <si>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</si>
  <si>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</si>
  <si>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</si>
  <si>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</si>
  <si>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</si>
  <si>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</si>
  <si>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</si>
  <si>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</si>
  <si>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</si>
  <si>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</si>
  <si>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</si>
  <si>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Mr. Pranab Borah</t>
  </si>
  <si>
    <t>94353-68615</t>
  </si>
  <si>
    <t>Assam</t>
  </si>
  <si>
    <t>Lanka</t>
  </si>
  <si>
    <t>Mrs. Purabi Gogoi(Lanka Projt), Mrs. Sukanya Bora(Udali Projt), Mr. Bhaba Jyoti Saikia(Lumding project)</t>
  </si>
  <si>
    <t>9435150704, 9435143322, 9101054337</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</si>
  <si>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</si>
  <si>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36km</t>
  </si>
  <si>
    <t>37km</t>
  </si>
  <si>
    <t>30km</t>
  </si>
  <si>
    <t>km</t>
  </si>
  <si>
    <t>40km</t>
  </si>
  <si>
    <t>35km</t>
  </si>
  <si>
    <t>39km</t>
  </si>
  <si>
    <t>38km</t>
  </si>
  <si>
    <t>MO (AYUR)</t>
  </si>
  <si>
    <t>DR. MANOJ KR GUPTA</t>
  </si>
  <si>
    <t>DR. NILMONI KRISHNA DEY</t>
  </si>
  <si>
    <t>SHAHINUR ISLAM</t>
  </si>
  <si>
    <t>PUJA DEVI</t>
  </si>
  <si>
    <t>DR. UTTAM KR DAS</t>
  </si>
  <si>
    <t>DR. SUPAL CHAKRABORTY</t>
  </si>
  <si>
    <t>Dental Surgeon</t>
  </si>
  <si>
    <t>AKKASH ALI AHMED</t>
  </si>
  <si>
    <t>RUBIARA BEGUM</t>
  </si>
  <si>
    <t>HOJAI</t>
  </si>
  <si>
    <t>MICRO PLAN FORMAT
NATIONAL HEALTH MISSION-Rashtriya Bal Swasthya Karyakram (RBSK)
ACTION  PLAN OF YEAR - 2019-20</t>
  </si>
  <si>
    <t>KANAKLATA LPS</t>
  </si>
  <si>
    <t>DANGBOR LP SCHOOL</t>
  </si>
  <si>
    <t>NATHGOAN LP SCHOOL</t>
  </si>
  <si>
    <t>LAL BAHADUR LP SCHOOL</t>
  </si>
  <si>
    <t>PANDA BOSTI LPS</t>
  </si>
  <si>
    <t>BORBOHA LP SCHOOL</t>
  </si>
  <si>
    <t>KANDURA SARKARI LP SCHOOL</t>
  </si>
  <si>
    <t>BORBOAH BEY GOAN LP</t>
  </si>
  <si>
    <t>BORBOHA MES</t>
  </si>
  <si>
    <t>MONIRAM KATHER ME SCHOOL</t>
  </si>
  <si>
    <t>PUB KANDURA LP SCHOOL</t>
  </si>
  <si>
    <t>LP</t>
  </si>
  <si>
    <t>ME</t>
  </si>
  <si>
    <t>NIVARANI NATH</t>
  </si>
  <si>
    <t>KALYANI SHILL</t>
  </si>
  <si>
    <t>PUJA DEB CHOUDHARY</t>
  </si>
  <si>
    <t>ANIMA PHANGSOPI</t>
  </si>
  <si>
    <t>RENU BALA DEVI</t>
  </si>
  <si>
    <t>KANDURA S/C</t>
  </si>
  <si>
    <t>ITAGOAN LPS</t>
  </si>
  <si>
    <t>ITAGOAN SHIVISTAN LPS</t>
  </si>
  <si>
    <t>AMPUKHURI LPS</t>
  </si>
  <si>
    <t>PACHIM  BHALUKMARI LPS</t>
  </si>
  <si>
    <t>PAMGOAN ADORONI LPS</t>
  </si>
  <si>
    <t>PAMGOAN BHAGYALAXMI LPS</t>
  </si>
  <si>
    <t>PAMGOAN MOHONBASHI LPS</t>
  </si>
  <si>
    <t>ITAGAON S/C</t>
  </si>
  <si>
    <t>NAVI SONOWAL</t>
  </si>
  <si>
    <t>RUNUBALA DAS</t>
  </si>
  <si>
    <t>ANJOLI DAS</t>
  </si>
  <si>
    <t>SITOLRANI DAS</t>
  </si>
  <si>
    <t>BIRUBALA DAS</t>
  </si>
  <si>
    <t>MOUSUMI DAS</t>
  </si>
  <si>
    <t>IATAGOAN AWC</t>
  </si>
  <si>
    <t>ITAGOAN MONDIR AREA AWC</t>
  </si>
  <si>
    <t>IATGOAN LPS AWC</t>
  </si>
  <si>
    <t>AMPHUKHURI BHALUKMARI AWC</t>
  </si>
  <si>
    <t>AMPHUKHURI TINIALI AWC</t>
  </si>
  <si>
    <t>AMPHUKHURI MADHYA AWC</t>
  </si>
  <si>
    <t>AMPHUKHURI AWC</t>
  </si>
  <si>
    <t>PACHIM BHALUKMARI LPS AWC</t>
  </si>
  <si>
    <t>PACHIM BHALUKMARI AWC</t>
  </si>
  <si>
    <t>UTTAR BALUHONDOR  LPS AWC</t>
  </si>
  <si>
    <t>UTTAR BALUHOPNDOR(RAJBARI)AWC</t>
  </si>
  <si>
    <t>PAMGOAN 3 AWC</t>
  </si>
  <si>
    <t>1 NO PAM GOAN AWC</t>
  </si>
  <si>
    <t>PAMGOAN 2 NO WARD AWC</t>
  </si>
  <si>
    <t>PAMGOAN UTTAR PACHIM KHONDO AWC MINI</t>
  </si>
  <si>
    <t xml:space="preserve"> PAMGOAN BHAGYALAXMI AWC</t>
  </si>
  <si>
    <t>N/A</t>
  </si>
  <si>
    <t>SITAL RANI DAS</t>
  </si>
  <si>
    <t>MINU DAS</t>
  </si>
  <si>
    <t>DAKHIN KANDURA AWC</t>
  </si>
  <si>
    <t>DAKHIN KANDURA  AWC-2</t>
  </si>
  <si>
    <t>NATHGOAN WARD NO -2</t>
  </si>
  <si>
    <t>101 NO NATHGOAN NAMGOR AWC</t>
  </si>
  <si>
    <t>102 NO NATHGOAN NAMGOR</t>
  </si>
  <si>
    <t>PANDABOSTI WARD NO 7</t>
  </si>
  <si>
    <t>KALI BARI AWC</t>
  </si>
  <si>
    <t>BURAGOAN SHIV MONDIR AWC</t>
  </si>
  <si>
    <t>KANDURA BURAGOAN SIVAMONDIR</t>
  </si>
  <si>
    <t xml:space="preserve">DAKHIN KANDURA BURAGOAN </t>
  </si>
  <si>
    <t>106 NO BURAGOAN BRAHMIN  PARA AWC</t>
  </si>
  <si>
    <t>105 NO BURAGOAN KALIBARI AWC</t>
  </si>
  <si>
    <t>47 NO KANDURA ENGTI GOAN AWC</t>
  </si>
  <si>
    <t>49 NO KANDURA WARD 10</t>
  </si>
  <si>
    <t xml:space="preserve">45 NO KANDURA HANSE GOAN </t>
  </si>
  <si>
    <t>46 NO KANDURA BEY GOAN</t>
  </si>
  <si>
    <t>109 NO SARDAR GOAN NAMG</t>
  </si>
  <si>
    <t>76 NO SARDAR GOAN AWC</t>
  </si>
  <si>
    <t>48 NO SARDAR GOAN AWC</t>
  </si>
  <si>
    <t>BURAGOAN BISWAS BOSTI AWC</t>
  </si>
  <si>
    <t xml:space="preserve">PUB KANDURA </t>
  </si>
  <si>
    <t>BILASH PUR KALIBARI AWC</t>
  </si>
  <si>
    <t>PUJA DEV CHOUDHURY</t>
  </si>
  <si>
    <t>ANIMA PHANGCHOPI</t>
  </si>
  <si>
    <t>94015-16004</t>
  </si>
  <si>
    <t>RANJU HANSIPI</t>
  </si>
  <si>
    <t>78962-06297</t>
  </si>
  <si>
    <t>1No Derapathar LP School</t>
  </si>
  <si>
    <t>SRI SRI SANKARDEV ME School</t>
  </si>
  <si>
    <t>3No kaki Moinapur LP Schoo</t>
  </si>
  <si>
    <t>96789-37923</t>
  </si>
  <si>
    <t>99544-28643</t>
  </si>
  <si>
    <t>99543-37372</t>
  </si>
  <si>
    <t>90854-97910</t>
  </si>
  <si>
    <t xml:space="preserve">DERAPATHAR </t>
  </si>
  <si>
    <t>MINAKHI GOSWAMI</t>
  </si>
  <si>
    <t>Benumai Das</t>
  </si>
  <si>
    <t>75789-82375</t>
  </si>
  <si>
    <t>Dulumoni Kalita</t>
  </si>
  <si>
    <t>60008-49962</t>
  </si>
  <si>
    <t>Gangamai Devi</t>
  </si>
  <si>
    <t>96782-31355</t>
  </si>
  <si>
    <t>Manikpur LP School</t>
  </si>
  <si>
    <t>Kaki 2000 Bigha Chutiagaon LP School</t>
  </si>
  <si>
    <t>2000 bigha ME School</t>
  </si>
  <si>
    <t>3No kaki Taralangsu Mikirgaon LP School</t>
  </si>
  <si>
    <t>Kaki Taralangsu ME School</t>
  </si>
  <si>
    <t>Huj Block LP School</t>
  </si>
  <si>
    <t>Adarsha Jatiya Vidalaya 3No Kaki 3000 Bigha LPS</t>
  </si>
  <si>
    <t>3No Kaki 3000 bigha P.S.C LP School</t>
  </si>
  <si>
    <t>3000 Bigha Garu Basti LP School</t>
  </si>
  <si>
    <t>3No Kaki 4No Kachari gaon LP School</t>
  </si>
  <si>
    <t>Biharigaon LP School</t>
  </si>
  <si>
    <t>Balijan LP School</t>
  </si>
  <si>
    <t>Mainalangsu LP School</t>
  </si>
  <si>
    <t>Barmangsu ME School</t>
  </si>
  <si>
    <t>60010-90820</t>
  </si>
  <si>
    <t>99546-93361</t>
  </si>
  <si>
    <t>99543-36797</t>
  </si>
  <si>
    <t>88767-02993</t>
  </si>
  <si>
    <t>99546-37640</t>
  </si>
  <si>
    <t>99548-68445</t>
  </si>
  <si>
    <t>99573-50807</t>
  </si>
  <si>
    <t>99571-41204</t>
  </si>
  <si>
    <t>80113-60435</t>
  </si>
  <si>
    <t>78969-88356</t>
  </si>
  <si>
    <t>70024-55957</t>
  </si>
  <si>
    <t>86386-74498</t>
  </si>
  <si>
    <t>99577-87253</t>
  </si>
  <si>
    <t>93656-35965</t>
  </si>
  <si>
    <t>TARALANGSU</t>
  </si>
  <si>
    <t>JABA SAIKIA/ KABITA GOGOI</t>
  </si>
  <si>
    <t>76388-57532/ 87230-77076</t>
  </si>
  <si>
    <t>Dipti Devi</t>
  </si>
  <si>
    <t>74292-10790</t>
  </si>
  <si>
    <t>Bipray Bardoloi</t>
  </si>
  <si>
    <t>80117-25361</t>
  </si>
  <si>
    <t>Sabita Devi</t>
  </si>
  <si>
    <t>80116-09589</t>
  </si>
  <si>
    <t>Juma Chakraborty</t>
  </si>
  <si>
    <t>96788-08395</t>
  </si>
  <si>
    <t>Rima Bora</t>
  </si>
  <si>
    <t>Kanti Devi</t>
  </si>
  <si>
    <t>99541-11803</t>
  </si>
  <si>
    <t>Anju Bora</t>
  </si>
  <si>
    <t>93658-48205</t>
  </si>
  <si>
    <t>1No Derapathar AWC</t>
  </si>
  <si>
    <t>1No Derapathar LPS AWC</t>
  </si>
  <si>
    <t>Moinapur Bazar MINI AWC</t>
  </si>
  <si>
    <t>3No Kaki Dakhin Mainapur AWC</t>
  </si>
  <si>
    <t>3No Kaki  Mainapur LPS AWC</t>
  </si>
  <si>
    <t>3No Kaki Mainapur Gaon AWC</t>
  </si>
  <si>
    <t>1No Derapathar Koch Gaon AWC</t>
  </si>
  <si>
    <t>1No Derapathar Hazong Gaon AWC</t>
  </si>
  <si>
    <t>1No Derapathar Das Bosti AWC</t>
  </si>
  <si>
    <t>99572-62530</t>
  </si>
  <si>
    <t>96781-12727</t>
  </si>
  <si>
    <t>76640-08957</t>
  </si>
  <si>
    <t>91013-08756</t>
  </si>
  <si>
    <t>99575-34547</t>
  </si>
  <si>
    <t>80115-13954</t>
  </si>
  <si>
    <t>99578-40661</t>
  </si>
  <si>
    <t>96789-85159</t>
  </si>
  <si>
    <t>91268-54593</t>
  </si>
  <si>
    <t>Jayanti Dey</t>
  </si>
  <si>
    <t>99574-90934</t>
  </si>
  <si>
    <t>Jayanti Sutradhar</t>
  </si>
  <si>
    <t>80111-22865</t>
  </si>
  <si>
    <t>2000 Bigha Dablock AWC</t>
  </si>
  <si>
    <t>2000 Bigha Bihari Basti AWC</t>
  </si>
  <si>
    <t>Bihari Gaon AWC</t>
  </si>
  <si>
    <t>Tila Bazar Bihari Gaon AWC</t>
  </si>
  <si>
    <t>2/3 No Kaki Ghosh Suburi AWC</t>
  </si>
  <si>
    <t>Taralangsu Karbi Gaon AWC</t>
  </si>
  <si>
    <t>Taralangsu Tila gaon AWC</t>
  </si>
  <si>
    <t>Taralangsu kathal Gaon AWC</t>
  </si>
  <si>
    <t>Malatary Block AWC</t>
  </si>
  <si>
    <t>Uttar Basti Rarutel Tiliali AWC</t>
  </si>
  <si>
    <t>3000 Bigha Haldhibari AWC</t>
  </si>
  <si>
    <t>3000 Bigha Garu Basti AWC</t>
  </si>
  <si>
    <t>3000 Bigha Islampur AWC</t>
  </si>
  <si>
    <t>Huj Block AWC</t>
  </si>
  <si>
    <t>2000 Bigha Huj Block AWC</t>
  </si>
  <si>
    <t>2000 Bigha Nepali Basti AWC</t>
  </si>
  <si>
    <t>Pachim Nepali Khuti AWC</t>
  </si>
  <si>
    <t>2000 Bigha Tila Bhakat AWC</t>
  </si>
  <si>
    <t>2000 Bigha Huj Block LP AWC</t>
  </si>
  <si>
    <t>2000 Bigha krishnaighat AWC</t>
  </si>
  <si>
    <t>Chutia Gaon AWC</t>
  </si>
  <si>
    <t>Rup Nagar AWC</t>
  </si>
  <si>
    <t>Manikpur AWC</t>
  </si>
  <si>
    <t>Dhanshri Chutiagaon AWC</t>
  </si>
  <si>
    <t>Dimaru pathar Balijan AWC</t>
  </si>
  <si>
    <t>2000 Bigha Bengali Camp Sib Mandir AWC</t>
  </si>
  <si>
    <t>Karbi Gaon Mama basti AWC</t>
  </si>
  <si>
    <t>Karbi Gaon LP AWC</t>
  </si>
  <si>
    <t>Nijarapar AWC</t>
  </si>
  <si>
    <t>2000 Bigha Bangali Basti kali Mandir AWC</t>
  </si>
  <si>
    <t>Rup Nagar AWC (Ganesh mandir)</t>
  </si>
  <si>
    <t>Pub Namoni Kachari Gaon AWC</t>
  </si>
  <si>
    <t>Balijan AWC (Bormanchu)</t>
  </si>
  <si>
    <t>96786-02566</t>
  </si>
  <si>
    <t>91014-82070</t>
  </si>
  <si>
    <t>84728-45445</t>
  </si>
  <si>
    <t>76640-74213
99570-58981</t>
  </si>
  <si>
    <t>96784-96436</t>
  </si>
  <si>
    <t>80113-60133</t>
  </si>
  <si>
    <t>78965-63100</t>
  </si>
  <si>
    <t>99574-54119</t>
  </si>
  <si>
    <t>99576-54350</t>
  </si>
  <si>
    <t>78962-78468</t>
  </si>
  <si>
    <t>88129-57704</t>
  </si>
  <si>
    <t>96780-97362</t>
  </si>
  <si>
    <t>78967-25140</t>
  </si>
  <si>
    <t>99541-57526</t>
  </si>
  <si>
    <t>98592-94474</t>
  </si>
  <si>
    <t>90852-01252</t>
  </si>
  <si>
    <t>99572-62456</t>
  </si>
  <si>
    <t>70866-71218</t>
  </si>
  <si>
    <t>99545-64184</t>
  </si>
  <si>
    <t>76379-04294</t>
  </si>
  <si>
    <t>99576-42112</t>
  </si>
  <si>
    <t>80117-24022</t>
  </si>
  <si>
    <t>99548-35212</t>
  </si>
  <si>
    <t>95774-36053</t>
  </si>
  <si>
    <t>99577-60185</t>
  </si>
  <si>
    <t>96789-77335</t>
  </si>
  <si>
    <t>87619-03017</t>
  </si>
  <si>
    <t>99575-64207</t>
  </si>
  <si>
    <t>93652-60272</t>
  </si>
  <si>
    <t>99548-80907</t>
  </si>
  <si>
    <t>80110-70355</t>
  </si>
  <si>
    <t>Dipti Devi
Kanti Devi</t>
  </si>
  <si>
    <t>74292-10790
99541-11603</t>
  </si>
  <si>
    <t>80113-38456</t>
  </si>
  <si>
    <t xml:space="preserve">Dipti Devi
</t>
  </si>
  <si>
    <t>Lanuma Deka</t>
  </si>
  <si>
    <t>88128-96418</t>
  </si>
  <si>
    <t>84867-02275</t>
  </si>
  <si>
    <t>Purana Kaki High School</t>
  </si>
  <si>
    <t>Purana Kaki ME School</t>
  </si>
  <si>
    <t>Purana Kaki Govt LP School</t>
  </si>
  <si>
    <t>Purana Kaki Kacharigaon LP School</t>
  </si>
  <si>
    <t>Tri Angle ME School</t>
  </si>
  <si>
    <t>Ram Nagar LP School</t>
  </si>
  <si>
    <t>Kaki Rampur Forest Village LP School</t>
  </si>
  <si>
    <t>Kaki Rampur Rastrabhasa LP School</t>
  </si>
  <si>
    <t>Rampur Guimari LP School</t>
  </si>
  <si>
    <t>Tapanpur LP School</t>
  </si>
  <si>
    <t>Kaki Jarabari LP School</t>
  </si>
  <si>
    <t>Kaki Beloguri LP School</t>
  </si>
  <si>
    <t>Ram Nagar New LP School</t>
  </si>
  <si>
    <t>Krishna Nagar LP School</t>
  </si>
  <si>
    <t>Udalguri LP School</t>
  </si>
  <si>
    <t>Dulu Pathar LP School</t>
  </si>
  <si>
    <t>91013-50722</t>
  </si>
  <si>
    <t>97067-51544</t>
  </si>
  <si>
    <t>93650-53595</t>
  </si>
  <si>
    <t>80113-35289</t>
  </si>
  <si>
    <t>88764-10936</t>
  </si>
  <si>
    <t>73992-79122</t>
  </si>
  <si>
    <t>88998-14076</t>
  </si>
  <si>
    <t>99575-90529</t>
  </si>
  <si>
    <t>88222-88886</t>
  </si>
  <si>
    <t>80113-34712</t>
  </si>
  <si>
    <t>97072-90243</t>
  </si>
  <si>
    <t>99571-93602</t>
  </si>
  <si>
    <t>70024-65017</t>
  </si>
  <si>
    <t>70021-26645</t>
  </si>
  <si>
    <t>75760-67232</t>
  </si>
  <si>
    <t>99572-52360</t>
  </si>
  <si>
    <t>HS</t>
  </si>
  <si>
    <t>PURANA KAKI</t>
  </si>
  <si>
    <t>69005-67310</t>
  </si>
  <si>
    <t>BASANTI BORA</t>
  </si>
  <si>
    <t>Lili Bordoloi</t>
  </si>
  <si>
    <t>96785-90253</t>
  </si>
  <si>
    <t>Joya Mech</t>
  </si>
  <si>
    <t>88764-74127</t>
  </si>
  <si>
    <t>Nalini Koch</t>
  </si>
  <si>
    <t>88129-04292</t>
  </si>
  <si>
    <t>Bichitra Rajbhor</t>
  </si>
  <si>
    <t>76380-55454</t>
  </si>
  <si>
    <t>Rohila Mech</t>
  </si>
  <si>
    <t>99544-24860</t>
  </si>
  <si>
    <t>Rina Deka</t>
  </si>
  <si>
    <t>60005-31084</t>
  </si>
  <si>
    <t>Tagri Swargiary</t>
  </si>
  <si>
    <t>84020-80035</t>
  </si>
  <si>
    <t>Niuti Basumotary</t>
  </si>
  <si>
    <t>96782-27382</t>
  </si>
  <si>
    <t>Rajbari LP School</t>
  </si>
  <si>
    <t>Kashipur MV School</t>
  </si>
  <si>
    <t>Pachim Lanka Gaon LP School</t>
  </si>
  <si>
    <t>MV</t>
  </si>
  <si>
    <t>99574-75658</t>
  </si>
  <si>
    <t>94353-18443</t>
  </si>
  <si>
    <t xml:space="preserve">97063-61747
</t>
  </si>
  <si>
    <t>Supriya Suklabaidya</t>
  </si>
  <si>
    <t>WEST N-AREA</t>
  </si>
  <si>
    <t>99576-56218</t>
  </si>
  <si>
    <t>Rina Devi</t>
  </si>
  <si>
    <t>96782-62861</t>
  </si>
  <si>
    <t>Pratima Das</t>
  </si>
  <si>
    <t>95080-51527</t>
  </si>
  <si>
    <t>Da Gaon LP School</t>
  </si>
  <si>
    <t>Lalung Dubi LP School</t>
  </si>
  <si>
    <t>86386-06568</t>
  </si>
  <si>
    <t>99548-55749</t>
  </si>
  <si>
    <t>DA-GAON</t>
  </si>
  <si>
    <t>Prani mai Terangpi</t>
  </si>
  <si>
    <t>99543-66977</t>
  </si>
  <si>
    <t>Tarula Barman</t>
  </si>
  <si>
    <t>99574-88221</t>
  </si>
  <si>
    <t>Anima Hasan</t>
  </si>
  <si>
    <t>99549-29668</t>
  </si>
  <si>
    <t>1No Kaki 1No Gaon Birsing Patar LP School</t>
  </si>
  <si>
    <t>Dimoria ME School</t>
  </si>
  <si>
    <t>Hamphujan ME School</t>
  </si>
  <si>
    <t>1No Kaki LP School</t>
  </si>
  <si>
    <t>Kaki High School</t>
  </si>
  <si>
    <t>Krishna Kanta Handique ME School</t>
  </si>
  <si>
    <t>Aibheti LP School</t>
  </si>
  <si>
    <t>Madhab Pur LP School</t>
  </si>
  <si>
    <t>4No Gaon LP School</t>
  </si>
  <si>
    <t>Junakiati LP School</t>
  </si>
  <si>
    <t>Teliati LP School</t>
  </si>
  <si>
    <t>Nijarapar ME School</t>
  </si>
  <si>
    <t>Hemkalita Public School</t>
  </si>
  <si>
    <t>Raha Block LP School</t>
  </si>
  <si>
    <t>Kaki College</t>
  </si>
  <si>
    <t>HSS</t>
  </si>
  <si>
    <t>94352-37202</t>
  </si>
  <si>
    <t>SIMI BEGUM</t>
  </si>
  <si>
    <t>KAKI MPHC</t>
  </si>
  <si>
    <t>97078-54783</t>
  </si>
  <si>
    <t>76638-11345</t>
  </si>
  <si>
    <t>84863-90464</t>
  </si>
  <si>
    <t>88760-18087</t>
  </si>
  <si>
    <t>96782-11290</t>
  </si>
  <si>
    <t>98648-81291</t>
  </si>
  <si>
    <t>81358-62263</t>
  </si>
  <si>
    <t>98591-27589</t>
  </si>
  <si>
    <t>93650-67758</t>
  </si>
  <si>
    <t>96784-51984</t>
  </si>
  <si>
    <t>70029-77372</t>
  </si>
  <si>
    <t>98646-70310</t>
  </si>
  <si>
    <t>99577-82558</t>
  </si>
  <si>
    <t>91015-11269</t>
  </si>
  <si>
    <t>97075-53942</t>
  </si>
  <si>
    <t>Daymanti Rajkhowa</t>
  </si>
  <si>
    <t>88764-59918</t>
  </si>
  <si>
    <t>Kalpana Saikia</t>
  </si>
  <si>
    <t>84869-75503</t>
  </si>
  <si>
    <t>Aimoni Bora</t>
  </si>
  <si>
    <t>94352-13371</t>
  </si>
  <si>
    <t>Sochi Prava Patar</t>
  </si>
  <si>
    <t>76648-04559</t>
  </si>
  <si>
    <t>Rebbala Das</t>
  </si>
  <si>
    <t>75788-86065</t>
  </si>
  <si>
    <t>Kiran Bora</t>
  </si>
  <si>
    <t>97074-43330</t>
  </si>
  <si>
    <t>Sumitra Bordoloi</t>
  </si>
  <si>
    <t>82548-22898</t>
  </si>
  <si>
    <t>Sunita Bora</t>
  </si>
  <si>
    <t>76630-67834</t>
  </si>
  <si>
    <t>Jayanti Das</t>
  </si>
  <si>
    <t>99571-50869</t>
  </si>
  <si>
    <t>93652-93371</t>
  </si>
  <si>
    <t>1No. Shyambari LP School</t>
  </si>
  <si>
    <t>1No. Shyambari ME School</t>
  </si>
  <si>
    <t>2No. Shyambari LP School</t>
  </si>
  <si>
    <t>Islambasti LP School (2No. Shyambari)</t>
  </si>
  <si>
    <t>94354-71080</t>
  </si>
  <si>
    <t>96786-14962</t>
  </si>
  <si>
    <t>88767-90948</t>
  </si>
  <si>
    <t>96786-14966</t>
  </si>
  <si>
    <t>Jyotsna Debnath</t>
  </si>
  <si>
    <t>81358-26161</t>
  </si>
  <si>
    <t>Mollika Bhattacharjee</t>
  </si>
  <si>
    <t>99547-27144</t>
  </si>
  <si>
    <t>SHYAMBARI</t>
  </si>
  <si>
    <t>78961-91297</t>
  </si>
  <si>
    <t>SALARA BALA DAS</t>
  </si>
  <si>
    <t>2No Panchali Muktab School</t>
  </si>
  <si>
    <t>Uttar Laskar Pathar LP School</t>
  </si>
  <si>
    <t>Laskar Pathar ME School</t>
  </si>
  <si>
    <t>Uttar Laskar Pathar Chouhan Basti LP School</t>
  </si>
  <si>
    <t>Laskar Pathar Panchali High School</t>
  </si>
  <si>
    <t>84739-54667</t>
  </si>
  <si>
    <t>91016-93429</t>
  </si>
  <si>
    <t>80117-24506</t>
  </si>
  <si>
    <t>99579-56877</t>
  </si>
  <si>
    <t>96783-98542</t>
  </si>
  <si>
    <t>LASKAR PAATHAR</t>
  </si>
  <si>
    <t>91011-04749</t>
  </si>
  <si>
    <t>JASILLA KULLU</t>
  </si>
  <si>
    <t>Mozida Khatun</t>
  </si>
  <si>
    <t>99571-14890</t>
  </si>
  <si>
    <t>Romaboti Devi</t>
  </si>
  <si>
    <t>84038-39961</t>
  </si>
  <si>
    <t>Zahida Begum</t>
  </si>
  <si>
    <t>78967-20497</t>
  </si>
  <si>
    <t>Maleka Khatun/ Asma Khatun</t>
  </si>
  <si>
    <t>99544-10660</t>
  </si>
  <si>
    <t>Lankajan Natun Prathamic Vidyalaya</t>
  </si>
  <si>
    <t>Popular Jyoti Vidyalaya</t>
  </si>
  <si>
    <t>Dakhin Laskar Pathar Zakariya Muktab School</t>
  </si>
  <si>
    <t>Pachim Laskar Farmagaon LP School</t>
  </si>
  <si>
    <t>Laskar Pathar Mikir Gaon LP School</t>
  </si>
  <si>
    <t>Dakhin Laskar Pathar  LP School</t>
  </si>
  <si>
    <t>94354-90396
84806-67185</t>
  </si>
  <si>
    <t>99572-80527
91015-79102</t>
  </si>
  <si>
    <t>96783-45841
99577-67673</t>
  </si>
  <si>
    <t>96788-18996
70864-01444</t>
  </si>
  <si>
    <t>98591-13743
83999-22433</t>
  </si>
  <si>
    <t>94352-44757</t>
  </si>
  <si>
    <t>84869-52601</t>
  </si>
  <si>
    <t>94354-90396</t>
  </si>
  <si>
    <t>RINA SAIKIA</t>
  </si>
  <si>
    <t>Ayarun Nessa</t>
  </si>
  <si>
    <t>99578-38024</t>
  </si>
  <si>
    <t>Rupali Terangpi</t>
  </si>
  <si>
    <t>96780-70763</t>
  </si>
  <si>
    <t>96780-70758</t>
  </si>
  <si>
    <t>Joysagar LP School</t>
  </si>
  <si>
    <t>Khring Khring Assamese LP School</t>
  </si>
  <si>
    <t>Khring Khring Bengali LP School</t>
  </si>
  <si>
    <t>Banishree Niketan High School</t>
  </si>
  <si>
    <t>Banishree Niketan MS School</t>
  </si>
  <si>
    <t>Khring Khring ME School</t>
  </si>
  <si>
    <t>Binapani LP School</t>
  </si>
  <si>
    <t>99572-45148</t>
  </si>
  <si>
    <t>99575-90469</t>
  </si>
  <si>
    <t>99543-66751</t>
  </si>
  <si>
    <t>88762-86186</t>
  </si>
  <si>
    <t>99545-90469</t>
  </si>
  <si>
    <t>80118-56424</t>
  </si>
  <si>
    <t>96784-11926</t>
  </si>
  <si>
    <t>AZARBARI</t>
  </si>
  <si>
    <t>78967-89106</t>
  </si>
  <si>
    <t>Monika Das</t>
  </si>
  <si>
    <t>87618-22239</t>
  </si>
  <si>
    <t>Gita Mazumdar</t>
  </si>
  <si>
    <t>76379-04068</t>
  </si>
  <si>
    <t>Mamoni Mazumdar</t>
  </si>
  <si>
    <t>70869-23310</t>
  </si>
  <si>
    <t>Namita Das</t>
  </si>
  <si>
    <t>97069-63617</t>
  </si>
  <si>
    <t>MINU CHAKROBORTY</t>
  </si>
  <si>
    <t>Uttar Laskar Pathar AWC</t>
  </si>
  <si>
    <t>2No Panchali Subahi Muktab AWC</t>
  </si>
  <si>
    <t>Dakhin Laskar Pathar AWC</t>
  </si>
  <si>
    <t>Dakhin Laskar Pathar AWC (2No)</t>
  </si>
  <si>
    <t>Dakhin Laskar Pathar AWC (3No)</t>
  </si>
  <si>
    <t>94013-12428</t>
  </si>
  <si>
    <t>96785-05043</t>
  </si>
  <si>
    <t>91019-15562</t>
  </si>
  <si>
    <t>99451-34307</t>
  </si>
  <si>
    <t>96788-78976</t>
  </si>
  <si>
    <t>Dakhin Laskar Pathar MHS AWC</t>
  </si>
  <si>
    <t>Jaanpar Majgaon AWC</t>
  </si>
  <si>
    <t>Dakhin Laskar Pathar  AWC</t>
  </si>
  <si>
    <t>Dakhin Laskar Pathar  Swich gate Bazar AWC</t>
  </si>
  <si>
    <t>Dakhin Laskar Pathar  Namghar AWC</t>
  </si>
  <si>
    <t>Dakhin Laskar Pathar Karbi Gaon AWC</t>
  </si>
  <si>
    <t>Dakhin Laskar Pathar Khalpar AWC</t>
  </si>
  <si>
    <t>78964-44452</t>
  </si>
  <si>
    <t>99542-10410</t>
  </si>
  <si>
    <t>99578-32627</t>
  </si>
  <si>
    <t>88768-03840</t>
  </si>
  <si>
    <t>99575-20131</t>
  </si>
  <si>
    <t>78963-87299</t>
  </si>
  <si>
    <t>96780-70798</t>
  </si>
  <si>
    <t>Asma Khatun</t>
  </si>
  <si>
    <t>80112-00612</t>
  </si>
  <si>
    <t>Sri Sri Sankardev High School</t>
  </si>
  <si>
    <t>2No. Pipal Pukhuri L.P. School</t>
  </si>
  <si>
    <t>Udagpur L.P Schoool</t>
  </si>
  <si>
    <t xml:space="preserve">2No. Pipal Pukhuri </t>
  </si>
  <si>
    <t>Gosai Gaon L.P School</t>
  </si>
  <si>
    <t>Bina Pani Bidya Niketan</t>
  </si>
  <si>
    <t>Bina Pani M.E School</t>
  </si>
  <si>
    <t xml:space="preserve">Rajendra Bidyalaya </t>
  </si>
  <si>
    <t>High</t>
  </si>
  <si>
    <t xml:space="preserve">L.P </t>
  </si>
  <si>
    <t>M.E</t>
  </si>
  <si>
    <t>94353-61989</t>
  </si>
  <si>
    <t>97062-61270</t>
  </si>
  <si>
    <t>96786-85937</t>
  </si>
  <si>
    <t>84862-90995</t>
  </si>
  <si>
    <t>94350-15141</t>
  </si>
  <si>
    <t>96788-70190</t>
  </si>
  <si>
    <t>99578-59273</t>
  </si>
  <si>
    <t>93651-77529</t>
  </si>
  <si>
    <t>GOSAI GAON</t>
  </si>
  <si>
    <t>Junali Hazarika</t>
  </si>
  <si>
    <t>96781-40758</t>
  </si>
  <si>
    <t>Rashmi Rekha Saikia</t>
  </si>
  <si>
    <t>83999-36597</t>
  </si>
  <si>
    <t>Daibaki Das</t>
  </si>
  <si>
    <t>93654-09719</t>
  </si>
  <si>
    <t>BHARATI HASNU</t>
  </si>
  <si>
    <t>2No. Pipal Pukhuri Monipuri Basti AWC</t>
  </si>
  <si>
    <t>2No. Pipal Pukhuri Modhya Khanda AWC</t>
  </si>
  <si>
    <t>Gosai Gaon LPS AWC</t>
  </si>
  <si>
    <t>Monipuri Basti AWC</t>
  </si>
  <si>
    <t>2No. Pipal Pukhuri East Part AWC</t>
  </si>
  <si>
    <t>Gosai Gaon 54 No Block AWC</t>
  </si>
  <si>
    <t>2No. Pipal Pukhuri West Part AWC</t>
  </si>
  <si>
    <t>2No. Pipal Pukhuri AWC</t>
  </si>
  <si>
    <t>Nepali Basti Shiv Mondir AWC</t>
  </si>
  <si>
    <t>70868-49873</t>
  </si>
  <si>
    <t>88761-90456</t>
  </si>
  <si>
    <t>87618-72855</t>
  </si>
  <si>
    <t>60008-75224</t>
  </si>
  <si>
    <t>97067-56952</t>
  </si>
  <si>
    <t>96780-93099</t>
  </si>
  <si>
    <t>97063-61574</t>
  </si>
  <si>
    <t>88765-41678</t>
  </si>
  <si>
    <t xml:space="preserve">Rashmi Rekha Saikia </t>
  </si>
  <si>
    <t xml:space="preserve">Junali Hazarika </t>
  </si>
  <si>
    <t xml:space="preserve">Daibaki Das </t>
  </si>
  <si>
    <t>PANJABI BOSTII RABINDRA NATH LPS</t>
  </si>
  <si>
    <t>PANJABI BOSTI NEW LPS</t>
  </si>
  <si>
    <t>ANIMA MOZUMDAR</t>
  </si>
  <si>
    <t>SANDHYA DEV</t>
  </si>
  <si>
    <t>PUNJABI BASTI</t>
  </si>
  <si>
    <t>PANJABI BOSTI LPS  AWC</t>
  </si>
  <si>
    <t>PANJABI KALI MONDIR AWC</t>
  </si>
  <si>
    <t>PANJABI BOSTI KALI MONDIR AWC 2</t>
  </si>
  <si>
    <t>PANCH BHANDER LPS</t>
  </si>
  <si>
    <t>PANCHBHANDER NEW  LPS</t>
  </si>
  <si>
    <t>JAMUGURI LPS</t>
  </si>
  <si>
    <t>MOSOKA LPS</t>
  </si>
  <si>
    <t>MOSOKA MES</t>
  </si>
  <si>
    <t>MOSOKA HIGH SCHOOL</t>
  </si>
  <si>
    <t>PODUMPHUKHURI NEW LPS</t>
  </si>
  <si>
    <t>GORIA PATHERT NEW LPS</t>
  </si>
  <si>
    <t>HIGH</t>
  </si>
  <si>
    <t>9957063029/9706754623</t>
  </si>
  <si>
    <t>PANCH BHANDAR</t>
  </si>
  <si>
    <t>PURNIMA NATH</t>
  </si>
  <si>
    <t>MINALI HAFLONGBAR</t>
  </si>
  <si>
    <t>PANCHMOLI KEMPRAI</t>
  </si>
  <si>
    <t>PRATIMA PHANGLU</t>
  </si>
  <si>
    <t>PANCHBHANDAR LPS AWC</t>
  </si>
  <si>
    <t>PANCH BHANDAR 1</t>
  </si>
  <si>
    <t>PANCHBHANDAR AWC 2</t>
  </si>
  <si>
    <t>JAMUGURI LPS AWC</t>
  </si>
  <si>
    <t>MOSOKA AWC</t>
  </si>
  <si>
    <t>MOSOKA LPS AWC</t>
  </si>
  <si>
    <t>MOSOKA NAMGOR AWC</t>
  </si>
  <si>
    <t>NOTUN PANCH BHANADAR AWC</t>
  </si>
  <si>
    <t>PODUM PUKHURI AWC</t>
  </si>
  <si>
    <t>NANGOL BHANGA AWC</t>
  </si>
  <si>
    <t>BARMAN PATHER AWC</t>
  </si>
  <si>
    <t>Saturday</t>
  </si>
  <si>
    <t>Monday</t>
  </si>
  <si>
    <t>Tuesday</t>
  </si>
  <si>
    <t>Thursday</t>
  </si>
  <si>
    <t>Friday</t>
  </si>
  <si>
    <t>08/06/2019 &amp; 10-6-19</t>
  </si>
  <si>
    <t>Wednessday</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</si>
  <si>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</si>
  <si>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t>7-6-19, 8-6-19</t>
  </si>
  <si>
    <t>10th, 11th, 12th, 13th 2019</t>
  </si>
  <si>
    <t>Friday &amp; Saturday</t>
  </si>
  <si>
    <t>Monday to Thursday</t>
  </si>
  <si>
    <t>Joysagar AWC</t>
  </si>
  <si>
    <t>Joysagar Durgabari AWC</t>
  </si>
  <si>
    <t>Joysagar Pub 54 No AWC</t>
  </si>
  <si>
    <t>Joysagar Bishu Mandir AWC</t>
  </si>
  <si>
    <t>Joysagar 7 No ward 53 No AWC</t>
  </si>
  <si>
    <t>Khring Khring 3No AWC (Ward No-5)</t>
  </si>
  <si>
    <t xml:space="preserve">Khring Khring 3No AWC </t>
  </si>
  <si>
    <t>1No Khring Khring AWC</t>
  </si>
  <si>
    <t>2No Khring Khring AWC</t>
  </si>
  <si>
    <t>Jangirali Bosti AWC</t>
  </si>
  <si>
    <t>Jangali Basti 11No AWC</t>
  </si>
  <si>
    <t>Azarbari Shiva Mandir 4No Ward AWC</t>
  </si>
  <si>
    <t>84864-65173</t>
  </si>
  <si>
    <t>91263-94108</t>
  </si>
  <si>
    <t>60011-52670</t>
  </si>
  <si>
    <t>91261-57542</t>
  </si>
  <si>
    <t>91018-26610</t>
  </si>
  <si>
    <t>99543-30997</t>
  </si>
  <si>
    <t>94352-87354</t>
  </si>
  <si>
    <t>99576-86736</t>
  </si>
  <si>
    <t>60006-10043</t>
  </si>
  <si>
    <t>96789-97431</t>
  </si>
  <si>
    <t>90859-09435</t>
  </si>
  <si>
    <t>78960-47489</t>
  </si>
  <si>
    <t>99574-99317</t>
  </si>
  <si>
    <t>Sumita Das</t>
  </si>
  <si>
    <t>99572-53803</t>
  </si>
  <si>
    <t>Purana Kaki MES AWC</t>
  </si>
  <si>
    <t>Purana Kaki Govt LPS AWC</t>
  </si>
  <si>
    <t>Lanung Gaon AWC</t>
  </si>
  <si>
    <t>Lanung Gaon Camp Area AWC</t>
  </si>
  <si>
    <t>Tapanpur Camp Area AWC</t>
  </si>
  <si>
    <t>Tapanpur LPS AWC</t>
  </si>
  <si>
    <t>Hayangthol AWC</t>
  </si>
  <si>
    <t>Purana kaki Mikirgaon AWC</t>
  </si>
  <si>
    <t>Kaki Mikirgaon Namghar AWC</t>
  </si>
  <si>
    <t>Kacharigaon Camp Area AWC</t>
  </si>
  <si>
    <t>Purana Kaki Jamuna gaon AWC</t>
  </si>
  <si>
    <t>Rampur Rastra Bhasa LPS AWC</t>
  </si>
  <si>
    <t>Kaki Rampur Puja Mandir AWC</t>
  </si>
  <si>
    <t>Kaki Rampur Ward No-8 AWC</t>
  </si>
  <si>
    <t>Kaki Rampur West Part AWC</t>
  </si>
  <si>
    <t>Rampur Forest Village AWC</t>
  </si>
  <si>
    <t>Gurimari Namghar AWC</t>
  </si>
  <si>
    <t>Guimarigaon West Namghar AWC</t>
  </si>
  <si>
    <t>Kakijan Forest Camp Area AWC</t>
  </si>
  <si>
    <t>Ram Nagar Forest AWC</t>
  </si>
  <si>
    <t>Ram Nagar  AWC</t>
  </si>
  <si>
    <t>Ram Nagar LPS AWC</t>
  </si>
  <si>
    <t>Ganesh Guri Rangpur AWC</t>
  </si>
  <si>
    <t>Udai Nagar Natun Mati Milanpu AWC</t>
  </si>
  <si>
    <t>Rohila Meeh</t>
  </si>
  <si>
    <t>99545-24860</t>
  </si>
  <si>
    <t>Joy Meeh</t>
  </si>
  <si>
    <t>88128-76174</t>
  </si>
  <si>
    <t>75759-08239</t>
  </si>
  <si>
    <t>88763-05176</t>
  </si>
  <si>
    <t>84728-48106</t>
  </si>
  <si>
    <t>99575-62925</t>
  </si>
  <si>
    <t>84719-93608</t>
  </si>
  <si>
    <t>60005-11643</t>
  </si>
  <si>
    <t>84866-32928</t>
  </si>
  <si>
    <t>70022-17099</t>
  </si>
  <si>
    <t>94355-68121</t>
  </si>
  <si>
    <t>86388-21141</t>
  </si>
  <si>
    <t>80111-42525</t>
  </si>
  <si>
    <t>75770-83077</t>
  </si>
  <si>
    <t>99577-33174</t>
  </si>
  <si>
    <t>80119-27559</t>
  </si>
  <si>
    <t>60004-28792</t>
  </si>
  <si>
    <t>82538-05776</t>
  </si>
  <si>
    <t>75768-76909</t>
  </si>
  <si>
    <t>99578-47507</t>
  </si>
  <si>
    <t>69006-11696</t>
  </si>
  <si>
    <t>60014-18470</t>
  </si>
  <si>
    <t>84748-95135</t>
  </si>
  <si>
    <t>91012-11497</t>
  </si>
  <si>
    <t>91016-44883</t>
  </si>
  <si>
    <t>Pachim Lanka Gaon AWC</t>
  </si>
  <si>
    <t>Tengabasti AWC</t>
  </si>
  <si>
    <t>Pachim Lanka Kalibari AWC</t>
  </si>
  <si>
    <t>Krishna Mandir AWC</t>
  </si>
  <si>
    <t>Harichan Mandir AWC</t>
  </si>
  <si>
    <t>Durga Bari Tengabasti AWC</t>
  </si>
  <si>
    <t>Tengabasti LPS AWC</t>
  </si>
  <si>
    <t>Kashipur MVS AWC</t>
  </si>
  <si>
    <t>99548-59023</t>
  </si>
  <si>
    <t>99545-26148</t>
  </si>
  <si>
    <t>87230-64434</t>
  </si>
  <si>
    <t>80117-07763</t>
  </si>
  <si>
    <t>78962-74593</t>
  </si>
  <si>
    <t>70861-28151</t>
  </si>
  <si>
    <t>91010-08920</t>
  </si>
  <si>
    <t>98648-07770</t>
  </si>
  <si>
    <t>SUPRIYA SUKLABAIDYA</t>
  </si>
  <si>
    <t>Birsing Pathar LPS AWC</t>
  </si>
  <si>
    <t>1No Gaon AWC</t>
  </si>
  <si>
    <t>1No Kaki chariali Rash Namghar AWC</t>
  </si>
  <si>
    <t>Sankardev Sisu Niketan AWC</t>
  </si>
  <si>
    <t>Khring Par AWC</t>
  </si>
  <si>
    <t>Rasraj LPS AWC</t>
  </si>
  <si>
    <t>Hamphujan AWC</t>
  </si>
  <si>
    <t>Bihari gaon AWC</t>
  </si>
  <si>
    <t>Anil Bora Nity AWC</t>
  </si>
  <si>
    <t>Bahampur AWC</t>
  </si>
  <si>
    <t>1No Chariali AWC</t>
  </si>
  <si>
    <t>Da-Block AWC</t>
  </si>
  <si>
    <t>3No Gaon AWC</t>
  </si>
  <si>
    <t>Madhpur AWC</t>
  </si>
  <si>
    <t>3No Gaon Namghar AWC</t>
  </si>
  <si>
    <t>4No Gaon AWC</t>
  </si>
  <si>
    <t>4No Gaon AWC (2)</t>
  </si>
  <si>
    <t>Junakiati AWC</t>
  </si>
  <si>
    <t>Nath Gaon AWC</t>
  </si>
  <si>
    <t>Bengenati AWC</t>
  </si>
  <si>
    <t>Teliaati AWC</t>
  </si>
  <si>
    <t>Teliaati Namghar AWC</t>
  </si>
  <si>
    <t>Adrasa Gaon AWC</t>
  </si>
  <si>
    <t>Raha Block LPS AWC</t>
  </si>
  <si>
    <t>Jajori Idd Gah AWC</t>
  </si>
  <si>
    <t>6No Gaon Girls MES AWC</t>
  </si>
  <si>
    <t>Kakmari AWC</t>
  </si>
  <si>
    <t>Maj gaon AWC</t>
  </si>
  <si>
    <t>98640-43326</t>
  </si>
  <si>
    <t>99576-50943</t>
  </si>
  <si>
    <t>60001-43043</t>
  </si>
  <si>
    <t>86387-86629</t>
  </si>
  <si>
    <t>98645-43974</t>
  </si>
  <si>
    <t>91266-52054</t>
  </si>
  <si>
    <t>76630-46514</t>
  </si>
  <si>
    <t>88764-06904</t>
  </si>
  <si>
    <t>91016-8389</t>
  </si>
  <si>
    <t>75789-82462</t>
  </si>
  <si>
    <t>96782-11349</t>
  </si>
  <si>
    <t>84864-15186</t>
  </si>
  <si>
    <t>60040-37584</t>
  </si>
  <si>
    <t>84866-10432</t>
  </si>
  <si>
    <t>88768-40166</t>
  </si>
  <si>
    <t>76638-77252</t>
  </si>
  <si>
    <t>97071-87457</t>
  </si>
  <si>
    <t>93657-6989</t>
  </si>
  <si>
    <t>60012-95398</t>
  </si>
  <si>
    <t>88768-31439</t>
  </si>
  <si>
    <t>81360-46761</t>
  </si>
  <si>
    <t>82550-19015</t>
  </si>
  <si>
    <t>99548-98861</t>
  </si>
  <si>
    <t>75770-02544</t>
  </si>
  <si>
    <t>88766-96370</t>
  </si>
  <si>
    <t>84039-49845</t>
  </si>
  <si>
    <t>70869-86655</t>
  </si>
  <si>
    <t>76628-82405</t>
  </si>
  <si>
    <t>99542-58434</t>
  </si>
  <si>
    <t>Sonil Prava</t>
  </si>
  <si>
    <t>Gahrkanti Das</t>
  </si>
  <si>
    <t>97072-85758</t>
  </si>
  <si>
    <t>Puspalata Bora</t>
  </si>
  <si>
    <t>83999-37584</t>
  </si>
  <si>
    <t xml:space="preserve">Anita </t>
  </si>
  <si>
    <t>Minati Bora</t>
  </si>
  <si>
    <t>99671-50869</t>
  </si>
  <si>
    <t>81358-22687</t>
  </si>
  <si>
    <t xml:space="preserve">1No. Shyambari LP School </t>
  </si>
  <si>
    <t>1No. Shyambari (Radha Krishna Mandri Area)</t>
  </si>
  <si>
    <t xml:space="preserve">2No. Shyambari </t>
  </si>
  <si>
    <t>Pach Bhandar</t>
  </si>
  <si>
    <t>88761-2580</t>
  </si>
  <si>
    <t>95089-20455</t>
  </si>
  <si>
    <t>96784-96469</t>
  </si>
  <si>
    <t>88766-87541</t>
  </si>
  <si>
    <t>96780-92385</t>
  </si>
  <si>
    <t>80115-51837</t>
  </si>
  <si>
    <t>78966-04297</t>
  </si>
  <si>
    <t xml:space="preserve">Jyotsna Debnath </t>
  </si>
  <si>
    <t xml:space="preserve">Sukla Das </t>
  </si>
  <si>
    <t>96783-04619</t>
  </si>
  <si>
    <t>Mollika Bhattachajee</t>
  </si>
  <si>
    <t>Da Gaon AWC</t>
  </si>
  <si>
    <t>Arabari AWC</t>
  </si>
  <si>
    <t>Da Gaon AWC (2No)</t>
  </si>
  <si>
    <t>84730-64241</t>
  </si>
  <si>
    <t>76369-01728</t>
  </si>
  <si>
    <t>99542-96235</t>
  </si>
  <si>
    <t>PRANIMAI TERANGPI</t>
  </si>
  <si>
    <t>Fri day</t>
  </si>
  <si>
    <t>July'19</t>
  </si>
  <si>
    <t>Aug'19</t>
  </si>
  <si>
    <r>
      <rPr>
        <b/>
        <sz val="11"/>
        <color theme="1"/>
        <rFont val="Arial Narrow"/>
        <family val="2"/>
      </rPr>
      <t>MICRO PLAN FORMAT</t>
    </r>
    <r>
      <rPr>
        <b/>
        <sz val="10"/>
        <color theme="1"/>
        <rFont val="Arial Narrow"/>
        <family val="2"/>
      </rPr>
      <t xml:space="preserve">
NATIONAL HEALTH MISSION-Rashtriya Bal Swasthya Karyakram (RBSK)
ACTION  PLAN OF YEAR -2019-20</t>
    </r>
  </si>
  <si>
    <t>1st &amp; 2nd &amp; 3rd Aug'19</t>
  </si>
  <si>
    <t>5th, 6th &amp; 7th Aug'19</t>
  </si>
  <si>
    <t>27th, 28th Aug'19</t>
  </si>
  <si>
    <t>Thursday to Saturday</t>
  </si>
  <si>
    <t>Monday to Wednessday</t>
  </si>
  <si>
    <t>Thusday</t>
  </si>
  <si>
    <t>Tuesday to Wednessday</t>
  </si>
  <si>
    <t>2nd, 3rd &amp; 5th Aug'19</t>
  </si>
  <si>
    <t>Friday to Monday</t>
  </si>
  <si>
    <t>6th &amp; 7th /08/2019</t>
  </si>
  <si>
    <t>7th,8th &amp; 9th Aug'19</t>
  </si>
  <si>
    <t>Wednessday to Friday</t>
  </si>
  <si>
    <t>17 &amp; 19 /08/2019</t>
  </si>
  <si>
    <t>22 &amp; 23-8-19</t>
  </si>
  <si>
    <t>26 &amp; 27 /08/2019</t>
  </si>
  <si>
    <t>30 &amp; 31/08/2019</t>
  </si>
  <si>
    <t>28 &amp; 29/08/2019</t>
  </si>
  <si>
    <t>Saturday to Monday</t>
  </si>
  <si>
    <t>Thursday to Friday</t>
  </si>
  <si>
    <t>Monday to Tuesday</t>
  </si>
  <si>
    <t>Wednessday to Thursday</t>
  </si>
  <si>
    <t>Friday and Saturday</t>
  </si>
  <si>
    <t>03,04,05/09/2019</t>
  </si>
  <si>
    <t>dayTuesday to Thursday</t>
  </si>
  <si>
    <t>06,07,09,11,12/09/2019</t>
  </si>
  <si>
    <t>Friday to Thursday</t>
  </si>
  <si>
    <t>13, 14 /09/2019</t>
  </si>
  <si>
    <t>Friday to Saturday</t>
  </si>
  <si>
    <t>GORIA PATHER  LPS</t>
  </si>
  <si>
    <t>BILPAR CHUBURI LPS</t>
  </si>
  <si>
    <t>RANJITA DAS</t>
  </si>
  <si>
    <t>UDAY GIRI AWC</t>
  </si>
  <si>
    <t>UDAY GIRI LPS</t>
  </si>
  <si>
    <t>SHYAMONOY SHABGO AWC</t>
  </si>
  <si>
    <t>SARBOJONIN NAMGHAR AWC</t>
  </si>
  <si>
    <t>SANKARDEV BIDYANIKETAN</t>
  </si>
  <si>
    <t>LANKA RFWC</t>
  </si>
  <si>
    <t>JUTIKENDRA AWC</t>
  </si>
  <si>
    <t>RINA DAS</t>
  </si>
  <si>
    <t>URBAN WATAR SUPPLY AWC</t>
  </si>
  <si>
    <t>CHILD LABOUR SCHOOL AWC</t>
  </si>
  <si>
    <t>PRAG JYOTI KENDRA AWC</t>
  </si>
  <si>
    <t>SISTER NIVEDITA GIRLS HS</t>
  </si>
  <si>
    <t>MONI MAZUMDAR</t>
  </si>
  <si>
    <t>GOOD SHAPHERDS ENGLISH SCHOOL AWC</t>
  </si>
  <si>
    <t>CHILD LABOUR AWC</t>
  </si>
  <si>
    <t>RAJENDRA BIDYALA LPS</t>
  </si>
  <si>
    <t>DOIBOKI DEVI</t>
  </si>
  <si>
    <t>2NO PIPAL PUKHURI AWC</t>
  </si>
  <si>
    <t>TINIALI</t>
  </si>
  <si>
    <t>KALIBARI STATION ROAD AWC</t>
  </si>
  <si>
    <t>SARBAJONIN KALI MANDIR AWC</t>
  </si>
  <si>
    <t>PUB LANKA ADARSA LPS AWC</t>
  </si>
  <si>
    <t>PASHBHANDRA KALI MANDIR AWC</t>
  </si>
  <si>
    <t>PASHBHANDRA NEW LPS</t>
  </si>
  <si>
    <t>BARMAN PATHAR AWC</t>
  </si>
  <si>
    <t>PANCH BHANDAR LPS</t>
  </si>
  <si>
    <t>PUB LANKA ADRASA MES</t>
  </si>
  <si>
    <t>DAGAON AWC</t>
  </si>
  <si>
    <t>PUNJABI RANBINDRO NATH LPS AWC</t>
  </si>
  <si>
    <t>PUNJABI RANBINDRO NATH LPS</t>
  </si>
  <si>
    <t>PUNJABI BASTI KALI MANDIR AWC</t>
  </si>
  <si>
    <t>1NO SHYAMBARI LPS</t>
  </si>
  <si>
    <t>MACHAGA MES</t>
  </si>
  <si>
    <t>MACHAGA HS</t>
  </si>
  <si>
    <t>MACHAGA MANDIR AWC</t>
  </si>
  <si>
    <t>MACHAGA LPS</t>
  </si>
  <si>
    <t>TENGABASTI AWC</t>
  </si>
  <si>
    <t>PACHIM LANKA GAON LPS</t>
  </si>
  <si>
    <t>DURGA BARI TENGA BASTI AWC</t>
  </si>
  <si>
    <t>HARI CHANDRA MANDIR AWC</t>
  </si>
  <si>
    <t>PACHIM LANKA KALI BARI AWC</t>
  </si>
  <si>
    <t>KASHIPUR MV SCHOOL</t>
  </si>
  <si>
    <t>KASHIPUR MV SCHOOL AWC</t>
  </si>
  <si>
    <t>MADHAM BALU LENDAR AWC</t>
  </si>
  <si>
    <t>PANCHALI TINIALI AWC</t>
  </si>
  <si>
    <t>NAYANPUR AWC</t>
  </si>
  <si>
    <t>PUB TENGATOLI AWC</t>
  </si>
  <si>
    <t>DAKHIN BALUHANDAR AWC</t>
  </si>
  <si>
    <t>BALUHANDAR</t>
  </si>
  <si>
    <t>BISNU MANDIR AWC</t>
  </si>
  <si>
    <t>LANKAJAN PAR NEW LPS</t>
  </si>
  <si>
    <t>2NO DERAPATHAR HAJONG GAON LPS</t>
  </si>
  <si>
    <t>2NO DERAPATHAR HAJONG GAON LPS AWC</t>
  </si>
  <si>
    <t>1NO DERAPATHAR HAJONG GAON LPS AWC</t>
  </si>
  <si>
    <t>2/3 NO DERAPATHAR AWC</t>
  </si>
  <si>
    <t>2NO DERAPATHAR AWC</t>
  </si>
  <si>
    <t>4NO DERAPATHAR COMMUNITY HALL AWC</t>
  </si>
  <si>
    <t>2NO DERAPATHAR GARU BASTI AWC</t>
  </si>
  <si>
    <t>4NO DERAPATHAR AWC</t>
  </si>
  <si>
    <t>CHIRTIKLANNA HEJOY GREEN AWC</t>
  </si>
  <si>
    <t>ACHIKHAN DURGA MANDIR AWC</t>
  </si>
  <si>
    <t>BORJOHA GAON NO 2  PART NO 1</t>
  </si>
  <si>
    <t>BORJHONA GAON  PART NO 1</t>
  </si>
  <si>
    <t xml:space="preserve">SANKARDEV BIDYANIKETAN LANKA </t>
  </si>
  <si>
    <t xml:space="preserve">BIMOLA PRASAD CHALIHA LPS </t>
  </si>
  <si>
    <t xml:space="preserve">1NO RAM NAGAR B.P CHALIHA L.P.S </t>
  </si>
  <si>
    <t xml:space="preserve">RAM NAGAR 2/3 AWC </t>
  </si>
  <si>
    <t xml:space="preserve">GORIA PATHER L.PS </t>
  </si>
  <si>
    <t>NAGABANDHA LPS AWC</t>
  </si>
  <si>
    <t>LOSKAR PATHAR LPS</t>
  </si>
  <si>
    <t xml:space="preserve">LOSKAR PATHAR LPS AWC </t>
  </si>
  <si>
    <t xml:space="preserve">PUBLIC H.S.S. LANKA </t>
  </si>
  <si>
    <t>NETAJI PRATHAMIC BIDYA NIKETAN</t>
  </si>
  <si>
    <t xml:space="preserve">NETAJI LP SCHOOL AWC </t>
  </si>
  <si>
    <t>PAMGAON BHAGYALAKMI LPS</t>
  </si>
  <si>
    <t>ADOMONI LPS</t>
  </si>
  <si>
    <t>LOSKAR PATHAR MES</t>
  </si>
  <si>
    <t xml:space="preserve">JURAPHUKHURI LPS </t>
  </si>
  <si>
    <t>BORBOHA BEY GAON LPS</t>
  </si>
  <si>
    <t>KANDORA GOVT. LPS</t>
  </si>
  <si>
    <t>LASKAR PATHAR MICIR GAON LPS</t>
  </si>
  <si>
    <t>DAKHIN LASKAR PATHAR NEW LPS</t>
  </si>
  <si>
    <t xml:space="preserve">1128 NO LASKAR PATHAR LPS </t>
  </si>
  <si>
    <t>LASKAR PANCHALI HS</t>
  </si>
  <si>
    <t>PACHIM DABLONG LPS</t>
  </si>
  <si>
    <t xml:space="preserve">EX. SERVICE MAN M.E SCOOL </t>
  </si>
  <si>
    <t>2000 NO PANCHALI MKBS</t>
  </si>
  <si>
    <t>SARTHI GAON AWC</t>
  </si>
  <si>
    <t>AYARUN NESSA</t>
  </si>
  <si>
    <t>BHARAMPUTAR AWC</t>
  </si>
  <si>
    <t>DADANG NOLA AWC</t>
  </si>
  <si>
    <t>JANATA LPS</t>
  </si>
  <si>
    <t>AHMEDIA AWC</t>
  </si>
  <si>
    <t>DAYANI PARA NATUN BASTI AWC</t>
  </si>
  <si>
    <t>LANKAJAN AWC</t>
  </si>
  <si>
    <t>ADARSAPARA MEM</t>
  </si>
  <si>
    <t>MADHONI CHUBURI AWC</t>
  </si>
  <si>
    <t>SAMSUN NEHAR</t>
  </si>
  <si>
    <t>AZAR FAKIR AWC</t>
  </si>
  <si>
    <t>JALAYA AWC</t>
  </si>
  <si>
    <t>WAHIYA AWC</t>
  </si>
  <si>
    <t>BORDALONG MADHAV DEV AWC</t>
  </si>
  <si>
    <t>MILLA DAS</t>
  </si>
  <si>
    <t>BORDALONG NEPALI BAST AWC</t>
  </si>
  <si>
    <t>KHARIKHANA BILL LPS</t>
  </si>
  <si>
    <t>AROHI DAS</t>
  </si>
  <si>
    <t>BORDALONG AWC</t>
  </si>
  <si>
    <t>TINIALI SHIB MANDIR AWC</t>
  </si>
  <si>
    <t>LALOUNG BASTI AWC</t>
  </si>
  <si>
    <t>KHAKAN BIL KRISHNA NAGAR AWC</t>
  </si>
  <si>
    <t>UTTAR KHARI KHANA AWC</t>
  </si>
  <si>
    <t>LAKHI MAZUMDAR</t>
  </si>
  <si>
    <t>BORDALONG NATUN BASTI SHIV MANDIR AWC</t>
  </si>
  <si>
    <t>KHARIKHAN BAZAR AWC</t>
  </si>
  <si>
    <t>KHRISHNA NAGAR AWC</t>
  </si>
  <si>
    <t>MINA MALAKAR</t>
  </si>
  <si>
    <t>NETAJI PAR AWC</t>
  </si>
  <si>
    <t>DAKHIN JARONI NEW LPS</t>
  </si>
  <si>
    <t>LANKAJAN LPS</t>
  </si>
  <si>
    <t>KAPILIPAR CHITRAJ NAGAR LPS</t>
  </si>
  <si>
    <t>LANKAJAN MEM</t>
  </si>
  <si>
    <t>KHANRIKHANA LP AWC</t>
  </si>
  <si>
    <t>KHARIKHANA MES</t>
  </si>
  <si>
    <t>MODINALAL BANAT AWC</t>
  </si>
  <si>
    <t>JAHANARA BEGUM</t>
  </si>
  <si>
    <t>MANDULI KALI MANDIR AWC</t>
  </si>
  <si>
    <t>JHAKUR BARI MINI EGS</t>
  </si>
  <si>
    <t>LANKA GAON ADRASA LPS</t>
  </si>
  <si>
    <t>BIPAD NASRIN MONDIR AWC</t>
  </si>
  <si>
    <t>RASTRA BHASHA LPS</t>
  </si>
  <si>
    <t>SHIB MANDIR LPS</t>
  </si>
  <si>
    <t>MILA BOTI DEVI</t>
  </si>
  <si>
    <t>MONOSHA MANDIR AWC</t>
  </si>
  <si>
    <t>USHA MAZUMDAR</t>
  </si>
  <si>
    <t>SHIV MANDIR DEBNATH WARD -10 AWC</t>
  </si>
  <si>
    <t>BIBEKANANDA MES AWC</t>
  </si>
  <si>
    <t>LANKA PATTY LPS</t>
  </si>
  <si>
    <t>RAM THAKUR MANDIR AWC</t>
  </si>
  <si>
    <t>2NO SHAMBARI LPS</t>
  </si>
  <si>
    <t>BAMUNGAON PIPAL PUKHURI MES</t>
  </si>
  <si>
    <t>PUB UDALI MES</t>
  </si>
  <si>
    <t>MOHAN SARMA MES</t>
  </si>
  <si>
    <t>JOYSAGAR LPS</t>
  </si>
  <si>
    <t>JOYSAGAR AWC</t>
  </si>
  <si>
    <t>JAGAT GURU HS</t>
  </si>
  <si>
    <t>JAGAT GURU ME AWC</t>
  </si>
  <si>
    <t>JAGAT GURU ME SCHOOL</t>
  </si>
  <si>
    <t>SRI SRI MADHAB DEV HS</t>
  </si>
  <si>
    <t>64NO 9NO WARD BORPUKHURI AC</t>
  </si>
  <si>
    <t>IV BORPUKHURI NEW LPS</t>
  </si>
  <si>
    <t>1NO KHRING KHRING 4 NO WARD AWC</t>
  </si>
  <si>
    <t>SARAGAON SANKHRIGOSTHI AWC</t>
  </si>
  <si>
    <t>1NO AZARBARI AWC</t>
  </si>
  <si>
    <t>3NO KAKI SANTIPAR LPS</t>
  </si>
  <si>
    <t>3NO KAKI SANTIPAR AWC</t>
  </si>
  <si>
    <t>3NO KAKI THAISUPAR LPS</t>
  </si>
  <si>
    <t>3NO KAKI THAISUPAR MUSLIM GAON AWC</t>
  </si>
  <si>
    <t>PUBLIC HS SCHOOL</t>
  </si>
  <si>
    <t xml:space="preserve">LANKA </t>
  </si>
  <si>
    <t>10, 11, 12/04/2019</t>
  </si>
  <si>
    <t>KHRISHNA MANDIR 488NO AWC</t>
  </si>
  <si>
    <t>KRISHNA MANDIR PART-1</t>
  </si>
  <si>
    <t>3NO LANKESWARI GRANT LPS</t>
  </si>
  <si>
    <t>3NO LPS AWC</t>
  </si>
  <si>
    <t>RADHA KHRISNA MANDIR AREA AWC</t>
  </si>
  <si>
    <t>SHYAMBARI LPS</t>
  </si>
  <si>
    <t>SHYAMBARI SHIV MANDIR AWC</t>
  </si>
  <si>
    <t>UTTAR DIMORUPAR LPS</t>
  </si>
  <si>
    <t>KAPASBARI</t>
  </si>
  <si>
    <t>VIVEKANANDA PATH SALA</t>
  </si>
  <si>
    <t>LANKA PATTY 1902 NO AWC</t>
  </si>
  <si>
    <t>SHREE SHREE MADHAB DEV HS</t>
  </si>
  <si>
    <t>TINIALI BAZAR LPS</t>
  </si>
  <si>
    <t>KHRING KHRING BENGALI LPS</t>
  </si>
  <si>
    <t>FORMAPAR</t>
  </si>
  <si>
    <t>ARCHANA DEB</t>
  </si>
  <si>
    <t>BORDALONG</t>
  </si>
  <si>
    <t>ANIMA KONWAR</t>
  </si>
  <si>
    <t>PURNIMA DEBNATH</t>
  </si>
  <si>
    <t>MADURI JAHARI</t>
  </si>
  <si>
    <t>KHARI KHANA</t>
  </si>
  <si>
    <t>SATHI ROY</t>
  </si>
  <si>
    <t>JURAPHUKHURI</t>
  </si>
  <si>
    <t>SWAPNA DAS</t>
  </si>
  <si>
    <t>RENU RANI DAS</t>
  </si>
  <si>
    <t>MINU CHAKRABARTY</t>
  </si>
  <si>
    <t>DIPALI DAS</t>
  </si>
  <si>
    <t>PATHORI</t>
  </si>
  <si>
    <t>SANGITA BASUMATARY</t>
  </si>
  <si>
    <t>KIRONMAI DEVI</t>
  </si>
  <si>
    <t>KHRING KHRING</t>
  </si>
  <si>
    <t>BHANITA RABHA</t>
  </si>
  <si>
    <t>SOMORTHA BEGUM</t>
  </si>
  <si>
    <t>CHENIMAI SAIKIA</t>
  </si>
  <si>
    <t>MONI MAZUMDER</t>
  </si>
  <si>
    <t>SARALA BALA DAS</t>
  </si>
  <si>
    <t>JYOTNA DEBNATH</t>
  </si>
  <si>
    <t>KANTA DEB</t>
  </si>
  <si>
    <t>PUTOLI MAZAUMDAR</t>
  </si>
  <si>
    <t xml:space="preserve">WEST ENERIA </t>
  </si>
  <si>
    <t>KABITA ROY</t>
  </si>
  <si>
    <t>PRATIMA DAS</t>
  </si>
  <si>
    <t>Car</t>
  </si>
  <si>
    <t>April'19</t>
  </si>
  <si>
    <t>NA-KHUTI BAZAR</t>
  </si>
  <si>
    <t>DIPTI DAS</t>
  </si>
  <si>
    <t>TANZILA BEGUM</t>
  </si>
  <si>
    <t>SWAPNARANI BORDOLOI</t>
  </si>
  <si>
    <t>PANCHBHANDAR</t>
  </si>
  <si>
    <t>MINALI HAFLONGBER</t>
  </si>
  <si>
    <t>DALIYA NATH</t>
  </si>
  <si>
    <t>TRIPTI BORDHAN</t>
  </si>
  <si>
    <t>DERAPATHAR 2 NO</t>
  </si>
  <si>
    <t>MINA KUMARI</t>
  </si>
  <si>
    <t>ARATI BARMAN</t>
  </si>
  <si>
    <t>UDALI BAZAR</t>
  </si>
  <si>
    <t>RINA RANI DEB</t>
  </si>
  <si>
    <t>FATIMA KHATUN</t>
  </si>
  <si>
    <t>LALITA BHARALI</t>
  </si>
  <si>
    <t>SUNITA SARDAR</t>
  </si>
  <si>
    <t>BORDOLONG</t>
  </si>
  <si>
    <t>DABLONG S/C</t>
  </si>
  <si>
    <t>FOGILA KHATUN</t>
  </si>
  <si>
    <t>car</t>
  </si>
</sst>
</file>

<file path=xl/styles.xml><?xml version="1.0" encoding="utf-8"?>
<styleSheet xmlns="http://schemas.openxmlformats.org/spreadsheetml/2006/main">
  <numFmts count="2">
    <numFmt numFmtId="164" formatCode="[$-409]d/mmm/yy;@"/>
    <numFmt numFmtId="165" formatCode="[$-14009]dd/mm/yy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9"/>
      <name val="Arial"/>
      <family val="2"/>
    </font>
    <font>
      <sz val="10"/>
      <color theme="1"/>
      <name val="Arial Narrow"/>
      <family val="2"/>
    </font>
    <font>
      <sz val="12"/>
      <color theme="1"/>
      <name val="Calibri"/>
      <family val="2"/>
      <scheme val="minor"/>
    </font>
    <font>
      <b/>
      <sz val="8"/>
      <color indexed="81"/>
      <name val="Tahoma"/>
      <family val="2"/>
    </font>
    <font>
      <sz val="11"/>
      <name val="Calibri"/>
      <family val="2"/>
    </font>
    <font>
      <sz val="10"/>
      <color theme="1"/>
      <name val="Calibri"/>
      <family val="2"/>
      <scheme val="minor"/>
    </font>
    <font>
      <b/>
      <sz val="12"/>
      <color theme="1"/>
      <name val="Calibri"/>
      <family val="2"/>
      <scheme val="minor"/>
    </font>
    <font>
      <sz val="14"/>
      <color theme="1"/>
      <name val="Calibri"/>
      <family val="2"/>
      <scheme val="minor"/>
    </font>
    <font>
      <sz val="14"/>
      <color theme="1"/>
      <name val="Arial Narrow"/>
      <family val="2"/>
    </font>
    <font>
      <b/>
      <sz val="11"/>
      <color theme="1"/>
      <name val="Calibri"/>
      <family val="2"/>
      <scheme val="minor"/>
    </font>
    <font>
      <sz val="1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8" fillId="0" borderId="0"/>
  </cellStyleXfs>
  <cellXfs count="24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18" fillId="0" borderId="1" xfId="0" applyFont="1" applyBorder="1" applyProtection="1">
      <protection locked="0"/>
    </xf>
    <xf numFmtId="0" fontId="3" fillId="0" borderId="1" xfId="0" applyFont="1" applyBorder="1" applyAlignment="1" applyProtection="1">
      <alignment horizontal="right" vertical="center" wrapText="1"/>
      <protection locked="0"/>
    </xf>
    <xf numFmtId="1" fontId="3" fillId="0" borderId="0" xfId="0" applyNumberFormat="1" applyFont="1" applyProtection="1"/>
    <xf numFmtId="0" fontId="20" fillId="0" borderId="1" xfId="0" applyFont="1" applyFill="1" applyBorder="1" applyAlignment="1" applyProtection="1">
      <alignment horizontal="left" vertical="center" wrapText="1" shrinkToFit="1"/>
      <protection locked="0"/>
    </xf>
    <xf numFmtId="0" fontId="19"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protection locked="0"/>
    </xf>
    <xf numFmtId="0" fontId="3" fillId="0" borderId="0" xfId="0" applyFont="1" applyAlignment="1">
      <alignment horizontal="left"/>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1" fillId="3" borderId="1" xfId="0" applyFont="1" applyFill="1" applyBorder="1" applyAlignment="1">
      <alignment horizontal="left" vertical="center"/>
    </xf>
    <xf numFmtId="1" fontId="3" fillId="0" borderId="1"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left"/>
      <protection locked="0"/>
    </xf>
    <xf numFmtId="1" fontId="3" fillId="0" borderId="1" xfId="0" applyNumberFormat="1" applyFont="1" applyBorder="1" applyAlignment="1" applyProtection="1">
      <alignment horizontal="left" vertical="center"/>
      <protection locked="0"/>
    </xf>
    <xf numFmtId="1" fontId="3" fillId="0" borderId="1" xfId="0" applyNumberFormat="1" applyFont="1" applyBorder="1" applyAlignment="1" applyProtection="1">
      <alignment horizontal="left" vertical="center" wrapText="1"/>
      <protection locked="0"/>
    </xf>
    <xf numFmtId="0" fontId="0" fillId="0" borderId="1" xfId="0" applyBorder="1" applyAlignment="1">
      <alignment vertical="top" wrapText="1"/>
    </xf>
    <xf numFmtId="0" fontId="0" fillId="0" borderId="1" xfId="0" applyBorder="1" applyAlignment="1">
      <alignment wrapText="1"/>
    </xf>
    <xf numFmtId="0" fontId="2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wrapText="1"/>
    </xf>
    <xf numFmtId="0" fontId="0" fillId="0" borderId="1" xfId="0" applyFont="1" applyBorder="1" applyAlignment="1">
      <alignment horizontal="left" vertical="top" wrapText="1"/>
    </xf>
    <xf numFmtId="0" fontId="20" fillId="0" borderId="1" xfId="0" applyFont="1" applyBorder="1" applyAlignment="1"/>
    <xf numFmtId="0" fontId="0" fillId="0" borderId="1" xfId="0" applyFont="1" applyBorder="1" applyAlignment="1">
      <alignment horizontal="left"/>
    </xf>
    <xf numFmtId="0" fontId="0" fillId="0" borderId="1" xfId="0" applyFont="1" applyBorder="1"/>
    <xf numFmtId="0" fontId="0" fillId="0" borderId="1" xfId="0" applyFont="1" applyBorder="1" applyAlignment="1">
      <alignment vertical="top"/>
    </xf>
    <xf numFmtId="0" fontId="0" fillId="0" borderId="1" xfId="0" applyFont="1" applyBorder="1" applyAlignment="1" applyProtection="1">
      <alignment horizontal="left"/>
      <protection locked="0"/>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2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Alignment="1"/>
    <xf numFmtId="0" fontId="0" fillId="0" borderId="1" xfId="0" applyBorder="1" applyAlignment="1">
      <alignment horizontal="center" vertical="top" wrapText="1"/>
    </xf>
    <xf numFmtId="0" fontId="0" fillId="0" borderId="1" xfId="0" applyBorder="1" applyAlignment="1">
      <alignment horizontal="center" wrapText="1"/>
    </xf>
    <xf numFmtId="0" fontId="0" fillId="0" borderId="1" xfId="0" applyFont="1" applyBorder="1" applyAlignment="1">
      <alignment horizontal="center" vertical="top" wrapText="1"/>
    </xf>
    <xf numFmtId="0" fontId="0" fillId="0" borderId="1" xfId="0" applyFont="1" applyBorder="1" applyAlignment="1">
      <alignment horizontal="center" wrapText="1"/>
    </xf>
    <xf numFmtId="0" fontId="0" fillId="0" borderId="1" xfId="0" applyFont="1" applyBorder="1" applyAlignment="1">
      <alignment horizontal="center" vertical="top"/>
    </xf>
    <xf numFmtId="0" fontId="0" fillId="0" borderId="1" xfId="0" applyFont="1" applyBorder="1" applyAlignment="1">
      <alignment horizontal="center"/>
    </xf>
    <xf numFmtId="1" fontId="1" fillId="0" borderId="1" xfId="0" applyNumberFormat="1" applyFont="1" applyBorder="1" applyAlignment="1" applyProtection="1">
      <alignment horizontal="center" vertical="center"/>
      <protection locked="0"/>
    </xf>
    <xf numFmtId="0" fontId="1" fillId="0" borderId="0" xfId="0" applyFont="1" applyAlignment="1">
      <alignment horizontal="center"/>
    </xf>
    <xf numFmtId="0" fontId="0" fillId="0" borderId="1" xfId="0" applyFont="1" applyBorder="1" applyAlignment="1" applyProtection="1">
      <alignment horizontal="left" vertical="center" wrapText="1"/>
      <protection locked="0"/>
    </xf>
    <xf numFmtId="0" fontId="0" fillId="0" borderId="0" xfId="0" applyFont="1" applyAlignment="1">
      <alignment horizontal="left"/>
    </xf>
    <xf numFmtId="0" fontId="27" fillId="0" borderId="0" xfId="0" applyFont="1" applyFill="1" applyBorder="1" applyAlignment="1">
      <alignment horizontal="left" vertical="center" wrapText="1"/>
    </xf>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27" fillId="0" borderId="0"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vertic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7"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0" fillId="0" borderId="1" xfId="0" applyFill="1" applyBorder="1" applyAlignment="1">
      <alignment horizontal="center" vertical="center"/>
    </xf>
    <xf numFmtId="0" fontId="2" fillId="0" borderId="0" xfId="0" applyFont="1" applyFill="1" applyBorder="1" applyAlignment="1">
      <alignment horizontal="center" wrapText="1"/>
    </xf>
    <xf numFmtId="0" fontId="3" fillId="0" borderId="0" xfId="0" applyFont="1" applyAlignment="1">
      <alignment horizontal="center"/>
    </xf>
    <xf numFmtId="0" fontId="2" fillId="7" borderId="2" xfId="0" applyFont="1" applyFill="1" applyBorder="1" applyAlignment="1">
      <alignment horizontal="center" wrapText="1"/>
    </xf>
    <xf numFmtId="0" fontId="2" fillId="7" borderId="3" xfId="0" applyFont="1" applyFill="1" applyBorder="1" applyAlignment="1">
      <alignment horizontal="center" wrapText="1"/>
    </xf>
    <xf numFmtId="17" fontId="6" fillId="0" borderId="1" xfId="0" applyNumberFormat="1" applyFont="1" applyFill="1" applyBorder="1" applyAlignment="1" applyProtection="1">
      <alignment horizontal="center" wrapText="1"/>
      <protection locked="0"/>
    </xf>
    <xf numFmtId="0" fontId="2" fillId="0" borderId="0" xfId="0" applyFont="1" applyFill="1" applyBorder="1" applyAlignment="1">
      <alignment horizontal="center" wrapText="1"/>
    </xf>
    <xf numFmtId="0" fontId="2" fillId="3" borderId="1" xfId="0" applyFont="1" applyFill="1" applyBorder="1" applyAlignment="1">
      <alignment horizontal="center"/>
    </xf>
    <xf numFmtId="0" fontId="2" fillId="3" borderId="6" xfId="0" applyFont="1" applyFill="1" applyBorder="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3" borderId="7"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1" fontId="3" fillId="0" borderId="1" xfId="0" applyNumberFormat="1" applyFont="1" applyBorder="1" applyAlignment="1" applyProtection="1">
      <alignment horizontal="center" wrapText="1"/>
      <protection locked="0"/>
    </xf>
    <xf numFmtId="1" fontId="3" fillId="0" borderId="1" xfId="0" applyNumberFormat="1" applyFont="1" applyBorder="1" applyAlignment="1" applyProtection="1">
      <alignment horizontal="center"/>
      <protection locked="0"/>
    </xf>
    <xf numFmtId="0" fontId="18" fillId="0" borderId="1" xfId="0" applyFont="1" applyBorder="1" applyAlignment="1" applyProtection="1">
      <alignment horizontal="center"/>
      <protection locked="0"/>
    </xf>
    <xf numFmtId="164" fontId="3" fillId="0" borderId="1" xfId="0" applyNumberFormat="1" applyFont="1" applyBorder="1" applyAlignment="1" applyProtection="1">
      <alignment horizontal="center" wrapText="1"/>
      <protection locked="0"/>
    </xf>
    <xf numFmtId="1" fontId="1" fillId="3" borderId="1" xfId="0" applyNumberFormat="1" applyFont="1" applyFill="1" applyBorder="1" applyAlignment="1">
      <alignment horizontal="center"/>
    </xf>
    <xf numFmtId="14" fontId="1" fillId="3" borderId="1" xfId="0" applyNumberFormat="1" applyFont="1" applyFill="1" applyBorder="1" applyAlignment="1">
      <alignment horizontal="center"/>
    </xf>
    <xf numFmtId="0" fontId="3" fillId="3" borderId="1" xfId="0" applyFont="1" applyFill="1" applyBorder="1" applyAlignment="1">
      <alignment horizontal="center"/>
    </xf>
    <xf numFmtId="0" fontId="2" fillId="8" borderId="1" xfId="0" applyFont="1" applyFill="1" applyBorder="1" applyAlignment="1">
      <alignment horizontal="center"/>
    </xf>
    <xf numFmtId="0" fontId="1" fillId="0" borderId="1" xfId="0" applyFont="1" applyBorder="1" applyAlignment="1">
      <alignment horizontal="center"/>
    </xf>
    <xf numFmtId="0" fontId="0" fillId="0" borderId="1" xfId="0" applyBorder="1" applyAlignment="1" applyProtection="1">
      <alignment horizontal="center" vertical="center" wrapText="1"/>
      <protection locked="0"/>
    </xf>
    <xf numFmtId="0" fontId="20" fillId="0" borderId="6" xfId="0" applyFont="1" applyFill="1" applyBorder="1" applyAlignment="1">
      <alignment horizontal="center" vertical="center" shrinkToFit="1"/>
    </xf>
    <xf numFmtId="0" fontId="0" fillId="0" borderId="4" xfId="0" applyFill="1" applyBorder="1" applyAlignment="1">
      <alignment horizontal="center" vertical="center"/>
    </xf>
    <xf numFmtId="14" fontId="3"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1" fontId="20" fillId="0" borderId="1" xfId="0" applyNumberFormat="1" applyFont="1" applyBorder="1" applyAlignment="1" applyProtection="1">
      <alignment horizontal="center" vertical="center"/>
      <protection locked="0"/>
    </xf>
    <xf numFmtId="165"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20" fillId="0" borderId="1" xfId="0" applyFont="1" applyFill="1" applyBorder="1" applyAlignment="1">
      <alignment horizontal="center" vertical="center" shrinkToFit="1"/>
    </xf>
    <xf numFmtId="164" fontId="3" fillId="0" borderId="1" xfId="0" applyNumberFormat="1" applyFont="1" applyBorder="1" applyAlignment="1" applyProtection="1">
      <alignment horizontal="center" vertical="center" wrapText="1"/>
      <protection locked="0"/>
    </xf>
    <xf numFmtId="0" fontId="3" fillId="3" borderId="1" xfId="0" applyFont="1" applyFill="1" applyBorder="1" applyAlignment="1">
      <alignment horizontal="center" vertical="center"/>
    </xf>
    <xf numFmtId="0" fontId="20" fillId="0" borderId="7"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shrinkToFit="1"/>
      <protection locked="0"/>
    </xf>
    <xf numFmtId="0" fontId="0" fillId="0" borderId="4" xfId="0" applyFill="1" applyBorder="1" applyAlignment="1" applyProtection="1">
      <alignment horizontal="center" vertical="center"/>
      <protection locked="0"/>
    </xf>
    <xf numFmtId="0" fontId="28" fillId="0" borderId="1" xfId="1" applyFont="1" applyFill="1" applyBorder="1" applyAlignment="1">
      <alignment horizontal="center" vertical="center" wrapText="1"/>
    </xf>
    <xf numFmtId="0" fontId="23" fillId="0" borderId="1" xfId="0" applyFont="1" applyFill="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1" xfId="0"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shrinkToFit="1"/>
      <protection locked="0"/>
    </xf>
    <xf numFmtId="0" fontId="20" fillId="0" borderId="1" xfId="0" applyFont="1" applyBorder="1" applyAlignment="1">
      <alignment horizontal="center" vertical="center" wrapText="1"/>
    </xf>
    <xf numFmtId="0" fontId="19"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 fillId="0" borderId="0" xfId="0" applyFont="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xf>
    <xf numFmtId="0" fontId="24" fillId="0" borderId="1" xfId="0" applyFont="1" applyBorder="1" applyAlignment="1">
      <alignment horizontal="center"/>
    </xf>
    <xf numFmtId="0" fontId="20" fillId="0" borderId="6" xfId="0" applyFont="1" applyFill="1" applyBorder="1" applyAlignment="1" applyProtection="1">
      <alignment horizontal="center" wrapText="1" shrinkToFit="1"/>
      <protection locked="0"/>
    </xf>
    <xf numFmtId="0" fontId="20" fillId="0" borderId="2" xfId="0" applyFont="1" applyBorder="1" applyAlignment="1">
      <alignment horizontal="center" wrapText="1"/>
    </xf>
    <xf numFmtId="0" fontId="25" fillId="0" borderId="1" xfId="0" applyFont="1" applyBorder="1" applyAlignment="1">
      <alignment horizontal="center" vertical="center" wrapText="1"/>
    </xf>
    <xf numFmtId="14" fontId="3" fillId="0" borderId="1"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vertical="center"/>
    </xf>
    <xf numFmtId="0" fontId="24"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8" sqref="A18:M18"/>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1" t="s">
        <v>97</v>
      </c>
      <c r="B1" s="131"/>
      <c r="C1" s="131"/>
      <c r="D1" s="131"/>
      <c r="E1" s="131"/>
      <c r="F1" s="131"/>
      <c r="G1" s="131"/>
      <c r="H1" s="131"/>
      <c r="I1" s="131"/>
      <c r="J1" s="131"/>
      <c r="K1" s="131"/>
      <c r="L1" s="131"/>
      <c r="M1" s="131"/>
    </row>
    <row r="2" spans="1:14">
      <c r="A2" s="132" t="s">
        <v>0</v>
      </c>
      <c r="B2" s="132"/>
      <c r="C2" s="134" t="s">
        <v>73</v>
      </c>
      <c r="D2" s="135"/>
      <c r="E2" s="2" t="s">
        <v>1</v>
      </c>
      <c r="F2" s="146" t="s">
        <v>96</v>
      </c>
      <c r="G2" s="146"/>
      <c r="H2" s="146"/>
      <c r="I2" s="146"/>
      <c r="J2" s="146"/>
      <c r="K2" s="144" t="s">
        <v>27</v>
      </c>
      <c r="L2" s="144"/>
      <c r="M2" s="31" t="s">
        <v>74</v>
      </c>
    </row>
    <row r="3" spans="1:14" ht="7.5" customHeight="1">
      <c r="A3" s="110"/>
      <c r="B3" s="110"/>
      <c r="C3" s="110"/>
      <c r="D3" s="110"/>
      <c r="E3" s="110"/>
      <c r="F3" s="109"/>
      <c r="G3" s="109"/>
      <c r="H3" s="109"/>
      <c r="I3" s="109"/>
      <c r="J3" s="109"/>
      <c r="K3" s="111"/>
      <c r="L3" s="111"/>
      <c r="M3" s="111"/>
    </row>
    <row r="4" spans="1:14">
      <c r="A4" s="140" t="s">
        <v>2</v>
      </c>
      <c r="B4" s="141"/>
      <c r="C4" s="141"/>
      <c r="D4" s="141"/>
      <c r="E4" s="142"/>
      <c r="F4" s="109"/>
      <c r="G4" s="109"/>
      <c r="H4" s="109"/>
      <c r="I4" s="112" t="s">
        <v>63</v>
      </c>
      <c r="J4" s="112"/>
      <c r="K4" s="112"/>
      <c r="L4" s="112"/>
      <c r="M4" s="112"/>
    </row>
    <row r="5" spans="1:14" ht="18.75" customHeight="1">
      <c r="A5" s="107" t="s">
        <v>4</v>
      </c>
      <c r="B5" s="107"/>
      <c r="C5" s="125" t="s">
        <v>71</v>
      </c>
      <c r="D5" s="143"/>
      <c r="E5" s="126"/>
      <c r="F5" s="109"/>
      <c r="G5" s="109"/>
      <c r="H5" s="109"/>
      <c r="I5" s="136" t="s">
        <v>5</v>
      </c>
      <c r="J5" s="136"/>
      <c r="K5" s="137" t="s">
        <v>75</v>
      </c>
      <c r="L5" s="139"/>
      <c r="M5" s="138"/>
    </row>
    <row r="6" spans="1:14" ht="18.75" customHeight="1">
      <c r="A6" s="108" t="s">
        <v>21</v>
      </c>
      <c r="B6" s="108"/>
      <c r="C6" s="32" t="s">
        <v>72</v>
      </c>
      <c r="D6" s="133"/>
      <c r="E6" s="133"/>
      <c r="F6" s="109"/>
      <c r="G6" s="109"/>
      <c r="H6" s="109"/>
      <c r="I6" s="108" t="s">
        <v>21</v>
      </c>
      <c r="J6" s="108"/>
      <c r="K6" s="137" t="s">
        <v>76</v>
      </c>
      <c r="L6" s="138"/>
      <c r="M6" s="33"/>
    </row>
    <row r="7" spans="1:14">
      <c r="A7" s="106" t="s">
        <v>3</v>
      </c>
      <c r="B7" s="106"/>
      <c r="C7" s="106"/>
      <c r="D7" s="106"/>
      <c r="E7" s="106"/>
      <c r="F7" s="106"/>
      <c r="G7" s="106"/>
      <c r="H7" s="106"/>
      <c r="I7" s="106"/>
      <c r="J7" s="106"/>
      <c r="K7" s="106"/>
      <c r="L7" s="106"/>
      <c r="M7" s="106"/>
    </row>
    <row r="8" spans="1:14">
      <c r="A8" s="151" t="s">
        <v>24</v>
      </c>
      <c r="B8" s="152"/>
      <c r="C8" s="153"/>
      <c r="D8" s="3" t="s">
        <v>23</v>
      </c>
      <c r="E8" s="34">
        <v>62200801</v>
      </c>
      <c r="F8" s="116"/>
      <c r="G8" s="117"/>
      <c r="H8" s="117"/>
      <c r="I8" s="151" t="s">
        <v>25</v>
      </c>
      <c r="J8" s="152"/>
      <c r="K8" s="153"/>
      <c r="L8" s="3" t="s">
        <v>23</v>
      </c>
      <c r="M8" s="34">
        <v>62200802</v>
      </c>
    </row>
    <row r="9" spans="1:14">
      <c r="A9" s="121" t="s">
        <v>29</v>
      </c>
      <c r="B9" s="122"/>
      <c r="C9" s="6" t="s">
        <v>6</v>
      </c>
      <c r="D9" s="8" t="s">
        <v>12</v>
      </c>
      <c r="E9" s="5" t="s">
        <v>15</v>
      </c>
      <c r="F9" s="118"/>
      <c r="G9" s="119"/>
      <c r="H9" s="119"/>
      <c r="I9" s="121" t="s">
        <v>29</v>
      </c>
      <c r="J9" s="122"/>
      <c r="K9" s="6" t="s">
        <v>6</v>
      </c>
      <c r="L9" s="8" t="s">
        <v>12</v>
      </c>
      <c r="M9" s="5" t="s">
        <v>15</v>
      </c>
    </row>
    <row r="10" spans="1:14">
      <c r="A10" s="130" t="s">
        <v>87</v>
      </c>
      <c r="B10" s="130"/>
      <c r="C10" s="4" t="s">
        <v>18</v>
      </c>
      <c r="D10" s="32">
        <v>9678832471</v>
      </c>
      <c r="E10" s="33"/>
      <c r="F10" s="118"/>
      <c r="G10" s="119"/>
      <c r="H10" s="119"/>
      <c r="I10" s="123" t="s">
        <v>91</v>
      </c>
      <c r="J10" s="124"/>
      <c r="K10" s="4" t="s">
        <v>18</v>
      </c>
      <c r="L10" s="32">
        <v>9854638044</v>
      </c>
      <c r="M10" s="33"/>
    </row>
    <row r="11" spans="1:14">
      <c r="A11" s="130" t="s">
        <v>88</v>
      </c>
      <c r="B11" s="130"/>
      <c r="C11" s="4" t="s">
        <v>86</v>
      </c>
      <c r="D11" s="32">
        <v>8638923205</v>
      </c>
      <c r="E11" s="33"/>
      <c r="F11" s="118"/>
      <c r="G11" s="119"/>
      <c r="H11" s="119"/>
      <c r="I11" s="125" t="s">
        <v>92</v>
      </c>
      <c r="J11" s="126"/>
      <c r="K11" s="17" t="s">
        <v>93</v>
      </c>
      <c r="L11" s="32">
        <v>7002449057</v>
      </c>
      <c r="M11" s="33"/>
    </row>
    <row r="12" spans="1:14">
      <c r="A12" s="130" t="s">
        <v>89</v>
      </c>
      <c r="B12" s="130"/>
      <c r="C12" s="4" t="s">
        <v>19</v>
      </c>
      <c r="D12" s="32">
        <v>8638976669</v>
      </c>
      <c r="E12" s="33"/>
      <c r="F12" s="118"/>
      <c r="G12" s="119"/>
      <c r="H12" s="119"/>
      <c r="I12" s="123" t="s">
        <v>94</v>
      </c>
      <c r="J12" s="124"/>
      <c r="K12" s="4" t="s">
        <v>19</v>
      </c>
      <c r="L12" s="32">
        <v>8638753671</v>
      </c>
      <c r="M12" s="33"/>
    </row>
    <row r="13" spans="1:14">
      <c r="A13" s="130" t="s">
        <v>90</v>
      </c>
      <c r="B13" s="130"/>
      <c r="C13" s="4" t="s">
        <v>20</v>
      </c>
      <c r="D13" s="32">
        <v>6001693978</v>
      </c>
      <c r="E13" s="33"/>
      <c r="F13" s="118"/>
      <c r="G13" s="119"/>
      <c r="H13" s="119"/>
      <c r="I13" s="123" t="s">
        <v>95</v>
      </c>
      <c r="J13" s="124"/>
      <c r="K13" s="4" t="s">
        <v>20</v>
      </c>
      <c r="L13" s="32">
        <v>8011668807</v>
      </c>
      <c r="M13" s="33"/>
    </row>
    <row r="14" spans="1:14">
      <c r="A14" s="127" t="s">
        <v>22</v>
      </c>
      <c r="B14" s="128"/>
      <c r="C14" s="129"/>
      <c r="D14" s="150"/>
      <c r="E14" s="150"/>
      <c r="F14" s="118"/>
      <c r="G14" s="119"/>
      <c r="H14" s="119"/>
      <c r="I14" s="120"/>
      <c r="J14" s="120"/>
      <c r="K14" s="120"/>
      <c r="L14" s="120"/>
      <c r="M14" s="120"/>
      <c r="N14" s="7"/>
    </row>
    <row r="15" spans="1:14">
      <c r="A15" s="115"/>
      <c r="B15" s="115"/>
      <c r="C15" s="115"/>
      <c r="D15" s="115"/>
      <c r="E15" s="115"/>
      <c r="F15" s="115"/>
      <c r="G15" s="115"/>
      <c r="H15" s="115"/>
      <c r="I15" s="115"/>
      <c r="J15" s="115"/>
      <c r="K15" s="115"/>
      <c r="L15" s="115"/>
      <c r="M15" s="115"/>
    </row>
    <row r="16" spans="1:14">
      <c r="A16" s="114" t="s">
        <v>47</v>
      </c>
      <c r="B16" s="114"/>
      <c r="C16" s="114"/>
      <c r="D16" s="114"/>
      <c r="E16" s="114"/>
      <c r="F16" s="114"/>
      <c r="G16" s="114"/>
      <c r="H16" s="114"/>
      <c r="I16" s="114"/>
      <c r="J16" s="114"/>
      <c r="K16" s="114"/>
      <c r="L16" s="114"/>
      <c r="M16" s="114"/>
    </row>
    <row r="17" spans="1:13" ht="32.25" customHeight="1">
      <c r="A17" s="148" t="s">
        <v>59</v>
      </c>
      <c r="B17" s="148"/>
      <c r="C17" s="148"/>
      <c r="D17" s="148"/>
      <c r="E17" s="148"/>
      <c r="F17" s="148"/>
      <c r="G17" s="148"/>
      <c r="H17" s="148"/>
      <c r="I17" s="148"/>
      <c r="J17" s="148"/>
      <c r="K17" s="148"/>
      <c r="L17" s="148"/>
      <c r="M17" s="148"/>
    </row>
    <row r="18" spans="1:13">
      <c r="A18" s="113" t="s">
        <v>60</v>
      </c>
      <c r="B18" s="113"/>
      <c r="C18" s="113"/>
      <c r="D18" s="113"/>
      <c r="E18" s="113"/>
      <c r="F18" s="113"/>
      <c r="G18" s="113"/>
      <c r="H18" s="113"/>
      <c r="I18" s="113"/>
      <c r="J18" s="113"/>
      <c r="K18" s="113"/>
      <c r="L18" s="113"/>
      <c r="M18" s="113"/>
    </row>
    <row r="19" spans="1:13">
      <c r="A19" s="113" t="s">
        <v>48</v>
      </c>
      <c r="B19" s="113"/>
      <c r="C19" s="113"/>
      <c r="D19" s="113"/>
      <c r="E19" s="113"/>
      <c r="F19" s="113"/>
      <c r="G19" s="113"/>
      <c r="H19" s="113"/>
      <c r="I19" s="113"/>
      <c r="J19" s="113"/>
      <c r="K19" s="113"/>
      <c r="L19" s="113"/>
      <c r="M19" s="113"/>
    </row>
    <row r="20" spans="1:13">
      <c r="A20" s="113" t="s">
        <v>42</v>
      </c>
      <c r="B20" s="113"/>
      <c r="C20" s="113"/>
      <c r="D20" s="113"/>
      <c r="E20" s="113"/>
      <c r="F20" s="113"/>
      <c r="G20" s="113"/>
      <c r="H20" s="113"/>
      <c r="I20" s="113"/>
      <c r="J20" s="113"/>
      <c r="K20" s="113"/>
      <c r="L20" s="113"/>
      <c r="M20" s="113"/>
    </row>
    <row r="21" spans="1:13">
      <c r="A21" s="113" t="s">
        <v>49</v>
      </c>
      <c r="B21" s="113"/>
      <c r="C21" s="113"/>
      <c r="D21" s="113"/>
      <c r="E21" s="113"/>
      <c r="F21" s="113"/>
      <c r="G21" s="113"/>
      <c r="H21" s="113"/>
      <c r="I21" s="113"/>
      <c r="J21" s="113"/>
      <c r="K21" s="113"/>
      <c r="L21" s="113"/>
      <c r="M21" s="113"/>
    </row>
    <row r="22" spans="1:13">
      <c r="A22" s="113" t="s">
        <v>43</v>
      </c>
      <c r="B22" s="113"/>
      <c r="C22" s="113"/>
      <c r="D22" s="113"/>
      <c r="E22" s="113"/>
      <c r="F22" s="113"/>
      <c r="G22" s="113"/>
      <c r="H22" s="113"/>
      <c r="I22" s="113"/>
      <c r="J22" s="113"/>
      <c r="K22" s="113"/>
      <c r="L22" s="113"/>
      <c r="M22" s="113"/>
    </row>
    <row r="23" spans="1:13">
      <c r="A23" s="149" t="s">
        <v>52</v>
      </c>
      <c r="B23" s="149"/>
      <c r="C23" s="149"/>
      <c r="D23" s="149"/>
      <c r="E23" s="149"/>
      <c r="F23" s="149"/>
      <c r="G23" s="149"/>
      <c r="H23" s="149"/>
      <c r="I23" s="149"/>
      <c r="J23" s="149"/>
      <c r="K23" s="149"/>
      <c r="L23" s="149"/>
      <c r="M23" s="149"/>
    </row>
    <row r="24" spans="1:13">
      <c r="A24" s="113" t="s">
        <v>44</v>
      </c>
      <c r="B24" s="113"/>
      <c r="C24" s="113"/>
      <c r="D24" s="113"/>
      <c r="E24" s="113"/>
      <c r="F24" s="113"/>
      <c r="G24" s="113"/>
      <c r="H24" s="113"/>
      <c r="I24" s="113"/>
      <c r="J24" s="113"/>
      <c r="K24" s="113"/>
      <c r="L24" s="113"/>
      <c r="M24" s="113"/>
    </row>
    <row r="25" spans="1:13">
      <c r="A25" s="113" t="s">
        <v>45</v>
      </c>
      <c r="B25" s="113"/>
      <c r="C25" s="113"/>
      <c r="D25" s="113"/>
      <c r="E25" s="113"/>
      <c r="F25" s="113"/>
      <c r="G25" s="113"/>
      <c r="H25" s="113"/>
      <c r="I25" s="113"/>
      <c r="J25" s="113"/>
      <c r="K25" s="113"/>
      <c r="L25" s="113"/>
      <c r="M25" s="113"/>
    </row>
    <row r="26" spans="1:13">
      <c r="A26" s="113" t="s">
        <v>46</v>
      </c>
      <c r="B26" s="113"/>
      <c r="C26" s="113"/>
      <c r="D26" s="113"/>
      <c r="E26" s="113"/>
      <c r="F26" s="113"/>
      <c r="G26" s="113"/>
      <c r="H26" s="113"/>
      <c r="I26" s="113"/>
      <c r="J26" s="113"/>
      <c r="K26" s="113"/>
      <c r="L26" s="113"/>
      <c r="M26" s="113"/>
    </row>
    <row r="27" spans="1:13">
      <c r="A27" s="147" t="s">
        <v>50</v>
      </c>
      <c r="B27" s="147"/>
      <c r="C27" s="147"/>
      <c r="D27" s="147"/>
      <c r="E27" s="147"/>
      <c r="F27" s="147"/>
      <c r="G27" s="147"/>
      <c r="H27" s="147"/>
      <c r="I27" s="147"/>
      <c r="J27" s="147"/>
      <c r="K27" s="147"/>
      <c r="L27" s="147"/>
      <c r="M27" s="147"/>
    </row>
    <row r="28" spans="1:13">
      <c r="A28" s="113" t="s">
        <v>51</v>
      </c>
      <c r="B28" s="113"/>
      <c r="C28" s="113"/>
      <c r="D28" s="113"/>
      <c r="E28" s="113"/>
      <c r="F28" s="113"/>
      <c r="G28" s="113"/>
      <c r="H28" s="113"/>
      <c r="I28" s="113"/>
      <c r="J28" s="113"/>
      <c r="K28" s="113"/>
      <c r="L28" s="113"/>
      <c r="M28" s="113"/>
    </row>
    <row r="29" spans="1:13" ht="44.25" customHeight="1">
      <c r="A29" s="145" t="s">
        <v>61</v>
      </c>
      <c r="B29" s="145"/>
      <c r="C29" s="145"/>
      <c r="D29" s="145"/>
      <c r="E29" s="145"/>
      <c r="F29" s="145"/>
      <c r="G29" s="145"/>
      <c r="H29" s="145"/>
      <c r="I29" s="145"/>
      <c r="J29" s="145"/>
      <c r="K29" s="145"/>
      <c r="L29" s="145"/>
      <c r="M29" s="145"/>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K6:L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2"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71" activePane="bottomRight" state="frozen"/>
      <selection pane="topRight" activeCell="C1" sqref="C1"/>
      <selection pane="bottomLeft" activeCell="A5" sqref="A5"/>
      <selection pane="bottomRight" activeCell="O10" sqref="O10"/>
    </sheetView>
  </sheetViews>
  <sheetFormatPr defaultRowHeight="16.5"/>
  <cols>
    <col min="1" max="1" width="7.7109375" style="13" customWidth="1"/>
    <col min="2" max="2" width="14.140625" style="13" customWidth="1"/>
    <col min="3" max="3" width="25.85546875" style="13" customWidth="1"/>
    <col min="4" max="4" width="17.42578125" style="13" bestFit="1" customWidth="1"/>
    <col min="5" max="5" width="16" style="13" customWidth="1"/>
    <col min="6" max="6" width="17" style="13" customWidth="1"/>
    <col min="7" max="7" width="6.140625" style="13" customWidth="1"/>
    <col min="8" max="8" width="6.28515625" style="13" bestFit="1" customWidth="1"/>
    <col min="9" max="9" width="11" style="13" bestFit="1" customWidth="1"/>
    <col min="10" max="10" width="16.7109375" style="13" customWidth="1"/>
    <col min="11" max="11" width="19.5703125" style="13" customWidth="1"/>
    <col min="12" max="12" width="22" style="13" customWidth="1"/>
    <col min="13" max="13" width="19.5703125" style="13" customWidth="1"/>
    <col min="14" max="14" width="19.140625" style="13" customWidth="1"/>
    <col min="15" max="15" width="14.85546875" style="13" bestFit="1" customWidth="1"/>
    <col min="16" max="16" width="15.28515625" style="13" customWidth="1"/>
    <col min="17" max="17" width="11.5703125" style="13" bestFit="1" customWidth="1"/>
    <col min="18" max="18" width="17.5703125" style="13" customWidth="1"/>
    <col min="19" max="19" width="19.5703125" style="13" customWidth="1"/>
    <col min="20" max="16384" width="9.140625" style="13"/>
  </cols>
  <sheetData>
    <row r="1" spans="1:20" ht="51" customHeight="1">
      <c r="A1" s="156" t="s">
        <v>654</v>
      </c>
      <c r="B1" s="156"/>
      <c r="C1" s="156"/>
      <c r="D1" s="157"/>
      <c r="E1" s="157"/>
      <c r="F1" s="157"/>
      <c r="G1" s="157"/>
      <c r="H1" s="157"/>
      <c r="I1" s="157"/>
      <c r="J1" s="157"/>
      <c r="K1" s="157"/>
      <c r="L1" s="157"/>
      <c r="M1" s="157"/>
      <c r="N1" s="157"/>
      <c r="O1" s="157"/>
      <c r="P1" s="157"/>
      <c r="Q1" s="157"/>
      <c r="R1" s="157"/>
      <c r="S1" s="157"/>
    </row>
    <row r="2" spans="1:20" ht="16.5" customHeight="1">
      <c r="A2" s="160" t="s">
        <v>62</v>
      </c>
      <c r="B2" s="161"/>
      <c r="C2" s="161"/>
      <c r="D2" s="19" t="s">
        <v>1080</v>
      </c>
      <c r="E2" s="103"/>
      <c r="F2" s="103"/>
      <c r="G2" s="103"/>
      <c r="H2" s="103"/>
      <c r="I2" s="103"/>
      <c r="J2" s="103"/>
      <c r="K2" s="103"/>
      <c r="L2" s="103"/>
      <c r="M2" s="103"/>
      <c r="N2" s="103"/>
      <c r="O2" s="103"/>
      <c r="P2" s="103"/>
      <c r="Q2" s="103"/>
      <c r="R2" s="103"/>
      <c r="S2" s="103"/>
    </row>
    <row r="3" spans="1:20" ht="24" customHeight="1">
      <c r="A3" s="155" t="s">
        <v>14</v>
      </c>
      <c r="B3" s="158" t="s">
        <v>64</v>
      </c>
      <c r="C3" s="154" t="s">
        <v>7</v>
      </c>
      <c r="D3" s="154" t="s">
        <v>58</v>
      </c>
      <c r="E3" s="154" t="s">
        <v>16</v>
      </c>
      <c r="F3" s="162" t="s">
        <v>17</v>
      </c>
      <c r="G3" s="154" t="s">
        <v>8</v>
      </c>
      <c r="H3" s="154"/>
      <c r="I3" s="154"/>
      <c r="J3" s="154" t="s">
        <v>34</v>
      </c>
      <c r="K3" s="158" t="s">
        <v>36</v>
      </c>
      <c r="L3" s="158" t="s">
        <v>53</v>
      </c>
      <c r="M3" s="158" t="s">
        <v>54</v>
      </c>
      <c r="N3" s="158" t="s">
        <v>37</v>
      </c>
      <c r="O3" s="158" t="s">
        <v>38</v>
      </c>
      <c r="P3" s="155" t="s">
        <v>57</v>
      </c>
      <c r="Q3" s="154" t="s">
        <v>55</v>
      </c>
      <c r="R3" s="154" t="s">
        <v>35</v>
      </c>
      <c r="S3" s="154" t="s">
        <v>56</v>
      </c>
      <c r="T3" s="154" t="s">
        <v>13</v>
      </c>
    </row>
    <row r="4" spans="1:20" ht="25.5" customHeight="1">
      <c r="A4" s="155"/>
      <c r="B4" s="163"/>
      <c r="C4" s="154"/>
      <c r="D4" s="154"/>
      <c r="E4" s="154"/>
      <c r="F4" s="162"/>
      <c r="G4" s="104" t="s">
        <v>9</v>
      </c>
      <c r="H4" s="104" t="s">
        <v>10</v>
      </c>
      <c r="I4" s="104" t="s">
        <v>11</v>
      </c>
      <c r="J4" s="154"/>
      <c r="K4" s="159"/>
      <c r="L4" s="159"/>
      <c r="M4" s="159"/>
      <c r="N4" s="159"/>
      <c r="O4" s="159"/>
      <c r="P4" s="155"/>
      <c r="Q4" s="155"/>
      <c r="R4" s="154"/>
      <c r="S4" s="154"/>
      <c r="T4" s="154"/>
    </row>
    <row r="5" spans="1:20">
      <c r="A5" s="4">
        <v>1</v>
      </c>
      <c r="B5" s="14" t="s">
        <v>65</v>
      </c>
      <c r="C5" s="64" t="s">
        <v>964</v>
      </c>
      <c r="D5" s="64" t="s">
        <v>28</v>
      </c>
      <c r="E5" s="16">
        <v>18100813801</v>
      </c>
      <c r="F5" s="64" t="s">
        <v>147</v>
      </c>
      <c r="G5" s="16">
        <v>26</v>
      </c>
      <c r="H5" s="16">
        <v>32</v>
      </c>
      <c r="I5" s="46">
        <f>G5+H5</f>
        <v>58</v>
      </c>
      <c r="J5" s="214">
        <v>6000706764</v>
      </c>
      <c r="K5" s="215" t="s">
        <v>1051</v>
      </c>
      <c r="L5" s="216" t="s">
        <v>1052</v>
      </c>
      <c r="M5" s="188">
        <v>9401451453</v>
      </c>
      <c r="N5" s="188" t="s">
        <v>965</v>
      </c>
      <c r="O5" s="188">
        <v>9678343709</v>
      </c>
      <c r="P5" s="217">
        <v>43556</v>
      </c>
      <c r="Q5" s="64" t="s">
        <v>648</v>
      </c>
      <c r="R5" s="218" t="s">
        <v>78</v>
      </c>
      <c r="S5" s="64" t="s">
        <v>1079</v>
      </c>
      <c r="T5" s="64"/>
    </row>
    <row r="6" spans="1:20">
      <c r="A6" s="4">
        <v>2</v>
      </c>
      <c r="B6" s="14" t="s">
        <v>65</v>
      </c>
      <c r="C6" s="64" t="s">
        <v>966</v>
      </c>
      <c r="D6" s="64" t="s">
        <v>28</v>
      </c>
      <c r="E6" s="16">
        <v>200303</v>
      </c>
      <c r="F6" s="64" t="s">
        <v>147</v>
      </c>
      <c r="G6" s="16">
        <v>25</v>
      </c>
      <c r="H6" s="16">
        <v>25</v>
      </c>
      <c r="I6" s="46">
        <f>G6+H6</f>
        <v>50</v>
      </c>
      <c r="J6" s="214">
        <v>6001070668</v>
      </c>
      <c r="K6" s="215" t="s">
        <v>1051</v>
      </c>
      <c r="L6" s="216" t="s">
        <v>1052</v>
      </c>
      <c r="M6" s="188">
        <v>9401451453</v>
      </c>
      <c r="N6" s="188" t="s">
        <v>965</v>
      </c>
      <c r="O6" s="188">
        <v>9678343709</v>
      </c>
      <c r="P6" s="217">
        <v>43556</v>
      </c>
      <c r="Q6" s="64" t="s">
        <v>648</v>
      </c>
      <c r="R6" s="218" t="s">
        <v>79</v>
      </c>
      <c r="S6" s="64" t="s">
        <v>1079</v>
      </c>
      <c r="T6" s="64"/>
    </row>
    <row r="7" spans="1:20">
      <c r="A7" s="4">
        <v>3</v>
      </c>
      <c r="B7" s="14" t="s">
        <v>65</v>
      </c>
      <c r="C7" s="64" t="s">
        <v>967</v>
      </c>
      <c r="D7" s="64" t="s">
        <v>28</v>
      </c>
      <c r="E7" s="16">
        <v>200345</v>
      </c>
      <c r="F7" s="64" t="s">
        <v>147</v>
      </c>
      <c r="G7" s="16">
        <v>75</v>
      </c>
      <c r="H7" s="16">
        <v>75</v>
      </c>
      <c r="I7" s="46">
        <f t="shared" ref="I7:I70" si="0">G7+H7</f>
        <v>150</v>
      </c>
      <c r="J7" s="219">
        <v>9365337272</v>
      </c>
      <c r="K7" s="215" t="s">
        <v>1051</v>
      </c>
      <c r="L7" s="216" t="s">
        <v>1052</v>
      </c>
      <c r="M7" s="188">
        <v>9401451453</v>
      </c>
      <c r="N7" s="188" t="s">
        <v>965</v>
      </c>
      <c r="O7" s="188">
        <v>9678343709</v>
      </c>
      <c r="P7" s="217">
        <v>43556</v>
      </c>
      <c r="Q7" s="64" t="s">
        <v>648</v>
      </c>
      <c r="R7" s="218" t="s">
        <v>80</v>
      </c>
      <c r="S7" s="64" t="s">
        <v>1079</v>
      </c>
      <c r="T7" s="64"/>
    </row>
    <row r="8" spans="1:20">
      <c r="A8" s="4">
        <v>4</v>
      </c>
      <c r="B8" s="14" t="s">
        <v>65</v>
      </c>
      <c r="C8" s="64" t="s">
        <v>968</v>
      </c>
      <c r="D8" s="64" t="s">
        <v>26</v>
      </c>
      <c r="E8" s="16">
        <v>18100813804</v>
      </c>
      <c r="F8" s="64" t="s">
        <v>109</v>
      </c>
      <c r="G8" s="16">
        <v>90</v>
      </c>
      <c r="H8" s="16">
        <v>120</v>
      </c>
      <c r="I8" s="46">
        <f t="shared" si="0"/>
        <v>210</v>
      </c>
      <c r="J8" s="219">
        <v>9957490931</v>
      </c>
      <c r="K8" s="215" t="s">
        <v>1051</v>
      </c>
      <c r="L8" s="216" t="s">
        <v>1052</v>
      </c>
      <c r="M8" s="188">
        <v>9401451453</v>
      </c>
      <c r="N8" s="188" t="s">
        <v>965</v>
      </c>
      <c r="O8" s="188">
        <v>9678343709</v>
      </c>
      <c r="P8" s="217">
        <v>43557</v>
      </c>
      <c r="Q8" s="64" t="s">
        <v>649</v>
      </c>
      <c r="R8" s="218" t="s">
        <v>80</v>
      </c>
      <c r="S8" s="64" t="s">
        <v>1079</v>
      </c>
      <c r="T8" s="64"/>
    </row>
    <row r="9" spans="1:20">
      <c r="A9" s="4">
        <v>5</v>
      </c>
      <c r="B9" s="14" t="s">
        <v>65</v>
      </c>
      <c r="C9" s="64" t="s">
        <v>969</v>
      </c>
      <c r="D9" s="64" t="s">
        <v>28</v>
      </c>
      <c r="E9" s="16">
        <v>2000322</v>
      </c>
      <c r="F9" s="64" t="s">
        <v>147</v>
      </c>
      <c r="G9" s="16">
        <v>30</v>
      </c>
      <c r="H9" s="16">
        <v>30</v>
      </c>
      <c r="I9" s="46">
        <f t="shared" si="0"/>
        <v>60</v>
      </c>
      <c r="J9" s="214">
        <v>9101120485</v>
      </c>
      <c r="K9" s="215" t="s">
        <v>1051</v>
      </c>
      <c r="L9" s="216" t="s">
        <v>1052</v>
      </c>
      <c r="M9" s="188">
        <v>9401451453</v>
      </c>
      <c r="N9" s="188" t="s">
        <v>965</v>
      </c>
      <c r="O9" s="188">
        <v>9678343709</v>
      </c>
      <c r="P9" s="217">
        <v>43558</v>
      </c>
      <c r="Q9" s="64" t="s">
        <v>653</v>
      </c>
      <c r="R9" s="218" t="s">
        <v>79</v>
      </c>
      <c r="S9" s="64" t="s">
        <v>1079</v>
      </c>
      <c r="T9" s="64"/>
    </row>
    <row r="10" spans="1:20" ht="33">
      <c r="A10" s="4">
        <v>6</v>
      </c>
      <c r="B10" s="14" t="s">
        <v>65</v>
      </c>
      <c r="C10" s="64" t="s">
        <v>970</v>
      </c>
      <c r="D10" s="64" t="s">
        <v>28</v>
      </c>
      <c r="E10" s="16">
        <v>200321</v>
      </c>
      <c r="F10" s="64" t="s">
        <v>147</v>
      </c>
      <c r="G10" s="16">
        <v>35</v>
      </c>
      <c r="H10" s="16">
        <v>35</v>
      </c>
      <c r="I10" s="46">
        <f t="shared" si="0"/>
        <v>70</v>
      </c>
      <c r="J10" s="214">
        <v>8473852620</v>
      </c>
      <c r="K10" s="215" t="s">
        <v>1051</v>
      </c>
      <c r="L10" s="216" t="s">
        <v>1052</v>
      </c>
      <c r="M10" s="188">
        <v>9401451453</v>
      </c>
      <c r="N10" s="188" t="s">
        <v>965</v>
      </c>
      <c r="O10" s="188">
        <v>9678343709</v>
      </c>
      <c r="P10" s="217">
        <v>43558</v>
      </c>
      <c r="Q10" s="64" t="s">
        <v>653</v>
      </c>
      <c r="R10" s="218" t="s">
        <v>79</v>
      </c>
      <c r="S10" s="64" t="s">
        <v>1079</v>
      </c>
      <c r="T10" s="64"/>
    </row>
    <row r="11" spans="1:20">
      <c r="A11" s="4">
        <v>7</v>
      </c>
      <c r="B11" s="14" t="s">
        <v>65</v>
      </c>
      <c r="C11" s="64" t="s">
        <v>971</v>
      </c>
      <c r="D11" s="64" t="s">
        <v>28</v>
      </c>
      <c r="E11" s="16">
        <v>200341</v>
      </c>
      <c r="F11" s="64" t="s">
        <v>147</v>
      </c>
      <c r="G11" s="16">
        <v>30</v>
      </c>
      <c r="H11" s="16">
        <v>20</v>
      </c>
      <c r="I11" s="46">
        <f t="shared" si="0"/>
        <v>50</v>
      </c>
      <c r="J11" s="214">
        <v>8811904354</v>
      </c>
      <c r="K11" s="215" t="s">
        <v>1051</v>
      </c>
      <c r="L11" s="216" t="s">
        <v>1052</v>
      </c>
      <c r="M11" s="188">
        <v>9401451453</v>
      </c>
      <c r="N11" s="188" t="s">
        <v>965</v>
      </c>
      <c r="O11" s="188">
        <v>9678343709</v>
      </c>
      <c r="P11" s="217">
        <v>43558</v>
      </c>
      <c r="Q11" s="64" t="s">
        <v>653</v>
      </c>
      <c r="R11" s="218" t="s">
        <v>81</v>
      </c>
      <c r="S11" s="64" t="s">
        <v>1079</v>
      </c>
      <c r="T11" s="64"/>
    </row>
    <row r="12" spans="1:20">
      <c r="A12" s="4">
        <v>8</v>
      </c>
      <c r="B12" s="14" t="s">
        <v>65</v>
      </c>
      <c r="C12" s="64" t="s">
        <v>972</v>
      </c>
      <c r="D12" s="64" t="s">
        <v>28</v>
      </c>
      <c r="E12" s="16">
        <v>18100813902</v>
      </c>
      <c r="F12" s="64" t="s">
        <v>147</v>
      </c>
      <c r="G12" s="16">
        <v>30</v>
      </c>
      <c r="H12" s="16">
        <v>20</v>
      </c>
      <c r="I12" s="46">
        <f t="shared" si="0"/>
        <v>50</v>
      </c>
      <c r="J12" s="214">
        <v>9957470113</v>
      </c>
      <c r="K12" s="215" t="s">
        <v>1051</v>
      </c>
      <c r="L12" s="216" t="s">
        <v>1052</v>
      </c>
      <c r="M12" s="188">
        <v>9401451453</v>
      </c>
      <c r="N12" s="188" t="s">
        <v>965</v>
      </c>
      <c r="O12" s="188">
        <v>9678343709</v>
      </c>
      <c r="P12" s="217">
        <v>43558</v>
      </c>
      <c r="Q12" s="64" t="s">
        <v>653</v>
      </c>
      <c r="R12" s="218" t="s">
        <v>82</v>
      </c>
      <c r="S12" s="64" t="s">
        <v>1079</v>
      </c>
      <c r="T12" s="64"/>
    </row>
    <row r="13" spans="1:20">
      <c r="A13" s="4">
        <v>9</v>
      </c>
      <c r="B13" s="14" t="s">
        <v>65</v>
      </c>
      <c r="C13" s="64" t="s">
        <v>973</v>
      </c>
      <c r="D13" s="64" t="s">
        <v>28</v>
      </c>
      <c r="E13" s="16">
        <v>200347</v>
      </c>
      <c r="F13" s="64" t="s">
        <v>147</v>
      </c>
      <c r="G13" s="16">
        <v>25</v>
      </c>
      <c r="H13" s="16">
        <v>25</v>
      </c>
      <c r="I13" s="46">
        <f t="shared" si="0"/>
        <v>50</v>
      </c>
      <c r="J13" s="214">
        <v>7896982935</v>
      </c>
      <c r="K13" s="215" t="s">
        <v>1051</v>
      </c>
      <c r="L13" s="216" t="s">
        <v>1052</v>
      </c>
      <c r="M13" s="188">
        <v>9401451453</v>
      </c>
      <c r="N13" s="188" t="s">
        <v>965</v>
      </c>
      <c r="O13" s="188">
        <v>9678343709</v>
      </c>
      <c r="P13" s="217">
        <v>43558</v>
      </c>
      <c r="Q13" s="64" t="s">
        <v>653</v>
      </c>
      <c r="R13" s="218" t="s">
        <v>83</v>
      </c>
      <c r="S13" s="64" t="s">
        <v>1079</v>
      </c>
      <c r="T13" s="64"/>
    </row>
    <row r="14" spans="1:20">
      <c r="A14" s="4">
        <v>10</v>
      </c>
      <c r="B14" s="14" t="s">
        <v>65</v>
      </c>
      <c r="C14" s="64" t="s">
        <v>975</v>
      </c>
      <c r="D14" s="64" t="s">
        <v>28</v>
      </c>
      <c r="E14" s="16">
        <v>200349</v>
      </c>
      <c r="F14" s="64" t="s">
        <v>147</v>
      </c>
      <c r="G14" s="16">
        <v>20</v>
      </c>
      <c r="H14" s="16">
        <v>25</v>
      </c>
      <c r="I14" s="46">
        <f t="shared" si="0"/>
        <v>45</v>
      </c>
      <c r="J14" s="214">
        <v>8638097403</v>
      </c>
      <c r="K14" s="215" t="s">
        <v>1051</v>
      </c>
      <c r="L14" s="216" t="s">
        <v>1052</v>
      </c>
      <c r="M14" s="188">
        <v>9401451453</v>
      </c>
      <c r="N14" s="188" t="s">
        <v>965</v>
      </c>
      <c r="O14" s="188">
        <v>9678343709</v>
      </c>
      <c r="P14" s="217">
        <v>43559</v>
      </c>
      <c r="Q14" s="64" t="s">
        <v>650</v>
      </c>
      <c r="R14" s="218" t="s">
        <v>84</v>
      </c>
      <c r="S14" s="64" t="s">
        <v>1079</v>
      </c>
      <c r="T14" s="64"/>
    </row>
    <row r="15" spans="1:20">
      <c r="A15" s="4">
        <v>11</v>
      </c>
      <c r="B15" s="14" t="s">
        <v>65</v>
      </c>
      <c r="C15" s="64" t="s">
        <v>976</v>
      </c>
      <c r="D15" s="64" t="s">
        <v>28</v>
      </c>
      <c r="E15" s="16">
        <v>200351</v>
      </c>
      <c r="F15" s="64" t="s">
        <v>147</v>
      </c>
      <c r="G15" s="16">
        <v>30</v>
      </c>
      <c r="H15" s="16">
        <v>35</v>
      </c>
      <c r="I15" s="46">
        <f t="shared" si="0"/>
        <v>65</v>
      </c>
      <c r="J15" s="214">
        <v>6000110042</v>
      </c>
      <c r="K15" s="215" t="s">
        <v>1051</v>
      </c>
      <c r="L15" s="216" t="s">
        <v>1052</v>
      </c>
      <c r="M15" s="188">
        <v>9401451453</v>
      </c>
      <c r="N15" s="188" t="s">
        <v>965</v>
      </c>
      <c r="O15" s="188">
        <v>9678343709</v>
      </c>
      <c r="P15" s="217">
        <v>43559</v>
      </c>
      <c r="Q15" s="64" t="s">
        <v>650</v>
      </c>
      <c r="R15" s="218" t="s">
        <v>85</v>
      </c>
      <c r="S15" s="64" t="s">
        <v>1079</v>
      </c>
      <c r="T15" s="64"/>
    </row>
    <row r="16" spans="1:20">
      <c r="A16" s="4">
        <v>12</v>
      </c>
      <c r="B16" s="14" t="s">
        <v>65</v>
      </c>
      <c r="C16" s="64" t="s">
        <v>977</v>
      </c>
      <c r="D16" s="64" t="s">
        <v>28</v>
      </c>
      <c r="E16" s="16">
        <v>200356</v>
      </c>
      <c r="F16" s="64" t="s">
        <v>147</v>
      </c>
      <c r="G16" s="16">
        <v>20</v>
      </c>
      <c r="H16" s="16">
        <v>15</v>
      </c>
      <c r="I16" s="46">
        <f t="shared" si="0"/>
        <v>35</v>
      </c>
      <c r="J16" s="214">
        <v>9678759684</v>
      </c>
      <c r="K16" s="215" t="s">
        <v>1051</v>
      </c>
      <c r="L16" s="216" t="s">
        <v>1052</v>
      </c>
      <c r="M16" s="188">
        <v>9401451453</v>
      </c>
      <c r="N16" s="188" t="s">
        <v>965</v>
      </c>
      <c r="O16" s="188">
        <v>9678343709</v>
      </c>
      <c r="P16" s="217">
        <v>43559</v>
      </c>
      <c r="Q16" s="64" t="s">
        <v>650</v>
      </c>
      <c r="R16" s="218" t="s">
        <v>84</v>
      </c>
      <c r="S16" s="64" t="s">
        <v>1079</v>
      </c>
      <c r="T16" s="64"/>
    </row>
    <row r="17" spans="1:20" ht="33">
      <c r="A17" s="4">
        <v>13</v>
      </c>
      <c r="B17" s="14" t="s">
        <v>65</v>
      </c>
      <c r="C17" s="64" t="s">
        <v>978</v>
      </c>
      <c r="D17" s="64" t="s">
        <v>28</v>
      </c>
      <c r="E17" s="16">
        <v>200358</v>
      </c>
      <c r="F17" s="64" t="s">
        <v>147</v>
      </c>
      <c r="G17" s="16">
        <v>30</v>
      </c>
      <c r="H17" s="16">
        <v>40</v>
      </c>
      <c r="I17" s="46">
        <f t="shared" si="0"/>
        <v>70</v>
      </c>
      <c r="J17" s="214">
        <v>9954862682</v>
      </c>
      <c r="K17" s="16" t="s">
        <v>1053</v>
      </c>
      <c r="L17" s="64" t="s">
        <v>1054</v>
      </c>
      <c r="M17" s="64">
        <v>9854685017</v>
      </c>
      <c r="N17" s="64" t="s">
        <v>1055</v>
      </c>
      <c r="O17" s="64">
        <v>9508795147</v>
      </c>
      <c r="P17" s="217">
        <v>43560</v>
      </c>
      <c r="Q17" s="64" t="s">
        <v>651</v>
      </c>
      <c r="R17" s="218" t="s">
        <v>84</v>
      </c>
      <c r="S17" s="64" t="s">
        <v>1079</v>
      </c>
      <c r="T17" s="64"/>
    </row>
    <row r="18" spans="1:20" ht="33">
      <c r="A18" s="4">
        <v>14</v>
      </c>
      <c r="B18" s="14" t="s">
        <v>65</v>
      </c>
      <c r="C18" s="64" t="s">
        <v>980</v>
      </c>
      <c r="D18" s="64" t="s">
        <v>28</v>
      </c>
      <c r="E18" s="16">
        <v>18100814104</v>
      </c>
      <c r="F18" s="64" t="s">
        <v>147</v>
      </c>
      <c r="G18" s="16">
        <v>50</v>
      </c>
      <c r="H18" s="16">
        <v>40</v>
      </c>
      <c r="I18" s="46">
        <f t="shared" si="0"/>
        <v>90</v>
      </c>
      <c r="J18" s="214">
        <v>9954855752</v>
      </c>
      <c r="K18" s="16" t="s">
        <v>1053</v>
      </c>
      <c r="L18" s="64" t="s">
        <v>1054</v>
      </c>
      <c r="M18" s="64">
        <v>9854685017</v>
      </c>
      <c r="N18" s="64" t="s">
        <v>1055</v>
      </c>
      <c r="O18" s="64">
        <v>9508795147</v>
      </c>
      <c r="P18" s="217">
        <v>43560</v>
      </c>
      <c r="Q18" s="64" t="s">
        <v>651</v>
      </c>
      <c r="R18" s="218" t="s">
        <v>84</v>
      </c>
      <c r="S18" s="64" t="s">
        <v>1079</v>
      </c>
      <c r="T18" s="64"/>
    </row>
    <row r="19" spans="1:20">
      <c r="A19" s="4">
        <v>15</v>
      </c>
      <c r="B19" s="14" t="s">
        <v>65</v>
      </c>
      <c r="C19" s="64" t="s">
        <v>981</v>
      </c>
      <c r="D19" s="64" t="s">
        <v>28</v>
      </c>
      <c r="E19" s="16">
        <v>200361</v>
      </c>
      <c r="F19" s="64" t="s">
        <v>147</v>
      </c>
      <c r="G19" s="16">
        <v>30</v>
      </c>
      <c r="H19" s="16">
        <v>40</v>
      </c>
      <c r="I19" s="46">
        <f t="shared" si="0"/>
        <v>70</v>
      </c>
      <c r="J19" s="214">
        <v>8471995053</v>
      </c>
      <c r="K19" s="64" t="s">
        <v>1057</v>
      </c>
      <c r="L19" s="64" t="s">
        <v>1056</v>
      </c>
      <c r="M19" s="54">
        <v>9401451425</v>
      </c>
      <c r="N19" s="64" t="s">
        <v>982</v>
      </c>
      <c r="O19" s="188">
        <v>8876193580</v>
      </c>
      <c r="P19" s="217">
        <v>43560</v>
      </c>
      <c r="Q19" s="64" t="s">
        <v>651</v>
      </c>
      <c r="R19" s="218" t="s">
        <v>79</v>
      </c>
      <c r="S19" s="64" t="s">
        <v>1079</v>
      </c>
      <c r="T19" s="64"/>
    </row>
    <row r="20" spans="1:20">
      <c r="A20" s="4">
        <v>16</v>
      </c>
      <c r="B20" s="14" t="s">
        <v>65</v>
      </c>
      <c r="C20" s="64" t="s">
        <v>983</v>
      </c>
      <c r="D20" s="64" t="s">
        <v>28</v>
      </c>
      <c r="E20" s="16">
        <v>200360</v>
      </c>
      <c r="F20" s="64" t="s">
        <v>147</v>
      </c>
      <c r="G20" s="16">
        <v>40</v>
      </c>
      <c r="H20" s="16">
        <v>40</v>
      </c>
      <c r="I20" s="46">
        <f t="shared" si="0"/>
        <v>80</v>
      </c>
      <c r="J20" s="214">
        <v>9954994600</v>
      </c>
      <c r="K20" s="64" t="s">
        <v>1057</v>
      </c>
      <c r="L20" s="64" t="s">
        <v>1056</v>
      </c>
      <c r="M20" s="54">
        <v>9401451425</v>
      </c>
      <c r="N20" s="64" t="s">
        <v>982</v>
      </c>
      <c r="O20" s="188">
        <v>8876193580</v>
      </c>
      <c r="P20" s="217">
        <v>43561</v>
      </c>
      <c r="Q20" s="64" t="s">
        <v>647</v>
      </c>
      <c r="R20" s="218" t="s">
        <v>83</v>
      </c>
      <c r="S20" s="64" t="s">
        <v>1079</v>
      </c>
      <c r="T20" s="64"/>
    </row>
    <row r="21" spans="1:20">
      <c r="A21" s="4">
        <v>17</v>
      </c>
      <c r="B21" s="14" t="s">
        <v>65</v>
      </c>
      <c r="C21" s="64" t="s">
        <v>984</v>
      </c>
      <c r="D21" s="64" t="s">
        <v>28</v>
      </c>
      <c r="E21" s="16">
        <v>200301</v>
      </c>
      <c r="F21" s="64" t="s">
        <v>147</v>
      </c>
      <c r="G21" s="16">
        <v>30</v>
      </c>
      <c r="H21" s="16">
        <v>20</v>
      </c>
      <c r="I21" s="46">
        <f t="shared" si="0"/>
        <v>50</v>
      </c>
      <c r="J21" s="64"/>
      <c r="K21" s="64" t="s">
        <v>1057</v>
      </c>
      <c r="L21" s="64" t="s">
        <v>1056</v>
      </c>
      <c r="M21" s="54">
        <v>9401451425</v>
      </c>
      <c r="N21" s="64" t="s">
        <v>982</v>
      </c>
      <c r="O21" s="188">
        <v>8876193580</v>
      </c>
      <c r="P21" s="217">
        <v>43561</v>
      </c>
      <c r="Q21" s="64" t="s">
        <v>647</v>
      </c>
      <c r="R21" s="218" t="s">
        <v>79</v>
      </c>
      <c r="S21" s="64" t="s">
        <v>1079</v>
      </c>
      <c r="T21" s="64"/>
    </row>
    <row r="22" spans="1:20">
      <c r="A22" s="4">
        <v>18</v>
      </c>
      <c r="B22" s="14" t="s">
        <v>65</v>
      </c>
      <c r="C22" s="64" t="s">
        <v>985</v>
      </c>
      <c r="D22" s="64" t="s">
        <v>28</v>
      </c>
      <c r="E22" s="16">
        <v>18100814134</v>
      </c>
      <c r="F22" s="64" t="s">
        <v>147</v>
      </c>
      <c r="G22" s="16">
        <v>20</v>
      </c>
      <c r="H22" s="16">
        <v>30</v>
      </c>
      <c r="I22" s="46">
        <f t="shared" si="0"/>
        <v>50</v>
      </c>
      <c r="J22" s="64">
        <v>8011312272</v>
      </c>
      <c r="K22" s="64" t="s">
        <v>1057</v>
      </c>
      <c r="L22" s="64" t="s">
        <v>1056</v>
      </c>
      <c r="M22" s="54">
        <v>9401451425</v>
      </c>
      <c r="N22" s="64" t="s">
        <v>979</v>
      </c>
      <c r="O22" s="188">
        <v>9957855012</v>
      </c>
      <c r="P22" s="217">
        <v>43561</v>
      </c>
      <c r="Q22" s="64" t="s">
        <v>647</v>
      </c>
      <c r="R22" s="218" t="s">
        <v>83</v>
      </c>
      <c r="S22" s="64" t="s">
        <v>1079</v>
      </c>
      <c r="T22" s="64"/>
    </row>
    <row r="23" spans="1:20" ht="33">
      <c r="A23" s="4">
        <v>19</v>
      </c>
      <c r="B23" s="14" t="s">
        <v>65</v>
      </c>
      <c r="C23" s="64" t="s">
        <v>986</v>
      </c>
      <c r="D23" s="64" t="s">
        <v>28</v>
      </c>
      <c r="E23" s="16">
        <v>18100814114</v>
      </c>
      <c r="F23" s="64" t="s">
        <v>147</v>
      </c>
      <c r="G23" s="16">
        <v>30</v>
      </c>
      <c r="H23" s="16">
        <v>30</v>
      </c>
      <c r="I23" s="46">
        <f t="shared" si="0"/>
        <v>60</v>
      </c>
      <c r="J23" s="64">
        <v>6001917762</v>
      </c>
      <c r="K23" s="64" t="s">
        <v>1057</v>
      </c>
      <c r="L23" s="64" t="s">
        <v>1056</v>
      </c>
      <c r="M23" s="54">
        <v>9401451425</v>
      </c>
      <c r="N23" s="64" t="s">
        <v>979</v>
      </c>
      <c r="O23" s="188">
        <v>9957855012</v>
      </c>
      <c r="P23" s="217">
        <v>43561</v>
      </c>
      <c r="Q23" s="64" t="s">
        <v>647</v>
      </c>
      <c r="R23" s="218" t="s">
        <v>85</v>
      </c>
      <c r="S23" s="64" t="s">
        <v>1079</v>
      </c>
      <c r="T23" s="64"/>
    </row>
    <row r="24" spans="1:20">
      <c r="A24" s="4">
        <v>20</v>
      </c>
      <c r="B24" s="14" t="s">
        <v>65</v>
      </c>
      <c r="C24" s="64" t="s">
        <v>987</v>
      </c>
      <c r="D24" s="64" t="s">
        <v>28</v>
      </c>
      <c r="E24" s="16">
        <v>18100816114</v>
      </c>
      <c r="F24" s="64" t="s">
        <v>147</v>
      </c>
      <c r="G24" s="16">
        <v>30</v>
      </c>
      <c r="H24" s="16">
        <v>24</v>
      </c>
      <c r="I24" s="46">
        <f t="shared" si="0"/>
        <v>54</v>
      </c>
      <c r="J24" s="64">
        <v>8134049405</v>
      </c>
      <c r="K24" s="64" t="s">
        <v>1057</v>
      </c>
      <c r="L24" s="64" t="s">
        <v>1056</v>
      </c>
      <c r="M24" s="54">
        <v>9401451425</v>
      </c>
      <c r="N24" s="64" t="s">
        <v>988</v>
      </c>
      <c r="O24" s="188">
        <v>7399900989</v>
      </c>
      <c r="P24" s="217">
        <v>43561</v>
      </c>
      <c r="Q24" s="64" t="s">
        <v>647</v>
      </c>
      <c r="R24" s="218" t="s">
        <v>83</v>
      </c>
      <c r="S24" s="64" t="s">
        <v>1079</v>
      </c>
      <c r="T24" s="64"/>
    </row>
    <row r="25" spans="1:20" ht="33">
      <c r="A25" s="4">
        <v>21</v>
      </c>
      <c r="B25" s="14" t="s">
        <v>65</v>
      </c>
      <c r="C25" s="64" t="s">
        <v>989</v>
      </c>
      <c r="D25" s="64" t="s">
        <v>28</v>
      </c>
      <c r="E25" s="16">
        <v>18100816001</v>
      </c>
      <c r="F25" s="64" t="s">
        <v>147</v>
      </c>
      <c r="G25" s="16">
        <v>30</v>
      </c>
      <c r="H25" s="16">
        <v>40</v>
      </c>
      <c r="I25" s="46">
        <f t="shared" si="0"/>
        <v>70</v>
      </c>
      <c r="J25" s="64">
        <v>6001008768</v>
      </c>
      <c r="K25" s="64" t="s">
        <v>1057</v>
      </c>
      <c r="L25" s="64" t="s">
        <v>1056</v>
      </c>
      <c r="M25" s="54">
        <v>9401451425</v>
      </c>
      <c r="N25" s="64" t="s">
        <v>988</v>
      </c>
      <c r="O25" s="188">
        <v>7399900989</v>
      </c>
      <c r="P25" s="217">
        <v>43561</v>
      </c>
      <c r="Q25" s="64" t="s">
        <v>647</v>
      </c>
      <c r="R25" s="218" t="s">
        <v>85</v>
      </c>
      <c r="S25" s="64" t="s">
        <v>1079</v>
      </c>
      <c r="T25" s="64"/>
    </row>
    <row r="26" spans="1:20">
      <c r="A26" s="4">
        <v>22</v>
      </c>
      <c r="B26" s="14" t="s">
        <v>65</v>
      </c>
      <c r="C26" s="64" t="s">
        <v>990</v>
      </c>
      <c r="D26" s="64" t="s">
        <v>28</v>
      </c>
      <c r="E26" s="16">
        <v>18100814526</v>
      </c>
      <c r="F26" s="64" t="s">
        <v>147</v>
      </c>
      <c r="G26" s="16">
        <v>40</v>
      </c>
      <c r="H26" s="16">
        <v>30</v>
      </c>
      <c r="I26" s="46">
        <f t="shared" si="0"/>
        <v>70</v>
      </c>
      <c r="J26" s="64">
        <v>9954513221</v>
      </c>
      <c r="K26" s="64" t="s">
        <v>1057</v>
      </c>
      <c r="L26" s="64" t="s">
        <v>1056</v>
      </c>
      <c r="M26" s="54">
        <v>9401451425</v>
      </c>
      <c r="N26" s="64" t="s">
        <v>988</v>
      </c>
      <c r="O26" s="188">
        <v>7399900989</v>
      </c>
      <c r="P26" s="217">
        <v>43563</v>
      </c>
      <c r="Q26" s="64" t="s">
        <v>648</v>
      </c>
      <c r="R26" s="218" t="s">
        <v>80</v>
      </c>
      <c r="S26" s="64" t="s">
        <v>1079</v>
      </c>
      <c r="T26" s="64"/>
    </row>
    <row r="27" spans="1:20">
      <c r="A27" s="4">
        <v>23</v>
      </c>
      <c r="B27" s="14" t="s">
        <v>65</v>
      </c>
      <c r="C27" s="64" t="s">
        <v>991</v>
      </c>
      <c r="D27" s="64" t="s">
        <v>28</v>
      </c>
      <c r="E27" s="16">
        <v>18100816417</v>
      </c>
      <c r="F27" s="64" t="s">
        <v>147</v>
      </c>
      <c r="G27" s="16">
        <v>30</v>
      </c>
      <c r="H27" s="16">
        <v>30</v>
      </c>
      <c r="I27" s="46">
        <f t="shared" si="0"/>
        <v>60</v>
      </c>
      <c r="J27" s="46">
        <v>9678870335</v>
      </c>
      <c r="K27" s="64" t="s">
        <v>1057</v>
      </c>
      <c r="L27" s="64" t="s">
        <v>1056</v>
      </c>
      <c r="M27" s="54">
        <v>9401451425</v>
      </c>
      <c r="N27" s="64" t="s">
        <v>992</v>
      </c>
      <c r="O27" s="188">
        <v>9706794353</v>
      </c>
      <c r="P27" s="217">
        <v>43563</v>
      </c>
      <c r="Q27" s="64" t="s">
        <v>648</v>
      </c>
      <c r="R27" s="218" t="s">
        <v>80</v>
      </c>
      <c r="S27" s="64" t="s">
        <v>1079</v>
      </c>
      <c r="T27" s="64"/>
    </row>
    <row r="28" spans="1:20">
      <c r="A28" s="4">
        <v>24</v>
      </c>
      <c r="B28" s="14" t="s">
        <v>65</v>
      </c>
      <c r="C28" s="64" t="s">
        <v>993</v>
      </c>
      <c r="D28" s="64" t="s">
        <v>28</v>
      </c>
      <c r="E28" s="16">
        <v>18100816400</v>
      </c>
      <c r="F28" s="64" t="s">
        <v>147</v>
      </c>
      <c r="G28" s="16">
        <v>30</v>
      </c>
      <c r="H28" s="16">
        <v>40</v>
      </c>
      <c r="I28" s="46">
        <f t="shared" si="0"/>
        <v>70</v>
      </c>
      <c r="J28" s="64">
        <v>9678265016</v>
      </c>
      <c r="K28" s="64" t="s">
        <v>1057</v>
      </c>
      <c r="L28" s="64" t="s">
        <v>1056</v>
      </c>
      <c r="M28" s="54">
        <v>9401451425</v>
      </c>
      <c r="N28" s="64" t="s">
        <v>988</v>
      </c>
      <c r="O28" s="188">
        <v>7399900989</v>
      </c>
      <c r="P28" s="217">
        <v>43563</v>
      </c>
      <c r="Q28" s="64" t="s">
        <v>648</v>
      </c>
      <c r="R28" s="218" t="s">
        <v>80</v>
      </c>
      <c r="S28" s="64" t="s">
        <v>1079</v>
      </c>
      <c r="T28" s="64"/>
    </row>
    <row r="29" spans="1:20">
      <c r="A29" s="4">
        <v>25</v>
      </c>
      <c r="B29" s="14" t="s">
        <v>65</v>
      </c>
      <c r="C29" s="64" t="s">
        <v>994</v>
      </c>
      <c r="D29" s="64" t="s">
        <v>26</v>
      </c>
      <c r="E29" s="16">
        <v>18100811294</v>
      </c>
      <c r="F29" s="64" t="s">
        <v>109</v>
      </c>
      <c r="G29" s="16">
        <v>43</v>
      </c>
      <c r="H29" s="16">
        <v>23</v>
      </c>
      <c r="I29" s="46">
        <f t="shared" si="0"/>
        <v>66</v>
      </c>
      <c r="J29" s="64">
        <v>8254871778</v>
      </c>
      <c r="K29" s="64" t="s">
        <v>1057</v>
      </c>
      <c r="L29" s="64" t="s">
        <v>1056</v>
      </c>
      <c r="M29" s="54">
        <v>9401451425</v>
      </c>
      <c r="N29" s="64" t="s">
        <v>988</v>
      </c>
      <c r="O29" s="188">
        <v>7399900989</v>
      </c>
      <c r="P29" s="217">
        <v>43563</v>
      </c>
      <c r="Q29" s="64" t="s">
        <v>648</v>
      </c>
      <c r="R29" s="218" t="s">
        <v>80</v>
      </c>
      <c r="S29" s="64" t="s">
        <v>1079</v>
      </c>
      <c r="T29" s="64"/>
    </row>
    <row r="30" spans="1:20">
      <c r="A30" s="4">
        <v>26</v>
      </c>
      <c r="B30" s="14" t="s">
        <v>65</v>
      </c>
      <c r="C30" s="64" t="s">
        <v>995</v>
      </c>
      <c r="D30" s="64" t="s">
        <v>26</v>
      </c>
      <c r="E30" s="16">
        <v>18100814004</v>
      </c>
      <c r="F30" s="64" t="s">
        <v>109</v>
      </c>
      <c r="G30" s="16">
        <v>30</v>
      </c>
      <c r="H30" s="16">
        <v>40</v>
      </c>
      <c r="I30" s="46">
        <f t="shared" si="0"/>
        <v>70</v>
      </c>
      <c r="J30" s="64">
        <v>9954371223</v>
      </c>
      <c r="K30" s="64" t="s">
        <v>1057</v>
      </c>
      <c r="L30" s="64" t="s">
        <v>1056</v>
      </c>
      <c r="M30" s="54">
        <v>9401451425</v>
      </c>
      <c r="N30" s="64" t="s">
        <v>974</v>
      </c>
      <c r="O30" s="188">
        <v>7896941823</v>
      </c>
      <c r="P30" s="217">
        <v>43564</v>
      </c>
      <c r="Q30" s="64" t="s">
        <v>649</v>
      </c>
      <c r="R30" s="218" t="s">
        <v>79</v>
      </c>
      <c r="S30" s="64" t="s">
        <v>1079</v>
      </c>
      <c r="T30" s="64"/>
    </row>
    <row r="31" spans="1:20">
      <c r="A31" s="4">
        <v>27</v>
      </c>
      <c r="B31" s="14" t="s">
        <v>65</v>
      </c>
      <c r="C31" s="64" t="s">
        <v>971</v>
      </c>
      <c r="D31" s="64" t="s">
        <v>28</v>
      </c>
      <c r="E31" s="16">
        <v>18100813801</v>
      </c>
      <c r="F31" s="64" t="s">
        <v>147</v>
      </c>
      <c r="G31" s="16">
        <v>40</v>
      </c>
      <c r="H31" s="16">
        <v>30</v>
      </c>
      <c r="I31" s="46">
        <f t="shared" si="0"/>
        <v>70</v>
      </c>
      <c r="J31" s="64">
        <v>7086792229</v>
      </c>
      <c r="K31" s="64" t="s">
        <v>1057</v>
      </c>
      <c r="L31" s="64" t="s">
        <v>1056</v>
      </c>
      <c r="M31" s="54">
        <v>9401451425</v>
      </c>
      <c r="N31" s="64" t="s">
        <v>974</v>
      </c>
      <c r="O31" s="188">
        <v>7896941823</v>
      </c>
      <c r="P31" s="217">
        <v>43564</v>
      </c>
      <c r="Q31" s="64" t="s">
        <v>649</v>
      </c>
      <c r="R31" s="218">
        <v>26</v>
      </c>
      <c r="S31" s="64" t="s">
        <v>1079</v>
      </c>
      <c r="T31" s="64"/>
    </row>
    <row r="32" spans="1:20" ht="33">
      <c r="A32" s="4">
        <v>28</v>
      </c>
      <c r="B32" s="14" t="s">
        <v>65</v>
      </c>
      <c r="C32" s="64" t="s">
        <v>996</v>
      </c>
      <c r="D32" s="64" t="s">
        <v>26</v>
      </c>
      <c r="E32" s="16">
        <v>18100813802</v>
      </c>
      <c r="F32" s="64" t="s">
        <v>109</v>
      </c>
      <c r="G32" s="16">
        <v>78</v>
      </c>
      <c r="H32" s="16">
        <v>80</v>
      </c>
      <c r="I32" s="46">
        <f t="shared" si="0"/>
        <v>158</v>
      </c>
      <c r="J32" s="64">
        <v>9401161821</v>
      </c>
      <c r="K32" s="64" t="s">
        <v>1057</v>
      </c>
      <c r="L32" s="64" t="s">
        <v>1056</v>
      </c>
      <c r="M32" s="54">
        <v>9401451425</v>
      </c>
      <c r="N32" s="64" t="s">
        <v>974</v>
      </c>
      <c r="O32" s="188">
        <v>7896941823</v>
      </c>
      <c r="P32" s="220">
        <v>43565</v>
      </c>
      <c r="Q32" s="64" t="s">
        <v>653</v>
      </c>
      <c r="R32" s="218">
        <v>34</v>
      </c>
      <c r="S32" s="64" t="s">
        <v>1079</v>
      </c>
      <c r="T32" s="64"/>
    </row>
    <row r="33" spans="1:20">
      <c r="A33" s="4">
        <v>29</v>
      </c>
      <c r="B33" s="14" t="s">
        <v>65</v>
      </c>
      <c r="C33" s="64" t="s">
        <v>997</v>
      </c>
      <c r="D33" s="64" t="s">
        <v>26</v>
      </c>
      <c r="E33" s="16">
        <v>18100813803</v>
      </c>
      <c r="F33" s="64" t="s">
        <v>110</v>
      </c>
      <c r="G33" s="16">
        <v>263</v>
      </c>
      <c r="H33" s="16">
        <v>340</v>
      </c>
      <c r="I33" s="46">
        <f t="shared" si="0"/>
        <v>603</v>
      </c>
      <c r="J33" s="64">
        <v>9435318338</v>
      </c>
      <c r="K33" s="64" t="s">
        <v>1057</v>
      </c>
      <c r="L33" s="64" t="s">
        <v>1056</v>
      </c>
      <c r="M33" s="54">
        <v>9401451425</v>
      </c>
      <c r="N33" s="64" t="s">
        <v>974</v>
      </c>
      <c r="O33" s="188">
        <v>7896941823</v>
      </c>
      <c r="P33" s="220">
        <v>43566</v>
      </c>
      <c r="Q33" s="64" t="s">
        <v>650</v>
      </c>
      <c r="R33" s="218">
        <v>22</v>
      </c>
      <c r="S33" s="64" t="s">
        <v>1079</v>
      </c>
      <c r="T33" s="64"/>
    </row>
    <row r="34" spans="1:20">
      <c r="A34" s="4">
        <v>30</v>
      </c>
      <c r="B34" s="14" t="s">
        <v>65</v>
      </c>
      <c r="C34" s="64" t="s">
        <v>998</v>
      </c>
      <c r="D34" s="64" t="s">
        <v>28</v>
      </c>
      <c r="E34" s="16">
        <v>18100813804</v>
      </c>
      <c r="F34" s="64" t="s">
        <v>147</v>
      </c>
      <c r="G34" s="16">
        <v>50</v>
      </c>
      <c r="H34" s="16">
        <v>50</v>
      </c>
      <c r="I34" s="46">
        <f t="shared" si="0"/>
        <v>100</v>
      </c>
      <c r="J34" s="64">
        <v>6900084053</v>
      </c>
      <c r="K34" s="64" t="s">
        <v>1057</v>
      </c>
      <c r="L34" s="64" t="s">
        <v>1056</v>
      </c>
      <c r="M34" s="54">
        <v>9401451425</v>
      </c>
      <c r="N34" s="64" t="s">
        <v>988</v>
      </c>
      <c r="O34" s="188">
        <v>7399900989</v>
      </c>
      <c r="P34" s="220">
        <v>43567</v>
      </c>
      <c r="Q34" s="64" t="s">
        <v>651</v>
      </c>
      <c r="R34" s="64">
        <v>26</v>
      </c>
      <c r="S34" s="64" t="s">
        <v>1079</v>
      </c>
      <c r="T34" s="64"/>
    </row>
    <row r="35" spans="1:20">
      <c r="A35" s="4">
        <v>31</v>
      </c>
      <c r="B35" s="14" t="s">
        <v>65</v>
      </c>
      <c r="C35" s="64" t="s">
        <v>999</v>
      </c>
      <c r="D35" s="64" t="s">
        <v>26</v>
      </c>
      <c r="E35" s="16">
        <v>18100813805</v>
      </c>
      <c r="F35" s="64" t="s">
        <v>110</v>
      </c>
      <c r="G35" s="16">
        <v>20</v>
      </c>
      <c r="H35" s="16">
        <v>40</v>
      </c>
      <c r="I35" s="46">
        <f t="shared" si="0"/>
        <v>60</v>
      </c>
      <c r="J35" s="64">
        <v>9954334649</v>
      </c>
      <c r="K35" s="64" t="s">
        <v>1057</v>
      </c>
      <c r="L35" s="64" t="s">
        <v>1056</v>
      </c>
      <c r="M35" s="54">
        <v>9401451425</v>
      </c>
      <c r="N35" s="64" t="s">
        <v>988</v>
      </c>
      <c r="O35" s="188">
        <v>7399900989</v>
      </c>
      <c r="P35" s="220">
        <v>43567</v>
      </c>
      <c r="Q35" s="64" t="s">
        <v>651</v>
      </c>
      <c r="R35" s="64">
        <v>26</v>
      </c>
      <c r="S35" s="64" t="s">
        <v>1079</v>
      </c>
      <c r="T35" s="64"/>
    </row>
    <row r="36" spans="1:20">
      <c r="A36" s="4">
        <v>32</v>
      </c>
      <c r="B36" s="14" t="s">
        <v>65</v>
      </c>
      <c r="C36" s="64" t="s">
        <v>1000</v>
      </c>
      <c r="D36" s="64" t="s">
        <v>28</v>
      </c>
      <c r="E36" s="16">
        <v>18100813805</v>
      </c>
      <c r="F36" s="64" t="s">
        <v>147</v>
      </c>
      <c r="G36" s="16">
        <v>30</v>
      </c>
      <c r="H36" s="16">
        <v>40</v>
      </c>
      <c r="I36" s="46">
        <f t="shared" si="0"/>
        <v>70</v>
      </c>
      <c r="J36" s="64">
        <v>9707622743</v>
      </c>
      <c r="K36" s="64" t="s">
        <v>1035</v>
      </c>
      <c r="L36" s="64" t="s">
        <v>1058</v>
      </c>
      <c r="M36" s="64">
        <v>94014514118</v>
      </c>
      <c r="N36" s="64" t="s">
        <v>1001</v>
      </c>
      <c r="O36" s="188">
        <v>9957972320</v>
      </c>
      <c r="P36" s="220">
        <v>43568</v>
      </c>
      <c r="Q36" s="64" t="s">
        <v>647</v>
      </c>
      <c r="R36" s="64">
        <v>34</v>
      </c>
      <c r="S36" s="64" t="s">
        <v>1079</v>
      </c>
      <c r="T36" s="64"/>
    </row>
    <row r="37" spans="1:20">
      <c r="A37" s="4">
        <v>33</v>
      </c>
      <c r="B37" s="14" t="s">
        <v>65</v>
      </c>
      <c r="C37" s="64" t="s">
        <v>1002</v>
      </c>
      <c r="D37" s="64" t="s">
        <v>28</v>
      </c>
      <c r="E37" s="16">
        <v>18100813807</v>
      </c>
      <c r="F37" s="64" t="s">
        <v>147</v>
      </c>
      <c r="G37" s="16">
        <v>30</v>
      </c>
      <c r="H37" s="16">
        <v>40</v>
      </c>
      <c r="I37" s="46">
        <f t="shared" si="0"/>
        <v>70</v>
      </c>
      <c r="J37" s="64">
        <v>7896950407</v>
      </c>
      <c r="K37" s="64" t="s">
        <v>1035</v>
      </c>
      <c r="L37" s="64" t="s">
        <v>1058</v>
      </c>
      <c r="M37" s="64">
        <v>94014514118</v>
      </c>
      <c r="N37" s="64" t="s">
        <v>1008</v>
      </c>
      <c r="O37" s="188">
        <v>9957672086</v>
      </c>
      <c r="P37" s="220">
        <v>43577</v>
      </c>
      <c r="Q37" s="64" t="s">
        <v>648</v>
      </c>
      <c r="R37" s="64">
        <v>22</v>
      </c>
      <c r="S37" s="64" t="s">
        <v>1079</v>
      </c>
      <c r="T37" s="64"/>
    </row>
    <row r="38" spans="1:20">
      <c r="A38" s="4">
        <v>34</v>
      </c>
      <c r="B38" s="14" t="s">
        <v>65</v>
      </c>
      <c r="C38" s="64" t="s">
        <v>1003</v>
      </c>
      <c r="D38" s="64" t="s">
        <v>28</v>
      </c>
      <c r="E38" s="16">
        <v>18100813807</v>
      </c>
      <c r="F38" s="64" t="s">
        <v>147</v>
      </c>
      <c r="G38" s="16">
        <v>20</v>
      </c>
      <c r="H38" s="16">
        <v>30</v>
      </c>
      <c r="I38" s="46">
        <f t="shared" si="0"/>
        <v>50</v>
      </c>
      <c r="J38" s="64">
        <v>8638824953</v>
      </c>
      <c r="K38" s="64" t="s">
        <v>1035</v>
      </c>
      <c r="L38" s="64" t="s">
        <v>1058</v>
      </c>
      <c r="M38" s="64">
        <v>94014514118</v>
      </c>
      <c r="N38" s="64" t="s">
        <v>1008</v>
      </c>
      <c r="O38" s="188">
        <v>9957672086</v>
      </c>
      <c r="P38" s="220">
        <v>43577</v>
      </c>
      <c r="Q38" s="64" t="s">
        <v>648</v>
      </c>
      <c r="R38" s="64">
        <v>22</v>
      </c>
      <c r="S38" s="64" t="s">
        <v>1079</v>
      </c>
      <c r="T38" s="64"/>
    </row>
    <row r="39" spans="1:20">
      <c r="A39" s="4">
        <v>35</v>
      </c>
      <c r="B39" s="14" t="s">
        <v>65</v>
      </c>
      <c r="C39" s="64" t="s">
        <v>1004</v>
      </c>
      <c r="D39" s="64" t="s">
        <v>26</v>
      </c>
      <c r="E39" s="16">
        <v>18100813901</v>
      </c>
      <c r="F39" s="64" t="s">
        <v>109</v>
      </c>
      <c r="G39" s="16">
        <v>40</v>
      </c>
      <c r="H39" s="16">
        <v>60</v>
      </c>
      <c r="I39" s="46">
        <f t="shared" si="0"/>
        <v>100</v>
      </c>
      <c r="J39" s="64">
        <v>8486900625</v>
      </c>
      <c r="K39" s="64" t="s">
        <v>1035</v>
      </c>
      <c r="L39" s="64" t="s">
        <v>1058</v>
      </c>
      <c r="M39" s="64">
        <v>94014514118</v>
      </c>
      <c r="N39" s="64" t="s">
        <v>1008</v>
      </c>
      <c r="O39" s="188">
        <v>9957672086</v>
      </c>
      <c r="P39" s="220">
        <v>43578</v>
      </c>
      <c r="Q39" s="64" t="s">
        <v>649</v>
      </c>
      <c r="R39" s="64">
        <v>34</v>
      </c>
      <c r="S39" s="64" t="s">
        <v>1079</v>
      </c>
      <c r="T39" s="64"/>
    </row>
    <row r="40" spans="1:20" s="222" customFormat="1">
      <c r="A40" s="44">
        <v>36</v>
      </c>
      <c r="B40" s="14" t="s">
        <v>65</v>
      </c>
      <c r="C40" s="221" t="s">
        <v>1005</v>
      </c>
      <c r="D40" s="221" t="s">
        <v>28</v>
      </c>
      <c r="E40" s="45">
        <v>18100813902</v>
      </c>
      <c r="F40" s="221" t="s">
        <v>147</v>
      </c>
      <c r="G40" s="45">
        <v>16</v>
      </c>
      <c r="H40" s="45">
        <v>20</v>
      </c>
      <c r="I40" s="46">
        <f t="shared" si="0"/>
        <v>36</v>
      </c>
      <c r="J40" s="221"/>
      <c r="K40" s="64" t="s">
        <v>1035</v>
      </c>
      <c r="L40" s="64" t="s">
        <v>1058</v>
      </c>
      <c r="M40" s="64">
        <v>94014514118</v>
      </c>
      <c r="N40" s="64" t="s">
        <v>1008</v>
      </c>
      <c r="O40" s="188">
        <v>9957672086</v>
      </c>
      <c r="P40" s="220">
        <v>43578</v>
      </c>
      <c r="Q40" s="64" t="s">
        <v>649</v>
      </c>
      <c r="R40" s="64">
        <v>22</v>
      </c>
      <c r="S40" s="64" t="s">
        <v>1079</v>
      </c>
      <c r="T40" s="221"/>
    </row>
    <row r="41" spans="1:20">
      <c r="A41" s="4">
        <v>37</v>
      </c>
      <c r="B41" s="14" t="s">
        <v>65</v>
      </c>
      <c r="C41" s="64" t="s">
        <v>1006</v>
      </c>
      <c r="D41" s="64" t="s">
        <v>26</v>
      </c>
      <c r="E41" s="16">
        <v>18100813903</v>
      </c>
      <c r="F41" s="64" t="s">
        <v>109</v>
      </c>
      <c r="G41" s="16">
        <v>49</v>
      </c>
      <c r="H41" s="16">
        <v>35</v>
      </c>
      <c r="I41" s="46">
        <f t="shared" si="0"/>
        <v>84</v>
      </c>
      <c r="J41" s="64">
        <v>7002276190</v>
      </c>
      <c r="K41" s="64" t="s">
        <v>1035</v>
      </c>
      <c r="L41" s="64" t="s">
        <v>1058</v>
      </c>
      <c r="M41" s="64">
        <v>94014514118</v>
      </c>
      <c r="N41" s="64" t="s">
        <v>1008</v>
      </c>
      <c r="O41" s="188">
        <v>9957672086</v>
      </c>
      <c r="P41" s="220">
        <v>43579</v>
      </c>
      <c r="Q41" s="64" t="s">
        <v>653</v>
      </c>
      <c r="R41" s="64">
        <v>34</v>
      </c>
      <c r="S41" s="64" t="s">
        <v>1079</v>
      </c>
      <c r="T41" s="64"/>
    </row>
    <row r="42" spans="1:20">
      <c r="A42" s="4">
        <v>38</v>
      </c>
      <c r="B42" s="14" t="s">
        <v>65</v>
      </c>
      <c r="C42" s="64" t="s">
        <v>1007</v>
      </c>
      <c r="D42" s="64" t="s">
        <v>26</v>
      </c>
      <c r="E42" s="16">
        <v>18100813904</v>
      </c>
      <c r="F42" s="64" t="s">
        <v>109</v>
      </c>
      <c r="G42" s="16">
        <v>32</v>
      </c>
      <c r="H42" s="16">
        <v>25</v>
      </c>
      <c r="I42" s="46">
        <f t="shared" si="0"/>
        <v>57</v>
      </c>
      <c r="J42" s="64">
        <v>8011439213</v>
      </c>
      <c r="K42" s="64" t="s">
        <v>1035</v>
      </c>
      <c r="L42" s="64" t="s">
        <v>1058</v>
      </c>
      <c r="M42" s="64">
        <v>94014514118</v>
      </c>
      <c r="N42" s="64" t="s">
        <v>1008</v>
      </c>
      <c r="O42" s="188">
        <v>9957672086</v>
      </c>
      <c r="P42" s="220">
        <v>43579</v>
      </c>
      <c r="Q42" s="64" t="s">
        <v>653</v>
      </c>
      <c r="R42" s="64">
        <v>32</v>
      </c>
      <c r="S42" s="64" t="s">
        <v>1079</v>
      </c>
      <c r="T42" s="64"/>
    </row>
    <row r="43" spans="1:20">
      <c r="A43" s="4">
        <v>39</v>
      </c>
      <c r="B43" s="14" t="s">
        <v>65</v>
      </c>
      <c r="C43" s="64" t="s">
        <v>1009</v>
      </c>
      <c r="D43" s="64" t="s">
        <v>28</v>
      </c>
      <c r="E43" s="16">
        <v>18100814101</v>
      </c>
      <c r="F43" s="64" t="s">
        <v>147</v>
      </c>
      <c r="G43" s="16">
        <v>16</v>
      </c>
      <c r="H43" s="16">
        <v>12</v>
      </c>
      <c r="I43" s="46">
        <f t="shared" si="0"/>
        <v>28</v>
      </c>
      <c r="J43" s="64">
        <v>6000104654</v>
      </c>
      <c r="K43" s="64" t="s">
        <v>1035</v>
      </c>
      <c r="L43" s="64" t="s">
        <v>1058</v>
      </c>
      <c r="M43" s="64">
        <v>94014514118</v>
      </c>
      <c r="N43" s="64" t="s">
        <v>1010</v>
      </c>
      <c r="O43" s="188">
        <v>9508193156</v>
      </c>
      <c r="P43" s="217">
        <v>43580</v>
      </c>
      <c r="Q43" s="64" t="s">
        <v>650</v>
      </c>
      <c r="R43" s="64">
        <v>34</v>
      </c>
      <c r="S43" s="64" t="s">
        <v>1079</v>
      </c>
      <c r="T43" s="64"/>
    </row>
    <row r="44" spans="1:20" ht="33">
      <c r="A44" s="4">
        <v>40</v>
      </c>
      <c r="B44" s="14" t="s">
        <v>65</v>
      </c>
      <c r="C44" s="64" t="s">
        <v>1011</v>
      </c>
      <c r="D44" s="64" t="s">
        <v>28</v>
      </c>
      <c r="E44" s="16">
        <v>18100814102</v>
      </c>
      <c r="F44" s="64" t="s">
        <v>147</v>
      </c>
      <c r="G44" s="16">
        <v>24</v>
      </c>
      <c r="H44" s="16">
        <v>19</v>
      </c>
      <c r="I44" s="46">
        <f t="shared" si="0"/>
        <v>43</v>
      </c>
      <c r="J44" s="64">
        <v>8723016235</v>
      </c>
      <c r="K44" s="64" t="s">
        <v>1035</v>
      </c>
      <c r="L44" s="64" t="s">
        <v>1058</v>
      </c>
      <c r="M44" s="64">
        <v>94014514118</v>
      </c>
      <c r="N44" s="64" t="s">
        <v>1010</v>
      </c>
      <c r="O44" s="188">
        <v>9508193156</v>
      </c>
      <c r="P44" s="217">
        <v>43580</v>
      </c>
      <c r="Q44" s="64" t="s">
        <v>650</v>
      </c>
      <c r="R44" s="218">
        <v>23</v>
      </c>
      <c r="S44" s="64" t="s">
        <v>1079</v>
      </c>
      <c r="T44" s="64"/>
    </row>
    <row r="45" spans="1:20">
      <c r="A45" s="4">
        <v>41</v>
      </c>
      <c r="B45" s="14" t="s">
        <v>65</v>
      </c>
      <c r="C45" s="64" t="s">
        <v>1012</v>
      </c>
      <c r="D45" s="64" t="s">
        <v>28</v>
      </c>
      <c r="E45" s="16">
        <v>18100813903</v>
      </c>
      <c r="F45" s="64" t="s">
        <v>147</v>
      </c>
      <c r="G45" s="16">
        <v>18</v>
      </c>
      <c r="H45" s="16">
        <v>16</v>
      </c>
      <c r="I45" s="46">
        <f t="shared" si="0"/>
        <v>34</v>
      </c>
      <c r="J45" s="64">
        <v>9401209252</v>
      </c>
      <c r="K45" s="64" t="s">
        <v>1035</v>
      </c>
      <c r="L45" s="64" t="s">
        <v>1058</v>
      </c>
      <c r="M45" s="64">
        <v>94014514118</v>
      </c>
      <c r="N45" s="64" t="s">
        <v>889</v>
      </c>
      <c r="O45" s="188">
        <v>7896941823</v>
      </c>
      <c r="P45" s="217">
        <v>43580</v>
      </c>
      <c r="Q45" s="64" t="s">
        <v>650</v>
      </c>
      <c r="R45" s="218">
        <v>24</v>
      </c>
      <c r="S45" s="64" t="s">
        <v>1079</v>
      </c>
      <c r="T45" s="64"/>
    </row>
    <row r="46" spans="1:20">
      <c r="A46" s="4">
        <v>42</v>
      </c>
      <c r="B46" s="14" t="s">
        <v>65</v>
      </c>
      <c r="C46" s="64" t="s">
        <v>1013</v>
      </c>
      <c r="D46" s="64" t="s">
        <v>26</v>
      </c>
      <c r="E46" s="16"/>
      <c r="F46" s="64" t="s">
        <v>109</v>
      </c>
      <c r="G46" s="16">
        <v>20</v>
      </c>
      <c r="H46" s="16">
        <v>19</v>
      </c>
      <c r="I46" s="46">
        <f t="shared" si="0"/>
        <v>39</v>
      </c>
      <c r="J46" s="64">
        <v>9678928312</v>
      </c>
      <c r="K46" s="64" t="s">
        <v>1035</v>
      </c>
      <c r="L46" s="64" t="s">
        <v>1058</v>
      </c>
      <c r="M46" s="64">
        <v>94014514118</v>
      </c>
      <c r="N46" s="64" t="s">
        <v>889</v>
      </c>
      <c r="O46" s="188">
        <v>7896941823</v>
      </c>
      <c r="P46" s="217">
        <v>43581</v>
      </c>
      <c r="Q46" s="64" t="s">
        <v>651</v>
      </c>
      <c r="R46" s="218">
        <v>27</v>
      </c>
      <c r="S46" s="64" t="s">
        <v>1079</v>
      </c>
      <c r="T46" s="64"/>
    </row>
    <row r="47" spans="1:20">
      <c r="A47" s="4">
        <v>43</v>
      </c>
      <c r="B47" s="14" t="s">
        <v>65</v>
      </c>
      <c r="C47" s="64" t="s">
        <v>1014</v>
      </c>
      <c r="D47" s="64" t="s">
        <v>28</v>
      </c>
      <c r="E47" s="16">
        <v>18100814103</v>
      </c>
      <c r="F47" s="64" t="s">
        <v>147</v>
      </c>
      <c r="G47" s="16">
        <v>16</v>
      </c>
      <c r="H47" s="16">
        <v>16</v>
      </c>
      <c r="I47" s="46">
        <f t="shared" si="0"/>
        <v>32</v>
      </c>
      <c r="J47" s="64">
        <v>7577009118</v>
      </c>
      <c r="K47" s="64" t="s">
        <v>1035</v>
      </c>
      <c r="L47" s="64" t="s">
        <v>1058</v>
      </c>
      <c r="M47" s="64">
        <v>94014514118</v>
      </c>
      <c r="N47" s="64" t="s">
        <v>889</v>
      </c>
      <c r="O47" s="188">
        <v>7896941823</v>
      </c>
      <c r="P47" s="217">
        <v>43581</v>
      </c>
      <c r="Q47" s="64" t="s">
        <v>651</v>
      </c>
      <c r="R47" s="218">
        <v>18</v>
      </c>
      <c r="S47" s="64" t="s">
        <v>1079</v>
      </c>
      <c r="T47" s="64"/>
    </row>
    <row r="48" spans="1:20">
      <c r="A48" s="4">
        <v>44</v>
      </c>
      <c r="B48" s="14" t="s">
        <v>65</v>
      </c>
      <c r="C48" s="64" t="s">
        <v>1015</v>
      </c>
      <c r="D48" s="64" t="s">
        <v>26</v>
      </c>
      <c r="E48" s="16">
        <v>18100814104</v>
      </c>
      <c r="F48" s="64" t="s">
        <v>109</v>
      </c>
      <c r="G48" s="16">
        <v>72</v>
      </c>
      <c r="H48" s="16">
        <v>79</v>
      </c>
      <c r="I48" s="46">
        <f t="shared" si="0"/>
        <v>151</v>
      </c>
      <c r="J48" s="64">
        <v>8876790639</v>
      </c>
      <c r="K48" s="64" t="s">
        <v>1035</v>
      </c>
      <c r="L48" s="64" t="s">
        <v>1058</v>
      </c>
      <c r="M48" s="64">
        <v>94014514118</v>
      </c>
      <c r="N48" s="64" t="s">
        <v>889</v>
      </c>
      <c r="O48" s="188">
        <v>7896941823</v>
      </c>
      <c r="P48" s="217">
        <v>43582</v>
      </c>
      <c r="Q48" s="64" t="s">
        <v>647</v>
      </c>
      <c r="R48" s="218">
        <v>22</v>
      </c>
      <c r="S48" s="64" t="s">
        <v>1079</v>
      </c>
      <c r="T48" s="64"/>
    </row>
    <row r="49" spans="1:20" ht="33">
      <c r="A49" s="4">
        <v>45</v>
      </c>
      <c r="B49" s="14" t="s">
        <v>65</v>
      </c>
      <c r="C49" s="64" t="s">
        <v>1016</v>
      </c>
      <c r="D49" s="64" t="s">
        <v>26</v>
      </c>
      <c r="E49" s="16">
        <v>18100814105</v>
      </c>
      <c r="F49" s="64" t="s">
        <v>110</v>
      </c>
      <c r="G49" s="16">
        <v>117</v>
      </c>
      <c r="H49" s="16">
        <v>150</v>
      </c>
      <c r="I49" s="46">
        <f t="shared" si="0"/>
        <v>267</v>
      </c>
      <c r="J49" s="46">
        <v>8638423639</v>
      </c>
      <c r="K49" s="64" t="s">
        <v>1035</v>
      </c>
      <c r="L49" s="64" t="s">
        <v>1058</v>
      </c>
      <c r="M49" s="64">
        <v>94014514118</v>
      </c>
      <c r="N49" s="64" t="s">
        <v>889</v>
      </c>
      <c r="O49" s="188">
        <v>7896941823</v>
      </c>
      <c r="P49" s="217">
        <v>43584</v>
      </c>
      <c r="Q49" s="64" t="s">
        <v>648</v>
      </c>
      <c r="R49" s="218">
        <v>23</v>
      </c>
      <c r="S49" s="64" t="s">
        <v>1079</v>
      </c>
      <c r="T49" s="64"/>
    </row>
    <row r="50" spans="1:20">
      <c r="A50" s="4">
        <v>46</v>
      </c>
      <c r="B50" s="14" t="s">
        <v>65</v>
      </c>
      <c r="C50" s="64" t="s">
        <v>1017</v>
      </c>
      <c r="D50" s="64" t="s">
        <v>26</v>
      </c>
      <c r="E50" s="16">
        <v>18100814106</v>
      </c>
      <c r="F50" s="64" t="s">
        <v>110</v>
      </c>
      <c r="G50" s="16">
        <v>182</v>
      </c>
      <c r="H50" s="16">
        <v>157</v>
      </c>
      <c r="I50" s="46">
        <f t="shared" si="0"/>
        <v>339</v>
      </c>
      <c r="J50" s="64"/>
      <c r="K50" s="64" t="s">
        <v>1035</v>
      </c>
      <c r="L50" s="64" t="s">
        <v>1058</v>
      </c>
      <c r="M50" s="64">
        <v>94014514118</v>
      </c>
      <c r="N50" s="64" t="s">
        <v>889</v>
      </c>
      <c r="O50" s="188">
        <v>7896941823</v>
      </c>
      <c r="P50" s="217">
        <v>43585</v>
      </c>
      <c r="Q50" s="64" t="s">
        <v>649</v>
      </c>
      <c r="R50" s="218">
        <v>21</v>
      </c>
      <c r="S50" s="64" t="s">
        <v>1079</v>
      </c>
      <c r="T50" s="64"/>
    </row>
    <row r="51" spans="1:20">
      <c r="A51" s="4">
        <v>47</v>
      </c>
      <c r="B51" s="14" t="s">
        <v>66</v>
      </c>
      <c r="C51" s="64" t="s">
        <v>1018</v>
      </c>
      <c r="D51" s="64" t="s">
        <v>26</v>
      </c>
      <c r="E51" s="16">
        <v>200301</v>
      </c>
      <c r="F51" s="64" t="s">
        <v>110</v>
      </c>
      <c r="G51" s="16">
        <v>87</v>
      </c>
      <c r="H51" s="16">
        <v>115</v>
      </c>
      <c r="I51" s="46">
        <f t="shared" si="0"/>
        <v>202</v>
      </c>
      <c r="J51" s="64">
        <v>8822280197</v>
      </c>
      <c r="K51" s="64" t="s">
        <v>1059</v>
      </c>
      <c r="L51" s="64" t="s">
        <v>1060</v>
      </c>
      <c r="M51" s="64">
        <v>9401451450</v>
      </c>
      <c r="N51" s="64" t="s">
        <v>1061</v>
      </c>
      <c r="O51" s="64">
        <v>8811884556</v>
      </c>
      <c r="P51" s="217">
        <v>43556</v>
      </c>
      <c r="Q51" s="64" t="s">
        <v>648</v>
      </c>
      <c r="R51" s="218">
        <v>20</v>
      </c>
      <c r="S51" s="64" t="s">
        <v>1079</v>
      </c>
      <c r="T51" s="64"/>
    </row>
    <row r="52" spans="1:20">
      <c r="A52" s="4">
        <v>48</v>
      </c>
      <c r="B52" s="14" t="s">
        <v>66</v>
      </c>
      <c r="C52" s="64" t="s">
        <v>1019</v>
      </c>
      <c r="D52" s="64" t="s">
        <v>26</v>
      </c>
      <c r="E52" s="16">
        <v>200302</v>
      </c>
      <c r="F52" s="64" t="s">
        <v>109</v>
      </c>
      <c r="G52" s="16">
        <v>58</v>
      </c>
      <c r="H52" s="16">
        <v>54</v>
      </c>
      <c r="I52" s="46">
        <f t="shared" si="0"/>
        <v>112</v>
      </c>
      <c r="J52" s="64">
        <v>9957245148</v>
      </c>
      <c r="K52" s="64" t="s">
        <v>529</v>
      </c>
      <c r="L52" s="64" t="s">
        <v>1062</v>
      </c>
      <c r="M52" s="64">
        <v>9401451423</v>
      </c>
      <c r="N52" s="64" t="s">
        <v>1063</v>
      </c>
      <c r="O52" s="64">
        <v>8876051262</v>
      </c>
      <c r="P52" s="217">
        <v>43557</v>
      </c>
      <c r="Q52" s="64" t="s">
        <v>649</v>
      </c>
      <c r="R52" s="218">
        <v>20</v>
      </c>
      <c r="S52" s="64" t="s">
        <v>1079</v>
      </c>
      <c r="T52" s="64"/>
    </row>
    <row r="53" spans="1:20">
      <c r="A53" s="4">
        <v>49</v>
      </c>
      <c r="B53" s="14" t="s">
        <v>66</v>
      </c>
      <c r="C53" s="64" t="s">
        <v>1020</v>
      </c>
      <c r="D53" s="64" t="s">
        <v>28</v>
      </c>
      <c r="E53" s="16">
        <v>200303</v>
      </c>
      <c r="F53" s="64" t="s">
        <v>147</v>
      </c>
      <c r="G53" s="16">
        <v>28</v>
      </c>
      <c r="H53" s="16">
        <v>16</v>
      </c>
      <c r="I53" s="46">
        <f t="shared" si="0"/>
        <v>44</v>
      </c>
      <c r="J53" s="64">
        <v>8486465173</v>
      </c>
      <c r="K53" s="64" t="s">
        <v>529</v>
      </c>
      <c r="L53" s="64" t="s">
        <v>1062</v>
      </c>
      <c r="M53" s="64">
        <v>9401451423</v>
      </c>
      <c r="N53" s="64" t="s">
        <v>1063</v>
      </c>
      <c r="O53" s="64">
        <v>8876051262</v>
      </c>
      <c r="P53" s="217">
        <v>43557</v>
      </c>
      <c r="Q53" s="64" t="s">
        <v>649</v>
      </c>
      <c r="R53" s="218">
        <v>18</v>
      </c>
      <c r="S53" s="64" t="s">
        <v>1079</v>
      </c>
      <c r="T53" s="64"/>
    </row>
    <row r="54" spans="1:20">
      <c r="A54" s="4">
        <v>50</v>
      </c>
      <c r="B54" s="14" t="s">
        <v>66</v>
      </c>
      <c r="C54" s="64" t="s">
        <v>1021</v>
      </c>
      <c r="D54" s="64" t="s">
        <v>26</v>
      </c>
      <c r="E54" s="16">
        <v>200304</v>
      </c>
      <c r="F54" s="64" t="s">
        <v>361</v>
      </c>
      <c r="G54" s="16">
        <v>78</v>
      </c>
      <c r="H54" s="16">
        <v>57</v>
      </c>
      <c r="I54" s="46">
        <f t="shared" si="0"/>
        <v>135</v>
      </c>
      <c r="J54" s="64">
        <v>6001134043</v>
      </c>
      <c r="K54" s="64" t="s">
        <v>1064</v>
      </c>
      <c r="L54" s="64" t="s">
        <v>1065</v>
      </c>
      <c r="M54" s="64">
        <v>8011367515</v>
      </c>
      <c r="N54" s="64" t="s">
        <v>1066</v>
      </c>
      <c r="O54" s="64">
        <v>9954903749</v>
      </c>
      <c r="P54" s="217">
        <v>43558</v>
      </c>
      <c r="Q54" s="64" t="s">
        <v>653</v>
      </c>
      <c r="R54" s="218">
        <v>22</v>
      </c>
      <c r="S54" s="64" t="s">
        <v>1079</v>
      </c>
      <c r="T54" s="64"/>
    </row>
    <row r="55" spans="1:20">
      <c r="A55" s="4">
        <v>51</v>
      </c>
      <c r="B55" s="14" t="s">
        <v>66</v>
      </c>
      <c r="C55" s="64" t="s">
        <v>1022</v>
      </c>
      <c r="D55" s="64" t="s">
        <v>28</v>
      </c>
      <c r="E55" s="16">
        <v>200305</v>
      </c>
      <c r="F55" s="64" t="s">
        <v>147</v>
      </c>
      <c r="G55" s="16">
        <v>30</v>
      </c>
      <c r="H55" s="16">
        <v>20</v>
      </c>
      <c r="I55" s="46">
        <f t="shared" si="0"/>
        <v>50</v>
      </c>
      <c r="J55" s="64">
        <v>8011760077</v>
      </c>
      <c r="K55" s="64" t="s">
        <v>1064</v>
      </c>
      <c r="L55" s="64" t="s">
        <v>1065</v>
      </c>
      <c r="M55" s="64">
        <v>8011367515</v>
      </c>
      <c r="N55" s="64" t="s">
        <v>1066</v>
      </c>
      <c r="O55" s="64">
        <v>9954903749</v>
      </c>
      <c r="P55" s="217">
        <v>43558</v>
      </c>
      <c r="Q55" s="64" t="s">
        <v>653</v>
      </c>
      <c r="R55" s="218">
        <v>23</v>
      </c>
      <c r="S55" s="64" t="s">
        <v>1079</v>
      </c>
      <c r="T55" s="64"/>
    </row>
    <row r="56" spans="1:20">
      <c r="A56" s="4">
        <v>52</v>
      </c>
      <c r="B56" s="14" t="s">
        <v>66</v>
      </c>
      <c r="C56" s="64" t="s">
        <v>1023</v>
      </c>
      <c r="D56" s="64" t="s">
        <v>26</v>
      </c>
      <c r="E56" s="16">
        <v>200306</v>
      </c>
      <c r="F56" s="64" t="s">
        <v>110</v>
      </c>
      <c r="G56" s="16">
        <v>40</v>
      </c>
      <c r="H56" s="16">
        <v>39</v>
      </c>
      <c r="I56" s="46">
        <f t="shared" si="0"/>
        <v>79</v>
      </c>
      <c r="J56" s="64">
        <v>8638721272</v>
      </c>
      <c r="K56" s="64" t="s">
        <v>1064</v>
      </c>
      <c r="L56" s="64" t="s">
        <v>1065</v>
      </c>
      <c r="M56" s="64">
        <v>8011367515</v>
      </c>
      <c r="N56" s="64" t="s">
        <v>1066</v>
      </c>
      <c r="O56" s="64">
        <v>9954903749</v>
      </c>
      <c r="P56" s="217">
        <v>43558</v>
      </c>
      <c r="Q56" s="64" t="s">
        <v>653</v>
      </c>
      <c r="R56" s="218">
        <v>24</v>
      </c>
      <c r="S56" s="64" t="s">
        <v>1079</v>
      </c>
      <c r="T56" s="64"/>
    </row>
    <row r="57" spans="1:20">
      <c r="A57" s="4">
        <v>53</v>
      </c>
      <c r="B57" s="14" t="s">
        <v>66</v>
      </c>
      <c r="C57" s="64" t="s">
        <v>1024</v>
      </c>
      <c r="D57" s="64" t="s">
        <v>26</v>
      </c>
      <c r="E57" s="16">
        <v>200307</v>
      </c>
      <c r="F57" s="64" t="s">
        <v>361</v>
      </c>
      <c r="G57" s="16">
        <v>300</v>
      </c>
      <c r="H57" s="16">
        <v>350</v>
      </c>
      <c r="I57" s="46">
        <f t="shared" si="0"/>
        <v>650</v>
      </c>
      <c r="J57" s="64">
        <v>9954637724</v>
      </c>
      <c r="K57" s="64" t="s">
        <v>1064</v>
      </c>
      <c r="L57" s="64" t="s">
        <v>1065</v>
      </c>
      <c r="M57" s="64">
        <v>8011367515</v>
      </c>
      <c r="N57" s="64" t="s">
        <v>1066</v>
      </c>
      <c r="O57" s="64">
        <v>9954903749</v>
      </c>
      <c r="P57" s="217">
        <v>43559</v>
      </c>
      <c r="Q57" s="64" t="s">
        <v>650</v>
      </c>
      <c r="R57" s="218">
        <v>27</v>
      </c>
      <c r="S57" s="64" t="s">
        <v>1079</v>
      </c>
      <c r="T57" s="64"/>
    </row>
    <row r="58" spans="1:20" ht="33">
      <c r="A58" s="4">
        <v>54</v>
      </c>
      <c r="B58" s="14" t="s">
        <v>66</v>
      </c>
      <c r="C58" s="64" t="s">
        <v>1025</v>
      </c>
      <c r="D58" s="64" t="s">
        <v>28</v>
      </c>
      <c r="E58" s="16">
        <v>200308</v>
      </c>
      <c r="F58" s="64" t="s">
        <v>147</v>
      </c>
      <c r="G58" s="16">
        <v>22</v>
      </c>
      <c r="H58" s="16">
        <v>20</v>
      </c>
      <c r="I58" s="46">
        <f t="shared" si="0"/>
        <v>42</v>
      </c>
      <c r="J58" s="64"/>
      <c r="K58" s="64" t="s">
        <v>1067</v>
      </c>
      <c r="L58" s="64" t="s">
        <v>1068</v>
      </c>
      <c r="M58" s="64">
        <v>8253910993</v>
      </c>
      <c r="N58" s="64" t="s">
        <v>1069</v>
      </c>
      <c r="O58" s="64">
        <v>7896539337</v>
      </c>
      <c r="P58" s="217">
        <v>43560</v>
      </c>
      <c r="Q58" s="64" t="s">
        <v>651</v>
      </c>
      <c r="R58" s="218">
        <v>18</v>
      </c>
      <c r="S58" s="64" t="s">
        <v>1079</v>
      </c>
      <c r="T58" s="64"/>
    </row>
    <row r="59" spans="1:20">
      <c r="A59" s="4">
        <v>55</v>
      </c>
      <c r="B59" s="14" t="s">
        <v>66</v>
      </c>
      <c r="C59" s="64" t="s">
        <v>1026</v>
      </c>
      <c r="D59" s="64" t="s">
        <v>26</v>
      </c>
      <c r="E59" s="16">
        <v>200309</v>
      </c>
      <c r="F59" s="64" t="s">
        <v>109</v>
      </c>
      <c r="G59" s="16">
        <v>20</v>
      </c>
      <c r="H59" s="16">
        <v>23</v>
      </c>
      <c r="I59" s="46">
        <f t="shared" si="0"/>
        <v>43</v>
      </c>
      <c r="J59" s="64">
        <v>99543941</v>
      </c>
      <c r="K59" s="64" t="s">
        <v>1067</v>
      </c>
      <c r="L59" s="64" t="s">
        <v>1068</v>
      </c>
      <c r="M59" s="64">
        <v>8253910993</v>
      </c>
      <c r="N59" s="64" t="s">
        <v>1069</v>
      </c>
      <c r="O59" s="64">
        <v>7896539337</v>
      </c>
      <c r="P59" s="217">
        <v>43560</v>
      </c>
      <c r="Q59" s="64" t="s">
        <v>651</v>
      </c>
      <c r="R59" s="218">
        <v>22</v>
      </c>
      <c r="S59" s="64" t="s">
        <v>1079</v>
      </c>
      <c r="T59" s="64"/>
    </row>
    <row r="60" spans="1:20" ht="33">
      <c r="A60" s="4">
        <v>56</v>
      </c>
      <c r="B60" s="14" t="s">
        <v>66</v>
      </c>
      <c r="C60" s="64" t="s">
        <v>1027</v>
      </c>
      <c r="D60" s="64" t="s">
        <v>28</v>
      </c>
      <c r="E60" s="16">
        <v>200310</v>
      </c>
      <c r="F60" s="64" t="s">
        <v>147</v>
      </c>
      <c r="G60" s="16">
        <v>18</v>
      </c>
      <c r="H60" s="16">
        <v>26</v>
      </c>
      <c r="I60" s="46">
        <f t="shared" si="0"/>
        <v>44</v>
      </c>
      <c r="J60" s="64">
        <v>9085909435</v>
      </c>
      <c r="K60" s="64" t="s">
        <v>1067</v>
      </c>
      <c r="L60" s="64" t="s">
        <v>1068</v>
      </c>
      <c r="M60" s="64">
        <v>8253910993</v>
      </c>
      <c r="N60" s="64" t="s">
        <v>1069</v>
      </c>
      <c r="O60" s="64">
        <v>7896539337</v>
      </c>
      <c r="P60" s="217">
        <v>43560</v>
      </c>
      <c r="Q60" s="64" t="s">
        <v>651</v>
      </c>
      <c r="R60" s="218">
        <v>23</v>
      </c>
      <c r="S60" s="64" t="s">
        <v>1079</v>
      </c>
      <c r="T60" s="64"/>
    </row>
    <row r="61" spans="1:20" ht="33">
      <c r="A61" s="4">
        <v>57</v>
      </c>
      <c r="B61" s="14" t="s">
        <v>66</v>
      </c>
      <c r="C61" s="64" t="s">
        <v>1028</v>
      </c>
      <c r="D61" s="64" t="s">
        <v>28</v>
      </c>
      <c r="E61" s="16">
        <v>200311</v>
      </c>
      <c r="F61" s="64" t="s">
        <v>147</v>
      </c>
      <c r="G61" s="16">
        <v>11</v>
      </c>
      <c r="H61" s="16">
        <v>15</v>
      </c>
      <c r="I61" s="46">
        <f t="shared" si="0"/>
        <v>26</v>
      </c>
      <c r="J61" s="64">
        <v>7576872250</v>
      </c>
      <c r="K61" s="64" t="s">
        <v>1067</v>
      </c>
      <c r="L61" s="64" t="s">
        <v>1068</v>
      </c>
      <c r="M61" s="64">
        <v>8253910993</v>
      </c>
      <c r="N61" s="64" t="s">
        <v>1069</v>
      </c>
      <c r="O61" s="64">
        <v>7896539337</v>
      </c>
      <c r="P61" s="217">
        <v>43561</v>
      </c>
      <c r="Q61" s="64" t="s">
        <v>647</v>
      </c>
      <c r="R61" s="218">
        <v>21</v>
      </c>
      <c r="S61" s="64" t="s">
        <v>1079</v>
      </c>
      <c r="T61" s="64"/>
    </row>
    <row r="62" spans="1:20">
      <c r="A62" s="4">
        <v>58</v>
      </c>
      <c r="B62" s="14" t="s">
        <v>66</v>
      </c>
      <c r="C62" s="64" t="s">
        <v>1029</v>
      </c>
      <c r="D62" s="64" t="s">
        <v>28</v>
      </c>
      <c r="E62" s="16">
        <v>200312</v>
      </c>
      <c r="F62" s="64" t="s">
        <v>147</v>
      </c>
      <c r="G62" s="16">
        <v>30</v>
      </c>
      <c r="H62" s="16">
        <v>32</v>
      </c>
      <c r="I62" s="46">
        <f t="shared" si="0"/>
        <v>62</v>
      </c>
      <c r="J62" s="64">
        <v>9854851315</v>
      </c>
      <c r="K62" s="64" t="s">
        <v>529</v>
      </c>
      <c r="L62" s="64" t="s">
        <v>1062</v>
      </c>
      <c r="M62" s="64">
        <v>9401451423</v>
      </c>
      <c r="N62" s="64" t="s">
        <v>1063</v>
      </c>
      <c r="O62" s="64">
        <v>8876051262</v>
      </c>
      <c r="P62" s="217">
        <v>43561</v>
      </c>
      <c r="Q62" s="64" t="s">
        <v>647</v>
      </c>
      <c r="R62" s="218">
        <v>20</v>
      </c>
      <c r="S62" s="64" t="s">
        <v>1079</v>
      </c>
      <c r="T62" s="64"/>
    </row>
    <row r="63" spans="1:20">
      <c r="A63" s="4">
        <v>59</v>
      </c>
      <c r="B63" s="14" t="s">
        <v>66</v>
      </c>
      <c r="C63" s="64" t="s">
        <v>1030</v>
      </c>
      <c r="D63" s="64" t="s">
        <v>26</v>
      </c>
      <c r="E63" s="16">
        <v>200313</v>
      </c>
      <c r="F63" s="64" t="s">
        <v>109</v>
      </c>
      <c r="G63" s="16">
        <v>56</v>
      </c>
      <c r="H63" s="16">
        <v>48</v>
      </c>
      <c r="I63" s="46">
        <f t="shared" si="0"/>
        <v>104</v>
      </c>
      <c r="J63" s="64">
        <v>910579916</v>
      </c>
      <c r="K63" s="64" t="s">
        <v>1064</v>
      </c>
      <c r="L63" s="64" t="s">
        <v>1065</v>
      </c>
      <c r="M63" s="64">
        <v>8011367515</v>
      </c>
      <c r="N63" s="64" t="s">
        <v>1066</v>
      </c>
      <c r="O63" s="64">
        <v>9954903749</v>
      </c>
      <c r="P63" s="217">
        <v>43563</v>
      </c>
      <c r="Q63" s="64" t="s">
        <v>648</v>
      </c>
      <c r="R63" s="218">
        <v>20</v>
      </c>
      <c r="S63" s="64" t="s">
        <v>1079</v>
      </c>
      <c r="T63" s="64"/>
    </row>
    <row r="64" spans="1:20">
      <c r="A64" s="4">
        <v>60</v>
      </c>
      <c r="B64" s="14" t="s">
        <v>66</v>
      </c>
      <c r="C64" s="64" t="s">
        <v>1031</v>
      </c>
      <c r="D64" s="64" t="s">
        <v>28</v>
      </c>
      <c r="E64" s="16">
        <v>200314</v>
      </c>
      <c r="F64" s="64" t="s">
        <v>147</v>
      </c>
      <c r="G64" s="16">
        <v>26</v>
      </c>
      <c r="H64" s="16">
        <v>15</v>
      </c>
      <c r="I64" s="46">
        <f t="shared" si="0"/>
        <v>41</v>
      </c>
      <c r="J64" s="64">
        <v>8876872250</v>
      </c>
      <c r="K64" s="64" t="s">
        <v>1064</v>
      </c>
      <c r="L64" s="64" t="s">
        <v>1065</v>
      </c>
      <c r="M64" s="64">
        <v>8011367515</v>
      </c>
      <c r="N64" s="64" t="s">
        <v>1066</v>
      </c>
      <c r="O64" s="64">
        <v>9954903749</v>
      </c>
      <c r="P64" s="217">
        <v>43563</v>
      </c>
      <c r="Q64" s="64" t="s">
        <v>648</v>
      </c>
      <c r="R64" s="218">
        <v>18</v>
      </c>
      <c r="S64" s="64" t="s">
        <v>1079</v>
      </c>
      <c r="T64" s="64"/>
    </row>
    <row r="65" spans="1:20">
      <c r="A65" s="4">
        <v>61</v>
      </c>
      <c r="B65" s="14" t="s">
        <v>66</v>
      </c>
      <c r="C65" s="64" t="s">
        <v>1032</v>
      </c>
      <c r="D65" s="64" t="s">
        <v>26</v>
      </c>
      <c r="E65" s="16">
        <v>200325</v>
      </c>
      <c r="F65" s="64" t="s">
        <v>109</v>
      </c>
      <c r="G65" s="16">
        <v>51</v>
      </c>
      <c r="H65" s="16">
        <v>43</v>
      </c>
      <c r="I65" s="46">
        <f t="shared" si="0"/>
        <v>94</v>
      </c>
      <c r="J65" s="64">
        <v>7002303006</v>
      </c>
      <c r="K65" s="64" t="s">
        <v>1064</v>
      </c>
      <c r="L65" s="64" t="s">
        <v>1065</v>
      </c>
      <c r="M65" s="64">
        <v>8011367515</v>
      </c>
      <c r="N65" s="64" t="s">
        <v>1066</v>
      </c>
      <c r="O65" s="64">
        <v>9954903749</v>
      </c>
      <c r="P65" s="217">
        <v>43564</v>
      </c>
      <c r="Q65" s="64" t="s">
        <v>649</v>
      </c>
      <c r="R65" s="218">
        <v>19</v>
      </c>
      <c r="S65" s="64" t="s">
        <v>1079</v>
      </c>
      <c r="T65" s="64"/>
    </row>
    <row r="66" spans="1:20" ht="33">
      <c r="A66" s="4">
        <v>62</v>
      </c>
      <c r="B66" s="14" t="s">
        <v>66</v>
      </c>
      <c r="C66" s="64" t="s">
        <v>1033</v>
      </c>
      <c r="D66" s="64" t="s">
        <v>28</v>
      </c>
      <c r="E66" s="16">
        <v>200326</v>
      </c>
      <c r="F66" s="64" t="s">
        <v>147</v>
      </c>
      <c r="G66" s="16">
        <v>25</v>
      </c>
      <c r="H66" s="16">
        <v>23</v>
      </c>
      <c r="I66" s="46">
        <f t="shared" si="0"/>
        <v>48</v>
      </c>
      <c r="J66" s="64">
        <v>9365927857</v>
      </c>
      <c r="K66" s="64" t="s">
        <v>1064</v>
      </c>
      <c r="L66" s="64" t="s">
        <v>1065</v>
      </c>
      <c r="M66" s="64">
        <v>8011367515</v>
      </c>
      <c r="N66" s="64" t="s">
        <v>1066</v>
      </c>
      <c r="O66" s="64">
        <v>9954903749</v>
      </c>
      <c r="P66" s="217">
        <v>43564</v>
      </c>
      <c r="Q66" s="64" t="s">
        <v>649</v>
      </c>
      <c r="R66" s="218">
        <v>27</v>
      </c>
      <c r="S66" s="64" t="s">
        <v>1079</v>
      </c>
      <c r="T66" s="64"/>
    </row>
    <row r="67" spans="1:20" ht="33">
      <c r="A67" s="4">
        <v>63</v>
      </c>
      <c r="B67" s="14" t="s">
        <v>66</v>
      </c>
      <c r="C67" s="64" t="s">
        <v>1034</v>
      </c>
      <c r="D67" s="64" t="s">
        <v>26</v>
      </c>
      <c r="E67" s="16">
        <v>200327</v>
      </c>
      <c r="F67" s="64" t="s">
        <v>361</v>
      </c>
      <c r="G67" s="16">
        <v>350</v>
      </c>
      <c r="H67" s="16">
        <v>320</v>
      </c>
      <c r="I67" s="46">
        <f t="shared" si="0"/>
        <v>670</v>
      </c>
      <c r="J67" s="64">
        <v>9864285972</v>
      </c>
      <c r="K67" s="223" t="s">
        <v>882</v>
      </c>
      <c r="L67" s="216" t="s">
        <v>1070</v>
      </c>
      <c r="M67" s="188">
        <v>9707701563</v>
      </c>
      <c r="N67" s="188" t="s">
        <v>1071</v>
      </c>
      <c r="O67" s="188">
        <v>8011717186</v>
      </c>
      <c r="P67" s="217" t="s">
        <v>1036</v>
      </c>
      <c r="Q67" s="64" t="s">
        <v>857</v>
      </c>
      <c r="R67" s="218">
        <v>18</v>
      </c>
      <c r="S67" s="64" t="s">
        <v>1079</v>
      </c>
      <c r="T67" s="64"/>
    </row>
    <row r="68" spans="1:20" ht="33">
      <c r="A68" s="4">
        <v>64</v>
      </c>
      <c r="B68" s="14" t="s">
        <v>66</v>
      </c>
      <c r="C68" s="64" t="s">
        <v>1037</v>
      </c>
      <c r="D68" s="64" t="s">
        <v>28</v>
      </c>
      <c r="E68" s="16">
        <v>18101104403</v>
      </c>
      <c r="F68" s="64" t="s">
        <v>147</v>
      </c>
      <c r="G68" s="16">
        <v>30</v>
      </c>
      <c r="H68" s="16">
        <v>29</v>
      </c>
      <c r="I68" s="46">
        <f t="shared" si="0"/>
        <v>59</v>
      </c>
      <c r="J68" s="64">
        <v>80118707763</v>
      </c>
      <c r="K68" s="223" t="s">
        <v>1076</v>
      </c>
      <c r="L68" s="188" t="s">
        <v>1077</v>
      </c>
      <c r="M68" s="188">
        <v>9401451430</v>
      </c>
      <c r="N68" s="188" t="s">
        <v>1078</v>
      </c>
      <c r="O68" s="188">
        <v>9508051527</v>
      </c>
      <c r="P68" s="217">
        <v>43568</v>
      </c>
      <c r="Q68" s="64" t="s">
        <v>647</v>
      </c>
      <c r="R68" s="218">
        <v>22</v>
      </c>
      <c r="S68" s="64" t="s">
        <v>1079</v>
      </c>
      <c r="T68" s="64"/>
    </row>
    <row r="69" spans="1:20">
      <c r="A69" s="4">
        <v>65</v>
      </c>
      <c r="B69" s="14" t="s">
        <v>66</v>
      </c>
      <c r="C69" s="64" t="s">
        <v>1038</v>
      </c>
      <c r="D69" s="64" t="s">
        <v>28</v>
      </c>
      <c r="E69" s="16">
        <v>18101104501</v>
      </c>
      <c r="F69" s="64" t="s">
        <v>147</v>
      </c>
      <c r="G69" s="16">
        <v>25</v>
      </c>
      <c r="H69" s="16">
        <v>32</v>
      </c>
      <c r="I69" s="46">
        <f t="shared" si="0"/>
        <v>57</v>
      </c>
      <c r="J69" s="64"/>
      <c r="K69" s="223" t="s">
        <v>1076</v>
      </c>
      <c r="L69" s="188" t="s">
        <v>1077</v>
      </c>
      <c r="M69" s="188">
        <v>9401451430</v>
      </c>
      <c r="N69" s="188" t="s">
        <v>1078</v>
      </c>
      <c r="O69" s="188">
        <v>9508051527</v>
      </c>
      <c r="P69" s="217">
        <v>43568</v>
      </c>
      <c r="Q69" s="64" t="s">
        <v>647</v>
      </c>
      <c r="R69" s="218">
        <v>23</v>
      </c>
      <c r="S69" s="64" t="s">
        <v>1079</v>
      </c>
      <c r="T69" s="64"/>
    </row>
    <row r="70" spans="1:20" ht="33">
      <c r="A70" s="4">
        <v>66</v>
      </c>
      <c r="B70" s="14" t="s">
        <v>66</v>
      </c>
      <c r="C70" s="64" t="s">
        <v>1039</v>
      </c>
      <c r="D70" s="64" t="s">
        <v>26</v>
      </c>
      <c r="E70" s="16">
        <v>18101104503</v>
      </c>
      <c r="F70" s="64" t="s">
        <v>109</v>
      </c>
      <c r="G70" s="16">
        <v>29</v>
      </c>
      <c r="H70" s="16">
        <v>16</v>
      </c>
      <c r="I70" s="46">
        <f t="shared" si="0"/>
        <v>45</v>
      </c>
      <c r="J70" s="64">
        <v>9706840723</v>
      </c>
      <c r="K70" s="223" t="s">
        <v>882</v>
      </c>
      <c r="L70" s="216" t="s">
        <v>1070</v>
      </c>
      <c r="M70" s="188">
        <v>9707701563</v>
      </c>
      <c r="N70" s="188" t="s">
        <v>1071</v>
      </c>
      <c r="O70" s="188">
        <v>8011717186</v>
      </c>
      <c r="P70" s="217">
        <v>43577</v>
      </c>
      <c r="Q70" s="64" t="s">
        <v>648</v>
      </c>
      <c r="R70" s="218">
        <v>21</v>
      </c>
      <c r="S70" s="64" t="s">
        <v>1079</v>
      </c>
      <c r="T70" s="64"/>
    </row>
    <row r="71" spans="1:20">
      <c r="A71" s="4">
        <v>67</v>
      </c>
      <c r="B71" s="14" t="s">
        <v>66</v>
      </c>
      <c r="C71" s="64" t="s">
        <v>1040</v>
      </c>
      <c r="D71" s="64" t="s">
        <v>28</v>
      </c>
      <c r="E71" s="16">
        <v>18101104504</v>
      </c>
      <c r="F71" s="64" t="s">
        <v>147</v>
      </c>
      <c r="G71" s="16">
        <v>22</v>
      </c>
      <c r="H71" s="16">
        <v>15</v>
      </c>
      <c r="I71" s="46">
        <f t="shared" ref="I71:I115" si="1">G71+H71</f>
        <v>37</v>
      </c>
      <c r="J71" s="64">
        <v>8402803329</v>
      </c>
      <c r="K71" s="223" t="s">
        <v>882</v>
      </c>
      <c r="L71" s="216" t="s">
        <v>1070</v>
      </c>
      <c r="M71" s="188">
        <v>9707701563</v>
      </c>
      <c r="N71" s="188" t="s">
        <v>1071</v>
      </c>
      <c r="O71" s="188">
        <v>8011717186</v>
      </c>
      <c r="P71" s="217">
        <v>43577</v>
      </c>
      <c r="Q71" s="64" t="s">
        <v>648</v>
      </c>
      <c r="R71" s="218">
        <v>20</v>
      </c>
      <c r="S71" s="64" t="s">
        <v>1079</v>
      </c>
      <c r="T71" s="64"/>
    </row>
    <row r="72" spans="1:20" ht="33">
      <c r="A72" s="4">
        <v>68</v>
      </c>
      <c r="B72" s="14" t="s">
        <v>66</v>
      </c>
      <c r="C72" s="64" t="s">
        <v>1041</v>
      </c>
      <c r="D72" s="64" t="s">
        <v>28</v>
      </c>
      <c r="E72" s="16">
        <v>18101104601</v>
      </c>
      <c r="F72" s="64" t="s">
        <v>147</v>
      </c>
      <c r="G72" s="16">
        <v>21</v>
      </c>
      <c r="H72" s="16">
        <v>19</v>
      </c>
      <c r="I72" s="46">
        <f t="shared" si="1"/>
        <v>40</v>
      </c>
      <c r="J72" s="64">
        <v>7002793724</v>
      </c>
      <c r="K72" s="223" t="s">
        <v>882</v>
      </c>
      <c r="L72" s="216" t="s">
        <v>1070</v>
      </c>
      <c r="M72" s="188">
        <v>9707701563</v>
      </c>
      <c r="N72" s="188" t="s">
        <v>1071</v>
      </c>
      <c r="O72" s="188">
        <v>8011717186</v>
      </c>
      <c r="P72" s="217">
        <v>43578</v>
      </c>
      <c r="Q72" s="64" t="s">
        <v>649</v>
      </c>
      <c r="R72" s="218">
        <v>20</v>
      </c>
      <c r="S72" s="64" t="s">
        <v>1079</v>
      </c>
      <c r="T72" s="64"/>
    </row>
    <row r="73" spans="1:20">
      <c r="A73" s="4">
        <v>69</v>
      </c>
      <c r="B73" s="14" t="s">
        <v>66</v>
      </c>
      <c r="C73" s="64" t="s">
        <v>1042</v>
      </c>
      <c r="D73" s="64" t="s">
        <v>28</v>
      </c>
      <c r="E73" s="16">
        <v>18101104602</v>
      </c>
      <c r="F73" s="64" t="s">
        <v>147</v>
      </c>
      <c r="G73" s="16">
        <v>32</v>
      </c>
      <c r="H73" s="16">
        <v>30</v>
      </c>
      <c r="I73" s="46">
        <f t="shared" si="1"/>
        <v>62</v>
      </c>
      <c r="J73" s="64">
        <v>9678496469</v>
      </c>
      <c r="K73" s="215" t="s">
        <v>471</v>
      </c>
      <c r="L73" s="216" t="s">
        <v>1072</v>
      </c>
      <c r="M73" s="188">
        <v>9864929500</v>
      </c>
      <c r="N73" s="188" t="s">
        <v>1073</v>
      </c>
      <c r="O73" s="188">
        <v>9678823971</v>
      </c>
      <c r="P73" s="217">
        <v>43578</v>
      </c>
      <c r="Q73" s="64" t="s">
        <v>649</v>
      </c>
      <c r="R73" s="218">
        <v>18</v>
      </c>
      <c r="S73" s="64" t="s">
        <v>1079</v>
      </c>
      <c r="T73" s="64"/>
    </row>
    <row r="74" spans="1:20" ht="33">
      <c r="A74" s="4">
        <v>70</v>
      </c>
      <c r="B74" s="14" t="s">
        <v>66</v>
      </c>
      <c r="C74" s="64" t="s">
        <v>1043</v>
      </c>
      <c r="D74" s="64" t="s">
        <v>28</v>
      </c>
      <c r="E74" s="16">
        <v>18305120115</v>
      </c>
      <c r="F74" s="64" t="s">
        <v>147</v>
      </c>
      <c r="G74" s="16">
        <v>16</v>
      </c>
      <c r="H74" s="16">
        <v>12</v>
      </c>
      <c r="I74" s="46">
        <f t="shared" si="1"/>
        <v>28</v>
      </c>
      <c r="J74" s="64">
        <v>8876687441</v>
      </c>
      <c r="K74" s="215" t="s">
        <v>471</v>
      </c>
      <c r="L74" s="216" t="s">
        <v>1072</v>
      </c>
      <c r="M74" s="188">
        <v>9864929500</v>
      </c>
      <c r="N74" s="188" t="s">
        <v>1073</v>
      </c>
      <c r="O74" s="188">
        <v>9678823971</v>
      </c>
      <c r="P74" s="217">
        <v>43578</v>
      </c>
      <c r="Q74" s="64" t="s">
        <v>649</v>
      </c>
      <c r="R74" s="218">
        <v>22</v>
      </c>
      <c r="S74" s="64" t="s">
        <v>1079</v>
      </c>
      <c r="T74" s="64"/>
    </row>
    <row r="75" spans="1:20">
      <c r="A75" s="4">
        <v>71</v>
      </c>
      <c r="B75" s="14" t="s">
        <v>66</v>
      </c>
      <c r="C75" s="64" t="s">
        <v>1044</v>
      </c>
      <c r="D75" s="64" t="s">
        <v>26</v>
      </c>
      <c r="E75" s="16">
        <v>18305120116</v>
      </c>
      <c r="F75" s="64" t="s">
        <v>109</v>
      </c>
      <c r="G75" s="16">
        <v>178</v>
      </c>
      <c r="H75" s="16">
        <v>210</v>
      </c>
      <c r="I75" s="46">
        <f t="shared" si="1"/>
        <v>388</v>
      </c>
      <c r="J75" s="64">
        <v>9401317337</v>
      </c>
      <c r="K75" s="64" t="s">
        <v>1045</v>
      </c>
      <c r="L75" s="64"/>
      <c r="M75" s="64"/>
      <c r="N75" s="64"/>
      <c r="O75" s="64"/>
      <c r="P75" s="217">
        <v>43579</v>
      </c>
      <c r="Q75" s="64" t="s">
        <v>653</v>
      </c>
      <c r="R75" s="218">
        <v>23</v>
      </c>
      <c r="S75" s="64" t="s">
        <v>1079</v>
      </c>
      <c r="T75" s="64"/>
    </row>
    <row r="76" spans="1:20">
      <c r="A76" s="4">
        <v>72</v>
      </c>
      <c r="B76" s="14" t="s">
        <v>66</v>
      </c>
      <c r="C76" s="64" t="s">
        <v>1046</v>
      </c>
      <c r="D76" s="64" t="s">
        <v>26</v>
      </c>
      <c r="E76" s="16">
        <v>18305120117</v>
      </c>
      <c r="F76" s="64" t="s">
        <v>109</v>
      </c>
      <c r="G76" s="16">
        <v>94</v>
      </c>
      <c r="H76" s="16">
        <v>92</v>
      </c>
      <c r="I76" s="46">
        <f t="shared" si="1"/>
        <v>186</v>
      </c>
      <c r="J76" s="64">
        <v>9678398638</v>
      </c>
      <c r="K76" s="223" t="s">
        <v>882</v>
      </c>
      <c r="L76" s="216" t="s">
        <v>1070</v>
      </c>
      <c r="M76" s="188">
        <v>9707701563</v>
      </c>
      <c r="N76" s="188" t="s">
        <v>1071</v>
      </c>
      <c r="O76" s="188">
        <v>8011717186</v>
      </c>
      <c r="P76" s="217">
        <v>43580</v>
      </c>
      <c r="Q76" s="64" t="s">
        <v>650</v>
      </c>
      <c r="R76" s="218">
        <v>24</v>
      </c>
      <c r="S76" s="64" t="s">
        <v>1079</v>
      </c>
      <c r="T76" s="64"/>
    </row>
    <row r="77" spans="1:20">
      <c r="A77" s="4">
        <v>73</v>
      </c>
      <c r="B77" s="14" t="s">
        <v>66</v>
      </c>
      <c r="C77" s="64" t="s">
        <v>1047</v>
      </c>
      <c r="D77" s="64" t="s">
        <v>28</v>
      </c>
      <c r="E77" s="16">
        <v>18305120118</v>
      </c>
      <c r="F77" s="64" t="s">
        <v>147</v>
      </c>
      <c r="G77" s="16">
        <v>20</v>
      </c>
      <c r="H77" s="16">
        <v>13</v>
      </c>
      <c r="I77" s="46">
        <f t="shared" si="1"/>
        <v>33</v>
      </c>
      <c r="J77" s="64">
        <v>8486186353</v>
      </c>
      <c r="K77" s="223" t="s">
        <v>882</v>
      </c>
      <c r="L77" s="216" t="s">
        <v>1070</v>
      </c>
      <c r="M77" s="188">
        <v>9707701563</v>
      </c>
      <c r="N77" s="188" t="s">
        <v>1071</v>
      </c>
      <c r="O77" s="188">
        <v>8011717186</v>
      </c>
      <c r="P77" s="217">
        <v>43580</v>
      </c>
      <c r="Q77" s="64" t="s">
        <v>650</v>
      </c>
      <c r="R77" s="218">
        <v>27</v>
      </c>
      <c r="S77" s="64" t="s">
        <v>1079</v>
      </c>
      <c r="T77" s="64"/>
    </row>
    <row r="78" spans="1:20" ht="33">
      <c r="A78" s="4">
        <v>74</v>
      </c>
      <c r="B78" s="14" t="s">
        <v>66</v>
      </c>
      <c r="C78" s="64" t="s">
        <v>1048</v>
      </c>
      <c r="D78" s="64" t="s">
        <v>26</v>
      </c>
      <c r="E78" s="16">
        <v>18305120119</v>
      </c>
      <c r="F78" s="64" t="s">
        <v>361</v>
      </c>
      <c r="G78" s="16">
        <v>534</v>
      </c>
      <c r="H78" s="16">
        <v>345</v>
      </c>
      <c r="I78" s="46">
        <f t="shared" si="1"/>
        <v>879</v>
      </c>
      <c r="J78" s="64">
        <v>9954637724</v>
      </c>
      <c r="K78" s="64" t="s">
        <v>1064</v>
      </c>
      <c r="L78" s="64" t="s">
        <v>1065</v>
      </c>
      <c r="M78" s="64">
        <v>8011367515</v>
      </c>
      <c r="N78" s="64" t="s">
        <v>1066</v>
      </c>
      <c r="O78" s="64">
        <v>9954903749</v>
      </c>
      <c r="P78" s="220">
        <v>43581</v>
      </c>
      <c r="Q78" s="64" t="s">
        <v>651</v>
      </c>
      <c r="R78" s="218">
        <v>21</v>
      </c>
      <c r="S78" s="64" t="s">
        <v>1079</v>
      </c>
      <c r="T78" s="64"/>
    </row>
    <row r="79" spans="1:20" ht="33">
      <c r="A79" s="4">
        <v>75</v>
      </c>
      <c r="B79" s="14" t="s">
        <v>66</v>
      </c>
      <c r="C79" s="64" t="s">
        <v>1048</v>
      </c>
      <c r="D79" s="64" t="s">
        <v>26</v>
      </c>
      <c r="E79" s="16">
        <v>18305120120</v>
      </c>
      <c r="F79" s="64" t="s">
        <v>361</v>
      </c>
      <c r="G79" s="16"/>
      <c r="H79" s="16"/>
      <c r="I79" s="46">
        <f t="shared" si="1"/>
        <v>0</v>
      </c>
      <c r="J79" s="64">
        <v>9954637724</v>
      </c>
      <c r="K79" s="64" t="s">
        <v>1064</v>
      </c>
      <c r="L79" s="64" t="s">
        <v>1065</v>
      </c>
      <c r="M79" s="64">
        <v>8011367515</v>
      </c>
      <c r="N79" s="64" t="s">
        <v>1066</v>
      </c>
      <c r="O79" s="64">
        <v>9954903749</v>
      </c>
      <c r="P79" s="220">
        <v>43582</v>
      </c>
      <c r="Q79" s="64" t="s">
        <v>647</v>
      </c>
      <c r="R79" s="64">
        <v>22</v>
      </c>
      <c r="S79" s="64" t="s">
        <v>1079</v>
      </c>
      <c r="T79" s="64"/>
    </row>
    <row r="80" spans="1:20" ht="33">
      <c r="A80" s="4">
        <v>76</v>
      </c>
      <c r="B80" s="14" t="s">
        <v>66</v>
      </c>
      <c r="C80" s="64" t="s">
        <v>1049</v>
      </c>
      <c r="D80" s="64" t="s">
        <v>26</v>
      </c>
      <c r="E80" s="16">
        <v>18305120121</v>
      </c>
      <c r="F80" s="64" t="s">
        <v>109</v>
      </c>
      <c r="G80" s="16">
        <v>50</v>
      </c>
      <c r="H80" s="16">
        <v>56</v>
      </c>
      <c r="I80" s="46">
        <f t="shared" si="1"/>
        <v>106</v>
      </c>
      <c r="J80" s="64">
        <v>8486831891</v>
      </c>
      <c r="K80" s="64" t="s">
        <v>895</v>
      </c>
      <c r="L80" s="64" t="s">
        <v>1074</v>
      </c>
      <c r="M80" s="64">
        <v>9423252937</v>
      </c>
      <c r="N80" s="64" t="s">
        <v>1075</v>
      </c>
      <c r="O80" s="64">
        <v>9957102822</v>
      </c>
      <c r="P80" s="220">
        <v>43584</v>
      </c>
      <c r="Q80" s="64" t="s">
        <v>648</v>
      </c>
      <c r="R80" s="64">
        <v>22</v>
      </c>
      <c r="S80" s="64" t="s">
        <v>1079</v>
      </c>
      <c r="T80" s="64"/>
    </row>
    <row r="81" spans="1:20" ht="33">
      <c r="A81" s="4">
        <v>77</v>
      </c>
      <c r="B81" s="14" t="s">
        <v>66</v>
      </c>
      <c r="C81" s="64" t="s">
        <v>1050</v>
      </c>
      <c r="D81" s="64" t="s">
        <v>26</v>
      </c>
      <c r="E81" s="16">
        <v>18305120122</v>
      </c>
      <c r="F81" s="64" t="s">
        <v>109</v>
      </c>
      <c r="G81" s="16">
        <v>62</v>
      </c>
      <c r="H81" s="16">
        <v>69</v>
      </c>
      <c r="I81" s="46">
        <f t="shared" si="1"/>
        <v>131</v>
      </c>
      <c r="J81" s="64">
        <v>9954366751</v>
      </c>
      <c r="K81" s="64" t="s">
        <v>1067</v>
      </c>
      <c r="L81" s="64" t="s">
        <v>1068</v>
      </c>
      <c r="M81" s="64">
        <v>8253910993</v>
      </c>
      <c r="N81" s="64" t="s">
        <v>1069</v>
      </c>
      <c r="O81" s="64">
        <v>7896539337</v>
      </c>
      <c r="P81" s="220">
        <v>43585</v>
      </c>
      <c r="Q81" s="64" t="s">
        <v>649</v>
      </c>
      <c r="R81" s="64">
        <v>24</v>
      </c>
      <c r="S81" s="64" t="s">
        <v>1079</v>
      </c>
      <c r="T81" s="64"/>
    </row>
    <row r="82" spans="1:20">
      <c r="A82" s="4">
        <v>78</v>
      </c>
      <c r="B82" s="14"/>
      <c r="C82" s="64"/>
      <c r="D82" s="64"/>
      <c r="E82" s="16"/>
      <c r="F82" s="64"/>
      <c r="G82" s="16"/>
      <c r="H82" s="16"/>
      <c r="I82" s="46">
        <f t="shared" si="1"/>
        <v>0</v>
      </c>
      <c r="J82" s="64"/>
      <c r="K82" s="64"/>
      <c r="L82" s="64"/>
      <c r="M82" s="64"/>
      <c r="N82" s="64"/>
      <c r="O82" s="64"/>
      <c r="P82" s="224"/>
      <c r="Q82" s="64"/>
      <c r="R82" s="218"/>
      <c r="S82" s="64"/>
      <c r="T82" s="64"/>
    </row>
    <row r="83" spans="1:20">
      <c r="A83" s="4">
        <v>79</v>
      </c>
      <c r="B83" s="14"/>
      <c r="C83" s="64"/>
      <c r="D83" s="64"/>
      <c r="E83" s="16"/>
      <c r="F83" s="64"/>
      <c r="G83" s="16"/>
      <c r="H83" s="16"/>
      <c r="I83" s="46">
        <f t="shared" si="1"/>
        <v>0</v>
      </c>
      <c r="J83" s="64"/>
      <c r="K83" s="64"/>
      <c r="L83" s="64"/>
      <c r="M83" s="64"/>
      <c r="N83" s="64"/>
      <c r="O83" s="64"/>
      <c r="P83" s="224"/>
      <c r="Q83" s="64"/>
      <c r="R83" s="218"/>
      <c r="S83" s="64"/>
      <c r="T83" s="64"/>
    </row>
    <row r="84" spans="1:20">
      <c r="A84" s="4">
        <v>80</v>
      </c>
      <c r="B84" s="14"/>
      <c r="C84" s="64"/>
      <c r="D84" s="64"/>
      <c r="E84" s="16"/>
      <c r="F84" s="64"/>
      <c r="G84" s="16"/>
      <c r="H84" s="16"/>
      <c r="I84" s="46">
        <f t="shared" si="1"/>
        <v>0</v>
      </c>
      <c r="J84" s="64"/>
      <c r="K84" s="64"/>
      <c r="L84" s="64"/>
      <c r="M84" s="64"/>
      <c r="N84" s="64"/>
      <c r="O84" s="64"/>
      <c r="P84" s="224"/>
      <c r="Q84" s="64"/>
      <c r="R84" s="218"/>
      <c r="S84" s="64"/>
      <c r="T84" s="64"/>
    </row>
    <row r="85" spans="1:20">
      <c r="A85" s="4">
        <v>81</v>
      </c>
      <c r="B85" s="14"/>
      <c r="C85" s="64"/>
      <c r="D85" s="64"/>
      <c r="E85" s="16"/>
      <c r="F85" s="64"/>
      <c r="G85" s="16"/>
      <c r="H85" s="16"/>
      <c r="I85" s="46">
        <f t="shared" si="1"/>
        <v>0</v>
      </c>
      <c r="J85" s="64"/>
      <c r="K85" s="64"/>
      <c r="L85" s="64"/>
      <c r="M85" s="64"/>
      <c r="N85" s="64"/>
      <c r="O85" s="64"/>
      <c r="P85" s="224"/>
      <c r="Q85" s="64"/>
      <c r="R85" s="218"/>
      <c r="S85" s="64"/>
      <c r="T85" s="64"/>
    </row>
    <row r="86" spans="1:20">
      <c r="A86" s="4">
        <v>82</v>
      </c>
      <c r="B86" s="14"/>
      <c r="C86" s="64"/>
      <c r="D86" s="64"/>
      <c r="E86" s="16"/>
      <c r="F86" s="64"/>
      <c r="G86" s="16"/>
      <c r="H86" s="16"/>
      <c r="I86" s="46">
        <f t="shared" si="1"/>
        <v>0</v>
      </c>
      <c r="J86" s="64"/>
      <c r="K86" s="64"/>
      <c r="L86" s="64"/>
      <c r="M86" s="64"/>
      <c r="N86" s="64"/>
      <c r="O86" s="64"/>
      <c r="P86" s="224"/>
      <c r="Q86" s="64"/>
      <c r="R86" s="218"/>
      <c r="S86" s="64"/>
      <c r="T86" s="64"/>
    </row>
    <row r="87" spans="1:20">
      <c r="A87" s="4">
        <v>83</v>
      </c>
      <c r="B87" s="14"/>
      <c r="C87" s="64"/>
      <c r="D87" s="64"/>
      <c r="E87" s="16"/>
      <c r="F87" s="64"/>
      <c r="G87" s="16"/>
      <c r="H87" s="16"/>
      <c r="I87" s="46">
        <f t="shared" si="1"/>
        <v>0</v>
      </c>
      <c r="J87" s="64"/>
      <c r="K87" s="64"/>
      <c r="L87" s="64"/>
      <c r="M87" s="64"/>
      <c r="N87" s="64"/>
      <c r="O87" s="64"/>
      <c r="P87" s="224"/>
      <c r="Q87" s="64"/>
      <c r="R87" s="218"/>
      <c r="S87" s="64"/>
      <c r="T87" s="64"/>
    </row>
    <row r="88" spans="1:20">
      <c r="A88" s="4">
        <v>84</v>
      </c>
      <c r="B88" s="14"/>
      <c r="C88" s="64"/>
      <c r="D88" s="64"/>
      <c r="E88" s="16"/>
      <c r="F88" s="64"/>
      <c r="G88" s="16"/>
      <c r="H88" s="16"/>
      <c r="I88" s="46">
        <f t="shared" si="1"/>
        <v>0</v>
      </c>
      <c r="J88" s="64"/>
      <c r="K88" s="64"/>
      <c r="L88" s="64"/>
      <c r="M88" s="64"/>
      <c r="N88" s="64"/>
      <c r="O88" s="64"/>
      <c r="P88" s="224"/>
      <c r="Q88" s="64"/>
      <c r="R88" s="218"/>
      <c r="S88" s="64"/>
      <c r="T88" s="64"/>
    </row>
    <row r="89" spans="1:20">
      <c r="A89" s="4">
        <v>85</v>
      </c>
      <c r="B89" s="14"/>
      <c r="C89" s="64"/>
      <c r="D89" s="64"/>
      <c r="E89" s="16"/>
      <c r="F89" s="64"/>
      <c r="G89" s="16"/>
      <c r="H89" s="16"/>
      <c r="I89" s="46">
        <f t="shared" si="1"/>
        <v>0</v>
      </c>
      <c r="J89" s="64"/>
      <c r="K89" s="64"/>
      <c r="L89" s="64"/>
      <c r="M89" s="64"/>
      <c r="N89" s="64"/>
      <c r="O89" s="64"/>
      <c r="P89" s="224"/>
      <c r="Q89" s="64"/>
      <c r="R89" s="218"/>
      <c r="S89" s="64"/>
      <c r="T89" s="64"/>
    </row>
    <row r="90" spans="1:20">
      <c r="A90" s="4">
        <v>86</v>
      </c>
      <c r="B90" s="14"/>
      <c r="C90" s="64"/>
      <c r="D90" s="64"/>
      <c r="E90" s="16"/>
      <c r="F90" s="64"/>
      <c r="G90" s="16"/>
      <c r="H90" s="16"/>
      <c r="I90" s="46">
        <f t="shared" si="1"/>
        <v>0</v>
      </c>
      <c r="J90" s="64"/>
      <c r="K90" s="64"/>
      <c r="L90" s="64"/>
      <c r="M90" s="64"/>
      <c r="N90" s="64"/>
      <c r="O90" s="64"/>
      <c r="P90" s="224"/>
      <c r="Q90" s="64"/>
      <c r="R90" s="218"/>
      <c r="S90" s="64"/>
      <c r="T90" s="64"/>
    </row>
    <row r="91" spans="1:20">
      <c r="A91" s="4">
        <v>87</v>
      </c>
      <c r="B91" s="14"/>
      <c r="C91" s="64"/>
      <c r="D91" s="64"/>
      <c r="E91" s="16"/>
      <c r="F91" s="64"/>
      <c r="G91" s="16"/>
      <c r="H91" s="16"/>
      <c r="I91" s="46">
        <f t="shared" si="1"/>
        <v>0</v>
      </c>
      <c r="J91" s="64"/>
      <c r="K91" s="64"/>
      <c r="L91" s="64"/>
      <c r="M91" s="64"/>
      <c r="N91" s="64"/>
      <c r="O91" s="64"/>
      <c r="P91" s="224"/>
      <c r="Q91" s="64"/>
      <c r="R91" s="218"/>
      <c r="S91" s="64"/>
      <c r="T91" s="64"/>
    </row>
    <row r="92" spans="1:20">
      <c r="A92" s="4">
        <v>88</v>
      </c>
      <c r="B92" s="14"/>
      <c r="C92" s="64"/>
      <c r="D92" s="64"/>
      <c r="E92" s="16"/>
      <c r="F92" s="64"/>
      <c r="G92" s="16"/>
      <c r="H92" s="16"/>
      <c r="I92" s="46">
        <f t="shared" si="1"/>
        <v>0</v>
      </c>
      <c r="J92" s="64"/>
      <c r="K92" s="64"/>
      <c r="L92" s="64"/>
      <c r="M92" s="64"/>
      <c r="N92" s="64"/>
      <c r="O92" s="64"/>
      <c r="P92" s="224"/>
      <c r="Q92" s="64"/>
      <c r="R92" s="218"/>
      <c r="S92" s="64"/>
      <c r="T92" s="64"/>
    </row>
    <row r="93" spans="1:20">
      <c r="A93" s="4">
        <v>89</v>
      </c>
      <c r="B93" s="14"/>
      <c r="C93" s="64"/>
      <c r="D93" s="64"/>
      <c r="E93" s="16"/>
      <c r="F93" s="64"/>
      <c r="G93" s="16"/>
      <c r="H93" s="16"/>
      <c r="I93" s="46">
        <f t="shared" si="1"/>
        <v>0</v>
      </c>
      <c r="J93" s="64"/>
      <c r="K93" s="64"/>
      <c r="L93" s="64"/>
      <c r="M93" s="64"/>
      <c r="N93" s="64"/>
      <c r="O93" s="64"/>
      <c r="P93" s="224"/>
      <c r="Q93" s="64"/>
      <c r="R93" s="64"/>
      <c r="S93" s="64"/>
      <c r="T93" s="64"/>
    </row>
    <row r="94" spans="1:20">
      <c r="A94" s="4">
        <v>90</v>
      </c>
      <c r="B94" s="14"/>
      <c r="C94" s="64"/>
      <c r="D94" s="64"/>
      <c r="E94" s="16"/>
      <c r="F94" s="64"/>
      <c r="G94" s="16"/>
      <c r="H94" s="16"/>
      <c r="I94" s="46">
        <f t="shared" si="1"/>
        <v>0</v>
      </c>
      <c r="J94" s="64"/>
      <c r="K94" s="64"/>
      <c r="L94" s="64"/>
      <c r="M94" s="64"/>
      <c r="N94" s="64"/>
      <c r="O94" s="64"/>
      <c r="P94" s="224"/>
      <c r="Q94" s="64"/>
      <c r="R94" s="64"/>
      <c r="S94" s="64"/>
      <c r="T94" s="64"/>
    </row>
    <row r="95" spans="1:20">
      <c r="A95" s="4">
        <v>91</v>
      </c>
      <c r="B95" s="14"/>
      <c r="C95" s="64"/>
      <c r="D95" s="64"/>
      <c r="E95" s="16"/>
      <c r="F95" s="64"/>
      <c r="G95" s="16"/>
      <c r="H95" s="16"/>
      <c r="I95" s="46">
        <f t="shared" si="1"/>
        <v>0</v>
      </c>
      <c r="J95" s="64"/>
      <c r="K95" s="64"/>
      <c r="L95" s="64"/>
      <c r="M95" s="64"/>
      <c r="N95" s="64"/>
      <c r="O95" s="64"/>
      <c r="P95" s="224"/>
      <c r="Q95" s="64"/>
      <c r="R95" s="218"/>
      <c r="S95" s="64"/>
      <c r="T95" s="64"/>
    </row>
    <row r="96" spans="1:20">
      <c r="A96" s="4">
        <v>92</v>
      </c>
      <c r="B96" s="14"/>
      <c r="C96" s="64"/>
      <c r="D96" s="64"/>
      <c r="E96" s="16"/>
      <c r="F96" s="64"/>
      <c r="G96" s="16"/>
      <c r="H96" s="16"/>
      <c r="I96" s="46">
        <f t="shared" si="1"/>
        <v>0</v>
      </c>
      <c r="J96" s="64"/>
      <c r="K96" s="64"/>
      <c r="L96" s="64"/>
      <c r="M96" s="64"/>
      <c r="N96" s="64"/>
      <c r="O96" s="64"/>
      <c r="P96" s="224"/>
      <c r="Q96" s="64"/>
      <c r="R96" s="218"/>
      <c r="S96" s="64"/>
      <c r="T96" s="64"/>
    </row>
    <row r="97" spans="1:20">
      <c r="A97" s="4">
        <v>93</v>
      </c>
      <c r="B97" s="14"/>
      <c r="C97" s="64"/>
      <c r="D97" s="64"/>
      <c r="E97" s="16"/>
      <c r="F97" s="64"/>
      <c r="G97" s="16"/>
      <c r="H97" s="16"/>
      <c r="I97" s="46">
        <f t="shared" si="1"/>
        <v>0</v>
      </c>
      <c r="J97" s="64"/>
      <c r="K97" s="64"/>
      <c r="L97" s="64"/>
      <c r="M97" s="64"/>
      <c r="N97" s="64"/>
      <c r="O97" s="64"/>
      <c r="P97" s="224"/>
      <c r="Q97" s="64"/>
      <c r="R97" s="218"/>
      <c r="S97" s="64"/>
      <c r="T97" s="64"/>
    </row>
    <row r="98" spans="1:20">
      <c r="A98" s="4">
        <v>94</v>
      </c>
      <c r="B98" s="14"/>
      <c r="C98" s="64"/>
      <c r="D98" s="64"/>
      <c r="E98" s="16"/>
      <c r="F98" s="64"/>
      <c r="G98" s="16"/>
      <c r="H98" s="16"/>
      <c r="I98" s="46">
        <f t="shared" si="1"/>
        <v>0</v>
      </c>
      <c r="J98" s="64"/>
      <c r="K98" s="64"/>
      <c r="L98" s="64"/>
      <c r="M98" s="64"/>
      <c r="N98" s="64"/>
      <c r="O98" s="64"/>
      <c r="P98" s="224"/>
      <c r="Q98" s="64"/>
      <c r="R98" s="218"/>
      <c r="S98" s="64"/>
      <c r="T98" s="64"/>
    </row>
    <row r="99" spans="1:20">
      <c r="A99" s="4">
        <v>95</v>
      </c>
      <c r="B99" s="14"/>
      <c r="C99" s="64"/>
      <c r="D99" s="64"/>
      <c r="E99" s="16"/>
      <c r="F99" s="64"/>
      <c r="G99" s="16"/>
      <c r="H99" s="16"/>
      <c r="I99" s="46">
        <f t="shared" si="1"/>
        <v>0</v>
      </c>
      <c r="J99" s="64"/>
      <c r="K99" s="64"/>
      <c r="L99" s="64"/>
      <c r="M99" s="64"/>
      <c r="N99" s="64"/>
      <c r="O99" s="64"/>
      <c r="P99" s="224"/>
      <c r="Q99" s="64"/>
      <c r="R99" s="64"/>
      <c r="S99" s="64"/>
      <c r="T99" s="64"/>
    </row>
    <row r="100" spans="1:20">
      <c r="A100" s="4">
        <v>96</v>
      </c>
      <c r="B100" s="14"/>
      <c r="C100" s="64"/>
      <c r="D100" s="64"/>
      <c r="E100" s="16"/>
      <c r="F100" s="64"/>
      <c r="G100" s="16"/>
      <c r="H100" s="16"/>
      <c r="I100" s="46">
        <f t="shared" si="1"/>
        <v>0</v>
      </c>
      <c r="J100" s="64"/>
      <c r="K100" s="64"/>
      <c r="L100" s="64"/>
      <c r="M100" s="64"/>
      <c r="N100" s="64"/>
      <c r="O100" s="64"/>
      <c r="P100" s="224"/>
      <c r="Q100" s="64"/>
      <c r="R100" s="64"/>
      <c r="S100" s="64"/>
      <c r="T100" s="64"/>
    </row>
    <row r="101" spans="1:20">
      <c r="A101" s="4">
        <v>97</v>
      </c>
      <c r="B101" s="14"/>
      <c r="C101" s="64"/>
      <c r="D101" s="64"/>
      <c r="E101" s="16"/>
      <c r="F101" s="64"/>
      <c r="G101" s="16"/>
      <c r="H101" s="16"/>
      <c r="I101" s="46">
        <f t="shared" si="1"/>
        <v>0</v>
      </c>
      <c r="J101" s="64"/>
      <c r="K101" s="64"/>
      <c r="L101" s="64"/>
      <c r="M101" s="64"/>
      <c r="N101" s="64"/>
      <c r="O101" s="64"/>
      <c r="P101" s="224"/>
      <c r="Q101" s="64"/>
      <c r="R101" s="64"/>
      <c r="S101" s="64"/>
      <c r="T101" s="64"/>
    </row>
    <row r="102" spans="1:20">
      <c r="A102" s="4">
        <v>98</v>
      </c>
      <c r="B102" s="14"/>
      <c r="C102" s="64"/>
      <c r="D102" s="64"/>
      <c r="E102" s="16"/>
      <c r="F102" s="64"/>
      <c r="G102" s="16"/>
      <c r="H102" s="16"/>
      <c r="I102" s="46">
        <f t="shared" si="1"/>
        <v>0</v>
      </c>
      <c r="J102" s="64"/>
      <c r="K102" s="64"/>
      <c r="L102" s="64"/>
      <c r="M102" s="64"/>
      <c r="N102" s="64"/>
      <c r="O102" s="64"/>
      <c r="P102" s="224"/>
      <c r="Q102" s="64"/>
      <c r="R102" s="64"/>
      <c r="S102" s="64"/>
      <c r="T102" s="64"/>
    </row>
    <row r="103" spans="1:20">
      <c r="A103" s="4">
        <v>99</v>
      </c>
      <c r="B103" s="14"/>
      <c r="C103" s="64"/>
      <c r="D103" s="64"/>
      <c r="E103" s="16"/>
      <c r="F103" s="64"/>
      <c r="G103" s="16"/>
      <c r="H103" s="16"/>
      <c r="I103" s="46">
        <f t="shared" si="1"/>
        <v>0</v>
      </c>
      <c r="J103" s="64"/>
      <c r="K103" s="64"/>
      <c r="L103" s="64"/>
      <c r="M103" s="64"/>
      <c r="N103" s="64"/>
      <c r="O103" s="64"/>
      <c r="P103" s="224"/>
      <c r="Q103" s="64"/>
      <c r="R103" s="64"/>
      <c r="S103" s="64"/>
      <c r="T103" s="64"/>
    </row>
    <row r="104" spans="1:20">
      <c r="A104" s="4">
        <v>100</v>
      </c>
      <c r="B104" s="14"/>
      <c r="C104" s="64"/>
      <c r="D104" s="64"/>
      <c r="E104" s="16"/>
      <c r="F104" s="64"/>
      <c r="G104" s="16"/>
      <c r="H104" s="16"/>
      <c r="I104" s="46">
        <f t="shared" si="1"/>
        <v>0</v>
      </c>
      <c r="J104" s="64"/>
      <c r="K104" s="64"/>
      <c r="L104" s="64"/>
      <c r="M104" s="64"/>
      <c r="N104" s="64"/>
      <c r="O104" s="64"/>
      <c r="P104" s="224"/>
      <c r="Q104" s="64"/>
      <c r="R104" s="64"/>
      <c r="S104" s="64"/>
      <c r="T104" s="64"/>
    </row>
    <row r="105" spans="1:20">
      <c r="A105" s="4">
        <v>101</v>
      </c>
      <c r="B105" s="14"/>
      <c r="C105" s="64"/>
      <c r="D105" s="64"/>
      <c r="E105" s="16"/>
      <c r="F105" s="64"/>
      <c r="G105" s="16"/>
      <c r="H105" s="16"/>
      <c r="I105" s="46">
        <f t="shared" si="1"/>
        <v>0</v>
      </c>
      <c r="J105" s="64"/>
      <c r="K105" s="64"/>
      <c r="L105" s="64"/>
      <c r="M105" s="64"/>
      <c r="N105" s="64"/>
      <c r="O105" s="64"/>
      <c r="P105" s="224"/>
      <c r="Q105" s="64"/>
      <c r="R105" s="64"/>
      <c r="S105" s="64"/>
      <c r="T105" s="64"/>
    </row>
    <row r="106" spans="1:20">
      <c r="A106" s="4">
        <v>102</v>
      </c>
      <c r="B106" s="14"/>
      <c r="C106" s="64"/>
      <c r="D106" s="64"/>
      <c r="E106" s="16"/>
      <c r="F106" s="64"/>
      <c r="G106" s="16"/>
      <c r="H106" s="16"/>
      <c r="I106" s="46">
        <f t="shared" si="1"/>
        <v>0</v>
      </c>
      <c r="J106" s="64"/>
      <c r="K106" s="64"/>
      <c r="L106" s="64"/>
      <c r="M106" s="64"/>
      <c r="N106" s="64"/>
      <c r="O106" s="64"/>
      <c r="P106" s="224"/>
      <c r="Q106" s="64"/>
      <c r="R106" s="64"/>
      <c r="S106" s="64"/>
      <c r="T106" s="64"/>
    </row>
    <row r="107" spans="1:20">
      <c r="A107" s="4">
        <v>103</v>
      </c>
      <c r="B107" s="14"/>
      <c r="C107" s="64"/>
      <c r="D107" s="64"/>
      <c r="E107" s="16"/>
      <c r="F107" s="64"/>
      <c r="G107" s="16"/>
      <c r="H107" s="16"/>
      <c r="I107" s="46">
        <f t="shared" si="1"/>
        <v>0</v>
      </c>
      <c r="J107" s="64"/>
      <c r="K107" s="64"/>
      <c r="L107" s="64"/>
      <c r="M107" s="64"/>
      <c r="N107" s="64"/>
      <c r="O107" s="64"/>
      <c r="P107" s="224"/>
      <c r="Q107" s="64"/>
      <c r="R107" s="64"/>
      <c r="S107" s="64"/>
      <c r="T107" s="64"/>
    </row>
    <row r="108" spans="1:20">
      <c r="A108" s="4">
        <v>104</v>
      </c>
      <c r="B108" s="14"/>
      <c r="C108" s="64"/>
      <c r="D108" s="64"/>
      <c r="E108" s="16"/>
      <c r="F108" s="64"/>
      <c r="G108" s="16"/>
      <c r="H108" s="16"/>
      <c r="I108" s="46">
        <f t="shared" si="1"/>
        <v>0</v>
      </c>
      <c r="J108" s="64"/>
      <c r="K108" s="64"/>
      <c r="L108" s="64"/>
      <c r="M108" s="64"/>
      <c r="N108" s="64"/>
      <c r="O108" s="64"/>
      <c r="P108" s="224"/>
      <c r="Q108" s="64"/>
      <c r="R108" s="64"/>
      <c r="S108" s="64"/>
      <c r="T108" s="64"/>
    </row>
    <row r="109" spans="1:20">
      <c r="A109" s="4">
        <v>105</v>
      </c>
      <c r="B109" s="14"/>
      <c r="C109" s="64"/>
      <c r="D109" s="64"/>
      <c r="E109" s="16"/>
      <c r="F109" s="64"/>
      <c r="G109" s="16"/>
      <c r="H109" s="16"/>
      <c r="I109" s="46">
        <f t="shared" si="1"/>
        <v>0</v>
      </c>
      <c r="J109" s="64"/>
      <c r="K109" s="64"/>
      <c r="L109" s="64"/>
      <c r="M109" s="64"/>
      <c r="N109" s="64"/>
      <c r="O109" s="64"/>
      <c r="P109" s="224"/>
      <c r="Q109" s="64"/>
      <c r="R109" s="64"/>
      <c r="S109" s="64"/>
      <c r="T109" s="64"/>
    </row>
    <row r="110" spans="1:20">
      <c r="A110" s="4">
        <v>106</v>
      </c>
      <c r="B110" s="14"/>
      <c r="C110" s="64"/>
      <c r="D110" s="64"/>
      <c r="E110" s="16"/>
      <c r="F110" s="64"/>
      <c r="G110" s="16"/>
      <c r="H110" s="16"/>
      <c r="I110" s="46">
        <f t="shared" si="1"/>
        <v>0</v>
      </c>
      <c r="J110" s="64"/>
      <c r="K110" s="64"/>
      <c r="L110" s="64"/>
      <c r="M110" s="64"/>
      <c r="N110" s="64"/>
      <c r="O110" s="64"/>
      <c r="P110" s="224"/>
      <c r="Q110" s="64"/>
      <c r="R110" s="64"/>
      <c r="S110" s="64"/>
      <c r="T110" s="64"/>
    </row>
    <row r="111" spans="1:20">
      <c r="A111" s="4">
        <v>107</v>
      </c>
      <c r="B111" s="14"/>
      <c r="C111" s="64"/>
      <c r="D111" s="64"/>
      <c r="E111" s="16"/>
      <c r="F111" s="64"/>
      <c r="G111" s="16"/>
      <c r="H111" s="16"/>
      <c r="I111" s="46">
        <f t="shared" si="1"/>
        <v>0</v>
      </c>
      <c r="J111" s="64"/>
      <c r="K111" s="64"/>
      <c r="L111" s="64"/>
      <c r="M111" s="64"/>
      <c r="N111" s="64"/>
      <c r="O111" s="64"/>
      <c r="P111" s="224"/>
      <c r="Q111" s="64"/>
      <c r="R111" s="64"/>
      <c r="S111" s="64"/>
      <c r="T111" s="64"/>
    </row>
    <row r="112" spans="1:20">
      <c r="A112" s="4">
        <v>108</v>
      </c>
      <c r="B112" s="14"/>
      <c r="C112" s="64"/>
      <c r="D112" s="64"/>
      <c r="E112" s="16"/>
      <c r="F112" s="64"/>
      <c r="G112" s="16"/>
      <c r="H112" s="16"/>
      <c r="I112" s="46">
        <f t="shared" si="1"/>
        <v>0</v>
      </c>
      <c r="J112" s="64"/>
      <c r="K112" s="64"/>
      <c r="L112" s="64"/>
      <c r="M112" s="64"/>
      <c r="N112" s="64"/>
      <c r="O112" s="64"/>
      <c r="P112" s="224"/>
      <c r="Q112" s="64"/>
      <c r="R112" s="64"/>
      <c r="S112" s="64"/>
      <c r="T112" s="64"/>
    </row>
    <row r="113" spans="1:20">
      <c r="A113" s="4">
        <v>109</v>
      </c>
      <c r="B113" s="14"/>
      <c r="C113" s="64"/>
      <c r="D113" s="64"/>
      <c r="E113" s="16"/>
      <c r="F113" s="64"/>
      <c r="G113" s="16"/>
      <c r="H113" s="16"/>
      <c r="I113" s="46">
        <f t="shared" si="1"/>
        <v>0</v>
      </c>
      <c r="J113" s="64"/>
      <c r="K113" s="64"/>
      <c r="L113" s="64"/>
      <c r="M113" s="64"/>
      <c r="N113" s="64"/>
      <c r="O113" s="64"/>
      <c r="P113" s="224"/>
      <c r="Q113" s="64"/>
      <c r="R113" s="64"/>
      <c r="S113" s="64"/>
      <c r="T113" s="64"/>
    </row>
    <row r="114" spans="1:20">
      <c r="A114" s="4">
        <v>110</v>
      </c>
      <c r="B114" s="14"/>
      <c r="C114" s="64"/>
      <c r="D114" s="64"/>
      <c r="E114" s="16"/>
      <c r="F114" s="64"/>
      <c r="G114" s="16"/>
      <c r="H114" s="16"/>
      <c r="I114" s="46">
        <f t="shared" si="1"/>
        <v>0</v>
      </c>
      <c r="J114" s="64"/>
      <c r="K114" s="64"/>
      <c r="L114" s="64"/>
      <c r="M114" s="64"/>
      <c r="N114" s="64"/>
      <c r="O114" s="64"/>
      <c r="P114" s="224"/>
      <c r="Q114" s="64"/>
      <c r="R114" s="64"/>
      <c r="S114" s="64"/>
      <c r="T114" s="64"/>
    </row>
    <row r="115" spans="1:20">
      <c r="A115" s="4">
        <v>111</v>
      </c>
      <c r="B115" s="14"/>
      <c r="C115" s="64"/>
      <c r="D115" s="64"/>
      <c r="E115" s="16"/>
      <c r="F115" s="64"/>
      <c r="G115" s="16"/>
      <c r="H115" s="16"/>
      <c r="I115" s="46">
        <f t="shared" si="1"/>
        <v>0</v>
      </c>
      <c r="J115" s="64"/>
      <c r="K115" s="64"/>
      <c r="L115" s="64"/>
      <c r="M115" s="64"/>
      <c r="N115" s="64"/>
      <c r="O115" s="64"/>
      <c r="P115" s="224"/>
      <c r="Q115" s="64"/>
      <c r="R115" s="64"/>
      <c r="S115" s="64"/>
      <c r="T115" s="64"/>
    </row>
    <row r="116" spans="1:20">
      <c r="A116" s="4">
        <v>112</v>
      </c>
      <c r="B116" s="14"/>
      <c r="C116" s="64"/>
      <c r="D116" s="64"/>
      <c r="E116" s="16"/>
      <c r="F116" s="64"/>
      <c r="G116" s="16"/>
      <c r="H116" s="16"/>
      <c r="I116" s="46">
        <f t="shared" ref="I91:I154" si="2">G116+H116</f>
        <v>0</v>
      </c>
      <c r="J116" s="64"/>
      <c r="K116" s="64"/>
      <c r="L116" s="64"/>
      <c r="M116" s="64"/>
      <c r="N116" s="64"/>
      <c r="O116" s="64"/>
      <c r="P116" s="224"/>
      <c r="Q116" s="64"/>
      <c r="R116" s="64"/>
      <c r="S116" s="64"/>
      <c r="T116" s="64"/>
    </row>
    <row r="117" spans="1:20">
      <c r="A117" s="4">
        <v>113</v>
      </c>
      <c r="B117" s="14"/>
      <c r="C117" s="64"/>
      <c r="D117" s="64"/>
      <c r="E117" s="16"/>
      <c r="F117" s="64"/>
      <c r="G117" s="16"/>
      <c r="H117" s="16"/>
      <c r="I117" s="46">
        <f t="shared" si="2"/>
        <v>0</v>
      </c>
      <c r="J117" s="64"/>
      <c r="K117" s="64"/>
      <c r="L117" s="64"/>
      <c r="M117" s="64"/>
      <c r="N117" s="64"/>
      <c r="O117" s="64"/>
      <c r="P117" s="224"/>
      <c r="Q117" s="64"/>
      <c r="R117" s="64"/>
      <c r="S117" s="64"/>
      <c r="T117" s="64"/>
    </row>
    <row r="118" spans="1:20">
      <c r="A118" s="4">
        <v>114</v>
      </c>
      <c r="B118" s="14"/>
      <c r="C118" s="64"/>
      <c r="D118" s="64"/>
      <c r="E118" s="16"/>
      <c r="F118" s="64"/>
      <c r="G118" s="16"/>
      <c r="H118" s="16"/>
      <c r="I118" s="46">
        <f t="shared" si="2"/>
        <v>0</v>
      </c>
      <c r="J118" s="64"/>
      <c r="K118" s="64"/>
      <c r="L118" s="64"/>
      <c r="M118" s="64"/>
      <c r="N118" s="64"/>
      <c r="O118" s="64"/>
      <c r="P118" s="224"/>
      <c r="Q118" s="64"/>
      <c r="R118" s="64"/>
      <c r="S118" s="64"/>
      <c r="T118" s="64"/>
    </row>
    <row r="119" spans="1:20">
      <c r="A119" s="4">
        <v>115</v>
      </c>
      <c r="B119" s="14"/>
      <c r="C119" s="64"/>
      <c r="D119" s="64"/>
      <c r="E119" s="16"/>
      <c r="F119" s="64"/>
      <c r="G119" s="16"/>
      <c r="H119" s="16"/>
      <c r="I119" s="46">
        <f t="shared" si="2"/>
        <v>0</v>
      </c>
      <c r="J119" s="64"/>
      <c r="K119" s="64"/>
      <c r="L119" s="64"/>
      <c r="M119" s="64"/>
      <c r="N119" s="64"/>
      <c r="O119" s="64"/>
      <c r="P119" s="224"/>
      <c r="Q119" s="64"/>
      <c r="R119" s="64"/>
      <c r="S119" s="64"/>
      <c r="T119" s="64"/>
    </row>
    <row r="120" spans="1:20">
      <c r="A120" s="4">
        <v>116</v>
      </c>
      <c r="B120" s="14"/>
      <c r="C120" s="64"/>
      <c r="D120" s="64"/>
      <c r="E120" s="16"/>
      <c r="F120" s="64"/>
      <c r="G120" s="16"/>
      <c r="H120" s="16"/>
      <c r="I120" s="46">
        <f t="shared" si="2"/>
        <v>0</v>
      </c>
      <c r="J120" s="64"/>
      <c r="K120" s="64"/>
      <c r="L120" s="64"/>
      <c r="M120" s="64"/>
      <c r="N120" s="64"/>
      <c r="O120" s="64"/>
      <c r="P120" s="224"/>
      <c r="Q120" s="64"/>
      <c r="R120" s="64"/>
      <c r="S120" s="64"/>
      <c r="T120" s="64"/>
    </row>
    <row r="121" spans="1:20">
      <c r="A121" s="4">
        <v>117</v>
      </c>
      <c r="B121" s="14"/>
      <c r="C121" s="64"/>
      <c r="D121" s="64"/>
      <c r="E121" s="16"/>
      <c r="F121" s="64"/>
      <c r="G121" s="16"/>
      <c r="H121" s="16"/>
      <c r="I121" s="46">
        <f t="shared" si="2"/>
        <v>0</v>
      </c>
      <c r="J121" s="64"/>
      <c r="K121" s="64"/>
      <c r="L121" s="64"/>
      <c r="M121" s="64"/>
      <c r="N121" s="64"/>
      <c r="O121" s="64"/>
      <c r="P121" s="224"/>
      <c r="Q121" s="64"/>
      <c r="R121" s="64"/>
      <c r="S121" s="64"/>
      <c r="T121" s="64"/>
    </row>
    <row r="122" spans="1:20">
      <c r="A122" s="4">
        <v>118</v>
      </c>
      <c r="B122" s="14"/>
      <c r="C122" s="64"/>
      <c r="D122" s="64"/>
      <c r="E122" s="16"/>
      <c r="F122" s="64"/>
      <c r="G122" s="16"/>
      <c r="H122" s="16"/>
      <c r="I122" s="46">
        <f t="shared" si="2"/>
        <v>0</v>
      </c>
      <c r="J122" s="64"/>
      <c r="K122" s="64"/>
      <c r="L122" s="64"/>
      <c r="M122" s="64"/>
      <c r="N122" s="64"/>
      <c r="O122" s="64"/>
      <c r="P122" s="224"/>
      <c r="Q122" s="64"/>
      <c r="R122" s="64"/>
      <c r="S122" s="64"/>
      <c r="T122" s="64"/>
    </row>
    <row r="123" spans="1:20">
      <c r="A123" s="4">
        <v>119</v>
      </c>
      <c r="B123" s="14"/>
      <c r="C123" s="64"/>
      <c r="D123" s="64"/>
      <c r="E123" s="16"/>
      <c r="F123" s="64"/>
      <c r="G123" s="16"/>
      <c r="H123" s="16"/>
      <c r="I123" s="46">
        <f t="shared" si="2"/>
        <v>0</v>
      </c>
      <c r="J123" s="64"/>
      <c r="K123" s="64"/>
      <c r="L123" s="64"/>
      <c r="M123" s="64"/>
      <c r="N123" s="64"/>
      <c r="O123" s="64"/>
      <c r="P123" s="224"/>
      <c r="Q123" s="64"/>
      <c r="R123" s="64"/>
      <c r="S123" s="64"/>
      <c r="T123" s="64"/>
    </row>
    <row r="124" spans="1:20">
      <c r="A124" s="4">
        <v>120</v>
      </c>
      <c r="B124" s="14"/>
      <c r="C124" s="64"/>
      <c r="D124" s="64"/>
      <c r="E124" s="16"/>
      <c r="F124" s="64"/>
      <c r="G124" s="16"/>
      <c r="H124" s="16"/>
      <c r="I124" s="46">
        <f t="shared" si="2"/>
        <v>0</v>
      </c>
      <c r="J124" s="64"/>
      <c r="K124" s="64"/>
      <c r="L124" s="64"/>
      <c r="M124" s="64"/>
      <c r="N124" s="64"/>
      <c r="O124" s="64"/>
      <c r="P124" s="224"/>
      <c r="Q124" s="64"/>
      <c r="R124" s="64"/>
      <c r="S124" s="64"/>
      <c r="T124" s="64"/>
    </row>
    <row r="125" spans="1:20">
      <c r="A125" s="4">
        <v>121</v>
      </c>
      <c r="B125" s="14"/>
      <c r="C125" s="64"/>
      <c r="D125" s="64"/>
      <c r="E125" s="16"/>
      <c r="F125" s="64"/>
      <c r="G125" s="16"/>
      <c r="H125" s="16"/>
      <c r="I125" s="46">
        <f t="shared" si="2"/>
        <v>0</v>
      </c>
      <c r="J125" s="64"/>
      <c r="K125" s="64"/>
      <c r="L125" s="64"/>
      <c r="M125" s="64"/>
      <c r="N125" s="64"/>
      <c r="O125" s="64"/>
      <c r="P125" s="224"/>
      <c r="Q125" s="64"/>
      <c r="R125" s="64"/>
      <c r="S125" s="64"/>
      <c r="T125" s="64"/>
    </row>
    <row r="126" spans="1:20">
      <c r="A126" s="4">
        <v>122</v>
      </c>
      <c r="B126" s="14"/>
      <c r="C126" s="64"/>
      <c r="D126" s="64"/>
      <c r="E126" s="16"/>
      <c r="F126" s="64"/>
      <c r="G126" s="16"/>
      <c r="H126" s="16"/>
      <c r="I126" s="46">
        <f t="shared" si="2"/>
        <v>0</v>
      </c>
      <c r="J126" s="64"/>
      <c r="K126" s="64"/>
      <c r="L126" s="64"/>
      <c r="M126" s="64"/>
      <c r="N126" s="64"/>
      <c r="O126" s="64"/>
      <c r="P126" s="224"/>
      <c r="Q126" s="64"/>
      <c r="R126" s="64"/>
      <c r="S126" s="64"/>
      <c r="T126" s="64"/>
    </row>
    <row r="127" spans="1:20">
      <c r="A127" s="4">
        <v>123</v>
      </c>
      <c r="B127" s="14"/>
      <c r="C127" s="64"/>
      <c r="D127" s="64"/>
      <c r="E127" s="16"/>
      <c r="F127" s="64"/>
      <c r="G127" s="16"/>
      <c r="H127" s="16"/>
      <c r="I127" s="46">
        <f t="shared" si="2"/>
        <v>0</v>
      </c>
      <c r="J127" s="64"/>
      <c r="K127" s="64"/>
      <c r="L127" s="64"/>
      <c r="M127" s="64"/>
      <c r="N127" s="64"/>
      <c r="O127" s="64"/>
      <c r="P127" s="224"/>
      <c r="Q127" s="64"/>
      <c r="R127" s="64"/>
      <c r="S127" s="64"/>
      <c r="T127" s="64"/>
    </row>
    <row r="128" spans="1:20">
      <c r="A128" s="4">
        <v>124</v>
      </c>
      <c r="B128" s="14"/>
      <c r="C128" s="64"/>
      <c r="D128" s="64"/>
      <c r="E128" s="16"/>
      <c r="F128" s="64"/>
      <c r="G128" s="16"/>
      <c r="H128" s="16"/>
      <c r="I128" s="46">
        <f t="shared" si="2"/>
        <v>0</v>
      </c>
      <c r="J128" s="64"/>
      <c r="K128" s="64"/>
      <c r="L128" s="64"/>
      <c r="M128" s="64"/>
      <c r="N128" s="64"/>
      <c r="O128" s="64"/>
      <c r="P128" s="224"/>
      <c r="Q128" s="64"/>
      <c r="R128" s="64"/>
      <c r="S128" s="64"/>
      <c r="T128" s="64"/>
    </row>
    <row r="129" spans="1:20">
      <c r="A129" s="4">
        <v>125</v>
      </c>
      <c r="B129" s="14"/>
      <c r="C129" s="64"/>
      <c r="D129" s="64"/>
      <c r="E129" s="16"/>
      <c r="F129" s="64"/>
      <c r="G129" s="16"/>
      <c r="H129" s="16"/>
      <c r="I129" s="46">
        <f t="shared" si="2"/>
        <v>0</v>
      </c>
      <c r="J129" s="64"/>
      <c r="K129" s="64"/>
      <c r="L129" s="64"/>
      <c r="M129" s="64"/>
      <c r="N129" s="64"/>
      <c r="O129" s="64"/>
      <c r="P129" s="224"/>
      <c r="Q129" s="64"/>
      <c r="R129" s="64"/>
      <c r="S129" s="64"/>
      <c r="T129" s="64"/>
    </row>
    <row r="130" spans="1:20">
      <c r="A130" s="4">
        <v>126</v>
      </c>
      <c r="B130" s="14"/>
      <c r="C130" s="64"/>
      <c r="D130" s="64"/>
      <c r="E130" s="16"/>
      <c r="F130" s="64"/>
      <c r="G130" s="16"/>
      <c r="H130" s="16"/>
      <c r="I130" s="46">
        <f t="shared" si="2"/>
        <v>0</v>
      </c>
      <c r="J130" s="64"/>
      <c r="K130" s="64"/>
      <c r="L130" s="64"/>
      <c r="M130" s="64"/>
      <c r="N130" s="64"/>
      <c r="O130" s="64"/>
      <c r="P130" s="224"/>
      <c r="Q130" s="64"/>
      <c r="R130" s="64"/>
      <c r="S130" s="64"/>
      <c r="T130" s="64"/>
    </row>
    <row r="131" spans="1:20">
      <c r="A131" s="4">
        <v>127</v>
      </c>
      <c r="B131" s="14"/>
      <c r="C131" s="64"/>
      <c r="D131" s="64"/>
      <c r="E131" s="16"/>
      <c r="F131" s="64"/>
      <c r="G131" s="16"/>
      <c r="H131" s="16"/>
      <c r="I131" s="46">
        <f t="shared" si="2"/>
        <v>0</v>
      </c>
      <c r="J131" s="64"/>
      <c r="K131" s="64"/>
      <c r="L131" s="64"/>
      <c r="M131" s="64"/>
      <c r="N131" s="64"/>
      <c r="O131" s="64"/>
      <c r="P131" s="224"/>
      <c r="Q131" s="64"/>
      <c r="R131" s="64"/>
      <c r="S131" s="64"/>
      <c r="T131" s="64"/>
    </row>
    <row r="132" spans="1:20">
      <c r="A132" s="4">
        <v>128</v>
      </c>
      <c r="B132" s="14"/>
      <c r="C132" s="64"/>
      <c r="D132" s="64"/>
      <c r="E132" s="16"/>
      <c r="F132" s="64"/>
      <c r="G132" s="16"/>
      <c r="H132" s="16"/>
      <c r="I132" s="46">
        <f t="shared" si="2"/>
        <v>0</v>
      </c>
      <c r="J132" s="64"/>
      <c r="K132" s="64"/>
      <c r="L132" s="64"/>
      <c r="M132" s="64"/>
      <c r="N132" s="64"/>
      <c r="O132" s="64"/>
      <c r="P132" s="224"/>
      <c r="Q132" s="64"/>
      <c r="R132" s="64"/>
      <c r="S132" s="64"/>
      <c r="T132" s="64"/>
    </row>
    <row r="133" spans="1:20">
      <c r="A133" s="4">
        <v>129</v>
      </c>
      <c r="B133" s="14"/>
      <c r="C133" s="64"/>
      <c r="D133" s="64"/>
      <c r="E133" s="16"/>
      <c r="F133" s="64"/>
      <c r="G133" s="16"/>
      <c r="H133" s="16"/>
      <c r="I133" s="46">
        <f t="shared" si="2"/>
        <v>0</v>
      </c>
      <c r="J133" s="64"/>
      <c r="K133" s="64"/>
      <c r="L133" s="64"/>
      <c r="M133" s="64"/>
      <c r="N133" s="64"/>
      <c r="O133" s="64"/>
      <c r="P133" s="224"/>
      <c r="Q133" s="64"/>
      <c r="R133" s="64"/>
      <c r="S133" s="64"/>
      <c r="T133" s="64"/>
    </row>
    <row r="134" spans="1:20">
      <c r="A134" s="4">
        <v>130</v>
      </c>
      <c r="B134" s="14"/>
      <c r="C134" s="64"/>
      <c r="D134" s="64"/>
      <c r="E134" s="16"/>
      <c r="F134" s="64"/>
      <c r="G134" s="16"/>
      <c r="H134" s="16"/>
      <c r="I134" s="46">
        <f t="shared" si="2"/>
        <v>0</v>
      </c>
      <c r="J134" s="64"/>
      <c r="K134" s="64"/>
      <c r="L134" s="64"/>
      <c r="M134" s="64"/>
      <c r="N134" s="64"/>
      <c r="O134" s="64"/>
      <c r="P134" s="224"/>
      <c r="Q134" s="64"/>
      <c r="R134" s="64"/>
      <c r="S134" s="64"/>
      <c r="T134" s="64"/>
    </row>
    <row r="135" spans="1:20">
      <c r="A135" s="4">
        <v>131</v>
      </c>
      <c r="B135" s="14"/>
      <c r="C135" s="64"/>
      <c r="D135" s="64"/>
      <c r="E135" s="16"/>
      <c r="F135" s="64"/>
      <c r="G135" s="16"/>
      <c r="H135" s="16"/>
      <c r="I135" s="46">
        <f t="shared" si="2"/>
        <v>0</v>
      </c>
      <c r="J135" s="64"/>
      <c r="K135" s="64"/>
      <c r="L135" s="64"/>
      <c r="M135" s="64"/>
      <c r="N135" s="64"/>
      <c r="O135" s="64"/>
      <c r="P135" s="224"/>
      <c r="Q135" s="64"/>
      <c r="R135" s="64"/>
      <c r="S135" s="64"/>
      <c r="T135" s="64"/>
    </row>
    <row r="136" spans="1:20">
      <c r="A136" s="4">
        <v>132</v>
      </c>
      <c r="B136" s="14"/>
      <c r="C136" s="64"/>
      <c r="D136" s="64"/>
      <c r="E136" s="16"/>
      <c r="F136" s="64"/>
      <c r="G136" s="16"/>
      <c r="H136" s="16"/>
      <c r="I136" s="46">
        <f t="shared" si="2"/>
        <v>0</v>
      </c>
      <c r="J136" s="64"/>
      <c r="K136" s="64"/>
      <c r="L136" s="64"/>
      <c r="M136" s="64"/>
      <c r="N136" s="64"/>
      <c r="O136" s="64"/>
      <c r="P136" s="224"/>
      <c r="Q136" s="64"/>
      <c r="R136" s="64"/>
      <c r="S136" s="64"/>
      <c r="T136" s="64"/>
    </row>
    <row r="137" spans="1:20">
      <c r="A137" s="4">
        <v>133</v>
      </c>
      <c r="B137" s="14"/>
      <c r="C137" s="64"/>
      <c r="D137" s="64"/>
      <c r="E137" s="16"/>
      <c r="F137" s="64"/>
      <c r="G137" s="16"/>
      <c r="H137" s="16"/>
      <c r="I137" s="46">
        <f t="shared" si="2"/>
        <v>0</v>
      </c>
      <c r="J137" s="64"/>
      <c r="K137" s="64"/>
      <c r="L137" s="64"/>
      <c r="M137" s="64"/>
      <c r="N137" s="64"/>
      <c r="O137" s="64"/>
      <c r="P137" s="224"/>
      <c r="Q137" s="64"/>
      <c r="R137" s="64"/>
      <c r="S137" s="64"/>
      <c r="T137" s="64"/>
    </row>
    <row r="138" spans="1:20">
      <c r="A138" s="4">
        <v>134</v>
      </c>
      <c r="B138" s="14"/>
      <c r="C138" s="64"/>
      <c r="D138" s="64"/>
      <c r="E138" s="16"/>
      <c r="F138" s="64"/>
      <c r="G138" s="16"/>
      <c r="H138" s="16"/>
      <c r="I138" s="46">
        <f t="shared" si="2"/>
        <v>0</v>
      </c>
      <c r="J138" s="64"/>
      <c r="K138" s="64"/>
      <c r="L138" s="64"/>
      <c r="M138" s="64"/>
      <c r="N138" s="64"/>
      <c r="O138" s="64"/>
      <c r="P138" s="224"/>
      <c r="Q138" s="64"/>
      <c r="R138" s="64"/>
      <c r="S138" s="64"/>
      <c r="T138" s="64"/>
    </row>
    <row r="139" spans="1:20">
      <c r="A139" s="4">
        <v>135</v>
      </c>
      <c r="B139" s="14"/>
      <c r="C139" s="64"/>
      <c r="D139" s="64"/>
      <c r="E139" s="16"/>
      <c r="F139" s="64"/>
      <c r="G139" s="16"/>
      <c r="H139" s="16"/>
      <c r="I139" s="46">
        <f t="shared" si="2"/>
        <v>0</v>
      </c>
      <c r="J139" s="64"/>
      <c r="K139" s="64"/>
      <c r="L139" s="64"/>
      <c r="M139" s="64"/>
      <c r="N139" s="64"/>
      <c r="O139" s="64"/>
      <c r="P139" s="224"/>
      <c r="Q139" s="64"/>
      <c r="R139" s="64"/>
      <c r="S139" s="64"/>
      <c r="T139" s="64"/>
    </row>
    <row r="140" spans="1:20">
      <c r="A140" s="4">
        <v>136</v>
      </c>
      <c r="B140" s="14"/>
      <c r="C140" s="64"/>
      <c r="D140" s="64"/>
      <c r="E140" s="16"/>
      <c r="F140" s="64"/>
      <c r="G140" s="16"/>
      <c r="H140" s="16"/>
      <c r="I140" s="46">
        <f t="shared" si="2"/>
        <v>0</v>
      </c>
      <c r="J140" s="64"/>
      <c r="K140" s="64"/>
      <c r="L140" s="64"/>
      <c r="M140" s="64"/>
      <c r="N140" s="64"/>
      <c r="O140" s="64"/>
      <c r="P140" s="224"/>
      <c r="Q140" s="64"/>
      <c r="R140" s="64"/>
      <c r="S140" s="64"/>
      <c r="T140" s="64"/>
    </row>
    <row r="141" spans="1:20">
      <c r="A141" s="4">
        <v>137</v>
      </c>
      <c r="B141" s="14"/>
      <c r="C141" s="64"/>
      <c r="D141" s="64"/>
      <c r="E141" s="16"/>
      <c r="F141" s="64"/>
      <c r="G141" s="16"/>
      <c r="H141" s="16"/>
      <c r="I141" s="46">
        <f t="shared" si="2"/>
        <v>0</v>
      </c>
      <c r="J141" s="64"/>
      <c r="K141" s="64"/>
      <c r="L141" s="64"/>
      <c r="M141" s="64"/>
      <c r="N141" s="64"/>
      <c r="O141" s="64"/>
      <c r="P141" s="224"/>
      <c r="Q141" s="64"/>
      <c r="R141" s="64"/>
      <c r="S141" s="64"/>
      <c r="T141" s="64"/>
    </row>
    <row r="142" spans="1:20">
      <c r="A142" s="4">
        <v>138</v>
      </c>
      <c r="B142" s="14"/>
      <c r="C142" s="64"/>
      <c r="D142" s="64"/>
      <c r="E142" s="16"/>
      <c r="F142" s="64"/>
      <c r="G142" s="16"/>
      <c r="H142" s="16"/>
      <c r="I142" s="46">
        <f t="shared" si="2"/>
        <v>0</v>
      </c>
      <c r="J142" s="64"/>
      <c r="K142" s="64"/>
      <c r="L142" s="64"/>
      <c r="M142" s="64"/>
      <c r="N142" s="64"/>
      <c r="O142" s="64"/>
      <c r="P142" s="224"/>
      <c r="Q142" s="64"/>
      <c r="R142" s="64"/>
      <c r="S142" s="64"/>
      <c r="T142" s="64"/>
    </row>
    <row r="143" spans="1:20">
      <c r="A143" s="4">
        <v>139</v>
      </c>
      <c r="B143" s="14"/>
      <c r="C143" s="64"/>
      <c r="D143" s="64"/>
      <c r="E143" s="16"/>
      <c r="F143" s="64"/>
      <c r="G143" s="16"/>
      <c r="H143" s="16"/>
      <c r="I143" s="46">
        <f t="shared" si="2"/>
        <v>0</v>
      </c>
      <c r="J143" s="64"/>
      <c r="K143" s="64"/>
      <c r="L143" s="64"/>
      <c r="M143" s="64"/>
      <c r="N143" s="64"/>
      <c r="O143" s="64"/>
      <c r="P143" s="224"/>
      <c r="Q143" s="64"/>
      <c r="R143" s="64"/>
      <c r="S143" s="64"/>
      <c r="T143" s="64"/>
    </row>
    <row r="144" spans="1:20">
      <c r="A144" s="4">
        <v>140</v>
      </c>
      <c r="B144" s="14"/>
      <c r="C144" s="64"/>
      <c r="D144" s="64"/>
      <c r="E144" s="16"/>
      <c r="F144" s="64"/>
      <c r="G144" s="16"/>
      <c r="H144" s="16"/>
      <c r="I144" s="46">
        <f t="shared" si="2"/>
        <v>0</v>
      </c>
      <c r="J144" s="64"/>
      <c r="K144" s="64"/>
      <c r="L144" s="64"/>
      <c r="M144" s="64"/>
      <c r="N144" s="64"/>
      <c r="O144" s="64"/>
      <c r="P144" s="224"/>
      <c r="Q144" s="64"/>
      <c r="R144" s="64"/>
      <c r="S144" s="64"/>
      <c r="T144" s="64"/>
    </row>
    <row r="145" spans="1:20">
      <c r="A145" s="4">
        <v>141</v>
      </c>
      <c r="B145" s="14"/>
      <c r="C145" s="64"/>
      <c r="D145" s="64"/>
      <c r="E145" s="16"/>
      <c r="F145" s="64"/>
      <c r="G145" s="16"/>
      <c r="H145" s="16"/>
      <c r="I145" s="46">
        <f t="shared" si="2"/>
        <v>0</v>
      </c>
      <c r="J145" s="64"/>
      <c r="K145" s="64"/>
      <c r="L145" s="64"/>
      <c r="M145" s="64"/>
      <c r="N145" s="64"/>
      <c r="O145" s="64"/>
      <c r="P145" s="224"/>
      <c r="Q145" s="64"/>
      <c r="R145" s="64"/>
      <c r="S145" s="64"/>
      <c r="T145" s="64"/>
    </row>
    <row r="146" spans="1:20">
      <c r="A146" s="4">
        <v>142</v>
      </c>
      <c r="B146" s="14"/>
      <c r="C146" s="64"/>
      <c r="D146" s="64"/>
      <c r="E146" s="16"/>
      <c r="F146" s="64"/>
      <c r="G146" s="16"/>
      <c r="H146" s="16"/>
      <c r="I146" s="46">
        <f t="shared" si="2"/>
        <v>0</v>
      </c>
      <c r="J146" s="64"/>
      <c r="K146" s="64"/>
      <c r="L146" s="64"/>
      <c r="M146" s="64"/>
      <c r="N146" s="64"/>
      <c r="O146" s="64"/>
      <c r="P146" s="224"/>
      <c r="Q146" s="64"/>
      <c r="R146" s="64"/>
      <c r="S146" s="64"/>
      <c r="T146" s="64"/>
    </row>
    <row r="147" spans="1:20">
      <c r="A147" s="4">
        <v>143</v>
      </c>
      <c r="B147" s="14"/>
      <c r="C147" s="64"/>
      <c r="D147" s="64"/>
      <c r="E147" s="16"/>
      <c r="F147" s="64"/>
      <c r="G147" s="16"/>
      <c r="H147" s="16"/>
      <c r="I147" s="46">
        <f t="shared" si="2"/>
        <v>0</v>
      </c>
      <c r="J147" s="64"/>
      <c r="K147" s="64"/>
      <c r="L147" s="64"/>
      <c r="M147" s="64"/>
      <c r="N147" s="64"/>
      <c r="O147" s="64"/>
      <c r="P147" s="224"/>
      <c r="Q147" s="64"/>
      <c r="R147" s="64"/>
      <c r="S147" s="64"/>
      <c r="T147" s="64"/>
    </row>
    <row r="148" spans="1:20">
      <c r="A148" s="4">
        <v>144</v>
      </c>
      <c r="B148" s="14"/>
      <c r="C148" s="64"/>
      <c r="D148" s="64"/>
      <c r="E148" s="16"/>
      <c r="F148" s="64"/>
      <c r="G148" s="16"/>
      <c r="H148" s="16"/>
      <c r="I148" s="46">
        <f t="shared" si="2"/>
        <v>0</v>
      </c>
      <c r="J148" s="64"/>
      <c r="K148" s="64"/>
      <c r="L148" s="64"/>
      <c r="M148" s="64"/>
      <c r="N148" s="64"/>
      <c r="O148" s="64"/>
      <c r="P148" s="224"/>
      <c r="Q148" s="64"/>
      <c r="R148" s="64"/>
      <c r="S148" s="64"/>
      <c r="T148" s="64"/>
    </row>
    <row r="149" spans="1:20">
      <c r="A149" s="4">
        <v>145</v>
      </c>
      <c r="B149" s="14"/>
      <c r="C149" s="64"/>
      <c r="D149" s="64"/>
      <c r="E149" s="16"/>
      <c r="F149" s="64"/>
      <c r="G149" s="16"/>
      <c r="H149" s="16"/>
      <c r="I149" s="46">
        <f t="shared" si="2"/>
        <v>0</v>
      </c>
      <c r="J149" s="64"/>
      <c r="K149" s="64"/>
      <c r="L149" s="64"/>
      <c r="M149" s="64"/>
      <c r="N149" s="64"/>
      <c r="O149" s="64"/>
      <c r="P149" s="224"/>
      <c r="Q149" s="64"/>
      <c r="R149" s="64"/>
      <c r="S149" s="64"/>
      <c r="T149" s="64"/>
    </row>
    <row r="150" spans="1:20">
      <c r="A150" s="4">
        <v>146</v>
      </c>
      <c r="B150" s="14"/>
      <c r="C150" s="64"/>
      <c r="D150" s="64"/>
      <c r="E150" s="16"/>
      <c r="F150" s="64"/>
      <c r="G150" s="16"/>
      <c r="H150" s="16"/>
      <c r="I150" s="46">
        <f t="shared" si="2"/>
        <v>0</v>
      </c>
      <c r="J150" s="64"/>
      <c r="K150" s="64"/>
      <c r="L150" s="64"/>
      <c r="M150" s="64"/>
      <c r="N150" s="64"/>
      <c r="O150" s="64"/>
      <c r="P150" s="224"/>
      <c r="Q150" s="64"/>
      <c r="R150" s="64"/>
      <c r="S150" s="64"/>
      <c r="T150" s="64"/>
    </row>
    <row r="151" spans="1:20">
      <c r="A151" s="4">
        <v>147</v>
      </c>
      <c r="B151" s="14"/>
      <c r="C151" s="64"/>
      <c r="D151" s="64"/>
      <c r="E151" s="16"/>
      <c r="F151" s="64"/>
      <c r="G151" s="16"/>
      <c r="H151" s="16"/>
      <c r="I151" s="46">
        <f t="shared" si="2"/>
        <v>0</v>
      </c>
      <c r="J151" s="64"/>
      <c r="K151" s="64"/>
      <c r="L151" s="64"/>
      <c r="M151" s="64"/>
      <c r="N151" s="64"/>
      <c r="O151" s="64"/>
      <c r="P151" s="224"/>
      <c r="Q151" s="64"/>
      <c r="R151" s="64"/>
      <c r="S151" s="64"/>
      <c r="T151" s="64"/>
    </row>
    <row r="152" spans="1:20">
      <c r="A152" s="4">
        <v>148</v>
      </c>
      <c r="B152" s="14"/>
      <c r="C152" s="64"/>
      <c r="D152" s="64"/>
      <c r="E152" s="16"/>
      <c r="F152" s="64"/>
      <c r="G152" s="16"/>
      <c r="H152" s="16"/>
      <c r="I152" s="46">
        <f t="shared" si="2"/>
        <v>0</v>
      </c>
      <c r="J152" s="64"/>
      <c r="K152" s="64"/>
      <c r="L152" s="64"/>
      <c r="M152" s="64"/>
      <c r="N152" s="64"/>
      <c r="O152" s="64"/>
      <c r="P152" s="224"/>
      <c r="Q152" s="64"/>
      <c r="R152" s="64"/>
      <c r="S152" s="64"/>
      <c r="T152" s="64"/>
    </row>
    <row r="153" spans="1:20">
      <c r="A153" s="4">
        <v>149</v>
      </c>
      <c r="B153" s="14"/>
      <c r="C153" s="64"/>
      <c r="D153" s="64"/>
      <c r="E153" s="16"/>
      <c r="F153" s="64"/>
      <c r="G153" s="16"/>
      <c r="H153" s="16"/>
      <c r="I153" s="46">
        <f t="shared" si="2"/>
        <v>0</v>
      </c>
      <c r="J153" s="64"/>
      <c r="K153" s="64"/>
      <c r="L153" s="64"/>
      <c r="M153" s="64"/>
      <c r="N153" s="64"/>
      <c r="O153" s="64"/>
      <c r="P153" s="224"/>
      <c r="Q153" s="64"/>
      <c r="R153" s="64"/>
      <c r="S153" s="64"/>
      <c r="T153" s="64"/>
    </row>
    <row r="154" spans="1:20">
      <c r="A154" s="4">
        <v>150</v>
      </c>
      <c r="B154" s="14"/>
      <c r="C154" s="64"/>
      <c r="D154" s="64"/>
      <c r="E154" s="16"/>
      <c r="F154" s="64"/>
      <c r="G154" s="16"/>
      <c r="H154" s="16"/>
      <c r="I154" s="46">
        <f t="shared" si="2"/>
        <v>0</v>
      </c>
      <c r="J154" s="64"/>
      <c r="K154" s="64"/>
      <c r="L154" s="64"/>
      <c r="M154" s="64"/>
      <c r="N154" s="64"/>
      <c r="O154" s="64"/>
      <c r="P154" s="224"/>
      <c r="Q154" s="64"/>
      <c r="R154" s="64"/>
      <c r="S154" s="64"/>
      <c r="T154" s="64"/>
    </row>
    <row r="155" spans="1:20">
      <c r="A155" s="4">
        <v>151</v>
      </c>
      <c r="B155" s="14"/>
      <c r="C155" s="64"/>
      <c r="D155" s="64"/>
      <c r="E155" s="16"/>
      <c r="F155" s="64"/>
      <c r="G155" s="16"/>
      <c r="H155" s="16"/>
      <c r="I155" s="46">
        <f t="shared" ref="I155:I164" si="3">G155+H155</f>
        <v>0</v>
      </c>
      <c r="J155" s="64"/>
      <c r="K155" s="64"/>
      <c r="L155" s="64"/>
      <c r="M155" s="64"/>
      <c r="N155" s="64"/>
      <c r="O155" s="64"/>
      <c r="P155" s="224"/>
      <c r="Q155" s="64"/>
      <c r="R155" s="64"/>
      <c r="S155" s="64"/>
      <c r="T155" s="64"/>
    </row>
    <row r="156" spans="1:20">
      <c r="A156" s="4">
        <v>152</v>
      </c>
      <c r="B156" s="14"/>
      <c r="C156" s="64"/>
      <c r="D156" s="64"/>
      <c r="E156" s="16"/>
      <c r="F156" s="64"/>
      <c r="G156" s="16"/>
      <c r="H156" s="16"/>
      <c r="I156" s="46">
        <f t="shared" si="3"/>
        <v>0</v>
      </c>
      <c r="J156" s="64"/>
      <c r="K156" s="64"/>
      <c r="L156" s="64"/>
      <c r="M156" s="64"/>
      <c r="N156" s="64"/>
      <c r="O156" s="64"/>
      <c r="P156" s="224"/>
      <c r="Q156" s="64"/>
      <c r="R156" s="64"/>
      <c r="S156" s="64"/>
      <c r="T156" s="64"/>
    </row>
    <row r="157" spans="1:20">
      <c r="A157" s="4">
        <v>153</v>
      </c>
      <c r="B157" s="14"/>
      <c r="C157" s="64"/>
      <c r="D157" s="64"/>
      <c r="E157" s="16"/>
      <c r="F157" s="64"/>
      <c r="G157" s="16"/>
      <c r="H157" s="16"/>
      <c r="I157" s="46">
        <f t="shared" si="3"/>
        <v>0</v>
      </c>
      <c r="J157" s="64"/>
      <c r="K157" s="64"/>
      <c r="L157" s="64"/>
      <c r="M157" s="64"/>
      <c r="N157" s="64"/>
      <c r="O157" s="64"/>
      <c r="P157" s="224"/>
      <c r="Q157" s="64"/>
      <c r="R157" s="64"/>
      <c r="S157" s="64"/>
      <c r="T157" s="64"/>
    </row>
    <row r="158" spans="1:20">
      <c r="A158" s="4">
        <v>154</v>
      </c>
      <c r="B158" s="14"/>
      <c r="C158" s="64"/>
      <c r="D158" s="64"/>
      <c r="E158" s="16"/>
      <c r="F158" s="64"/>
      <c r="G158" s="16"/>
      <c r="H158" s="16"/>
      <c r="I158" s="46">
        <f t="shared" si="3"/>
        <v>0</v>
      </c>
      <c r="J158" s="64"/>
      <c r="K158" s="64"/>
      <c r="L158" s="64"/>
      <c r="M158" s="64"/>
      <c r="N158" s="64"/>
      <c r="O158" s="64"/>
      <c r="P158" s="224"/>
      <c r="Q158" s="64"/>
      <c r="R158" s="64"/>
      <c r="S158" s="64"/>
      <c r="T158" s="64"/>
    </row>
    <row r="159" spans="1:20">
      <c r="A159" s="4">
        <v>155</v>
      </c>
      <c r="B159" s="14"/>
      <c r="C159" s="64"/>
      <c r="D159" s="64"/>
      <c r="E159" s="16"/>
      <c r="F159" s="64"/>
      <c r="G159" s="16"/>
      <c r="H159" s="16"/>
      <c r="I159" s="46">
        <f t="shared" si="3"/>
        <v>0</v>
      </c>
      <c r="J159" s="64"/>
      <c r="K159" s="64"/>
      <c r="L159" s="64"/>
      <c r="M159" s="64"/>
      <c r="N159" s="64"/>
      <c r="O159" s="64"/>
      <c r="P159" s="224"/>
      <c r="Q159" s="64"/>
      <c r="R159" s="64"/>
      <c r="S159" s="64"/>
      <c r="T159" s="64"/>
    </row>
    <row r="160" spans="1:20">
      <c r="A160" s="4">
        <v>156</v>
      </c>
      <c r="B160" s="14"/>
      <c r="C160" s="64"/>
      <c r="D160" s="64"/>
      <c r="E160" s="16"/>
      <c r="F160" s="64"/>
      <c r="G160" s="16"/>
      <c r="H160" s="16"/>
      <c r="I160" s="46">
        <f t="shared" si="3"/>
        <v>0</v>
      </c>
      <c r="J160" s="64"/>
      <c r="K160" s="64"/>
      <c r="L160" s="64"/>
      <c r="M160" s="64"/>
      <c r="N160" s="64"/>
      <c r="O160" s="64"/>
      <c r="P160" s="224"/>
      <c r="Q160" s="64"/>
      <c r="R160" s="64"/>
      <c r="S160" s="64"/>
      <c r="T160" s="64"/>
    </row>
    <row r="161" spans="1:20">
      <c r="A161" s="4">
        <v>157</v>
      </c>
      <c r="B161" s="14"/>
      <c r="C161" s="64"/>
      <c r="D161" s="64"/>
      <c r="E161" s="16"/>
      <c r="F161" s="64"/>
      <c r="G161" s="16"/>
      <c r="H161" s="16"/>
      <c r="I161" s="46">
        <f t="shared" si="3"/>
        <v>0</v>
      </c>
      <c r="J161" s="64"/>
      <c r="K161" s="64"/>
      <c r="L161" s="64"/>
      <c r="M161" s="64"/>
      <c r="N161" s="64"/>
      <c r="O161" s="64"/>
      <c r="P161" s="224"/>
      <c r="Q161" s="64"/>
      <c r="R161" s="64"/>
      <c r="S161" s="64"/>
      <c r="T161" s="64"/>
    </row>
    <row r="162" spans="1:20">
      <c r="A162" s="4">
        <v>158</v>
      </c>
      <c r="B162" s="14"/>
      <c r="C162" s="64"/>
      <c r="D162" s="64"/>
      <c r="E162" s="16"/>
      <c r="F162" s="64"/>
      <c r="G162" s="16"/>
      <c r="H162" s="16"/>
      <c r="I162" s="46">
        <f t="shared" si="3"/>
        <v>0</v>
      </c>
      <c r="J162" s="64"/>
      <c r="K162" s="64"/>
      <c r="L162" s="64"/>
      <c r="M162" s="64"/>
      <c r="N162" s="64"/>
      <c r="O162" s="64"/>
      <c r="P162" s="224"/>
      <c r="Q162" s="64"/>
      <c r="R162" s="64"/>
      <c r="S162" s="64"/>
      <c r="T162" s="64"/>
    </row>
    <row r="163" spans="1:20">
      <c r="A163" s="4">
        <v>159</v>
      </c>
      <c r="B163" s="14"/>
      <c r="C163" s="64"/>
      <c r="D163" s="64"/>
      <c r="E163" s="16"/>
      <c r="F163" s="64"/>
      <c r="G163" s="16"/>
      <c r="H163" s="16"/>
      <c r="I163" s="46">
        <f t="shared" si="3"/>
        <v>0</v>
      </c>
      <c r="J163" s="64"/>
      <c r="K163" s="64"/>
      <c r="L163" s="64"/>
      <c r="M163" s="64"/>
      <c r="N163" s="64"/>
      <c r="O163" s="64"/>
      <c r="P163" s="224"/>
      <c r="Q163" s="64"/>
      <c r="R163" s="64"/>
      <c r="S163" s="64"/>
      <c r="T163" s="64"/>
    </row>
    <row r="164" spans="1:20">
      <c r="A164" s="4">
        <v>160</v>
      </c>
      <c r="B164" s="14"/>
      <c r="C164" s="64"/>
      <c r="D164" s="64"/>
      <c r="E164" s="16"/>
      <c r="F164" s="64"/>
      <c r="G164" s="16"/>
      <c r="H164" s="16"/>
      <c r="I164" s="46">
        <f t="shared" si="3"/>
        <v>0</v>
      </c>
      <c r="J164" s="64"/>
      <c r="K164" s="64"/>
      <c r="L164" s="64"/>
      <c r="M164" s="64"/>
      <c r="N164" s="64"/>
      <c r="O164" s="64"/>
      <c r="P164" s="224"/>
      <c r="Q164" s="64"/>
      <c r="R164" s="64"/>
      <c r="S164" s="64"/>
      <c r="T164" s="64"/>
    </row>
    <row r="165" spans="1:20">
      <c r="A165" s="102" t="s">
        <v>11</v>
      </c>
      <c r="B165" s="102"/>
      <c r="C165" s="102">
        <f>COUNTIFS(C5:C164,"*")</f>
        <v>77</v>
      </c>
      <c r="D165" s="102"/>
      <c r="E165" s="11"/>
      <c r="F165" s="102"/>
      <c r="G165" s="11">
        <f>SUM(G5:G164)</f>
        <v>4375</v>
      </c>
      <c r="H165" s="11">
        <f>SUM(H5:H164)</f>
        <v>4336</v>
      </c>
      <c r="I165" s="11">
        <f>SUM(I5:I164)</f>
        <v>8711</v>
      </c>
      <c r="J165" s="102"/>
      <c r="K165" s="102"/>
      <c r="L165" s="102"/>
      <c r="M165" s="102"/>
      <c r="N165" s="102"/>
      <c r="O165" s="102"/>
      <c r="P165" s="12"/>
      <c r="Q165" s="102"/>
      <c r="R165" s="102"/>
      <c r="S165" s="102"/>
      <c r="T165" s="225"/>
    </row>
    <row r="166" spans="1:20">
      <c r="A166" s="39" t="s">
        <v>65</v>
      </c>
      <c r="B166" s="9">
        <f>COUNTIF(B$5:B$164,"Team 1")</f>
        <v>46</v>
      </c>
      <c r="C166" s="39" t="s">
        <v>28</v>
      </c>
      <c r="D166" s="9">
        <f>COUNTIF(D5:D164,"Anganwadi")</f>
        <v>48</v>
      </c>
    </row>
    <row r="167" spans="1:20">
      <c r="A167" s="39" t="s">
        <v>66</v>
      </c>
      <c r="B167" s="9">
        <f>COUNTIF(B$6:B$164,"Team 2")</f>
        <v>31</v>
      </c>
      <c r="C167" s="39" t="s">
        <v>26</v>
      </c>
      <c r="D167" s="9">
        <f>COUNTIF(D5:D164,"School")</f>
        <v>29</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L71" activePane="bottomRight" state="frozen"/>
      <selection pane="topRight" activeCell="C1" sqref="C1"/>
      <selection pane="bottomLeft" activeCell="A5" sqref="A5"/>
      <selection pane="bottomRight" activeCell="J9" sqref="J9"/>
    </sheetView>
  </sheetViews>
  <sheetFormatPr defaultRowHeight="16.5"/>
  <cols>
    <col min="1" max="1" width="10" style="13" customWidth="1"/>
    <col min="2" max="2" width="13.140625" style="13" customWidth="1"/>
    <col min="3" max="3" width="25.85546875" style="13" customWidth="1"/>
    <col min="4" max="4" width="15" style="13" customWidth="1"/>
    <col min="5" max="5" width="16" style="13" customWidth="1"/>
    <col min="6" max="6" width="17" style="13" customWidth="1"/>
    <col min="7" max="7" width="6.140625" style="13" customWidth="1"/>
    <col min="8" max="8" width="6.28515625" style="13" bestFit="1" customWidth="1"/>
    <col min="9" max="9" width="11" style="13" bestFit="1" customWidth="1"/>
    <col min="10" max="10" width="16.7109375" style="13" customWidth="1"/>
    <col min="11" max="13" width="19.5703125" style="13" customWidth="1"/>
    <col min="14" max="14" width="19.140625" style="13" customWidth="1"/>
    <col min="15" max="15" width="14.85546875" style="13" bestFit="1" customWidth="1"/>
    <col min="16" max="16" width="15.28515625" style="13" customWidth="1"/>
    <col min="17" max="17" width="11.5703125" style="13" bestFit="1" customWidth="1"/>
    <col min="18" max="18" width="17.5703125" style="13" customWidth="1"/>
    <col min="19" max="19" width="19.5703125" style="13" customWidth="1"/>
    <col min="20" max="16384" width="9.140625" style="13"/>
  </cols>
  <sheetData>
    <row r="1" spans="1:20" ht="51" customHeight="1">
      <c r="A1" s="156" t="s">
        <v>654</v>
      </c>
      <c r="B1" s="156"/>
      <c r="C1" s="156"/>
      <c r="D1" s="157"/>
      <c r="E1" s="157"/>
      <c r="F1" s="157"/>
      <c r="G1" s="157"/>
      <c r="H1" s="157"/>
      <c r="I1" s="157"/>
      <c r="J1" s="157"/>
      <c r="K1" s="157"/>
      <c r="L1" s="157"/>
      <c r="M1" s="157"/>
      <c r="N1" s="157"/>
      <c r="O1" s="157"/>
      <c r="P1" s="157"/>
      <c r="Q1" s="157"/>
      <c r="R1" s="157"/>
      <c r="S1" s="157"/>
    </row>
    <row r="2" spans="1:20">
      <c r="A2" s="160" t="s">
        <v>62</v>
      </c>
      <c r="B2" s="161"/>
      <c r="C2" s="161"/>
      <c r="D2" s="19">
        <v>43586</v>
      </c>
      <c r="E2" s="103"/>
      <c r="F2" s="103"/>
      <c r="G2" s="103"/>
      <c r="H2" s="103"/>
      <c r="I2" s="103"/>
      <c r="J2" s="103"/>
      <c r="K2" s="103"/>
      <c r="L2" s="103"/>
      <c r="M2" s="103"/>
      <c r="N2" s="103"/>
      <c r="O2" s="103"/>
      <c r="P2" s="103"/>
      <c r="Q2" s="103"/>
      <c r="R2" s="103"/>
      <c r="S2" s="103"/>
    </row>
    <row r="3" spans="1:20" ht="24" customHeight="1">
      <c r="A3" s="155" t="s">
        <v>14</v>
      </c>
      <c r="B3" s="158" t="s">
        <v>64</v>
      </c>
      <c r="C3" s="154" t="s">
        <v>7</v>
      </c>
      <c r="D3" s="154" t="s">
        <v>58</v>
      </c>
      <c r="E3" s="154" t="s">
        <v>16</v>
      </c>
      <c r="F3" s="162" t="s">
        <v>17</v>
      </c>
      <c r="G3" s="154" t="s">
        <v>8</v>
      </c>
      <c r="H3" s="154"/>
      <c r="I3" s="154"/>
      <c r="J3" s="154" t="s">
        <v>34</v>
      </c>
      <c r="K3" s="158" t="s">
        <v>36</v>
      </c>
      <c r="L3" s="158" t="s">
        <v>53</v>
      </c>
      <c r="M3" s="158" t="s">
        <v>54</v>
      </c>
      <c r="N3" s="158" t="s">
        <v>37</v>
      </c>
      <c r="O3" s="158" t="s">
        <v>38</v>
      </c>
      <c r="P3" s="155" t="s">
        <v>57</v>
      </c>
      <c r="Q3" s="154" t="s">
        <v>55</v>
      </c>
      <c r="R3" s="154" t="s">
        <v>35</v>
      </c>
      <c r="S3" s="154" t="s">
        <v>56</v>
      </c>
      <c r="T3" s="154" t="s">
        <v>13</v>
      </c>
    </row>
    <row r="4" spans="1:20" ht="25.5" customHeight="1">
      <c r="A4" s="155"/>
      <c r="B4" s="163"/>
      <c r="C4" s="154"/>
      <c r="D4" s="154"/>
      <c r="E4" s="154"/>
      <c r="F4" s="162"/>
      <c r="G4" s="104" t="s">
        <v>9</v>
      </c>
      <c r="H4" s="104" t="s">
        <v>10</v>
      </c>
      <c r="I4" s="104" t="s">
        <v>11</v>
      </c>
      <c r="J4" s="154"/>
      <c r="K4" s="159"/>
      <c r="L4" s="159"/>
      <c r="M4" s="159"/>
      <c r="N4" s="159"/>
      <c r="O4" s="159"/>
      <c r="P4" s="155"/>
      <c r="Q4" s="155"/>
      <c r="R4" s="154"/>
      <c r="S4" s="154"/>
      <c r="T4" s="154"/>
    </row>
    <row r="5" spans="1:20">
      <c r="A5" s="4">
        <v>1</v>
      </c>
      <c r="B5" s="14" t="s">
        <v>65</v>
      </c>
      <c r="C5" s="64" t="s">
        <v>875</v>
      </c>
      <c r="D5" s="64" t="s">
        <v>26</v>
      </c>
      <c r="E5" s="16">
        <v>18100813801</v>
      </c>
      <c r="F5" s="64" t="s">
        <v>109</v>
      </c>
      <c r="G5" s="16">
        <v>71</v>
      </c>
      <c r="H5" s="16">
        <v>70</v>
      </c>
      <c r="I5" s="46">
        <f>G5+H5</f>
        <v>141</v>
      </c>
      <c r="J5" s="64">
        <v>7663084306</v>
      </c>
      <c r="K5" s="215" t="s">
        <v>1081</v>
      </c>
      <c r="L5" s="216" t="s">
        <v>1082</v>
      </c>
      <c r="M5" s="188">
        <v>9957656943</v>
      </c>
      <c r="N5" s="230" t="s">
        <v>1083</v>
      </c>
      <c r="O5" s="188">
        <v>7896153032</v>
      </c>
      <c r="P5" s="217">
        <v>43587</v>
      </c>
      <c r="Q5" s="64" t="s">
        <v>650</v>
      </c>
      <c r="R5" s="64">
        <v>26</v>
      </c>
      <c r="S5" s="64" t="s">
        <v>1100</v>
      </c>
      <c r="T5" s="64"/>
    </row>
    <row r="6" spans="1:20">
      <c r="A6" s="4">
        <v>2</v>
      </c>
      <c r="B6" s="14" t="s">
        <v>65</v>
      </c>
      <c r="C6" s="64" t="s">
        <v>877</v>
      </c>
      <c r="D6" s="64" t="s">
        <v>28</v>
      </c>
      <c r="E6" s="16">
        <v>18100813802</v>
      </c>
      <c r="F6" s="64" t="s">
        <v>147</v>
      </c>
      <c r="G6" s="16">
        <v>32</v>
      </c>
      <c r="H6" s="16">
        <v>30</v>
      </c>
      <c r="I6" s="46">
        <f t="shared" ref="I6:I69" si="0">G6+H6</f>
        <v>62</v>
      </c>
      <c r="J6" s="64">
        <v>6001671199</v>
      </c>
      <c r="K6" s="215" t="s">
        <v>1081</v>
      </c>
      <c r="L6" s="216" t="s">
        <v>1082</v>
      </c>
      <c r="M6" s="188">
        <v>9957656943</v>
      </c>
      <c r="N6" s="230" t="s">
        <v>1083</v>
      </c>
      <c r="O6" s="188">
        <v>7896153032</v>
      </c>
      <c r="P6" s="217">
        <v>43588</v>
      </c>
      <c r="Q6" s="64" t="s">
        <v>651</v>
      </c>
      <c r="R6" s="64">
        <v>34</v>
      </c>
      <c r="S6" s="64" t="s">
        <v>1100</v>
      </c>
      <c r="T6" s="64"/>
    </row>
    <row r="7" spans="1:20">
      <c r="A7" s="4">
        <v>3</v>
      </c>
      <c r="B7" s="14" t="s">
        <v>65</v>
      </c>
      <c r="C7" s="64" t="s">
        <v>878</v>
      </c>
      <c r="D7" s="64" t="s">
        <v>26</v>
      </c>
      <c r="E7" s="16">
        <v>18100813803</v>
      </c>
      <c r="F7" s="64" t="s">
        <v>109</v>
      </c>
      <c r="G7" s="16">
        <v>64</v>
      </c>
      <c r="H7" s="16">
        <v>81</v>
      </c>
      <c r="I7" s="46">
        <f t="shared" si="0"/>
        <v>145</v>
      </c>
      <c r="J7" s="64">
        <v>7898153342</v>
      </c>
      <c r="K7" s="215" t="s">
        <v>1081</v>
      </c>
      <c r="L7" s="216" t="s">
        <v>1082</v>
      </c>
      <c r="M7" s="188">
        <v>9957656943</v>
      </c>
      <c r="N7" s="230" t="s">
        <v>1083</v>
      </c>
      <c r="O7" s="188">
        <v>7896153032</v>
      </c>
      <c r="P7" s="217">
        <v>43588</v>
      </c>
      <c r="Q7" s="64" t="s">
        <v>651</v>
      </c>
      <c r="R7" s="64">
        <v>22</v>
      </c>
      <c r="S7" s="64" t="s">
        <v>1100</v>
      </c>
      <c r="T7" s="64"/>
    </row>
    <row r="8" spans="1:20">
      <c r="A8" s="4">
        <v>4</v>
      </c>
      <c r="B8" s="14" t="s">
        <v>65</v>
      </c>
      <c r="C8" s="64" t="s">
        <v>879</v>
      </c>
      <c r="D8" s="64" t="s">
        <v>28</v>
      </c>
      <c r="E8" s="16">
        <v>18100813804</v>
      </c>
      <c r="F8" s="64" t="s">
        <v>147</v>
      </c>
      <c r="G8" s="16">
        <v>20</v>
      </c>
      <c r="H8" s="16">
        <v>16</v>
      </c>
      <c r="I8" s="46">
        <f t="shared" si="0"/>
        <v>36</v>
      </c>
      <c r="J8" s="14">
        <v>9101783091</v>
      </c>
      <c r="K8" s="64" t="s">
        <v>882</v>
      </c>
      <c r="L8" s="54" t="s">
        <v>1058</v>
      </c>
      <c r="M8" s="64">
        <v>9401451418</v>
      </c>
      <c r="N8" s="188" t="s">
        <v>884</v>
      </c>
      <c r="O8" s="188">
        <v>9706625192</v>
      </c>
      <c r="P8" s="217">
        <v>43589</v>
      </c>
      <c r="Q8" s="64" t="s">
        <v>647</v>
      </c>
      <c r="R8" s="64">
        <v>26</v>
      </c>
      <c r="S8" s="64" t="s">
        <v>1100</v>
      </c>
      <c r="T8" s="64"/>
    </row>
    <row r="9" spans="1:20" ht="33">
      <c r="A9" s="4">
        <v>5</v>
      </c>
      <c r="B9" s="14" t="s">
        <v>65</v>
      </c>
      <c r="C9" s="64" t="s">
        <v>880</v>
      </c>
      <c r="D9" s="64" t="s">
        <v>28</v>
      </c>
      <c r="E9" s="16">
        <v>18100813805</v>
      </c>
      <c r="F9" s="64" t="s">
        <v>147</v>
      </c>
      <c r="G9" s="16">
        <v>15</v>
      </c>
      <c r="H9" s="16">
        <v>12</v>
      </c>
      <c r="I9" s="46">
        <f t="shared" si="0"/>
        <v>27</v>
      </c>
      <c r="J9" s="64">
        <v>9678665632</v>
      </c>
      <c r="K9" s="64" t="s">
        <v>882</v>
      </c>
      <c r="L9" s="54" t="s">
        <v>1058</v>
      </c>
      <c r="M9" s="64">
        <v>9401451418</v>
      </c>
      <c r="N9" s="188" t="s">
        <v>884</v>
      </c>
      <c r="O9" s="188">
        <v>9706625192</v>
      </c>
      <c r="P9" s="217">
        <v>43589</v>
      </c>
      <c r="Q9" s="64" t="s">
        <v>647</v>
      </c>
      <c r="R9" s="64">
        <v>26</v>
      </c>
      <c r="S9" s="64" t="s">
        <v>1100</v>
      </c>
      <c r="T9" s="64"/>
    </row>
    <row r="10" spans="1:20">
      <c r="A10" s="4">
        <v>6</v>
      </c>
      <c r="B10" s="14" t="s">
        <v>65</v>
      </c>
      <c r="C10" s="64" t="s">
        <v>881</v>
      </c>
      <c r="D10" s="64" t="s">
        <v>26</v>
      </c>
      <c r="E10" s="16">
        <v>18305141027</v>
      </c>
      <c r="F10" s="64" t="s">
        <v>361</v>
      </c>
      <c r="G10" s="16">
        <v>412</v>
      </c>
      <c r="H10" s="16">
        <v>364</v>
      </c>
      <c r="I10" s="46">
        <f t="shared" si="0"/>
        <v>776</v>
      </c>
      <c r="J10" s="64">
        <v>887678556</v>
      </c>
      <c r="K10" s="64" t="s">
        <v>882</v>
      </c>
      <c r="L10" s="54" t="s">
        <v>1058</v>
      </c>
      <c r="M10" s="64">
        <v>9401451418</v>
      </c>
      <c r="N10" s="188" t="s">
        <v>884</v>
      </c>
      <c r="O10" s="188">
        <v>9706625192</v>
      </c>
      <c r="P10" s="217">
        <v>43591</v>
      </c>
      <c r="Q10" s="64" t="s">
        <v>648</v>
      </c>
      <c r="R10" s="64">
        <v>34</v>
      </c>
      <c r="S10" s="64" t="s">
        <v>1100</v>
      </c>
      <c r="T10" s="64"/>
    </row>
    <row r="11" spans="1:20">
      <c r="A11" s="4">
        <v>7</v>
      </c>
      <c r="B11" s="14" t="s">
        <v>65</v>
      </c>
      <c r="C11" s="64" t="s">
        <v>883</v>
      </c>
      <c r="D11" s="64" t="s">
        <v>28</v>
      </c>
      <c r="E11" s="16">
        <v>18100813901</v>
      </c>
      <c r="F11" s="64" t="s">
        <v>147</v>
      </c>
      <c r="G11" s="16">
        <v>20</v>
      </c>
      <c r="H11" s="16">
        <v>23</v>
      </c>
      <c r="I11" s="46">
        <f t="shared" si="0"/>
        <v>43</v>
      </c>
      <c r="J11" s="64">
        <v>8638163446</v>
      </c>
      <c r="K11" s="64" t="s">
        <v>882</v>
      </c>
      <c r="L11" s="54" t="s">
        <v>1058</v>
      </c>
      <c r="M11" s="64">
        <v>9401451418</v>
      </c>
      <c r="N11" s="188" t="s">
        <v>884</v>
      </c>
      <c r="O11" s="188">
        <v>9706625192</v>
      </c>
      <c r="P11" s="217">
        <v>43592</v>
      </c>
      <c r="Q11" s="64" t="s">
        <v>649</v>
      </c>
      <c r="R11" s="64">
        <v>22</v>
      </c>
      <c r="S11" s="64" t="s">
        <v>1100</v>
      </c>
      <c r="T11" s="64"/>
    </row>
    <row r="12" spans="1:20">
      <c r="A12" s="4">
        <v>8</v>
      </c>
      <c r="B12" s="14" t="s">
        <v>65</v>
      </c>
      <c r="C12" s="64" t="s">
        <v>885</v>
      </c>
      <c r="D12" s="64" t="s">
        <v>28</v>
      </c>
      <c r="E12" s="16">
        <v>18100813901</v>
      </c>
      <c r="F12" s="64" t="s">
        <v>147</v>
      </c>
      <c r="G12" s="16">
        <v>20</v>
      </c>
      <c r="H12" s="16">
        <v>18</v>
      </c>
      <c r="I12" s="46">
        <f t="shared" si="0"/>
        <v>38</v>
      </c>
      <c r="J12" s="64">
        <v>6001607689</v>
      </c>
      <c r="K12" s="64" t="s">
        <v>882</v>
      </c>
      <c r="L12" s="54" t="s">
        <v>1058</v>
      </c>
      <c r="M12" s="64">
        <v>9401451418</v>
      </c>
      <c r="N12" s="188" t="s">
        <v>884</v>
      </c>
      <c r="O12" s="188">
        <v>9706625192</v>
      </c>
      <c r="P12" s="217">
        <v>43592</v>
      </c>
      <c r="Q12" s="64" t="s">
        <v>649</v>
      </c>
      <c r="R12" s="64">
        <v>22</v>
      </c>
      <c r="S12" s="64" t="s">
        <v>1100</v>
      </c>
      <c r="T12" s="64"/>
    </row>
    <row r="13" spans="1:20" ht="33">
      <c r="A13" s="4">
        <v>9</v>
      </c>
      <c r="B13" s="14" t="s">
        <v>65</v>
      </c>
      <c r="C13" s="64" t="s">
        <v>886</v>
      </c>
      <c r="D13" s="64" t="s">
        <v>28</v>
      </c>
      <c r="E13" s="16">
        <v>18100813903</v>
      </c>
      <c r="F13" s="64" t="s">
        <v>147</v>
      </c>
      <c r="G13" s="16">
        <v>16</v>
      </c>
      <c r="H13" s="16">
        <v>15</v>
      </c>
      <c r="I13" s="46">
        <f t="shared" si="0"/>
        <v>31</v>
      </c>
      <c r="J13" s="64">
        <v>9365271110</v>
      </c>
      <c r="K13" s="64" t="s">
        <v>882</v>
      </c>
      <c r="L13" s="54" t="s">
        <v>1058</v>
      </c>
      <c r="M13" s="64">
        <v>9401451418</v>
      </c>
      <c r="N13" s="188" t="s">
        <v>884</v>
      </c>
      <c r="O13" s="188">
        <v>9706625192</v>
      </c>
      <c r="P13" s="217">
        <v>43592</v>
      </c>
      <c r="Q13" s="64" t="s">
        <v>649</v>
      </c>
      <c r="R13" s="64">
        <v>34</v>
      </c>
      <c r="S13" s="64" t="s">
        <v>1100</v>
      </c>
      <c r="T13" s="64"/>
    </row>
    <row r="14" spans="1:20">
      <c r="A14" s="4">
        <v>10</v>
      </c>
      <c r="B14" s="14" t="s">
        <v>65</v>
      </c>
      <c r="C14" s="64" t="s">
        <v>887</v>
      </c>
      <c r="D14" s="64" t="s">
        <v>28</v>
      </c>
      <c r="E14" s="16">
        <v>18100813904</v>
      </c>
      <c r="F14" s="64" t="s">
        <v>147</v>
      </c>
      <c r="G14" s="16">
        <v>36</v>
      </c>
      <c r="H14" s="16">
        <v>25</v>
      </c>
      <c r="I14" s="46">
        <f t="shared" si="0"/>
        <v>61</v>
      </c>
      <c r="J14" s="64">
        <v>9365712631</v>
      </c>
      <c r="K14" s="64" t="s">
        <v>882</v>
      </c>
      <c r="L14" s="54" t="s">
        <v>1058</v>
      </c>
      <c r="M14" s="64">
        <v>9401451418</v>
      </c>
      <c r="N14" s="188" t="s">
        <v>884</v>
      </c>
      <c r="O14" s="188">
        <v>9706625192</v>
      </c>
      <c r="P14" s="217">
        <v>43592</v>
      </c>
      <c r="Q14" s="64" t="s">
        <v>649</v>
      </c>
      <c r="R14" s="64">
        <v>22</v>
      </c>
      <c r="S14" s="64" t="s">
        <v>1100</v>
      </c>
      <c r="T14" s="64"/>
    </row>
    <row r="15" spans="1:20">
      <c r="A15" s="4">
        <v>11</v>
      </c>
      <c r="B15" s="14" t="s">
        <v>65</v>
      </c>
      <c r="C15" s="64" t="s">
        <v>888</v>
      </c>
      <c r="D15" s="64" t="s">
        <v>26</v>
      </c>
      <c r="E15" s="16">
        <v>18305141201</v>
      </c>
      <c r="F15" s="64" t="s">
        <v>361</v>
      </c>
      <c r="G15" s="16">
        <v>8</v>
      </c>
      <c r="H15" s="16">
        <v>94</v>
      </c>
      <c r="I15" s="46">
        <f t="shared" si="0"/>
        <v>102</v>
      </c>
      <c r="J15" s="64">
        <v>9365712631</v>
      </c>
      <c r="K15" s="64" t="s">
        <v>882</v>
      </c>
      <c r="L15" s="54" t="s">
        <v>1058</v>
      </c>
      <c r="M15" s="64">
        <v>9401451418</v>
      </c>
      <c r="N15" s="188" t="s">
        <v>884</v>
      </c>
      <c r="O15" s="188">
        <v>9706625192</v>
      </c>
      <c r="P15" s="217">
        <v>43593</v>
      </c>
      <c r="Q15" s="64" t="s">
        <v>653</v>
      </c>
      <c r="R15" s="64">
        <v>34</v>
      </c>
      <c r="S15" s="64" t="s">
        <v>1100</v>
      </c>
      <c r="T15" s="64"/>
    </row>
    <row r="16" spans="1:20" ht="33">
      <c r="A16" s="4">
        <v>12</v>
      </c>
      <c r="B16" s="14" t="s">
        <v>65</v>
      </c>
      <c r="C16" s="64" t="s">
        <v>890</v>
      </c>
      <c r="D16" s="64" t="s">
        <v>28</v>
      </c>
      <c r="E16" s="16">
        <v>18100814102</v>
      </c>
      <c r="F16" s="64" t="s">
        <v>147</v>
      </c>
      <c r="G16" s="16">
        <v>7</v>
      </c>
      <c r="H16" s="16">
        <v>17</v>
      </c>
      <c r="I16" s="46">
        <f t="shared" si="0"/>
        <v>24</v>
      </c>
      <c r="J16" s="64">
        <v>8011717186</v>
      </c>
      <c r="K16" s="64" t="s">
        <v>882</v>
      </c>
      <c r="L16" s="54" t="s">
        <v>1058</v>
      </c>
      <c r="M16" s="64">
        <v>9401451418</v>
      </c>
      <c r="N16" s="188" t="s">
        <v>884</v>
      </c>
      <c r="O16" s="188">
        <v>9706625192</v>
      </c>
      <c r="P16" s="217">
        <v>43593</v>
      </c>
      <c r="Q16" s="64" t="s">
        <v>653</v>
      </c>
      <c r="R16" s="64">
        <v>32</v>
      </c>
      <c r="S16" s="64" t="s">
        <v>1100</v>
      </c>
      <c r="T16" s="64"/>
    </row>
    <row r="17" spans="1:20">
      <c r="A17" s="4">
        <v>13</v>
      </c>
      <c r="B17" s="14" t="s">
        <v>65</v>
      </c>
      <c r="C17" s="64" t="s">
        <v>891</v>
      </c>
      <c r="D17" s="64" t="s">
        <v>28</v>
      </c>
      <c r="E17" s="16">
        <v>18100814103</v>
      </c>
      <c r="F17" s="64" t="s">
        <v>147</v>
      </c>
      <c r="G17" s="16">
        <v>19</v>
      </c>
      <c r="H17" s="16">
        <v>13</v>
      </c>
      <c r="I17" s="46">
        <f t="shared" si="0"/>
        <v>32</v>
      </c>
      <c r="J17" s="64">
        <v>9854467415</v>
      </c>
      <c r="K17" s="64" t="s">
        <v>882</v>
      </c>
      <c r="L17" s="54" t="s">
        <v>1058</v>
      </c>
      <c r="M17" s="64">
        <v>9401451418</v>
      </c>
      <c r="N17" s="188" t="s">
        <v>884</v>
      </c>
      <c r="O17" s="188">
        <v>9706625192</v>
      </c>
      <c r="P17" s="217">
        <v>43593</v>
      </c>
      <c r="Q17" s="64" t="s">
        <v>653</v>
      </c>
      <c r="R17" s="64">
        <v>34</v>
      </c>
      <c r="S17" s="64" t="s">
        <v>1100</v>
      </c>
      <c r="T17" s="64"/>
    </row>
    <row r="18" spans="1:20">
      <c r="A18" s="4">
        <v>14</v>
      </c>
      <c r="B18" s="14" t="s">
        <v>65</v>
      </c>
      <c r="C18" s="64" t="s">
        <v>881</v>
      </c>
      <c r="D18" s="64" t="s">
        <v>26</v>
      </c>
      <c r="E18" s="16">
        <v>18100814104</v>
      </c>
      <c r="F18" s="64" t="s">
        <v>361</v>
      </c>
      <c r="G18" s="16"/>
      <c r="H18" s="16"/>
      <c r="I18" s="46">
        <f t="shared" si="0"/>
        <v>0</v>
      </c>
      <c r="J18" s="64">
        <v>887678556</v>
      </c>
      <c r="K18" s="64" t="s">
        <v>882</v>
      </c>
      <c r="L18" s="54" t="s">
        <v>1058</v>
      </c>
      <c r="M18" s="64">
        <v>9401451418</v>
      </c>
      <c r="N18" s="188" t="s">
        <v>884</v>
      </c>
      <c r="O18" s="188">
        <v>9706625192</v>
      </c>
      <c r="P18" s="217">
        <v>43594</v>
      </c>
      <c r="Q18" s="64" t="s">
        <v>650</v>
      </c>
      <c r="R18" s="64">
        <v>32</v>
      </c>
      <c r="S18" s="64" t="s">
        <v>1100</v>
      </c>
      <c r="T18" s="64"/>
    </row>
    <row r="19" spans="1:20">
      <c r="A19" s="4">
        <v>15</v>
      </c>
      <c r="B19" s="14" t="s">
        <v>65</v>
      </c>
      <c r="C19" s="64" t="s">
        <v>892</v>
      </c>
      <c r="D19" s="64" t="s">
        <v>26</v>
      </c>
      <c r="E19" s="16">
        <v>181008161104</v>
      </c>
      <c r="F19" s="64" t="s">
        <v>109</v>
      </c>
      <c r="G19" s="16">
        <v>21</v>
      </c>
      <c r="H19" s="16">
        <v>31</v>
      </c>
      <c r="I19" s="46">
        <f t="shared" si="0"/>
        <v>52</v>
      </c>
      <c r="J19" s="64">
        <v>9957859173</v>
      </c>
      <c r="K19" s="64" t="s">
        <v>895</v>
      </c>
      <c r="L19" s="188" t="s">
        <v>1084</v>
      </c>
      <c r="M19" s="188">
        <v>9401451435</v>
      </c>
      <c r="N19" s="54" t="s">
        <v>893</v>
      </c>
      <c r="O19" s="64">
        <v>9954172711</v>
      </c>
      <c r="P19" s="217">
        <v>43595</v>
      </c>
      <c r="Q19" s="64" t="s">
        <v>651</v>
      </c>
      <c r="R19" s="64">
        <v>34</v>
      </c>
      <c r="S19" s="64" t="s">
        <v>1100</v>
      </c>
      <c r="T19" s="64"/>
    </row>
    <row r="20" spans="1:20">
      <c r="A20" s="4">
        <v>16</v>
      </c>
      <c r="B20" s="14" t="s">
        <v>65</v>
      </c>
      <c r="C20" s="64" t="s">
        <v>894</v>
      </c>
      <c r="D20" s="64" t="s">
        <v>28</v>
      </c>
      <c r="E20" s="16">
        <v>18100814106</v>
      </c>
      <c r="F20" s="64" t="s">
        <v>147</v>
      </c>
      <c r="G20" s="16">
        <v>17</v>
      </c>
      <c r="H20" s="16">
        <v>23</v>
      </c>
      <c r="I20" s="46">
        <f t="shared" si="0"/>
        <v>40</v>
      </c>
      <c r="J20" s="64">
        <v>9957042341</v>
      </c>
      <c r="K20" s="64" t="s">
        <v>895</v>
      </c>
      <c r="L20" s="188" t="s">
        <v>1084</v>
      </c>
      <c r="M20" s="188">
        <v>9401451435</v>
      </c>
      <c r="N20" s="54" t="s">
        <v>893</v>
      </c>
      <c r="O20" s="64">
        <v>9954172711</v>
      </c>
      <c r="P20" s="217">
        <v>43595</v>
      </c>
      <c r="Q20" s="64" t="s">
        <v>651</v>
      </c>
      <c r="R20" s="64">
        <v>35</v>
      </c>
      <c r="S20" s="64" t="s">
        <v>1100</v>
      </c>
      <c r="T20" s="64"/>
    </row>
    <row r="21" spans="1:20" ht="33">
      <c r="A21" s="4">
        <v>17</v>
      </c>
      <c r="B21" s="14" t="s">
        <v>65</v>
      </c>
      <c r="C21" s="64" t="s">
        <v>896</v>
      </c>
      <c r="D21" s="64" t="s">
        <v>28</v>
      </c>
      <c r="E21" s="16">
        <v>18100814106</v>
      </c>
      <c r="F21" s="64" t="s">
        <v>147</v>
      </c>
      <c r="G21" s="16">
        <v>30</v>
      </c>
      <c r="H21" s="16">
        <v>34</v>
      </c>
      <c r="I21" s="46">
        <f t="shared" si="0"/>
        <v>64</v>
      </c>
      <c r="J21" s="64">
        <v>9706541025</v>
      </c>
      <c r="K21" s="64" t="s">
        <v>882</v>
      </c>
      <c r="L21" s="54" t="s">
        <v>1058</v>
      </c>
      <c r="M21" s="64">
        <v>9401451418</v>
      </c>
      <c r="N21" s="188" t="s">
        <v>884</v>
      </c>
      <c r="O21" s="188">
        <v>9706625192</v>
      </c>
      <c r="P21" s="217">
        <v>43596</v>
      </c>
      <c r="Q21" s="64" t="s">
        <v>647</v>
      </c>
      <c r="R21" s="64">
        <v>36</v>
      </c>
      <c r="S21" s="64" t="s">
        <v>1100</v>
      </c>
      <c r="T21" s="64"/>
    </row>
    <row r="22" spans="1:20" ht="33">
      <c r="A22" s="4">
        <v>18</v>
      </c>
      <c r="B22" s="14" t="s">
        <v>65</v>
      </c>
      <c r="C22" s="64" t="s">
        <v>897</v>
      </c>
      <c r="D22" s="64" t="s">
        <v>28</v>
      </c>
      <c r="E22" s="16">
        <v>18100814121</v>
      </c>
      <c r="F22" s="64" t="s">
        <v>147</v>
      </c>
      <c r="G22" s="16">
        <v>48</v>
      </c>
      <c r="H22" s="16">
        <v>40</v>
      </c>
      <c r="I22" s="46">
        <f t="shared" si="0"/>
        <v>88</v>
      </c>
      <c r="J22" s="46">
        <v>9706755894</v>
      </c>
      <c r="K22" s="64" t="s">
        <v>882</v>
      </c>
      <c r="L22" s="54" t="s">
        <v>1058</v>
      </c>
      <c r="M22" s="64">
        <v>9401451418</v>
      </c>
      <c r="N22" s="188" t="s">
        <v>884</v>
      </c>
      <c r="O22" s="188">
        <v>9706625192</v>
      </c>
      <c r="P22" s="217">
        <v>43596</v>
      </c>
      <c r="Q22" s="64" t="s">
        <v>647</v>
      </c>
      <c r="R22" s="64">
        <v>37</v>
      </c>
      <c r="S22" s="64" t="s">
        <v>1100</v>
      </c>
      <c r="T22" s="64"/>
    </row>
    <row r="23" spans="1:20" ht="33">
      <c r="A23" s="4">
        <v>19</v>
      </c>
      <c r="B23" s="14" t="s">
        <v>65</v>
      </c>
      <c r="C23" s="64" t="s">
        <v>898</v>
      </c>
      <c r="D23" s="64" t="s">
        <v>28</v>
      </c>
      <c r="E23" s="16">
        <v>18305141901</v>
      </c>
      <c r="F23" s="64" t="s">
        <v>147</v>
      </c>
      <c r="G23" s="16">
        <v>40</v>
      </c>
      <c r="H23" s="16">
        <v>30</v>
      </c>
      <c r="I23" s="46">
        <f t="shared" si="0"/>
        <v>70</v>
      </c>
      <c r="J23" s="64">
        <v>9954151391</v>
      </c>
      <c r="K23" s="64" t="s">
        <v>882</v>
      </c>
      <c r="L23" s="54" t="s">
        <v>1058</v>
      </c>
      <c r="M23" s="64">
        <v>9401451418</v>
      </c>
      <c r="N23" s="188" t="s">
        <v>884</v>
      </c>
      <c r="O23" s="188">
        <v>9706625192</v>
      </c>
      <c r="P23" s="217">
        <v>43596</v>
      </c>
      <c r="Q23" s="64" t="s">
        <v>647</v>
      </c>
      <c r="R23" s="64">
        <v>38</v>
      </c>
      <c r="S23" s="64" t="s">
        <v>1100</v>
      </c>
      <c r="T23" s="64"/>
    </row>
    <row r="24" spans="1:20" ht="33">
      <c r="A24" s="4">
        <v>20</v>
      </c>
      <c r="B24" s="14" t="s">
        <v>65</v>
      </c>
      <c r="C24" s="64" t="s">
        <v>899</v>
      </c>
      <c r="D24" s="64" t="s">
        <v>28</v>
      </c>
      <c r="E24" s="16">
        <v>18100810124</v>
      </c>
      <c r="F24" s="64" t="s">
        <v>147</v>
      </c>
      <c r="G24" s="16">
        <v>20</v>
      </c>
      <c r="H24" s="16">
        <v>25</v>
      </c>
      <c r="I24" s="46">
        <f t="shared" si="0"/>
        <v>45</v>
      </c>
      <c r="J24" s="64">
        <v>8875757704</v>
      </c>
      <c r="K24" s="215" t="s">
        <v>1085</v>
      </c>
      <c r="L24" s="216" t="s">
        <v>632</v>
      </c>
      <c r="M24" s="188">
        <v>9401451420</v>
      </c>
      <c r="N24" s="188" t="s">
        <v>1086</v>
      </c>
      <c r="O24" s="188">
        <v>8473981460</v>
      </c>
      <c r="P24" s="217">
        <v>43598</v>
      </c>
      <c r="Q24" s="64" t="s">
        <v>648</v>
      </c>
      <c r="R24" s="64">
        <v>39</v>
      </c>
      <c r="S24" s="64" t="s">
        <v>1100</v>
      </c>
      <c r="T24" s="64"/>
    </row>
    <row r="25" spans="1:20">
      <c r="A25" s="4">
        <v>21</v>
      </c>
      <c r="B25" s="14" t="s">
        <v>65</v>
      </c>
      <c r="C25" s="64" t="s">
        <v>900</v>
      </c>
      <c r="D25" s="64" t="s">
        <v>26</v>
      </c>
      <c r="E25" s="16">
        <v>18100810101</v>
      </c>
      <c r="F25" s="64" t="s">
        <v>109</v>
      </c>
      <c r="G25" s="16">
        <v>20</v>
      </c>
      <c r="H25" s="16">
        <v>27</v>
      </c>
      <c r="I25" s="46">
        <f t="shared" si="0"/>
        <v>47</v>
      </c>
      <c r="J25" s="64">
        <v>7086799141</v>
      </c>
      <c r="K25" s="215" t="s">
        <v>1085</v>
      </c>
      <c r="L25" s="216" t="s">
        <v>632</v>
      </c>
      <c r="M25" s="188">
        <v>9401451420</v>
      </c>
      <c r="N25" s="188" t="s">
        <v>1086</v>
      </c>
      <c r="O25" s="188">
        <v>8473981460</v>
      </c>
      <c r="P25" s="217">
        <v>43599</v>
      </c>
      <c r="Q25" s="64" t="s">
        <v>649</v>
      </c>
      <c r="R25" s="64">
        <v>40</v>
      </c>
      <c r="S25" s="64" t="s">
        <v>1100</v>
      </c>
      <c r="T25" s="64"/>
    </row>
    <row r="26" spans="1:20">
      <c r="A26" s="4">
        <v>22</v>
      </c>
      <c r="B26" s="14" t="s">
        <v>65</v>
      </c>
      <c r="C26" s="64" t="s">
        <v>901</v>
      </c>
      <c r="D26" s="64" t="s">
        <v>28</v>
      </c>
      <c r="E26" s="16">
        <v>18100812151</v>
      </c>
      <c r="F26" s="64" t="s">
        <v>147</v>
      </c>
      <c r="G26" s="16">
        <v>15</v>
      </c>
      <c r="H26" s="16">
        <v>25</v>
      </c>
      <c r="I26" s="46">
        <f t="shared" si="0"/>
        <v>40</v>
      </c>
      <c r="J26" s="64">
        <v>7086670789</v>
      </c>
      <c r="K26" s="215" t="s">
        <v>1085</v>
      </c>
      <c r="L26" s="216" t="s">
        <v>632</v>
      </c>
      <c r="M26" s="188">
        <v>9401451420</v>
      </c>
      <c r="N26" s="188" t="s">
        <v>1086</v>
      </c>
      <c r="O26" s="188">
        <v>8473981460</v>
      </c>
      <c r="P26" s="217">
        <v>43599</v>
      </c>
      <c r="Q26" s="64" t="s">
        <v>649</v>
      </c>
      <c r="R26" s="64">
        <v>41</v>
      </c>
      <c r="S26" s="64" t="s">
        <v>1100</v>
      </c>
      <c r="T26" s="64"/>
    </row>
    <row r="27" spans="1:20">
      <c r="A27" s="4">
        <v>23</v>
      </c>
      <c r="B27" s="14" t="s">
        <v>65</v>
      </c>
      <c r="C27" s="64" t="s">
        <v>902</v>
      </c>
      <c r="D27" s="64" t="s">
        <v>26</v>
      </c>
      <c r="E27" s="16">
        <v>18100812157</v>
      </c>
      <c r="F27" s="64" t="s">
        <v>109</v>
      </c>
      <c r="G27" s="16">
        <v>25</v>
      </c>
      <c r="H27" s="16">
        <v>30</v>
      </c>
      <c r="I27" s="46">
        <f t="shared" si="0"/>
        <v>55</v>
      </c>
      <c r="J27" s="64">
        <v>9864967289</v>
      </c>
      <c r="K27" s="215" t="s">
        <v>1085</v>
      </c>
      <c r="L27" s="216" t="s">
        <v>632</v>
      </c>
      <c r="M27" s="188">
        <v>9401451420</v>
      </c>
      <c r="N27" s="188" t="s">
        <v>1086</v>
      </c>
      <c r="O27" s="188">
        <v>8473981460</v>
      </c>
      <c r="P27" s="217">
        <v>43599</v>
      </c>
      <c r="Q27" s="64" t="s">
        <v>649</v>
      </c>
      <c r="R27" s="64">
        <v>42</v>
      </c>
      <c r="S27" s="64" t="s">
        <v>1100</v>
      </c>
      <c r="T27" s="64"/>
    </row>
    <row r="28" spans="1:20">
      <c r="A28" s="4">
        <v>24</v>
      </c>
      <c r="B28" s="14" t="s">
        <v>65</v>
      </c>
      <c r="C28" s="64" t="s">
        <v>903</v>
      </c>
      <c r="D28" s="64" t="s">
        <v>26</v>
      </c>
      <c r="E28" s="16">
        <v>18100812107</v>
      </c>
      <c r="F28" s="64" t="s">
        <v>110</v>
      </c>
      <c r="G28" s="16">
        <v>39</v>
      </c>
      <c r="H28" s="16">
        <v>33</v>
      </c>
      <c r="I28" s="46">
        <f t="shared" si="0"/>
        <v>72</v>
      </c>
      <c r="J28" s="64">
        <v>9101181313</v>
      </c>
      <c r="K28" s="64" t="s">
        <v>882</v>
      </c>
      <c r="L28" s="216" t="s">
        <v>1070</v>
      </c>
      <c r="M28" s="188">
        <v>9707701563</v>
      </c>
      <c r="N28" s="188" t="s">
        <v>1071</v>
      </c>
      <c r="O28" s="188">
        <v>8011717186</v>
      </c>
      <c r="P28" s="217">
        <v>43600</v>
      </c>
      <c r="Q28" s="64" t="s">
        <v>653</v>
      </c>
      <c r="R28" s="64">
        <v>43</v>
      </c>
      <c r="S28" s="64" t="s">
        <v>1100</v>
      </c>
      <c r="T28" s="64"/>
    </row>
    <row r="29" spans="1:20">
      <c r="A29" s="4">
        <v>25</v>
      </c>
      <c r="B29" s="14" t="s">
        <v>65</v>
      </c>
      <c r="C29" s="64" t="s">
        <v>904</v>
      </c>
      <c r="D29" s="64" t="s">
        <v>28</v>
      </c>
      <c r="E29" s="56">
        <v>18305141016</v>
      </c>
      <c r="F29" s="64" t="s">
        <v>147</v>
      </c>
      <c r="G29" s="16">
        <v>20</v>
      </c>
      <c r="H29" s="16">
        <v>30</v>
      </c>
      <c r="I29" s="46">
        <f t="shared" si="0"/>
        <v>50</v>
      </c>
      <c r="J29" s="64">
        <v>8473064241</v>
      </c>
      <c r="K29" s="64" t="s">
        <v>882</v>
      </c>
      <c r="L29" s="216" t="s">
        <v>1070</v>
      </c>
      <c r="M29" s="188">
        <v>9707701563</v>
      </c>
      <c r="N29" s="188" t="s">
        <v>1071</v>
      </c>
      <c r="O29" s="188">
        <v>8011717186</v>
      </c>
      <c r="P29" s="217">
        <v>43600</v>
      </c>
      <c r="Q29" s="64" t="s">
        <v>653</v>
      </c>
      <c r="R29" s="64">
        <v>44</v>
      </c>
      <c r="S29" s="64" t="s">
        <v>1100</v>
      </c>
      <c r="T29" s="64"/>
    </row>
    <row r="30" spans="1:20" ht="33">
      <c r="A30" s="4">
        <v>26</v>
      </c>
      <c r="B30" s="14" t="s">
        <v>65</v>
      </c>
      <c r="C30" s="64" t="s">
        <v>905</v>
      </c>
      <c r="D30" s="64" t="s">
        <v>28</v>
      </c>
      <c r="E30" s="56">
        <v>18305141008</v>
      </c>
      <c r="F30" s="64" t="s">
        <v>147</v>
      </c>
      <c r="G30" s="16">
        <v>25</v>
      </c>
      <c r="H30" s="16">
        <v>35</v>
      </c>
      <c r="I30" s="46">
        <f t="shared" si="0"/>
        <v>60</v>
      </c>
      <c r="J30" s="64">
        <v>9707335351</v>
      </c>
      <c r="K30" s="64" t="s">
        <v>882</v>
      </c>
      <c r="L30" s="216" t="s">
        <v>1070</v>
      </c>
      <c r="M30" s="188">
        <v>9707701563</v>
      </c>
      <c r="N30" s="188" t="s">
        <v>1071</v>
      </c>
      <c r="O30" s="188">
        <v>8011717186</v>
      </c>
      <c r="P30" s="217">
        <v>43600</v>
      </c>
      <c r="Q30" s="64" t="s">
        <v>653</v>
      </c>
      <c r="R30" s="64">
        <v>45</v>
      </c>
      <c r="S30" s="64" t="s">
        <v>1100</v>
      </c>
      <c r="T30" s="64"/>
    </row>
    <row r="31" spans="1:20" ht="33">
      <c r="A31" s="4">
        <v>27</v>
      </c>
      <c r="B31" s="14" t="s">
        <v>65</v>
      </c>
      <c r="C31" s="64" t="s">
        <v>906</v>
      </c>
      <c r="D31" s="64" t="s">
        <v>26</v>
      </c>
      <c r="E31" s="56">
        <v>18305141012</v>
      </c>
      <c r="F31" s="64" t="s">
        <v>109</v>
      </c>
      <c r="G31" s="16">
        <v>25</v>
      </c>
      <c r="H31" s="16">
        <v>27</v>
      </c>
      <c r="I31" s="46">
        <f t="shared" si="0"/>
        <v>52</v>
      </c>
      <c r="J31" s="64">
        <v>847378643</v>
      </c>
      <c r="K31" s="64" t="s">
        <v>882</v>
      </c>
      <c r="L31" s="216" t="s">
        <v>1070</v>
      </c>
      <c r="M31" s="188">
        <v>9707701563</v>
      </c>
      <c r="N31" s="188" t="s">
        <v>1071</v>
      </c>
      <c r="O31" s="188">
        <v>8011717186</v>
      </c>
      <c r="P31" s="217">
        <v>43602</v>
      </c>
      <c r="Q31" s="64" t="s">
        <v>651</v>
      </c>
      <c r="R31" s="64">
        <v>46</v>
      </c>
      <c r="S31" s="64" t="s">
        <v>1100</v>
      </c>
      <c r="T31" s="64"/>
    </row>
    <row r="32" spans="1:20" ht="33">
      <c r="A32" s="4">
        <v>28</v>
      </c>
      <c r="B32" s="14" t="s">
        <v>65</v>
      </c>
      <c r="C32" s="64" t="s">
        <v>907</v>
      </c>
      <c r="D32" s="64" t="s">
        <v>28</v>
      </c>
      <c r="E32" s="231">
        <v>18305141026</v>
      </c>
      <c r="F32" s="64" t="s">
        <v>147</v>
      </c>
      <c r="G32" s="16">
        <v>60</v>
      </c>
      <c r="H32" s="16">
        <v>69</v>
      </c>
      <c r="I32" s="46">
        <f t="shared" si="0"/>
        <v>129</v>
      </c>
      <c r="J32" s="64">
        <v>9957995222</v>
      </c>
      <c r="K32" s="64" t="s">
        <v>882</v>
      </c>
      <c r="L32" s="216" t="s">
        <v>1070</v>
      </c>
      <c r="M32" s="188">
        <v>9707701563</v>
      </c>
      <c r="N32" s="188" t="s">
        <v>1071</v>
      </c>
      <c r="O32" s="188">
        <v>8011717186</v>
      </c>
      <c r="P32" s="217">
        <v>43602</v>
      </c>
      <c r="Q32" s="64" t="s">
        <v>651</v>
      </c>
      <c r="R32" s="64">
        <v>47</v>
      </c>
      <c r="S32" s="64" t="s">
        <v>1100</v>
      </c>
      <c r="T32" s="64"/>
    </row>
    <row r="33" spans="1:20">
      <c r="A33" s="4">
        <v>29</v>
      </c>
      <c r="B33" s="14" t="s">
        <v>65</v>
      </c>
      <c r="C33" s="64" t="s">
        <v>908</v>
      </c>
      <c r="D33" s="64" t="s">
        <v>26</v>
      </c>
      <c r="E33" s="56">
        <v>18305141024</v>
      </c>
      <c r="F33" s="64" t="s">
        <v>109</v>
      </c>
      <c r="G33" s="16">
        <v>70</v>
      </c>
      <c r="H33" s="16">
        <v>50</v>
      </c>
      <c r="I33" s="46">
        <f t="shared" si="0"/>
        <v>120</v>
      </c>
      <c r="J33" s="64">
        <v>7002805237</v>
      </c>
      <c r="K33" s="215" t="s">
        <v>471</v>
      </c>
      <c r="L33" s="216" t="s">
        <v>1072</v>
      </c>
      <c r="M33" s="188">
        <v>9864929500</v>
      </c>
      <c r="N33" s="188" t="s">
        <v>1073</v>
      </c>
      <c r="O33" s="188">
        <v>9678823971</v>
      </c>
      <c r="P33" s="217">
        <v>43602</v>
      </c>
      <c r="Q33" s="64" t="s">
        <v>651</v>
      </c>
      <c r="R33" s="64">
        <v>48</v>
      </c>
      <c r="S33" s="64" t="s">
        <v>1100</v>
      </c>
      <c r="T33" s="64"/>
    </row>
    <row r="34" spans="1:20">
      <c r="A34" s="4">
        <v>30</v>
      </c>
      <c r="B34" s="14" t="s">
        <v>65</v>
      </c>
      <c r="C34" s="64" t="s">
        <v>909</v>
      </c>
      <c r="D34" s="64" t="s">
        <v>26</v>
      </c>
      <c r="E34" s="56">
        <v>18305141031</v>
      </c>
      <c r="F34" s="64" t="s">
        <v>110</v>
      </c>
      <c r="G34" s="16">
        <v>23</v>
      </c>
      <c r="H34" s="16">
        <v>28</v>
      </c>
      <c r="I34" s="46">
        <f t="shared" si="0"/>
        <v>51</v>
      </c>
      <c r="J34" s="64">
        <v>9954637474</v>
      </c>
      <c r="K34" s="215" t="s">
        <v>471</v>
      </c>
      <c r="L34" s="216" t="s">
        <v>1072</v>
      </c>
      <c r="M34" s="188">
        <v>9864929500</v>
      </c>
      <c r="N34" s="188" t="s">
        <v>1073</v>
      </c>
      <c r="O34" s="188">
        <v>9678823971</v>
      </c>
      <c r="P34" s="217">
        <v>43605</v>
      </c>
      <c r="Q34" s="64" t="s">
        <v>648</v>
      </c>
      <c r="R34" s="64">
        <v>49</v>
      </c>
      <c r="S34" s="64" t="s">
        <v>1100</v>
      </c>
      <c r="T34" s="64"/>
    </row>
    <row r="35" spans="1:20">
      <c r="A35" s="4">
        <v>31</v>
      </c>
      <c r="B35" s="14" t="s">
        <v>65</v>
      </c>
      <c r="C35" s="64" t="s">
        <v>910</v>
      </c>
      <c r="D35" s="64" t="s">
        <v>26</v>
      </c>
      <c r="E35" s="56">
        <v>18305141030</v>
      </c>
      <c r="F35" s="64" t="s">
        <v>361</v>
      </c>
      <c r="G35" s="16">
        <v>6</v>
      </c>
      <c r="H35" s="16">
        <v>24</v>
      </c>
      <c r="I35" s="46">
        <f t="shared" si="0"/>
        <v>30</v>
      </c>
      <c r="J35" s="46">
        <v>6001465061</v>
      </c>
      <c r="K35" s="215" t="s">
        <v>471</v>
      </c>
      <c r="L35" s="216" t="s">
        <v>1072</v>
      </c>
      <c r="M35" s="188">
        <v>9864929500</v>
      </c>
      <c r="N35" s="188" t="s">
        <v>1073</v>
      </c>
      <c r="O35" s="188">
        <v>9678823971</v>
      </c>
      <c r="P35" s="217">
        <v>43605</v>
      </c>
      <c r="Q35" s="64" t="s">
        <v>648</v>
      </c>
      <c r="R35" s="64">
        <v>50</v>
      </c>
      <c r="S35" s="64" t="s">
        <v>1100</v>
      </c>
      <c r="T35" s="64"/>
    </row>
    <row r="36" spans="1:20">
      <c r="A36" s="4">
        <v>32</v>
      </c>
      <c r="B36" s="14" t="s">
        <v>65</v>
      </c>
      <c r="C36" s="64" t="s">
        <v>911</v>
      </c>
      <c r="D36" s="64" t="s">
        <v>28</v>
      </c>
      <c r="E36" s="56">
        <v>18305141032</v>
      </c>
      <c r="F36" s="64" t="s">
        <v>147</v>
      </c>
      <c r="G36" s="16">
        <v>28</v>
      </c>
      <c r="H36" s="16">
        <v>25</v>
      </c>
      <c r="I36" s="46">
        <f t="shared" si="0"/>
        <v>53</v>
      </c>
      <c r="J36" s="64">
        <v>8473944218</v>
      </c>
      <c r="K36" s="215" t="s">
        <v>471</v>
      </c>
      <c r="L36" s="216" t="s">
        <v>1072</v>
      </c>
      <c r="M36" s="188">
        <v>9864929500</v>
      </c>
      <c r="N36" s="188" t="s">
        <v>1073</v>
      </c>
      <c r="O36" s="188">
        <v>9678823971</v>
      </c>
      <c r="P36" s="217">
        <v>43605</v>
      </c>
      <c r="Q36" s="64" t="s">
        <v>648</v>
      </c>
      <c r="R36" s="64">
        <v>51</v>
      </c>
      <c r="S36" s="64" t="s">
        <v>1100</v>
      </c>
      <c r="T36" s="64"/>
    </row>
    <row r="37" spans="1:20">
      <c r="A37" s="4">
        <v>33</v>
      </c>
      <c r="B37" s="14" t="s">
        <v>65</v>
      </c>
      <c r="C37" s="64" t="s">
        <v>912</v>
      </c>
      <c r="D37" s="64" t="s">
        <v>26</v>
      </c>
      <c r="E37" s="56">
        <v>18305141007</v>
      </c>
      <c r="F37" s="64" t="s">
        <v>109</v>
      </c>
      <c r="G37" s="16">
        <v>45</v>
      </c>
      <c r="H37" s="16">
        <v>39</v>
      </c>
      <c r="I37" s="46">
        <f t="shared" si="0"/>
        <v>84</v>
      </c>
      <c r="J37" s="64">
        <v>8486721768</v>
      </c>
      <c r="K37" s="215" t="s">
        <v>471</v>
      </c>
      <c r="L37" s="216" t="s">
        <v>1072</v>
      </c>
      <c r="M37" s="188">
        <v>9864929500</v>
      </c>
      <c r="N37" s="188" t="s">
        <v>1073</v>
      </c>
      <c r="O37" s="188">
        <v>9678823971</v>
      </c>
      <c r="P37" s="217">
        <v>43606</v>
      </c>
      <c r="Q37" s="64" t="s">
        <v>649</v>
      </c>
      <c r="R37" s="64">
        <v>52</v>
      </c>
      <c r="S37" s="64" t="s">
        <v>1100</v>
      </c>
      <c r="T37" s="64"/>
    </row>
    <row r="38" spans="1:20">
      <c r="A38" s="4">
        <v>34</v>
      </c>
      <c r="B38" s="14" t="s">
        <v>65</v>
      </c>
      <c r="C38" s="64" t="s">
        <v>913</v>
      </c>
      <c r="D38" s="64" t="s">
        <v>28</v>
      </c>
      <c r="E38" s="56">
        <v>18305141006</v>
      </c>
      <c r="F38" s="64" t="s">
        <v>147</v>
      </c>
      <c r="G38" s="16">
        <v>30</v>
      </c>
      <c r="H38" s="16">
        <v>35</v>
      </c>
      <c r="I38" s="46">
        <f t="shared" si="0"/>
        <v>65</v>
      </c>
      <c r="J38" s="64">
        <v>9954526148</v>
      </c>
      <c r="K38" s="215" t="s">
        <v>471</v>
      </c>
      <c r="L38" s="216" t="s">
        <v>1072</v>
      </c>
      <c r="M38" s="188">
        <v>9864929500</v>
      </c>
      <c r="N38" s="188" t="s">
        <v>1073</v>
      </c>
      <c r="O38" s="188">
        <v>9678823971</v>
      </c>
      <c r="P38" s="217">
        <v>43606</v>
      </c>
      <c r="Q38" s="64" t="s">
        <v>649</v>
      </c>
      <c r="R38" s="64">
        <v>34</v>
      </c>
      <c r="S38" s="64" t="s">
        <v>1100</v>
      </c>
      <c r="T38" s="64"/>
    </row>
    <row r="39" spans="1:20">
      <c r="A39" s="4">
        <v>35</v>
      </c>
      <c r="B39" s="14" t="s">
        <v>65</v>
      </c>
      <c r="C39" s="64" t="s">
        <v>914</v>
      </c>
      <c r="D39" s="64" t="s">
        <v>26</v>
      </c>
      <c r="E39" s="16">
        <v>18100813801</v>
      </c>
      <c r="F39" s="64" t="s">
        <v>109</v>
      </c>
      <c r="G39" s="16">
        <v>102</v>
      </c>
      <c r="H39" s="16">
        <v>109</v>
      </c>
      <c r="I39" s="46">
        <f t="shared" si="0"/>
        <v>211</v>
      </c>
      <c r="J39" s="64">
        <v>8723807810</v>
      </c>
      <c r="K39" s="64" t="s">
        <v>882</v>
      </c>
      <c r="L39" s="216" t="s">
        <v>1070</v>
      </c>
      <c r="M39" s="188">
        <v>9707701563</v>
      </c>
      <c r="N39" s="188" t="s">
        <v>1071</v>
      </c>
      <c r="O39" s="188">
        <v>8011717186</v>
      </c>
      <c r="P39" s="217">
        <v>43607</v>
      </c>
      <c r="Q39" s="64" t="s">
        <v>653</v>
      </c>
      <c r="R39" s="64">
        <v>22</v>
      </c>
      <c r="S39" s="64" t="s">
        <v>1100</v>
      </c>
      <c r="T39" s="64"/>
    </row>
    <row r="40" spans="1:20" ht="33">
      <c r="A40" s="4">
        <v>36</v>
      </c>
      <c r="B40" s="14" t="s">
        <v>65</v>
      </c>
      <c r="C40" s="64" t="s">
        <v>915</v>
      </c>
      <c r="D40" s="64" t="s">
        <v>28</v>
      </c>
      <c r="E40" s="16">
        <v>18100813802</v>
      </c>
      <c r="F40" s="64" t="s">
        <v>147</v>
      </c>
      <c r="G40" s="16">
        <v>15</v>
      </c>
      <c r="H40" s="16">
        <v>10</v>
      </c>
      <c r="I40" s="46">
        <f t="shared" si="0"/>
        <v>25</v>
      </c>
      <c r="J40" s="64">
        <v>70861128151</v>
      </c>
      <c r="K40" s="64" t="s">
        <v>882</v>
      </c>
      <c r="L40" s="216" t="s">
        <v>1070</v>
      </c>
      <c r="M40" s="188">
        <v>9707701563</v>
      </c>
      <c r="N40" s="188" t="s">
        <v>1071</v>
      </c>
      <c r="O40" s="188">
        <v>8011717186</v>
      </c>
      <c r="P40" s="217">
        <v>43608</v>
      </c>
      <c r="Q40" s="64" t="s">
        <v>650</v>
      </c>
      <c r="R40" s="64">
        <v>26</v>
      </c>
      <c r="S40" s="64" t="s">
        <v>1100</v>
      </c>
      <c r="T40" s="64"/>
    </row>
    <row r="41" spans="1:20" ht="33">
      <c r="A41" s="4">
        <v>37</v>
      </c>
      <c r="B41" s="14" t="s">
        <v>65</v>
      </c>
      <c r="C41" s="64" t="s">
        <v>916</v>
      </c>
      <c r="D41" s="64" t="s">
        <v>28</v>
      </c>
      <c r="E41" s="16">
        <v>18100813803</v>
      </c>
      <c r="F41" s="64" t="s">
        <v>147</v>
      </c>
      <c r="G41" s="16">
        <v>15</v>
      </c>
      <c r="H41" s="16">
        <v>20</v>
      </c>
      <c r="I41" s="46">
        <f t="shared" si="0"/>
        <v>35</v>
      </c>
      <c r="J41" s="64">
        <v>9954111705</v>
      </c>
      <c r="K41" s="64" t="s">
        <v>882</v>
      </c>
      <c r="L41" s="216" t="s">
        <v>1070</v>
      </c>
      <c r="M41" s="188">
        <v>9707701563</v>
      </c>
      <c r="N41" s="188" t="s">
        <v>1071</v>
      </c>
      <c r="O41" s="188">
        <v>8011717186</v>
      </c>
      <c r="P41" s="217">
        <v>43608</v>
      </c>
      <c r="Q41" s="64" t="s">
        <v>650</v>
      </c>
      <c r="R41" s="64">
        <v>26</v>
      </c>
      <c r="S41" s="64" t="s">
        <v>1100</v>
      </c>
      <c r="T41" s="64"/>
    </row>
    <row r="42" spans="1:20" ht="33">
      <c r="A42" s="4">
        <v>38</v>
      </c>
      <c r="B42" s="14" t="s">
        <v>65</v>
      </c>
      <c r="C42" s="64" t="s">
        <v>917</v>
      </c>
      <c r="D42" s="64" t="s">
        <v>28</v>
      </c>
      <c r="E42" s="16">
        <v>18100813804</v>
      </c>
      <c r="F42" s="64" t="s">
        <v>147</v>
      </c>
      <c r="G42" s="16">
        <v>25</v>
      </c>
      <c r="H42" s="16">
        <v>30</v>
      </c>
      <c r="I42" s="46">
        <f t="shared" si="0"/>
        <v>55</v>
      </c>
      <c r="J42" s="64">
        <v>8723064434</v>
      </c>
      <c r="K42" s="64" t="s">
        <v>882</v>
      </c>
      <c r="L42" s="216" t="s">
        <v>1070</v>
      </c>
      <c r="M42" s="188">
        <v>9707701563</v>
      </c>
      <c r="N42" s="188" t="s">
        <v>1071</v>
      </c>
      <c r="O42" s="188">
        <v>8011717186</v>
      </c>
      <c r="P42" s="217">
        <v>43609</v>
      </c>
      <c r="Q42" s="64" t="s">
        <v>651</v>
      </c>
      <c r="R42" s="64">
        <v>34</v>
      </c>
      <c r="S42" s="64" t="s">
        <v>1100</v>
      </c>
      <c r="T42" s="64"/>
    </row>
    <row r="43" spans="1:20">
      <c r="A43" s="4">
        <v>39</v>
      </c>
      <c r="B43" s="14" t="s">
        <v>65</v>
      </c>
      <c r="C43" s="64" t="s">
        <v>919</v>
      </c>
      <c r="D43" s="64" t="s">
        <v>28</v>
      </c>
      <c r="E43" s="16">
        <v>18100813805</v>
      </c>
      <c r="F43" s="64" t="s">
        <v>147</v>
      </c>
      <c r="G43" s="16">
        <v>45</v>
      </c>
      <c r="H43" s="16">
        <v>45</v>
      </c>
      <c r="I43" s="46">
        <f t="shared" si="0"/>
        <v>90</v>
      </c>
      <c r="J43" s="64">
        <v>6000405240</v>
      </c>
      <c r="K43" s="215" t="s">
        <v>471</v>
      </c>
      <c r="L43" s="216" t="s">
        <v>1072</v>
      </c>
      <c r="M43" s="188">
        <v>9864929500</v>
      </c>
      <c r="N43" s="188" t="s">
        <v>1073</v>
      </c>
      <c r="O43" s="188">
        <v>9678823971</v>
      </c>
      <c r="P43" s="217">
        <v>43609</v>
      </c>
      <c r="Q43" s="64" t="s">
        <v>651</v>
      </c>
      <c r="R43" s="64">
        <v>22</v>
      </c>
      <c r="S43" s="64" t="s">
        <v>1100</v>
      </c>
      <c r="T43" s="64"/>
    </row>
    <row r="44" spans="1:20">
      <c r="A44" s="4">
        <v>40</v>
      </c>
      <c r="B44" s="14" t="s">
        <v>65</v>
      </c>
      <c r="C44" s="64" t="s">
        <v>918</v>
      </c>
      <c r="D44" s="64" t="s">
        <v>26</v>
      </c>
      <c r="E44" s="16">
        <v>18100813807</v>
      </c>
      <c r="F44" s="64" t="s">
        <v>384</v>
      </c>
      <c r="G44" s="16">
        <v>29</v>
      </c>
      <c r="H44" s="16">
        <v>38</v>
      </c>
      <c r="I44" s="46">
        <f t="shared" si="0"/>
        <v>67</v>
      </c>
      <c r="J44" s="64">
        <v>9957475658</v>
      </c>
      <c r="K44" s="215" t="s">
        <v>471</v>
      </c>
      <c r="L44" s="216" t="s">
        <v>1072</v>
      </c>
      <c r="M44" s="188">
        <v>9864929500</v>
      </c>
      <c r="N44" s="188" t="s">
        <v>1073</v>
      </c>
      <c r="O44" s="188">
        <v>9678823971</v>
      </c>
      <c r="P44" s="217">
        <v>43610</v>
      </c>
      <c r="Q44" s="64" t="s">
        <v>647</v>
      </c>
      <c r="R44" s="64">
        <v>22</v>
      </c>
      <c r="S44" s="64" t="s">
        <v>1100</v>
      </c>
      <c r="T44" s="64"/>
    </row>
    <row r="45" spans="1:20">
      <c r="A45" s="4">
        <v>41</v>
      </c>
      <c r="B45" s="14" t="s">
        <v>65</v>
      </c>
      <c r="C45" s="64" t="s">
        <v>920</v>
      </c>
      <c r="D45" s="64" t="s">
        <v>28</v>
      </c>
      <c r="E45" s="16">
        <v>18100813901</v>
      </c>
      <c r="F45" s="64" t="s">
        <v>147</v>
      </c>
      <c r="G45" s="16">
        <v>32</v>
      </c>
      <c r="H45" s="16">
        <v>20</v>
      </c>
      <c r="I45" s="46">
        <f t="shared" si="0"/>
        <v>52</v>
      </c>
      <c r="J45" s="64">
        <v>9954021284</v>
      </c>
      <c r="K45" s="215" t="s">
        <v>471</v>
      </c>
      <c r="L45" s="216" t="s">
        <v>1072</v>
      </c>
      <c r="M45" s="188">
        <v>9864929500</v>
      </c>
      <c r="N45" s="188" t="s">
        <v>1073</v>
      </c>
      <c r="O45" s="188">
        <v>9678823971</v>
      </c>
      <c r="P45" s="217">
        <v>43610</v>
      </c>
      <c r="Q45" s="64" t="s">
        <v>647</v>
      </c>
      <c r="R45" s="64">
        <v>34</v>
      </c>
      <c r="S45" s="64" t="s">
        <v>1100</v>
      </c>
      <c r="T45" s="64"/>
    </row>
    <row r="46" spans="1:20">
      <c r="A46" s="4">
        <v>42</v>
      </c>
      <c r="B46" s="14" t="s">
        <v>65</v>
      </c>
      <c r="C46" s="64" t="s">
        <v>921</v>
      </c>
      <c r="D46" s="64" t="s">
        <v>28</v>
      </c>
      <c r="E46" s="16">
        <v>18100813902</v>
      </c>
      <c r="F46" s="64" t="s">
        <v>147</v>
      </c>
      <c r="G46" s="16">
        <v>30</v>
      </c>
      <c r="H46" s="16">
        <v>10</v>
      </c>
      <c r="I46" s="46">
        <f t="shared" si="0"/>
        <v>40</v>
      </c>
      <c r="J46" s="64">
        <v>9678304634</v>
      </c>
      <c r="K46" s="215" t="s">
        <v>1085</v>
      </c>
      <c r="L46" s="216" t="s">
        <v>632</v>
      </c>
      <c r="M46" s="188">
        <v>9401451420</v>
      </c>
      <c r="N46" s="188" t="s">
        <v>1086</v>
      </c>
      <c r="O46" s="188">
        <v>8473981460</v>
      </c>
      <c r="P46" s="217">
        <v>43610</v>
      </c>
      <c r="Q46" s="64" t="s">
        <v>647</v>
      </c>
      <c r="R46" s="64">
        <v>22</v>
      </c>
      <c r="S46" s="64" t="s">
        <v>1100</v>
      </c>
      <c r="T46" s="64"/>
    </row>
    <row r="47" spans="1:20">
      <c r="A47" s="4">
        <v>43</v>
      </c>
      <c r="B47" s="14" t="s">
        <v>65</v>
      </c>
      <c r="C47" s="64" t="s">
        <v>922</v>
      </c>
      <c r="D47" s="64" t="s">
        <v>28</v>
      </c>
      <c r="E47" s="16">
        <v>18100813903</v>
      </c>
      <c r="F47" s="64" t="s">
        <v>147</v>
      </c>
      <c r="G47" s="16">
        <v>25</v>
      </c>
      <c r="H47" s="16">
        <v>20</v>
      </c>
      <c r="I47" s="46">
        <f t="shared" si="0"/>
        <v>45</v>
      </c>
      <c r="J47" s="64">
        <v>8638746337</v>
      </c>
      <c r="K47" s="215" t="s">
        <v>925</v>
      </c>
      <c r="L47" s="216" t="s">
        <v>1087</v>
      </c>
      <c r="M47" s="188">
        <v>9401451437</v>
      </c>
      <c r="N47" s="188" t="s">
        <v>1088</v>
      </c>
      <c r="O47" s="188">
        <v>9954910386</v>
      </c>
      <c r="P47" s="217">
        <v>43612</v>
      </c>
      <c r="Q47" s="64" t="s">
        <v>648</v>
      </c>
      <c r="R47" s="64">
        <v>34</v>
      </c>
      <c r="S47" s="64" t="s">
        <v>1100</v>
      </c>
      <c r="T47" s="64"/>
    </row>
    <row r="48" spans="1:20">
      <c r="A48" s="4">
        <v>44</v>
      </c>
      <c r="B48" s="14" t="s">
        <v>65</v>
      </c>
      <c r="C48" s="64" t="s">
        <v>913</v>
      </c>
      <c r="D48" s="64" t="s">
        <v>28</v>
      </c>
      <c r="E48" s="16">
        <v>18100813904</v>
      </c>
      <c r="F48" s="64" t="s">
        <v>147</v>
      </c>
      <c r="G48" s="16">
        <v>25</v>
      </c>
      <c r="H48" s="16">
        <v>20</v>
      </c>
      <c r="I48" s="46">
        <f t="shared" si="0"/>
        <v>45</v>
      </c>
      <c r="J48" s="64">
        <v>9101008920</v>
      </c>
      <c r="K48" s="215" t="s">
        <v>925</v>
      </c>
      <c r="L48" s="216" t="s">
        <v>1087</v>
      </c>
      <c r="M48" s="188">
        <v>9401451437</v>
      </c>
      <c r="N48" s="188" t="s">
        <v>1088</v>
      </c>
      <c r="O48" s="188">
        <v>9954910386</v>
      </c>
      <c r="P48" s="217">
        <v>43612</v>
      </c>
      <c r="Q48" s="64" t="s">
        <v>648</v>
      </c>
      <c r="R48" s="64">
        <v>32</v>
      </c>
      <c r="S48" s="64" t="s">
        <v>1100</v>
      </c>
      <c r="T48" s="64"/>
    </row>
    <row r="49" spans="1:20">
      <c r="A49" s="4">
        <v>45</v>
      </c>
      <c r="B49" s="14" t="s">
        <v>65</v>
      </c>
      <c r="C49" s="64" t="s">
        <v>923</v>
      </c>
      <c r="D49" s="64" t="s">
        <v>28</v>
      </c>
      <c r="E49" s="16">
        <v>18100814101</v>
      </c>
      <c r="F49" s="64" t="s">
        <v>147</v>
      </c>
      <c r="G49" s="16">
        <v>20</v>
      </c>
      <c r="H49" s="16">
        <v>27</v>
      </c>
      <c r="I49" s="46">
        <f t="shared" si="0"/>
        <v>47</v>
      </c>
      <c r="J49" s="64">
        <v>7086277713</v>
      </c>
      <c r="K49" s="215" t="s">
        <v>925</v>
      </c>
      <c r="L49" s="216" t="s">
        <v>1087</v>
      </c>
      <c r="M49" s="188">
        <v>9401451437</v>
      </c>
      <c r="N49" s="188" t="s">
        <v>1088</v>
      </c>
      <c r="O49" s="188">
        <v>9954910386</v>
      </c>
      <c r="P49" s="217">
        <v>43612</v>
      </c>
      <c r="Q49" s="64" t="s">
        <v>648</v>
      </c>
      <c r="R49" s="64">
        <v>34</v>
      </c>
      <c r="S49" s="64" t="s">
        <v>1100</v>
      </c>
      <c r="T49" s="64"/>
    </row>
    <row r="50" spans="1:20">
      <c r="A50" s="4">
        <v>46</v>
      </c>
      <c r="B50" s="14" t="s">
        <v>65</v>
      </c>
      <c r="C50" s="64" t="s">
        <v>924</v>
      </c>
      <c r="D50" s="64" t="s">
        <v>28</v>
      </c>
      <c r="E50" s="16">
        <v>18100814102</v>
      </c>
      <c r="F50" s="64" t="s">
        <v>147</v>
      </c>
      <c r="G50" s="16">
        <v>30</v>
      </c>
      <c r="H50" s="16">
        <v>32</v>
      </c>
      <c r="I50" s="46">
        <f t="shared" si="0"/>
        <v>62</v>
      </c>
      <c r="J50" s="64">
        <v>9957640435</v>
      </c>
      <c r="K50" s="215" t="s">
        <v>925</v>
      </c>
      <c r="L50" s="216" t="s">
        <v>1087</v>
      </c>
      <c r="M50" s="188">
        <v>9401451437</v>
      </c>
      <c r="N50" s="188" t="s">
        <v>1088</v>
      </c>
      <c r="O50" s="188">
        <v>9954910386</v>
      </c>
      <c r="P50" s="217">
        <v>43612</v>
      </c>
      <c r="Q50" s="64" t="s">
        <v>648</v>
      </c>
      <c r="R50" s="64">
        <v>32</v>
      </c>
      <c r="S50" s="64" t="s">
        <v>1100</v>
      </c>
      <c r="T50" s="64"/>
    </row>
    <row r="51" spans="1:20">
      <c r="A51" s="4">
        <v>47</v>
      </c>
      <c r="B51" s="14" t="s">
        <v>65</v>
      </c>
      <c r="C51" s="64" t="s">
        <v>926</v>
      </c>
      <c r="D51" s="64" t="s">
        <v>28</v>
      </c>
      <c r="E51" s="16">
        <v>18100814103</v>
      </c>
      <c r="F51" s="64" t="s">
        <v>147</v>
      </c>
      <c r="G51" s="16">
        <v>7</v>
      </c>
      <c r="H51" s="16">
        <v>20</v>
      </c>
      <c r="I51" s="46">
        <f t="shared" si="0"/>
        <v>27</v>
      </c>
      <c r="J51" s="64">
        <v>9365682840</v>
      </c>
      <c r="K51" s="215" t="s">
        <v>925</v>
      </c>
      <c r="L51" s="216" t="s">
        <v>1087</v>
      </c>
      <c r="M51" s="188">
        <v>9401451437</v>
      </c>
      <c r="N51" s="188" t="s">
        <v>1088</v>
      </c>
      <c r="O51" s="188">
        <v>9954910386</v>
      </c>
      <c r="P51" s="217">
        <v>43612</v>
      </c>
      <c r="Q51" s="64" t="s">
        <v>648</v>
      </c>
      <c r="R51" s="64">
        <v>34</v>
      </c>
      <c r="S51" s="64" t="s">
        <v>1100</v>
      </c>
      <c r="T51" s="64"/>
    </row>
    <row r="52" spans="1:20">
      <c r="A52" s="4">
        <v>48</v>
      </c>
      <c r="B52" s="14" t="s">
        <v>65</v>
      </c>
      <c r="C52" s="64" t="s">
        <v>927</v>
      </c>
      <c r="D52" s="64" t="s">
        <v>26</v>
      </c>
      <c r="E52" s="16">
        <v>18100814104</v>
      </c>
      <c r="F52" s="64" t="s">
        <v>109</v>
      </c>
      <c r="G52" s="16">
        <v>45</v>
      </c>
      <c r="H52" s="16">
        <v>47</v>
      </c>
      <c r="I52" s="46">
        <f t="shared" si="0"/>
        <v>92</v>
      </c>
      <c r="J52" s="64">
        <v>9435490896</v>
      </c>
      <c r="K52" s="215" t="s">
        <v>925</v>
      </c>
      <c r="L52" s="216" t="s">
        <v>1087</v>
      </c>
      <c r="M52" s="188">
        <v>9401451437</v>
      </c>
      <c r="N52" s="188" t="s">
        <v>1088</v>
      </c>
      <c r="O52" s="188">
        <v>9954910386</v>
      </c>
      <c r="P52" s="217">
        <v>43613</v>
      </c>
      <c r="Q52" s="64" t="s">
        <v>649</v>
      </c>
      <c r="R52" s="64">
        <v>35</v>
      </c>
      <c r="S52" s="64" t="s">
        <v>1100</v>
      </c>
      <c r="T52" s="64"/>
    </row>
    <row r="53" spans="1:20" ht="33">
      <c r="A53" s="4">
        <v>49</v>
      </c>
      <c r="B53" s="14" t="s">
        <v>65</v>
      </c>
      <c r="C53" s="64" t="s">
        <v>928</v>
      </c>
      <c r="D53" s="64" t="s">
        <v>26</v>
      </c>
      <c r="E53" s="16">
        <v>18100814105</v>
      </c>
      <c r="F53" s="64" t="s">
        <v>109</v>
      </c>
      <c r="G53" s="16">
        <v>23</v>
      </c>
      <c r="H53" s="16">
        <v>48</v>
      </c>
      <c r="I53" s="46">
        <f t="shared" si="0"/>
        <v>71</v>
      </c>
      <c r="J53" s="64">
        <v>9678480578</v>
      </c>
      <c r="K53" s="226" t="s">
        <v>1089</v>
      </c>
      <c r="L53" s="216" t="s">
        <v>1090</v>
      </c>
      <c r="M53" s="188">
        <v>9435265499</v>
      </c>
      <c r="N53" s="227" t="s">
        <v>1091</v>
      </c>
      <c r="O53" s="188">
        <v>9673943988</v>
      </c>
      <c r="P53" s="217">
        <v>43614</v>
      </c>
      <c r="Q53" s="64" t="s">
        <v>653</v>
      </c>
      <c r="R53" s="64">
        <v>36</v>
      </c>
      <c r="S53" s="64" t="s">
        <v>1100</v>
      </c>
      <c r="T53" s="64"/>
    </row>
    <row r="54" spans="1:20" ht="33">
      <c r="A54" s="4">
        <v>50</v>
      </c>
      <c r="B54" s="14" t="s">
        <v>65</v>
      </c>
      <c r="C54" s="64" t="s">
        <v>929</v>
      </c>
      <c r="D54" s="64" t="s">
        <v>28</v>
      </c>
      <c r="E54" s="16">
        <v>18100814106</v>
      </c>
      <c r="F54" s="64" t="s">
        <v>147</v>
      </c>
      <c r="G54" s="16">
        <v>20</v>
      </c>
      <c r="H54" s="16">
        <v>15</v>
      </c>
      <c r="I54" s="46">
        <f t="shared" si="0"/>
        <v>35</v>
      </c>
      <c r="J54" s="64">
        <v>9954223261</v>
      </c>
      <c r="K54" s="226" t="s">
        <v>1089</v>
      </c>
      <c r="L54" s="216" t="s">
        <v>1090</v>
      </c>
      <c r="M54" s="188">
        <v>9435265499</v>
      </c>
      <c r="N54" s="227" t="s">
        <v>1091</v>
      </c>
      <c r="O54" s="188">
        <v>9673943988</v>
      </c>
      <c r="P54" s="217">
        <v>43614</v>
      </c>
      <c r="Q54" s="64" t="s">
        <v>653</v>
      </c>
      <c r="R54" s="64">
        <v>37</v>
      </c>
      <c r="S54" s="64" t="s">
        <v>1100</v>
      </c>
      <c r="T54" s="64"/>
    </row>
    <row r="55" spans="1:20" ht="33">
      <c r="A55" s="4">
        <v>51</v>
      </c>
      <c r="B55" s="14" t="s">
        <v>65</v>
      </c>
      <c r="C55" s="64" t="s">
        <v>930</v>
      </c>
      <c r="D55" s="64" t="s">
        <v>28</v>
      </c>
      <c r="E55" s="16">
        <v>200301</v>
      </c>
      <c r="F55" s="64" t="s">
        <v>147</v>
      </c>
      <c r="G55" s="16">
        <v>25</v>
      </c>
      <c r="H55" s="16">
        <v>15</v>
      </c>
      <c r="I55" s="46">
        <f t="shared" si="0"/>
        <v>40</v>
      </c>
      <c r="J55" s="64">
        <v>9678985159</v>
      </c>
      <c r="K55" s="226" t="s">
        <v>1089</v>
      </c>
      <c r="L55" s="216" t="s">
        <v>1090</v>
      </c>
      <c r="M55" s="188">
        <v>9435265499</v>
      </c>
      <c r="N55" s="227" t="s">
        <v>1091</v>
      </c>
      <c r="O55" s="188">
        <v>9673943988</v>
      </c>
      <c r="P55" s="217">
        <v>43614</v>
      </c>
      <c r="Q55" s="64" t="s">
        <v>653</v>
      </c>
      <c r="R55" s="64">
        <v>38</v>
      </c>
      <c r="S55" s="64" t="s">
        <v>1100</v>
      </c>
      <c r="T55" s="64"/>
    </row>
    <row r="56" spans="1:20" ht="33">
      <c r="A56" s="4">
        <v>52</v>
      </c>
      <c r="B56" s="14" t="s">
        <v>65</v>
      </c>
      <c r="C56" s="64" t="s">
        <v>929</v>
      </c>
      <c r="D56" s="64" t="s">
        <v>28</v>
      </c>
      <c r="E56" s="16">
        <v>200302</v>
      </c>
      <c r="F56" s="64" t="s">
        <v>147</v>
      </c>
      <c r="G56" s="16">
        <v>30</v>
      </c>
      <c r="H56" s="16">
        <v>36</v>
      </c>
      <c r="I56" s="46">
        <f t="shared" si="0"/>
        <v>66</v>
      </c>
      <c r="J56" s="64">
        <v>9957995123</v>
      </c>
      <c r="K56" s="226" t="s">
        <v>1089</v>
      </c>
      <c r="L56" s="216" t="s">
        <v>1090</v>
      </c>
      <c r="M56" s="188">
        <v>9435265499</v>
      </c>
      <c r="N56" s="227" t="s">
        <v>1091</v>
      </c>
      <c r="O56" s="188">
        <v>9673943988</v>
      </c>
      <c r="P56" s="217">
        <v>43615</v>
      </c>
      <c r="Q56" s="64" t="s">
        <v>650</v>
      </c>
      <c r="R56" s="64">
        <v>34</v>
      </c>
      <c r="S56" s="64" t="s">
        <v>1100</v>
      </c>
      <c r="T56" s="64"/>
    </row>
    <row r="57" spans="1:20">
      <c r="A57" s="4">
        <v>53</v>
      </c>
      <c r="B57" s="14" t="s">
        <v>65</v>
      </c>
      <c r="C57" s="64" t="s">
        <v>931</v>
      </c>
      <c r="D57" s="64" t="s">
        <v>28</v>
      </c>
      <c r="E57" s="16">
        <v>200303</v>
      </c>
      <c r="F57" s="64" t="s">
        <v>147</v>
      </c>
      <c r="G57" s="16">
        <v>15</v>
      </c>
      <c r="H57" s="16">
        <v>10</v>
      </c>
      <c r="I57" s="46">
        <f t="shared" si="0"/>
        <v>25</v>
      </c>
      <c r="J57" s="64">
        <v>8812069666</v>
      </c>
      <c r="K57" s="226" t="s">
        <v>1089</v>
      </c>
      <c r="L57" s="216" t="s">
        <v>1090</v>
      </c>
      <c r="M57" s="188">
        <v>9435265499</v>
      </c>
      <c r="N57" s="227" t="s">
        <v>1091</v>
      </c>
      <c r="O57" s="188">
        <v>9673943988</v>
      </c>
      <c r="P57" s="217">
        <v>43615</v>
      </c>
      <c r="Q57" s="64" t="s">
        <v>650</v>
      </c>
      <c r="R57" s="64">
        <v>22</v>
      </c>
      <c r="S57" s="64" t="s">
        <v>1100</v>
      </c>
      <c r="T57" s="64"/>
    </row>
    <row r="58" spans="1:20">
      <c r="A58" s="4">
        <v>54</v>
      </c>
      <c r="B58" s="14" t="s">
        <v>65</v>
      </c>
      <c r="C58" s="64" t="s">
        <v>932</v>
      </c>
      <c r="D58" s="64" t="s">
        <v>28</v>
      </c>
      <c r="E58" s="16">
        <v>200304</v>
      </c>
      <c r="F58" s="64" t="s">
        <v>147</v>
      </c>
      <c r="G58" s="16">
        <v>23</v>
      </c>
      <c r="H58" s="16">
        <v>25</v>
      </c>
      <c r="I58" s="46">
        <f t="shared" si="0"/>
        <v>48</v>
      </c>
      <c r="J58" s="64">
        <v>7896539750</v>
      </c>
      <c r="K58" s="226" t="s">
        <v>1089</v>
      </c>
      <c r="L58" s="216" t="s">
        <v>1090</v>
      </c>
      <c r="M58" s="188">
        <v>9435265499</v>
      </c>
      <c r="N58" s="227" t="s">
        <v>1091</v>
      </c>
      <c r="O58" s="188">
        <v>9673943988</v>
      </c>
      <c r="P58" s="217">
        <v>43615</v>
      </c>
      <c r="Q58" s="64" t="s">
        <v>650</v>
      </c>
      <c r="R58" s="64">
        <v>26</v>
      </c>
      <c r="S58" s="64" t="s">
        <v>1100</v>
      </c>
      <c r="T58" s="64"/>
    </row>
    <row r="59" spans="1:20" ht="33">
      <c r="A59" s="4">
        <v>55</v>
      </c>
      <c r="B59" s="14" t="s">
        <v>65</v>
      </c>
      <c r="C59" s="64" t="s">
        <v>933</v>
      </c>
      <c r="D59" s="64" t="s">
        <v>28</v>
      </c>
      <c r="E59" s="16">
        <v>200305</v>
      </c>
      <c r="F59" s="64" t="s">
        <v>147</v>
      </c>
      <c r="G59" s="16">
        <v>25</v>
      </c>
      <c r="H59" s="16">
        <v>27</v>
      </c>
      <c r="I59" s="46">
        <f t="shared" si="0"/>
        <v>52</v>
      </c>
      <c r="J59" s="46">
        <v>9678665449</v>
      </c>
      <c r="K59" s="226" t="s">
        <v>1089</v>
      </c>
      <c r="L59" s="216" t="s">
        <v>1090</v>
      </c>
      <c r="M59" s="188">
        <v>9435265499</v>
      </c>
      <c r="N59" s="227" t="s">
        <v>1091</v>
      </c>
      <c r="O59" s="188">
        <v>9673943988</v>
      </c>
      <c r="P59" s="217">
        <v>43615</v>
      </c>
      <c r="Q59" s="64" t="s">
        <v>650</v>
      </c>
      <c r="R59" s="64">
        <v>26</v>
      </c>
      <c r="S59" s="64" t="s">
        <v>1100</v>
      </c>
      <c r="T59" s="64"/>
    </row>
    <row r="60" spans="1:20" ht="33">
      <c r="A60" s="4">
        <v>56</v>
      </c>
      <c r="B60" s="14" t="s">
        <v>65</v>
      </c>
      <c r="C60" s="64" t="s">
        <v>934</v>
      </c>
      <c r="D60" s="64" t="s">
        <v>28</v>
      </c>
      <c r="E60" s="16">
        <v>18100813901</v>
      </c>
      <c r="F60" s="64" t="s">
        <v>147</v>
      </c>
      <c r="G60" s="16">
        <v>27</v>
      </c>
      <c r="H60" s="16">
        <v>19</v>
      </c>
      <c r="I60" s="46">
        <f t="shared" si="0"/>
        <v>46</v>
      </c>
      <c r="J60" s="64">
        <v>8011394856</v>
      </c>
      <c r="K60" s="226" t="s">
        <v>1089</v>
      </c>
      <c r="L60" s="216" t="s">
        <v>1090</v>
      </c>
      <c r="M60" s="188">
        <v>9435265499</v>
      </c>
      <c r="N60" s="227" t="s">
        <v>1091</v>
      </c>
      <c r="O60" s="188">
        <v>9673943988</v>
      </c>
      <c r="P60" s="217">
        <v>43616</v>
      </c>
      <c r="Q60" s="64" t="s">
        <v>651</v>
      </c>
      <c r="R60" s="64">
        <v>34</v>
      </c>
      <c r="S60" s="64" t="s">
        <v>1100</v>
      </c>
      <c r="T60" s="64"/>
    </row>
    <row r="61" spans="1:20">
      <c r="A61" s="4">
        <v>57</v>
      </c>
      <c r="B61" s="14" t="s">
        <v>65</v>
      </c>
      <c r="C61" s="64" t="s">
        <v>935</v>
      </c>
      <c r="D61" s="64" t="s">
        <v>28</v>
      </c>
      <c r="E61" s="16">
        <v>18100813902</v>
      </c>
      <c r="F61" s="64" t="s">
        <v>147</v>
      </c>
      <c r="G61" s="16">
        <v>20</v>
      </c>
      <c r="H61" s="16">
        <v>24</v>
      </c>
      <c r="I61" s="46">
        <f t="shared" si="0"/>
        <v>44</v>
      </c>
      <c r="J61" s="64">
        <v>9957276992</v>
      </c>
      <c r="K61" s="226" t="s">
        <v>1089</v>
      </c>
      <c r="L61" s="216" t="s">
        <v>1090</v>
      </c>
      <c r="M61" s="188">
        <v>9435265499</v>
      </c>
      <c r="N61" s="227" t="s">
        <v>1091</v>
      </c>
      <c r="O61" s="188">
        <v>9673943988</v>
      </c>
      <c r="P61" s="217">
        <v>43616</v>
      </c>
      <c r="Q61" s="64" t="s">
        <v>651</v>
      </c>
      <c r="R61" s="64">
        <v>22</v>
      </c>
      <c r="S61" s="64" t="s">
        <v>1100</v>
      </c>
      <c r="T61" s="64"/>
    </row>
    <row r="62" spans="1:20" ht="33">
      <c r="A62" s="4">
        <v>58</v>
      </c>
      <c r="B62" s="14" t="s">
        <v>65</v>
      </c>
      <c r="C62" s="64" t="s">
        <v>936</v>
      </c>
      <c r="D62" s="64" t="s">
        <v>28</v>
      </c>
      <c r="E62" s="16">
        <v>18100813903</v>
      </c>
      <c r="F62" s="64" t="s">
        <v>147</v>
      </c>
      <c r="G62" s="16">
        <v>30</v>
      </c>
      <c r="H62" s="16">
        <v>34</v>
      </c>
      <c r="I62" s="46">
        <f t="shared" si="0"/>
        <v>64</v>
      </c>
      <c r="J62" s="64">
        <v>9954775243</v>
      </c>
      <c r="K62" s="226" t="s">
        <v>1089</v>
      </c>
      <c r="L62" s="216" t="s">
        <v>1090</v>
      </c>
      <c r="M62" s="188">
        <v>9435265499</v>
      </c>
      <c r="N62" s="227" t="s">
        <v>1091</v>
      </c>
      <c r="O62" s="188">
        <v>9673943988</v>
      </c>
      <c r="P62" s="217">
        <v>43616</v>
      </c>
      <c r="Q62" s="64" t="s">
        <v>651</v>
      </c>
      <c r="R62" s="64">
        <v>22</v>
      </c>
      <c r="S62" s="64" t="s">
        <v>1100</v>
      </c>
      <c r="T62" s="64"/>
    </row>
    <row r="63" spans="1:20" ht="33">
      <c r="A63" s="4">
        <v>59</v>
      </c>
      <c r="B63" s="14" t="s">
        <v>65</v>
      </c>
      <c r="C63" s="64" t="s">
        <v>937</v>
      </c>
      <c r="D63" s="64" t="s">
        <v>28</v>
      </c>
      <c r="E63" s="16">
        <v>18100813904</v>
      </c>
      <c r="F63" s="64" t="s">
        <v>147</v>
      </c>
      <c r="G63" s="16">
        <v>25</v>
      </c>
      <c r="H63" s="16">
        <v>30</v>
      </c>
      <c r="I63" s="46">
        <f t="shared" si="0"/>
        <v>55</v>
      </c>
      <c r="J63" s="64">
        <v>9678304578</v>
      </c>
      <c r="K63" s="226" t="s">
        <v>1089</v>
      </c>
      <c r="L63" s="216" t="s">
        <v>1090</v>
      </c>
      <c r="M63" s="188">
        <v>9435265499</v>
      </c>
      <c r="N63" s="227" t="s">
        <v>1091</v>
      </c>
      <c r="O63" s="188">
        <v>9673943988</v>
      </c>
      <c r="P63" s="217">
        <v>43616</v>
      </c>
      <c r="Q63" s="64" t="s">
        <v>651</v>
      </c>
      <c r="R63" s="64">
        <v>34</v>
      </c>
      <c r="S63" s="64" t="s">
        <v>1100</v>
      </c>
      <c r="T63" s="64"/>
    </row>
    <row r="64" spans="1:20">
      <c r="A64" s="4">
        <v>60</v>
      </c>
      <c r="B64" s="14" t="s">
        <v>66</v>
      </c>
      <c r="C64" s="64" t="s">
        <v>106</v>
      </c>
      <c r="D64" s="64" t="s">
        <v>26</v>
      </c>
      <c r="E64" s="16">
        <v>18100814101</v>
      </c>
      <c r="F64" s="64" t="s">
        <v>110</v>
      </c>
      <c r="G64" s="16">
        <v>103</v>
      </c>
      <c r="H64" s="16">
        <v>92</v>
      </c>
      <c r="I64" s="46">
        <f t="shared" si="0"/>
        <v>195</v>
      </c>
      <c r="J64" s="64">
        <v>9954366603</v>
      </c>
      <c r="K64" s="223" t="s">
        <v>1059</v>
      </c>
      <c r="L64" s="188" t="s">
        <v>1060</v>
      </c>
      <c r="M64" s="188">
        <v>9401451450</v>
      </c>
      <c r="N64" s="188" t="s">
        <v>1061</v>
      </c>
      <c r="O64" s="188">
        <v>8811884556</v>
      </c>
      <c r="P64" s="217">
        <v>43587</v>
      </c>
      <c r="Q64" s="64" t="s">
        <v>650</v>
      </c>
      <c r="R64" s="64">
        <v>22</v>
      </c>
      <c r="S64" s="64" t="s">
        <v>1100</v>
      </c>
      <c r="T64" s="64"/>
    </row>
    <row r="65" spans="1:20">
      <c r="A65" s="4">
        <v>61</v>
      </c>
      <c r="B65" s="14" t="s">
        <v>66</v>
      </c>
      <c r="C65" s="64" t="s">
        <v>908</v>
      </c>
      <c r="D65" s="64" t="s">
        <v>26</v>
      </c>
      <c r="E65" s="16">
        <v>18100814102</v>
      </c>
      <c r="F65" s="64" t="s">
        <v>109</v>
      </c>
      <c r="G65" s="16">
        <v>79</v>
      </c>
      <c r="H65" s="16">
        <v>76</v>
      </c>
      <c r="I65" s="46">
        <f t="shared" si="0"/>
        <v>155</v>
      </c>
      <c r="J65" s="64">
        <v>8721974785</v>
      </c>
      <c r="K65" s="215" t="s">
        <v>471</v>
      </c>
      <c r="L65" s="216" t="s">
        <v>1072</v>
      </c>
      <c r="M65" s="188">
        <v>9864929500</v>
      </c>
      <c r="N65" s="188" t="s">
        <v>1073</v>
      </c>
      <c r="O65" s="188">
        <v>9678823971</v>
      </c>
      <c r="P65" s="217">
        <v>43588</v>
      </c>
      <c r="Q65" s="64" t="s">
        <v>651</v>
      </c>
      <c r="R65" s="64">
        <v>34</v>
      </c>
      <c r="S65" s="64" t="s">
        <v>1100</v>
      </c>
      <c r="T65" s="64"/>
    </row>
    <row r="66" spans="1:20" ht="33">
      <c r="A66" s="4">
        <v>62</v>
      </c>
      <c r="B66" s="14" t="s">
        <v>66</v>
      </c>
      <c r="C66" s="64" t="s">
        <v>938</v>
      </c>
      <c r="D66" s="64" t="s">
        <v>28</v>
      </c>
      <c r="E66" s="16">
        <v>18100814103</v>
      </c>
      <c r="F66" s="64" t="s">
        <v>147</v>
      </c>
      <c r="G66" s="16">
        <v>31</v>
      </c>
      <c r="H66" s="16">
        <v>23</v>
      </c>
      <c r="I66" s="46">
        <f t="shared" si="0"/>
        <v>54</v>
      </c>
      <c r="J66" s="64">
        <v>6001333829</v>
      </c>
      <c r="K66" s="228" t="s">
        <v>1092</v>
      </c>
      <c r="L66" s="229" t="s">
        <v>1093</v>
      </c>
      <c r="M66" s="56">
        <v>9401451436</v>
      </c>
      <c r="N66" s="56" t="s">
        <v>1094</v>
      </c>
      <c r="O66" s="56">
        <v>9957972320</v>
      </c>
      <c r="P66" s="217">
        <v>43589</v>
      </c>
      <c r="Q66" s="64" t="s">
        <v>647</v>
      </c>
      <c r="R66" s="64">
        <v>32</v>
      </c>
      <c r="S66" s="64" t="s">
        <v>1100</v>
      </c>
      <c r="T66" s="64"/>
    </row>
    <row r="67" spans="1:20" ht="33">
      <c r="A67" s="4">
        <v>63</v>
      </c>
      <c r="B67" s="14" t="s">
        <v>66</v>
      </c>
      <c r="C67" s="64" t="s">
        <v>939</v>
      </c>
      <c r="D67" s="64" t="s">
        <v>28</v>
      </c>
      <c r="E67" s="16">
        <v>18100814104</v>
      </c>
      <c r="F67" s="64" t="s">
        <v>147</v>
      </c>
      <c r="G67" s="16">
        <v>29</v>
      </c>
      <c r="H67" s="16">
        <v>27</v>
      </c>
      <c r="I67" s="46">
        <f t="shared" si="0"/>
        <v>56</v>
      </c>
      <c r="J67" s="64">
        <v>9954571576</v>
      </c>
      <c r="K67" s="228" t="s">
        <v>1092</v>
      </c>
      <c r="L67" s="229" t="s">
        <v>1093</v>
      </c>
      <c r="M67" s="56">
        <v>9401451436</v>
      </c>
      <c r="N67" s="56" t="s">
        <v>1094</v>
      </c>
      <c r="O67" s="56">
        <v>9957972320</v>
      </c>
      <c r="P67" s="220">
        <v>43589</v>
      </c>
      <c r="Q67" s="64" t="s">
        <v>647</v>
      </c>
      <c r="R67" s="64">
        <v>34</v>
      </c>
      <c r="S67" s="64" t="s">
        <v>1100</v>
      </c>
      <c r="T67" s="64"/>
    </row>
    <row r="68" spans="1:20" ht="33">
      <c r="A68" s="4">
        <v>64</v>
      </c>
      <c r="B68" s="14" t="s">
        <v>66</v>
      </c>
      <c r="C68" s="64" t="s">
        <v>940</v>
      </c>
      <c r="D68" s="64" t="s">
        <v>28</v>
      </c>
      <c r="E68" s="16">
        <v>18100814105</v>
      </c>
      <c r="F68" s="64" t="s">
        <v>147</v>
      </c>
      <c r="G68" s="16">
        <v>412</v>
      </c>
      <c r="H68" s="16">
        <v>364</v>
      </c>
      <c r="I68" s="46">
        <f t="shared" si="0"/>
        <v>776</v>
      </c>
      <c r="J68" s="64">
        <v>8876985556</v>
      </c>
      <c r="K68" s="64" t="s">
        <v>882</v>
      </c>
      <c r="L68" s="216" t="s">
        <v>1070</v>
      </c>
      <c r="M68" s="188">
        <v>9707701563</v>
      </c>
      <c r="N68" s="188" t="s">
        <v>1071</v>
      </c>
      <c r="O68" s="188">
        <v>8011717186</v>
      </c>
      <c r="P68" s="220">
        <v>43591</v>
      </c>
      <c r="Q68" s="64" t="s">
        <v>648</v>
      </c>
      <c r="R68" s="64">
        <v>32</v>
      </c>
      <c r="S68" s="64" t="s">
        <v>1100</v>
      </c>
      <c r="T68" s="64"/>
    </row>
    <row r="69" spans="1:20" ht="33">
      <c r="A69" s="4">
        <v>65</v>
      </c>
      <c r="B69" s="14" t="s">
        <v>66</v>
      </c>
      <c r="C69" s="64" t="s">
        <v>941</v>
      </c>
      <c r="D69" s="64" t="s">
        <v>28</v>
      </c>
      <c r="E69" s="16">
        <v>18100814106</v>
      </c>
      <c r="F69" s="64" t="s">
        <v>147</v>
      </c>
      <c r="G69" s="16">
        <v>64</v>
      </c>
      <c r="H69" s="16">
        <v>59</v>
      </c>
      <c r="I69" s="46">
        <f t="shared" si="0"/>
        <v>123</v>
      </c>
      <c r="J69" s="64">
        <v>9954386471</v>
      </c>
      <c r="K69" s="215" t="s">
        <v>529</v>
      </c>
      <c r="L69" s="216" t="s">
        <v>1095</v>
      </c>
      <c r="M69" s="188">
        <v>7896298326</v>
      </c>
      <c r="N69" s="188" t="s">
        <v>1096</v>
      </c>
      <c r="O69" s="188">
        <v>8723017584</v>
      </c>
      <c r="P69" s="220">
        <v>43592</v>
      </c>
      <c r="Q69" s="64" t="s">
        <v>649</v>
      </c>
      <c r="R69" s="64">
        <v>34</v>
      </c>
      <c r="S69" s="64" t="s">
        <v>1100</v>
      </c>
      <c r="T69" s="64"/>
    </row>
    <row r="70" spans="1:20" ht="33">
      <c r="A70" s="4">
        <v>66</v>
      </c>
      <c r="B70" s="14" t="s">
        <v>66</v>
      </c>
      <c r="C70" s="64" t="s">
        <v>942</v>
      </c>
      <c r="D70" s="64" t="s">
        <v>28</v>
      </c>
      <c r="E70" s="16">
        <v>200301</v>
      </c>
      <c r="F70" s="64" t="s">
        <v>147</v>
      </c>
      <c r="G70" s="16">
        <v>23</v>
      </c>
      <c r="H70" s="16">
        <v>20</v>
      </c>
      <c r="I70" s="46">
        <f t="shared" ref="I70:I121" si="1">G70+H70</f>
        <v>43</v>
      </c>
      <c r="J70" s="64">
        <v>9954417157</v>
      </c>
      <c r="K70" s="215" t="s">
        <v>529</v>
      </c>
      <c r="L70" s="216" t="s">
        <v>1095</v>
      </c>
      <c r="M70" s="188">
        <v>7896298326</v>
      </c>
      <c r="N70" s="188" t="s">
        <v>1096</v>
      </c>
      <c r="O70" s="188">
        <v>8723017584</v>
      </c>
      <c r="P70" s="220">
        <v>43592</v>
      </c>
      <c r="Q70" s="64" t="s">
        <v>649</v>
      </c>
      <c r="R70" s="64">
        <v>35</v>
      </c>
      <c r="S70" s="64" t="s">
        <v>1100</v>
      </c>
      <c r="T70" s="64"/>
    </row>
    <row r="71" spans="1:20">
      <c r="A71" s="4">
        <v>67</v>
      </c>
      <c r="B71" s="14" t="s">
        <v>66</v>
      </c>
      <c r="C71" s="64" t="s">
        <v>943</v>
      </c>
      <c r="D71" s="64" t="s">
        <v>28</v>
      </c>
      <c r="E71" s="16">
        <v>200302</v>
      </c>
      <c r="F71" s="64" t="s">
        <v>147</v>
      </c>
      <c r="G71" s="16">
        <v>10</v>
      </c>
      <c r="H71" s="16">
        <v>20</v>
      </c>
      <c r="I71" s="46">
        <f t="shared" si="1"/>
        <v>30</v>
      </c>
      <c r="J71" s="64">
        <v>9954417157</v>
      </c>
      <c r="K71" s="215" t="s">
        <v>529</v>
      </c>
      <c r="L71" s="216" t="s">
        <v>1095</v>
      </c>
      <c r="M71" s="188">
        <v>7896298326</v>
      </c>
      <c r="N71" s="188" t="s">
        <v>1096</v>
      </c>
      <c r="O71" s="188">
        <v>8723017584</v>
      </c>
      <c r="P71" s="220">
        <v>43592</v>
      </c>
      <c r="Q71" s="64" t="s">
        <v>649</v>
      </c>
      <c r="R71" s="64">
        <v>36</v>
      </c>
      <c r="S71" s="64" t="s">
        <v>1100</v>
      </c>
      <c r="T71" s="64"/>
    </row>
    <row r="72" spans="1:20">
      <c r="A72" s="4">
        <v>68</v>
      </c>
      <c r="B72" s="14" t="s">
        <v>66</v>
      </c>
      <c r="C72" s="64" t="s">
        <v>944</v>
      </c>
      <c r="D72" s="64" t="s">
        <v>28</v>
      </c>
      <c r="E72" s="16">
        <v>200303</v>
      </c>
      <c r="F72" s="64" t="s">
        <v>147</v>
      </c>
      <c r="G72" s="16">
        <v>20</v>
      </c>
      <c r="H72" s="16">
        <v>34</v>
      </c>
      <c r="I72" s="46">
        <f t="shared" si="1"/>
        <v>54</v>
      </c>
      <c r="J72" s="64">
        <v>8638282461</v>
      </c>
      <c r="K72" s="215" t="s">
        <v>471</v>
      </c>
      <c r="L72" s="216" t="s">
        <v>1072</v>
      </c>
      <c r="M72" s="188">
        <v>9864929500</v>
      </c>
      <c r="N72" s="188" t="s">
        <v>1073</v>
      </c>
      <c r="O72" s="188">
        <v>9678823971</v>
      </c>
      <c r="P72" s="220">
        <v>43593</v>
      </c>
      <c r="Q72" s="64" t="s">
        <v>653</v>
      </c>
      <c r="R72" s="64">
        <v>37</v>
      </c>
      <c r="S72" s="64" t="s">
        <v>1100</v>
      </c>
      <c r="T72" s="64"/>
    </row>
    <row r="73" spans="1:20">
      <c r="A73" s="4">
        <v>69</v>
      </c>
      <c r="B73" s="14" t="s">
        <v>66</v>
      </c>
      <c r="C73" s="64" t="s">
        <v>945</v>
      </c>
      <c r="D73" s="64" t="s">
        <v>28</v>
      </c>
      <c r="E73" s="16">
        <v>200304</v>
      </c>
      <c r="F73" s="64" t="s">
        <v>147</v>
      </c>
      <c r="G73" s="16">
        <v>17</v>
      </c>
      <c r="H73" s="16">
        <v>10</v>
      </c>
      <c r="I73" s="46">
        <f t="shared" si="1"/>
        <v>27</v>
      </c>
      <c r="J73" s="64">
        <v>9954180167</v>
      </c>
      <c r="K73" s="215" t="s">
        <v>471</v>
      </c>
      <c r="L73" s="216" t="s">
        <v>1072</v>
      </c>
      <c r="M73" s="188">
        <v>9864929500</v>
      </c>
      <c r="N73" s="188" t="s">
        <v>1073</v>
      </c>
      <c r="O73" s="188">
        <v>9678823971</v>
      </c>
      <c r="P73" s="220">
        <v>43593</v>
      </c>
      <c r="Q73" s="64" t="s">
        <v>653</v>
      </c>
      <c r="R73" s="64">
        <v>38</v>
      </c>
      <c r="S73" s="64" t="s">
        <v>1100</v>
      </c>
      <c r="T73" s="64"/>
    </row>
    <row r="74" spans="1:20" ht="33">
      <c r="A74" s="4">
        <v>70</v>
      </c>
      <c r="B74" s="14" t="s">
        <v>66</v>
      </c>
      <c r="C74" s="64" t="s">
        <v>940</v>
      </c>
      <c r="D74" s="64" t="s">
        <v>28</v>
      </c>
      <c r="E74" s="16">
        <v>200305</v>
      </c>
      <c r="F74" s="64" t="s">
        <v>147</v>
      </c>
      <c r="G74" s="16">
        <v>73</v>
      </c>
      <c r="H74" s="16">
        <v>105</v>
      </c>
      <c r="I74" s="46">
        <f t="shared" si="1"/>
        <v>178</v>
      </c>
      <c r="J74" s="64">
        <v>8876985556</v>
      </c>
      <c r="K74" s="64" t="s">
        <v>882</v>
      </c>
      <c r="L74" s="216" t="s">
        <v>1070</v>
      </c>
      <c r="M74" s="188">
        <v>9707701563</v>
      </c>
      <c r="N74" s="188" t="s">
        <v>1071</v>
      </c>
      <c r="O74" s="188">
        <v>8011717186</v>
      </c>
      <c r="P74" s="220">
        <v>43594</v>
      </c>
      <c r="Q74" s="64" t="s">
        <v>650</v>
      </c>
      <c r="R74" s="64">
        <v>34</v>
      </c>
      <c r="S74" s="64" t="s">
        <v>1100</v>
      </c>
      <c r="T74" s="64"/>
    </row>
    <row r="75" spans="1:20">
      <c r="A75" s="4">
        <v>71</v>
      </c>
      <c r="B75" s="14" t="s">
        <v>66</v>
      </c>
      <c r="C75" s="64" t="s">
        <v>946</v>
      </c>
      <c r="D75" s="64" t="s">
        <v>28</v>
      </c>
      <c r="E75" s="16">
        <v>200306</v>
      </c>
      <c r="F75" s="64" t="s">
        <v>147</v>
      </c>
      <c r="G75" s="16">
        <v>55</v>
      </c>
      <c r="H75" s="16">
        <v>50</v>
      </c>
      <c r="I75" s="46">
        <f t="shared" si="1"/>
        <v>105</v>
      </c>
      <c r="J75" s="64">
        <v>9435244757</v>
      </c>
      <c r="K75" s="226" t="s">
        <v>1097</v>
      </c>
      <c r="L75" s="188" t="s">
        <v>1054</v>
      </c>
      <c r="M75" s="188">
        <v>9854685017</v>
      </c>
      <c r="N75" s="188" t="s">
        <v>1055</v>
      </c>
      <c r="O75" s="188">
        <v>9508795147</v>
      </c>
      <c r="P75" s="220">
        <v>43595</v>
      </c>
      <c r="Q75" s="64" t="s">
        <v>651</v>
      </c>
      <c r="R75" s="64">
        <v>22</v>
      </c>
      <c r="S75" s="64" t="s">
        <v>1100</v>
      </c>
      <c r="T75" s="64"/>
    </row>
    <row r="76" spans="1:20">
      <c r="A76" s="4">
        <v>72</v>
      </c>
      <c r="B76" s="14" t="s">
        <v>66</v>
      </c>
      <c r="C76" s="64" t="s">
        <v>947</v>
      </c>
      <c r="D76" s="64" t="s">
        <v>28</v>
      </c>
      <c r="E76" s="16">
        <v>200307</v>
      </c>
      <c r="F76" s="64" t="s">
        <v>147</v>
      </c>
      <c r="G76" s="16">
        <v>30</v>
      </c>
      <c r="H76" s="16">
        <v>35</v>
      </c>
      <c r="I76" s="46">
        <f t="shared" si="1"/>
        <v>65</v>
      </c>
      <c r="J76" s="64">
        <v>8876803840</v>
      </c>
      <c r="K76" s="226" t="s">
        <v>1097</v>
      </c>
      <c r="L76" s="188" t="s">
        <v>1054</v>
      </c>
      <c r="M76" s="188">
        <v>9854685017</v>
      </c>
      <c r="N76" s="188" t="s">
        <v>1055</v>
      </c>
      <c r="O76" s="188">
        <v>9508795147</v>
      </c>
      <c r="P76" s="220">
        <v>43595</v>
      </c>
      <c r="Q76" s="64" t="s">
        <v>651</v>
      </c>
      <c r="R76" s="64">
        <v>26</v>
      </c>
      <c r="S76" s="64" t="s">
        <v>1100</v>
      </c>
      <c r="T76" s="64"/>
    </row>
    <row r="77" spans="1:20">
      <c r="A77" s="4">
        <v>73</v>
      </c>
      <c r="B77" s="14" t="s">
        <v>66</v>
      </c>
      <c r="C77" s="64" t="s">
        <v>948</v>
      </c>
      <c r="D77" s="64" t="s">
        <v>28</v>
      </c>
      <c r="E77" s="16">
        <v>200308</v>
      </c>
      <c r="F77" s="64" t="s">
        <v>147</v>
      </c>
      <c r="G77" s="16">
        <v>20</v>
      </c>
      <c r="H77" s="16">
        <v>16</v>
      </c>
      <c r="I77" s="46">
        <f t="shared" si="1"/>
        <v>36</v>
      </c>
      <c r="J77" s="64">
        <v>9864285972</v>
      </c>
      <c r="K77" s="226" t="s">
        <v>1097</v>
      </c>
      <c r="L77" s="188" t="s">
        <v>1054</v>
      </c>
      <c r="M77" s="188">
        <v>9854685017</v>
      </c>
      <c r="N77" s="188" t="s">
        <v>1055</v>
      </c>
      <c r="O77" s="188">
        <v>9508795147</v>
      </c>
      <c r="P77" s="220">
        <v>43596</v>
      </c>
      <c r="Q77" s="64" t="s">
        <v>647</v>
      </c>
      <c r="R77" s="64">
        <v>26</v>
      </c>
      <c r="S77" s="64" t="s">
        <v>1100</v>
      </c>
      <c r="T77" s="64"/>
    </row>
    <row r="78" spans="1:20" ht="33">
      <c r="A78" s="4">
        <v>74</v>
      </c>
      <c r="B78" s="14" t="s">
        <v>66</v>
      </c>
      <c r="C78" s="64" t="s">
        <v>962</v>
      </c>
      <c r="D78" s="64" t="s">
        <v>26</v>
      </c>
      <c r="E78" s="16">
        <v>200309</v>
      </c>
      <c r="F78" s="64" t="s">
        <v>110</v>
      </c>
      <c r="G78" s="16">
        <v>250</v>
      </c>
      <c r="H78" s="16">
        <v>260</v>
      </c>
      <c r="I78" s="46">
        <f t="shared" si="1"/>
        <v>510</v>
      </c>
      <c r="J78" s="64">
        <v>9678503195</v>
      </c>
      <c r="K78" s="64" t="s">
        <v>882</v>
      </c>
      <c r="L78" s="216" t="s">
        <v>1070</v>
      </c>
      <c r="M78" s="188">
        <v>9707701563</v>
      </c>
      <c r="N78" s="188" t="s">
        <v>1071</v>
      </c>
      <c r="O78" s="188">
        <v>8011717186</v>
      </c>
      <c r="P78" s="220">
        <v>43598</v>
      </c>
      <c r="Q78" s="64" t="s">
        <v>648</v>
      </c>
      <c r="R78" s="64">
        <v>34</v>
      </c>
      <c r="S78" s="64" t="s">
        <v>1100</v>
      </c>
      <c r="T78" s="64"/>
    </row>
    <row r="79" spans="1:20" ht="33">
      <c r="A79" s="4">
        <v>75</v>
      </c>
      <c r="B79" s="14" t="s">
        <v>66</v>
      </c>
      <c r="C79" s="64" t="s">
        <v>962</v>
      </c>
      <c r="D79" s="64" t="s">
        <v>26</v>
      </c>
      <c r="E79" s="16">
        <v>200310</v>
      </c>
      <c r="F79" s="64" t="s">
        <v>110</v>
      </c>
      <c r="G79" s="16"/>
      <c r="H79" s="16"/>
      <c r="I79" s="46">
        <f t="shared" si="1"/>
        <v>0</v>
      </c>
      <c r="J79" s="64">
        <v>9678503195</v>
      </c>
      <c r="K79" s="64" t="s">
        <v>882</v>
      </c>
      <c r="L79" s="216" t="s">
        <v>1070</v>
      </c>
      <c r="M79" s="188">
        <v>9707701563</v>
      </c>
      <c r="N79" s="188" t="s">
        <v>1071</v>
      </c>
      <c r="O79" s="188">
        <v>8011717186</v>
      </c>
      <c r="P79" s="220">
        <v>43599</v>
      </c>
      <c r="Q79" s="64" t="s">
        <v>649</v>
      </c>
      <c r="R79" s="64">
        <v>22</v>
      </c>
      <c r="S79" s="64" t="s">
        <v>1100</v>
      </c>
      <c r="T79" s="64"/>
    </row>
    <row r="80" spans="1:20" ht="33">
      <c r="A80" s="4">
        <v>76</v>
      </c>
      <c r="B80" s="14" t="s">
        <v>66</v>
      </c>
      <c r="C80" s="64" t="s">
        <v>949</v>
      </c>
      <c r="D80" s="64" t="s">
        <v>26</v>
      </c>
      <c r="E80" s="16">
        <v>200311</v>
      </c>
      <c r="F80" s="64" t="s">
        <v>361</v>
      </c>
      <c r="G80" s="16">
        <v>142</v>
      </c>
      <c r="H80" s="16">
        <v>163</v>
      </c>
      <c r="I80" s="46">
        <f t="shared" si="1"/>
        <v>305</v>
      </c>
      <c r="J80" s="64">
        <v>7896205233</v>
      </c>
      <c r="K80" s="64" t="s">
        <v>882</v>
      </c>
      <c r="L80" s="216" t="s">
        <v>1070</v>
      </c>
      <c r="M80" s="188">
        <v>9707701563</v>
      </c>
      <c r="N80" s="188" t="s">
        <v>1071</v>
      </c>
      <c r="O80" s="188">
        <v>8011717186</v>
      </c>
      <c r="P80" s="220">
        <v>43600</v>
      </c>
      <c r="Q80" s="64" t="s">
        <v>653</v>
      </c>
      <c r="R80" s="64">
        <v>22</v>
      </c>
      <c r="S80" s="64" t="s">
        <v>1100</v>
      </c>
      <c r="T80" s="64"/>
    </row>
    <row r="81" spans="1:20">
      <c r="A81" s="4">
        <v>77</v>
      </c>
      <c r="B81" s="14" t="s">
        <v>66</v>
      </c>
      <c r="C81" s="64" t="s">
        <v>950</v>
      </c>
      <c r="D81" s="64" t="s">
        <v>28</v>
      </c>
      <c r="E81" s="16">
        <v>200312</v>
      </c>
      <c r="F81" s="64" t="s">
        <v>147</v>
      </c>
      <c r="G81" s="16">
        <v>27</v>
      </c>
      <c r="H81" s="16">
        <v>21</v>
      </c>
      <c r="I81" s="46">
        <f t="shared" si="1"/>
        <v>48</v>
      </c>
      <c r="J81" s="64">
        <v>8812829401</v>
      </c>
      <c r="K81" s="64" t="s">
        <v>882</v>
      </c>
      <c r="L81" s="216" t="s">
        <v>1070</v>
      </c>
      <c r="M81" s="188">
        <v>9707701563</v>
      </c>
      <c r="N81" s="188" t="s">
        <v>1071</v>
      </c>
      <c r="O81" s="188">
        <v>8011717186</v>
      </c>
      <c r="P81" s="220">
        <v>43600</v>
      </c>
      <c r="Q81" s="64" t="s">
        <v>653</v>
      </c>
      <c r="R81" s="64">
        <v>34</v>
      </c>
      <c r="S81" s="64" t="s">
        <v>1100</v>
      </c>
      <c r="T81" s="64"/>
    </row>
    <row r="82" spans="1:20" ht="33">
      <c r="A82" s="4">
        <v>78</v>
      </c>
      <c r="B82" s="14" t="s">
        <v>66</v>
      </c>
      <c r="C82" s="64" t="s">
        <v>949</v>
      </c>
      <c r="D82" s="64" t="s">
        <v>26</v>
      </c>
      <c r="E82" s="16">
        <v>200313</v>
      </c>
      <c r="F82" s="64" t="s">
        <v>361</v>
      </c>
      <c r="G82" s="16">
        <v>142</v>
      </c>
      <c r="H82" s="16">
        <v>163</v>
      </c>
      <c r="I82" s="46">
        <f t="shared" si="1"/>
        <v>305</v>
      </c>
      <c r="J82" s="64">
        <v>7896205233</v>
      </c>
      <c r="K82" s="64" t="s">
        <v>882</v>
      </c>
      <c r="L82" s="216" t="s">
        <v>1070</v>
      </c>
      <c r="M82" s="188">
        <v>9707701563</v>
      </c>
      <c r="N82" s="188" t="s">
        <v>1071</v>
      </c>
      <c r="O82" s="188">
        <v>8011717186</v>
      </c>
      <c r="P82" s="220">
        <v>43601</v>
      </c>
      <c r="Q82" s="64" t="s">
        <v>650</v>
      </c>
      <c r="R82" s="64">
        <v>22</v>
      </c>
      <c r="S82" s="64" t="s">
        <v>1100</v>
      </c>
      <c r="T82" s="64"/>
    </row>
    <row r="83" spans="1:20" ht="33">
      <c r="A83" s="4">
        <v>79</v>
      </c>
      <c r="B83" s="14" t="s">
        <v>66</v>
      </c>
      <c r="C83" s="64" t="s">
        <v>951</v>
      </c>
      <c r="D83" s="64" t="s">
        <v>26</v>
      </c>
      <c r="E83" s="16">
        <v>200314</v>
      </c>
      <c r="F83" s="64" t="s">
        <v>109</v>
      </c>
      <c r="G83" s="16">
        <v>39</v>
      </c>
      <c r="H83" s="16">
        <v>53</v>
      </c>
      <c r="I83" s="46">
        <f t="shared" si="1"/>
        <v>92</v>
      </c>
      <c r="J83" s="64">
        <v>7365291749</v>
      </c>
      <c r="K83" s="64" t="s">
        <v>882</v>
      </c>
      <c r="L83" s="216" t="s">
        <v>1070</v>
      </c>
      <c r="M83" s="188">
        <v>9707701563</v>
      </c>
      <c r="N83" s="188" t="s">
        <v>1071</v>
      </c>
      <c r="O83" s="188">
        <v>8011717186</v>
      </c>
      <c r="P83" s="220">
        <v>43602</v>
      </c>
      <c r="Q83" s="64" t="s">
        <v>651</v>
      </c>
      <c r="R83" s="64">
        <v>34</v>
      </c>
      <c r="S83" s="64" t="s">
        <v>1100</v>
      </c>
      <c r="T83" s="64"/>
    </row>
    <row r="84" spans="1:20">
      <c r="A84" s="4">
        <v>80</v>
      </c>
      <c r="B84" s="14" t="s">
        <v>66</v>
      </c>
      <c r="C84" s="64" t="s">
        <v>952</v>
      </c>
      <c r="D84" s="64" t="s">
        <v>26</v>
      </c>
      <c r="E84" s="16">
        <v>200325</v>
      </c>
      <c r="F84" s="64" t="s">
        <v>109</v>
      </c>
      <c r="G84" s="16">
        <v>14</v>
      </c>
      <c r="H84" s="16">
        <v>35</v>
      </c>
      <c r="I84" s="46">
        <f t="shared" si="1"/>
        <v>49</v>
      </c>
      <c r="J84" s="64">
        <v>9967859121</v>
      </c>
      <c r="K84" s="64" t="s">
        <v>882</v>
      </c>
      <c r="L84" s="216" t="s">
        <v>1070</v>
      </c>
      <c r="M84" s="188">
        <v>9707701563</v>
      </c>
      <c r="N84" s="188" t="s">
        <v>1071</v>
      </c>
      <c r="O84" s="188">
        <v>8011717186</v>
      </c>
      <c r="P84" s="220">
        <v>43602</v>
      </c>
      <c r="Q84" s="64" t="s">
        <v>651</v>
      </c>
      <c r="R84" s="64">
        <v>32</v>
      </c>
      <c r="S84" s="64" t="s">
        <v>1100</v>
      </c>
      <c r="T84" s="64"/>
    </row>
    <row r="85" spans="1:20">
      <c r="A85" s="4">
        <v>81</v>
      </c>
      <c r="B85" s="14" t="s">
        <v>66</v>
      </c>
      <c r="C85" s="64" t="s">
        <v>953</v>
      </c>
      <c r="D85" s="64" t="s">
        <v>26</v>
      </c>
      <c r="E85" s="16">
        <v>200326</v>
      </c>
      <c r="F85" s="64" t="s">
        <v>110</v>
      </c>
      <c r="G85" s="16">
        <v>109</v>
      </c>
      <c r="H85" s="16">
        <v>157</v>
      </c>
      <c r="I85" s="46">
        <f t="shared" si="1"/>
        <v>266</v>
      </c>
      <c r="J85" s="64">
        <v>8011724501</v>
      </c>
      <c r="K85" s="223" t="s">
        <v>1098</v>
      </c>
      <c r="L85" s="188" t="s">
        <v>876</v>
      </c>
      <c r="M85" s="188">
        <v>9613665493</v>
      </c>
      <c r="N85" s="188" t="s">
        <v>1099</v>
      </c>
      <c r="O85" s="188">
        <v>8011723257</v>
      </c>
      <c r="P85" s="220">
        <v>43605</v>
      </c>
      <c r="Q85" s="64" t="s">
        <v>648</v>
      </c>
      <c r="R85" s="64">
        <v>34</v>
      </c>
      <c r="S85" s="64" t="s">
        <v>1100</v>
      </c>
      <c r="T85" s="64"/>
    </row>
    <row r="86" spans="1:20">
      <c r="A86" s="4">
        <v>82</v>
      </c>
      <c r="B86" s="14" t="s">
        <v>66</v>
      </c>
      <c r="C86" s="64" t="s">
        <v>953</v>
      </c>
      <c r="D86" s="64" t="s">
        <v>26</v>
      </c>
      <c r="E86" s="16">
        <v>200327</v>
      </c>
      <c r="F86" s="64" t="s">
        <v>110</v>
      </c>
      <c r="G86" s="16">
        <v>109</v>
      </c>
      <c r="H86" s="16">
        <v>157</v>
      </c>
      <c r="I86" s="46">
        <f t="shared" si="1"/>
        <v>266</v>
      </c>
      <c r="J86" s="64">
        <v>8011724501</v>
      </c>
      <c r="K86" s="223" t="s">
        <v>1098</v>
      </c>
      <c r="L86" s="188" t="s">
        <v>876</v>
      </c>
      <c r="M86" s="188">
        <v>9613665493</v>
      </c>
      <c r="N86" s="188" t="s">
        <v>1099</v>
      </c>
      <c r="O86" s="188">
        <v>8011723257</v>
      </c>
      <c r="P86" s="220">
        <v>43606</v>
      </c>
      <c r="Q86" s="64" t="s">
        <v>649</v>
      </c>
      <c r="R86" s="64">
        <v>32</v>
      </c>
      <c r="S86" s="64" t="s">
        <v>1100</v>
      </c>
      <c r="T86" s="64"/>
    </row>
    <row r="87" spans="1:20">
      <c r="A87" s="4">
        <v>83</v>
      </c>
      <c r="B87" s="14" t="s">
        <v>66</v>
      </c>
      <c r="C87" s="64" t="s">
        <v>954</v>
      </c>
      <c r="D87" s="64" t="s">
        <v>26</v>
      </c>
      <c r="E87" s="16">
        <v>200328</v>
      </c>
      <c r="F87" s="64" t="s">
        <v>109</v>
      </c>
      <c r="G87" s="16">
        <v>73</v>
      </c>
      <c r="H87" s="16">
        <v>89</v>
      </c>
      <c r="I87" s="46">
        <f t="shared" si="1"/>
        <v>162</v>
      </c>
      <c r="J87" s="64">
        <v>7002303637</v>
      </c>
      <c r="K87" s="223" t="s">
        <v>1059</v>
      </c>
      <c r="L87" s="188" t="s">
        <v>1060</v>
      </c>
      <c r="M87" s="188">
        <v>9401451450</v>
      </c>
      <c r="N87" s="188" t="s">
        <v>1061</v>
      </c>
      <c r="O87" s="188">
        <v>8811884556</v>
      </c>
      <c r="P87" s="220">
        <v>43607</v>
      </c>
      <c r="Q87" s="64" t="s">
        <v>653</v>
      </c>
      <c r="R87" s="64">
        <v>34</v>
      </c>
      <c r="S87" s="64" t="s">
        <v>1100</v>
      </c>
      <c r="T87" s="64"/>
    </row>
    <row r="88" spans="1:20">
      <c r="A88" s="4">
        <v>84</v>
      </c>
      <c r="B88" s="14" t="s">
        <v>66</v>
      </c>
      <c r="C88" s="64" t="s">
        <v>955</v>
      </c>
      <c r="D88" s="64" t="s">
        <v>26</v>
      </c>
      <c r="E88" s="16">
        <v>200329</v>
      </c>
      <c r="F88" s="64" t="s">
        <v>109</v>
      </c>
      <c r="G88" s="16">
        <v>15</v>
      </c>
      <c r="H88" s="16">
        <v>35</v>
      </c>
      <c r="I88" s="46">
        <f t="shared" si="1"/>
        <v>50</v>
      </c>
      <c r="J88" s="64">
        <v>7002303637</v>
      </c>
      <c r="K88" s="223" t="s">
        <v>1059</v>
      </c>
      <c r="L88" s="188" t="s">
        <v>1060</v>
      </c>
      <c r="M88" s="188">
        <v>9401451450</v>
      </c>
      <c r="N88" s="188" t="s">
        <v>1061</v>
      </c>
      <c r="O88" s="188">
        <v>8811884556</v>
      </c>
      <c r="P88" s="220">
        <v>43608</v>
      </c>
      <c r="Q88" s="64" t="s">
        <v>650</v>
      </c>
      <c r="R88" s="64">
        <v>35</v>
      </c>
      <c r="S88" s="64" t="s">
        <v>1100</v>
      </c>
      <c r="T88" s="64"/>
    </row>
    <row r="89" spans="1:20">
      <c r="A89" s="4">
        <v>85</v>
      </c>
      <c r="B89" s="14" t="s">
        <v>66</v>
      </c>
      <c r="C89" s="64" t="s">
        <v>956</v>
      </c>
      <c r="D89" s="64" t="s">
        <v>26</v>
      </c>
      <c r="E89" s="16">
        <v>200330</v>
      </c>
      <c r="F89" s="64" t="s">
        <v>109</v>
      </c>
      <c r="G89" s="16">
        <v>15</v>
      </c>
      <c r="H89" s="16">
        <v>31</v>
      </c>
      <c r="I89" s="46">
        <f t="shared" si="1"/>
        <v>46</v>
      </c>
      <c r="J89" s="64">
        <v>9401011277</v>
      </c>
      <c r="K89" s="223" t="s">
        <v>1059</v>
      </c>
      <c r="L89" s="188" t="s">
        <v>1060</v>
      </c>
      <c r="M89" s="188">
        <v>9401451450</v>
      </c>
      <c r="N89" s="188" t="s">
        <v>1061</v>
      </c>
      <c r="O89" s="188">
        <v>8811884556</v>
      </c>
      <c r="P89" s="220">
        <v>43608</v>
      </c>
      <c r="Q89" s="64" t="s">
        <v>650</v>
      </c>
      <c r="R89" s="64">
        <v>36</v>
      </c>
      <c r="S89" s="64" t="s">
        <v>1100</v>
      </c>
      <c r="T89" s="64"/>
    </row>
    <row r="90" spans="1:20" ht="33">
      <c r="A90" s="4">
        <v>86</v>
      </c>
      <c r="B90" s="14" t="s">
        <v>66</v>
      </c>
      <c r="C90" s="64" t="s">
        <v>957</v>
      </c>
      <c r="D90" s="64" t="s">
        <v>26</v>
      </c>
      <c r="E90" s="16">
        <v>200331</v>
      </c>
      <c r="F90" s="64" t="s">
        <v>109</v>
      </c>
      <c r="G90" s="16">
        <v>32</v>
      </c>
      <c r="H90" s="16">
        <v>35</v>
      </c>
      <c r="I90" s="46">
        <f t="shared" si="1"/>
        <v>67</v>
      </c>
      <c r="J90" s="64">
        <v>9859113743</v>
      </c>
      <c r="K90" s="223" t="s">
        <v>1098</v>
      </c>
      <c r="L90" s="188" t="s">
        <v>876</v>
      </c>
      <c r="M90" s="188">
        <v>9613665493</v>
      </c>
      <c r="N90" s="188" t="s">
        <v>1099</v>
      </c>
      <c r="O90" s="188">
        <v>8011723257</v>
      </c>
      <c r="P90" s="220">
        <v>43609</v>
      </c>
      <c r="Q90" s="64" t="s">
        <v>651</v>
      </c>
      <c r="R90" s="64">
        <v>37</v>
      </c>
      <c r="S90" s="64" t="s">
        <v>1100</v>
      </c>
      <c r="T90" s="64"/>
    </row>
    <row r="91" spans="1:20" ht="33">
      <c r="A91" s="4">
        <v>87</v>
      </c>
      <c r="B91" s="14" t="s">
        <v>66</v>
      </c>
      <c r="C91" s="64" t="s">
        <v>958</v>
      </c>
      <c r="D91" s="64" t="s">
        <v>26</v>
      </c>
      <c r="E91" s="16">
        <v>200332</v>
      </c>
      <c r="F91" s="64" t="s">
        <v>109</v>
      </c>
      <c r="G91" s="16">
        <v>61</v>
      </c>
      <c r="H91" s="16">
        <v>48</v>
      </c>
      <c r="I91" s="46">
        <f t="shared" si="1"/>
        <v>109</v>
      </c>
      <c r="J91" s="64">
        <v>9878870400</v>
      </c>
      <c r="K91" s="223" t="s">
        <v>1098</v>
      </c>
      <c r="L91" s="188" t="s">
        <v>876</v>
      </c>
      <c r="M91" s="188">
        <v>9613665493</v>
      </c>
      <c r="N91" s="188" t="s">
        <v>1099</v>
      </c>
      <c r="O91" s="188">
        <v>8011723257</v>
      </c>
      <c r="P91" s="220">
        <v>43609</v>
      </c>
      <c r="Q91" s="64" t="s">
        <v>651</v>
      </c>
      <c r="R91" s="64">
        <v>38</v>
      </c>
      <c r="S91" s="64" t="s">
        <v>1100</v>
      </c>
      <c r="T91" s="64"/>
    </row>
    <row r="92" spans="1:20" ht="33">
      <c r="A92" s="4">
        <v>88</v>
      </c>
      <c r="B92" s="14" t="s">
        <v>66</v>
      </c>
      <c r="C92" s="64" t="s">
        <v>959</v>
      </c>
      <c r="D92" s="64" t="s">
        <v>26</v>
      </c>
      <c r="E92" s="16">
        <v>200333</v>
      </c>
      <c r="F92" s="64" t="s">
        <v>109</v>
      </c>
      <c r="G92" s="16">
        <v>118</v>
      </c>
      <c r="H92" s="16">
        <v>120</v>
      </c>
      <c r="I92" s="46">
        <f t="shared" si="1"/>
        <v>238</v>
      </c>
      <c r="J92" s="64">
        <v>9859591311</v>
      </c>
      <c r="K92" s="223" t="s">
        <v>1098</v>
      </c>
      <c r="L92" s="188" t="s">
        <v>876</v>
      </c>
      <c r="M92" s="188">
        <v>9613665493</v>
      </c>
      <c r="N92" s="188" t="s">
        <v>1099</v>
      </c>
      <c r="O92" s="188">
        <v>8011723257</v>
      </c>
      <c r="P92" s="220">
        <v>43610</v>
      </c>
      <c r="Q92" s="64" t="s">
        <v>647</v>
      </c>
      <c r="R92" s="64">
        <v>34</v>
      </c>
      <c r="S92" s="64" t="s">
        <v>1100</v>
      </c>
      <c r="T92" s="64"/>
    </row>
    <row r="93" spans="1:20">
      <c r="A93" s="4">
        <v>89</v>
      </c>
      <c r="B93" s="14" t="s">
        <v>66</v>
      </c>
      <c r="C93" s="64" t="s">
        <v>963</v>
      </c>
      <c r="D93" s="64" t="s">
        <v>26</v>
      </c>
      <c r="E93" s="16">
        <v>18100801502</v>
      </c>
      <c r="F93" s="64" t="s">
        <v>110</v>
      </c>
      <c r="G93" s="16">
        <v>89</v>
      </c>
      <c r="H93" s="16">
        <v>73</v>
      </c>
      <c r="I93" s="46">
        <f t="shared" si="1"/>
        <v>162</v>
      </c>
      <c r="J93" s="64">
        <v>9435653823</v>
      </c>
      <c r="K93" s="223" t="s">
        <v>1098</v>
      </c>
      <c r="L93" s="188" t="s">
        <v>876</v>
      </c>
      <c r="M93" s="188">
        <v>9613665493</v>
      </c>
      <c r="N93" s="188" t="s">
        <v>1099</v>
      </c>
      <c r="O93" s="188">
        <v>8011723257</v>
      </c>
      <c r="P93" s="220">
        <v>43612</v>
      </c>
      <c r="Q93" s="64" t="s">
        <v>648</v>
      </c>
      <c r="R93" s="64">
        <v>22</v>
      </c>
      <c r="S93" s="64" t="s">
        <v>1100</v>
      </c>
      <c r="T93" s="64"/>
    </row>
    <row r="94" spans="1:20">
      <c r="A94" s="4">
        <v>90</v>
      </c>
      <c r="B94" s="14" t="s">
        <v>66</v>
      </c>
      <c r="C94" s="64" t="s">
        <v>961</v>
      </c>
      <c r="D94" s="64" t="s">
        <v>26</v>
      </c>
      <c r="E94" s="16">
        <v>18100801503</v>
      </c>
      <c r="F94" s="64" t="s">
        <v>109</v>
      </c>
      <c r="G94" s="16">
        <v>35</v>
      </c>
      <c r="H94" s="16"/>
      <c r="I94" s="46">
        <f t="shared" si="1"/>
        <v>35</v>
      </c>
      <c r="J94" s="64">
        <v>9085562833</v>
      </c>
      <c r="K94" s="223" t="s">
        <v>1098</v>
      </c>
      <c r="L94" s="188" t="s">
        <v>876</v>
      </c>
      <c r="M94" s="188">
        <v>9613665493</v>
      </c>
      <c r="N94" s="188" t="s">
        <v>1099</v>
      </c>
      <c r="O94" s="188">
        <v>8011723257</v>
      </c>
      <c r="P94" s="220">
        <v>43612</v>
      </c>
      <c r="Q94" s="64" t="s">
        <v>648</v>
      </c>
      <c r="R94" s="64">
        <v>26</v>
      </c>
      <c r="S94" s="64" t="s">
        <v>1100</v>
      </c>
      <c r="T94" s="64"/>
    </row>
    <row r="95" spans="1:20">
      <c r="A95" s="4">
        <v>91</v>
      </c>
      <c r="B95" s="14" t="s">
        <v>66</v>
      </c>
      <c r="C95" s="64" t="s">
        <v>960</v>
      </c>
      <c r="D95" s="64" t="s">
        <v>26</v>
      </c>
      <c r="E95" s="16">
        <v>18100801901</v>
      </c>
      <c r="F95" s="64" t="s">
        <v>361</v>
      </c>
      <c r="G95" s="16">
        <v>520</v>
      </c>
      <c r="H95" s="16">
        <v>930</v>
      </c>
      <c r="I95" s="46">
        <f t="shared" si="1"/>
        <v>1450</v>
      </c>
      <c r="J95" s="64">
        <v>9678398542</v>
      </c>
      <c r="K95" s="223" t="s">
        <v>1098</v>
      </c>
      <c r="L95" s="188" t="s">
        <v>876</v>
      </c>
      <c r="M95" s="188">
        <v>9613665493</v>
      </c>
      <c r="N95" s="188" t="s">
        <v>1099</v>
      </c>
      <c r="O95" s="188">
        <v>8011723257</v>
      </c>
      <c r="P95" s="220">
        <v>43613</v>
      </c>
      <c r="Q95" s="64" t="s">
        <v>649</v>
      </c>
      <c r="R95" s="64">
        <v>26</v>
      </c>
      <c r="S95" s="64" t="s">
        <v>1100</v>
      </c>
      <c r="T95" s="64"/>
    </row>
    <row r="96" spans="1:20">
      <c r="A96" s="4">
        <v>92</v>
      </c>
      <c r="B96" s="14" t="s">
        <v>66</v>
      </c>
      <c r="C96" s="64" t="s">
        <v>960</v>
      </c>
      <c r="D96" s="64" t="s">
        <v>26</v>
      </c>
      <c r="E96" s="16">
        <v>18100801902</v>
      </c>
      <c r="F96" s="64" t="s">
        <v>361</v>
      </c>
      <c r="G96" s="16"/>
      <c r="H96" s="16"/>
      <c r="I96" s="46">
        <f t="shared" si="1"/>
        <v>0</v>
      </c>
      <c r="J96" s="64">
        <v>9678398542</v>
      </c>
      <c r="K96" s="223" t="s">
        <v>1098</v>
      </c>
      <c r="L96" s="188" t="s">
        <v>876</v>
      </c>
      <c r="M96" s="188">
        <v>9613665493</v>
      </c>
      <c r="N96" s="188" t="s">
        <v>1099</v>
      </c>
      <c r="O96" s="188">
        <v>8011723257</v>
      </c>
      <c r="P96" s="220">
        <v>43614</v>
      </c>
      <c r="Q96" s="64" t="s">
        <v>653</v>
      </c>
      <c r="R96" s="64">
        <v>34</v>
      </c>
      <c r="S96" s="64" t="s">
        <v>1100</v>
      </c>
      <c r="T96" s="64"/>
    </row>
    <row r="97" spans="1:20">
      <c r="A97" s="4">
        <v>93</v>
      </c>
      <c r="B97" s="14" t="s">
        <v>66</v>
      </c>
      <c r="C97" s="64" t="s">
        <v>960</v>
      </c>
      <c r="D97" s="64" t="s">
        <v>26</v>
      </c>
      <c r="E97" s="16">
        <v>18100802701</v>
      </c>
      <c r="F97" s="64" t="s">
        <v>361</v>
      </c>
      <c r="G97" s="16"/>
      <c r="H97" s="16"/>
      <c r="I97" s="46">
        <f t="shared" si="1"/>
        <v>0</v>
      </c>
      <c r="J97" s="64">
        <v>9678398542</v>
      </c>
      <c r="K97" s="223" t="s">
        <v>1098</v>
      </c>
      <c r="L97" s="188" t="s">
        <v>876</v>
      </c>
      <c r="M97" s="188">
        <v>9613665493</v>
      </c>
      <c r="N97" s="188" t="s">
        <v>1099</v>
      </c>
      <c r="O97" s="188">
        <v>8011723257</v>
      </c>
      <c r="P97" s="220">
        <v>43615</v>
      </c>
      <c r="Q97" s="64" t="s">
        <v>650</v>
      </c>
      <c r="R97" s="64">
        <v>22</v>
      </c>
      <c r="S97" s="64" t="s">
        <v>1100</v>
      </c>
      <c r="T97" s="64"/>
    </row>
    <row r="98" spans="1:20">
      <c r="A98" s="4">
        <v>94</v>
      </c>
      <c r="B98" s="14" t="s">
        <v>66</v>
      </c>
      <c r="C98" s="64" t="s">
        <v>960</v>
      </c>
      <c r="D98" s="64" t="s">
        <v>26</v>
      </c>
      <c r="E98" s="16">
        <v>18100802702</v>
      </c>
      <c r="F98" s="64" t="s">
        <v>361</v>
      </c>
      <c r="G98" s="16"/>
      <c r="H98" s="16"/>
      <c r="I98" s="46">
        <f t="shared" si="1"/>
        <v>0</v>
      </c>
      <c r="J98" s="64">
        <v>9678398542</v>
      </c>
      <c r="K98" s="223" t="s">
        <v>1098</v>
      </c>
      <c r="L98" s="188" t="s">
        <v>876</v>
      </c>
      <c r="M98" s="188">
        <v>9613665493</v>
      </c>
      <c r="N98" s="188" t="s">
        <v>1099</v>
      </c>
      <c r="O98" s="188">
        <v>8011723257</v>
      </c>
      <c r="P98" s="220">
        <v>43616</v>
      </c>
      <c r="Q98" s="64" t="s">
        <v>651</v>
      </c>
      <c r="R98" s="64">
        <v>22</v>
      </c>
      <c r="S98" s="64" t="s">
        <v>1100</v>
      </c>
      <c r="T98" s="64"/>
    </row>
    <row r="99" spans="1:20">
      <c r="A99" s="4">
        <v>95</v>
      </c>
      <c r="B99" s="14"/>
      <c r="C99" s="64"/>
      <c r="D99" s="64"/>
      <c r="E99" s="16"/>
      <c r="F99" s="64"/>
      <c r="G99" s="16"/>
      <c r="H99" s="16"/>
      <c r="I99" s="46">
        <f t="shared" si="1"/>
        <v>0</v>
      </c>
      <c r="J99" s="64"/>
      <c r="K99" s="64"/>
      <c r="L99" s="64"/>
      <c r="M99" s="64"/>
      <c r="N99" s="64"/>
      <c r="O99" s="64"/>
      <c r="P99" s="220"/>
      <c r="Q99" s="64"/>
      <c r="R99" s="64"/>
      <c r="S99" s="64"/>
      <c r="T99" s="64"/>
    </row>
    <row r="100" spans="1:20">
      <c r="A100" s="4">
        <v>96</v>
      </c>
      <c r="B100" s="14"/>
      <c r="C100" s="64"/>
      <c r="D100" s="64"/>
      <c r="E100" s="16"/>
      <c r="F100" s="64"/>
      <c r="G100" s="16"/>
      <c r="H100" s="16"/>
      <c r="I100" s="46">
        <f t="shared" si="1"/>
        <v>0</v>
      </c>
      <c r="J100" s="64"/>
      <c r="K100" s="64"/>
      <c r="L100" s="64"/>
      <c r="M100" s="64"/>
      <c r="N100" s="64"/>
      <c r="O100" s="64"/>
      <c r="P100" s="220"/>
      <c r="Q100" s="64"/>
      <c r="R100" s="64"/>
      <c r="S100" s="64"/>
      <c r="T100" s="64"/>
    </row>
    <row r="101" spans="1:20">
      <c r="A101" s="4">
        <v>97</v>
      </c>
      <c r="B101" s="14"/>
      <c r="C101" s="64"/>
      <c r="D101" s="64"/>
      <c r="E101" s="16"/>
      <c r="F101" s="64"/>
      <c r="G101" s="16"/>
      <c r="H101" s="16"/>
      <c r="I101" s="46">
        <f t="shared" si="1"/>
        <v>0</v>
      </c>
      <c r="J101" s="64"/>
      <c r="K101" s="64"/>
      <c r="L101" s="64"/>
      <c r="M101" s="64"/>
      <c r="N101" s="64"/>
      <c r="O101" s="64"/>
      <c r="P101" s="220"/>
      <c r="Q101" s="64"/>
      <c r="R101" s="64"/>
      <c r="S101" s="64"/>
      <c r="T101" s="64"/>
    </row>
    <row r="102" spans="1:20">
      <c r="A102" s="4">
        <v>98</v>
      </c>
      <c r="B102" s="14"/>
      <c r="C102" s="64"/>
      <c r="D102" s="64"/>
      <c r="E102" s="16"/>
      <c r="F102" s="64"/>
      <c r="G102" s="16"/>
      <c r="H102" s="16"/>
      <c r="I102" s="46">
        <f t="shared" si="1"/>
        <v>0</v>
      </c>
      <c r="J102" s="64"/>
      <c r="K102" s="64"/>
      <c r="L102" s="64"/>
      <c r="M102" s="64"/>
      <c r="N102" s="64"/>
      <c r="O102" s="64"/>
      <c r="P102" s="220"/>
      <c r="Q102" s="64"/>
      <c r="R102" s="64"/>
      <c r="S102" s="64"/>
      <c r="T102" s="64"/>
    </row>
    <row r="103" spans="1:20">
      <c r="A103" s="4">
        <v>99</v>
      </c>
      <c r="B103" s="14"/>
      <c r="C103" s="64"/>
      <c r="D103" s="64"/>
      <c r="E103" s="16"/>
      <c r="F103" s="64"/>
      <c r="G103" s="16"/>
      <c r="H103" s="16"/>
      <c r="I103" s="46">
        <f t="shared" si="1"/>
        <v>0</v>
      </c>
      <c r="J103" s="64"/>
      <c r="K103" s="64"/>
      <c r="L103" s="64"/>
      <c r="M103" s="64"/>
      <c r="N103" s="64"/>
      <c r="O103" s="64"/>
      <c r="P103" s="220"/>
      <c r="Q103" s="64"/>
      <c r="R103" s="64"/>
      <c r="S103" s="64"/>
      <c r="T103" s="64"/>
    </row>
    <row r="104" spans="1:20">
      <c r="A104" s="4">
        <v>100</v>
      </c>
      <c r="B104" s="14"/>
      <c r="C104" s="64"/>
      <c r="D104" s="64"/>
      <c r="E104" s="16"/>
      <c r="F104" s="64"/>
      <c r="G104" s="16"/>
      <c r="H104" s="16"/>
      <c r="I104" s="46">
        <f t="shared" si="1"/>
        <v>0</v>
      </c>
      <c r="J104" s="64"/>
      <c r="K104" s="64"/>
      <c r="L104" s="64"/>
      <c r="M104" s="64"/>
      <c r="N104" s="64"/>
      <c r="O104" s="64"/>
      <c r="P104" s="220"/>
      <c r="Q104" s="64"/>
      <c r="R104" s="64"/>
      <c r="S104" s="64"/>
      <c r="T104" s="64"/>
    </row>
    <row r="105" spans="1:20">
      <c r="A105" s="4">
        <v>101</v>
      </c>
      <c r="B105" s="14"/>
      <c r="C105" s="64"/>
      <c r="D105" s="64"/>
      <c r="E105" s="16"/>
      <c r="F105" s="64"/>
      <c r="G105" s="16"/>
      <c r="H105" s="16"/>
      <c r="I105" s="46">
        <f t="shared" si="1"/>
        <v>0</v>
      </c>
      <c r="J105" s="64"/>
      <c r="K105" s="64"/>
      <c r="L105" s="64"/>
      <c r="M105" s="64"/>
      <c r="N105" s="64"/>
      <c r="O105" s="64"/>
      <c r="P105" s="220"/>
      <c r="Q105" s="64"/>
      <c r="R105" s="64"/>
      <c r="S105" s="64"/>
      <c r="T105" s="64"/>
    </row>
    <row r="106" spans="1:20">
      <c r="A106" s="4">
        <v>102</v>
      </c>
      <c r="B106" s="14"/>
      <c r="C106" s="64"/>
      <c r="D106" s="64"/>
      <c r="E106" s="16"/>
      <c r="F106" s="64"/>
      <c r="G106" s="16"/>
      <c r="H106" s="16"/>
      <c r="I106" s="46">
        <f t="shared" si="1"/>
        <v>0</v>
      </c>
      <c r="J106" s="64"/>
      <c r="K106" s="64"/>
      <c r="L106" s="64"/>
      <c r="M106" s="64"/>
      <c r="N106" s="64"/>
      <c r="O106" s="64"/>
      <c r="P106" s="220"/>
      <c r="Q106" s="64"/>
      <c r="R106" s="64"/>
      <c r="S106" s="64"/>
      <c r="T106" s="64"/>
    </row>
    <row r="107" spans="1:20">
      <c r="A107" s="4">
        <v>103</v>
      </c>
      <c r="B107" s="14"/>
      <c r="C107" s="64"/>
      <c r="D107" s="64"/>
      <c r="E107" s="16"/>
      <c r="F107" s="64"/>
      <c r="G107" s="16"/>
      <c r="H107" s="16"/>
      <c r="I107" s="46">
        <f t="shared" si="1"/>
        <v>0</v>
      </c>
      <c r="J107" s="64"/>
      <c r="K107" s="64"/>
      <c r="L107" s="64"/>
      <c r="M107" s="64"/>
      <c r="N107" s="64"/>
      <c r="O107" s="64"/>
      <c r="P107" s="220"/>
      <c r="Q107" s="64"/>
      <c r="R107" s="64"/>
      <c r="S107" s="64"/>
      <c r="T107" s="64"/>
    </row>
    <row r="108" spans="1:20">
      <c r="A108" s="4">
        <v>104</v>
      </c>
      <c r="B108" s="14"/>
      <c r="C108" s="64"/>
      <c r="D108" s="64"/>
      <c r="E108" s="16"/>
      <c r="F108" s="64"/>
      <c r="G108" s="16"/>
      <c r="H108" s="16"/>
      <c r="I108" s="46">
        <f t="shared" si="1"/>
        <v>0</v>
      </c>
      <c r="J108" s="64"/>
      <c r="K108" s="64"/>
      <c r="L108" s="64"/>
      <c r="M108" s="64"/>
      <c r="N108" s="64"/>
      <c r="O108" s="64"/>
      <c r="P108" s="220"/>
      <c r="Q108" s="64"/>
      <c r="R108" s="64"/>
      <c r="S108" s="64"/>
      <c r="T108" s="64"/>
    </row>
    <row r="109" spans="1:20">
      <c r="A109" s="4">
        <v>105</v>
      </c>
      <c r="B109" s="14"/>
      <c r="C109" s="64"/>
      <c r="D109" s="64"/>
      <c r="E109" s="16"/>
      <c r="F109" s="64"/>
      <c r="G109" s="16"/>
      <c r="H109" s="16"/>
      <c r="I109" s="46">
        <f t="shared" si="1"/>
        <v>0</v>
      </c>
      <c r="J109" s="64"/>
      <c r="K109" s="64"/>
      <c r="L109" s="64"/>
      <c r="M109" s="64"/>
      <c r="N109" s="64"/>
      <c r="O109" s="64"/>
      <c r="P109" s="220"/>
      <c r="Q109" s="64"/>
      <c r="R109" s="64"/>
      <c r="S109" s="64"/>
      <c r="T109" s="64"/>
    </row>
    <row r="110" spans="1:20">
      <c r="A110" s="4">
        <v>106</v>
      </c>
      <c r="B110" s="14"/>
      <c r="C110" s="64"/>
      <c r="D110" s="64"/>
      <c r="E110" s="16"/>
      <c r="F110" s="64"/>
      <c r="G110" s="16"/>
      <c r="H110" s="16"/>
      <c r="I110" s="46">
        <f t="shared" si="1"/>
        <v>0</v>
      </c>
      <c r="J110" s="64"/>
      <c r="K110" s="64"/>
      <c r="L110" s="64"/>
      <c r="M110" s="64"/>
      <c r="N110" s="64"/>
      <c r="O110" s="64"/>
      <c r="P110" s="220"/>
      <c r="Q110" s="64"/>
      <c r="R110" s="64"/>
      <c r="S110" s="64"/>
      <c r="T110" s="64"/>
    </row>
    <row r="111" spans="1:20">
      <c r="A111" s="4">
        <v>107</v>
      </c>
      <c r="B111" s="14"/>
      <c r="C111" s="64"/>
      <c r="D111" s="64"/>
      <c r="E111" s="16"/>
      <c r="F111" s="64"/>
      <c r="G111" s="16"/>
      <c r="H111" s="16"/>
      <c r="I111" s="46">
        <f t="shared" si="1"/>
        <v>0</v>
      </c>
      <c r="J111" s="64"/>
      <c r="K111" s="64"/>
      <c r="L111" s="64"/>
      <c r="M111" s="64"/>
      <c r="N111" s="64"/>
      <c r="O111" s="64"/>
      <c r="P111" s="220"/>
      <c r="Q111" s="64"/>
      <c r="R111" s="64"/>
      <c r="S111" s="64"/>
      <c r="T111" s="64"/>
    </row>
    <row r="112" spans="1:20">
      <c r="A112" s="4">
        <v>108</v>
      </c>
      <c r="B112" s="14"/>
      <c r="C112" s="64"/>
      <c r="D112" s="64"/>
      <c r="E112" s="16"/>
      <c r="F112" s="64"/>
      <c r="G112" s="16"/>
      <c r="H112" s="16"/>
      <c r="I112" s="46">
        <f t="shared" si="1"/>
        <v>0</v>
      </c>
      <c r="J112" s="64"/>
      <c r="K112" s="64"/>
      <c r="L112" s="64"/>
      <c r="M112" s="64"/>
      <c r="N112" s="64"/>
      <c r="O112" s="64"/>
      <c r="P112" s="220"/>
      <c r="Q112" s="64"/>
      <c r="R112" s="64"/>
      <c r="S112" s="64"/>
      <c r="T112" s="64"/>
    </row>
    <row r="113" spans="1:20">
      <c r="A113" s="4">
        <v>109</v>
      </c>
      <c r="B113" s="14"/>
      <c r="C113" s="64"/>
      <c r="D113" s="64"/>
      <c r="E113" s="16"/>
      <c r="F113" s="64"/>
      <c r="G113" s="16"/>
      <c r="H113" s="16"/>
      <c r="I113" s="46">
        <f t="shared" si="1"/>
        <v>0</v>
      </c>
      <c r="J113" s="64"/>
      <c r="K113" s="64"/>
      <c r="L113" s="64"/>
      <c r="M113" s="64"/>
      <c r="N113" s="64"/>
      <c r="O113" s="64"/>
      <c r="P113" s="220"/>
      <c r="Q113" s="64"/>
      <c r="R113" s="64"/>
      <c r="S113" s="64"/>
      <c r="T113" s="64"/>
    </row>
    <row r="114" spans="1:20">
      <c r="A114" s="4">
        <v>110</v>
      </c>
      <c r="B114" s="14"/>
      <c r="C114" s="64"/>
      <c r="D114" s="64"/>
      <c r="E114" s="16"/>
      <c r="F114" s="64"/>
      <c r="G114" s="16"/>
      <c r="H114" s="16"/>
      <c r="I114" s="46">
        <f t="shared" si="1"/>
        <v>0</v>
      </c>
      <c r="J114" s="64"/>
      <c r="K114" s="64"/>
      <c r="L114" s="64"/>
      <c r="M114" s="64"/>
      <c r="N114" s="64"/>
      <c r="O114" s="64"/>
      <c r="P114" s="220"/>
      <c r="Q114" s="64"/>
      <c r="R114" s="64"/>
      <c r="S114" s="64"/>
      <c r="T114" s="64"/>
    </row>
    <row r="115" spans="1:20">
      <c r="A115" s="4">
        <v>111</v>
      </c>
      <c r="B115" s="14"/>
      <c r="C115" s="64"/>
      <c r="D115" s="64"/>
      <c r="E115" s="16"/>
      <c r="F115" s="64"/>
      <c r="G115" s="16"/>
      <c r="H115" s="16"/>
      <c r="I115" s="46">
        <f t="shared" si="1"/>
        <v>0</v>
      </c>
      <c r="J115" s="64"/>
      <c r="K115" s="64"/>
      <c r="L115" s="64"/>
      <c r="M115" s="64"/>
      <c r="N115" s="64"/>
      <c r="O115" s="64"/>
      <c r="P115" s="220"/>
      <c r="Q115" s="64"/>
      <c r="R115" s="64"/>
      <c r="S115" s="64"/>
      <c r="T115" s="64"/>
    </row>
    <row r="116" spans="1:20">
      <c r="A116" s="4">
        <v>112</v>
      </c>
      <c r="B116" s="14"/>
      <c r="C116" s="64"/>
      <c r="D116" s="64"/>
      <c r="E116" s="16"/>
      <c r="F116" s="64"/>
      <c r="G116" s="16"/>
      <c r="H116" s="16"/>
      <c r="I116" s="46">
        <f t="shared" si="1"/>
        <v>0</v>
      </c>
      <c r="J116" s="64"/>
      <c r="K116" s="64"/>
      <c r="L116" s="64"/>
      <c r="M116" s="64"/>
      <c r="N116" s="64"/>
      <c r="O116" s="64"/>
      <c r="P116" s="220"/>
      <c r="Q116" s="64"/>
      <c r="R116" s="64"/>
      <c r="S116" s="64"/>
      <c r="T116" s="64"/>
    </row>
    <row r="117" spans="1:20">
      <c r="A117" s="4">
        <v>113</v>
      </c>
      <c r="B117" s="14"/>
      <c r="C117" s="64"/>
      <c r="D117" s="64"/>
      <c r="E117" s="16"/>
      <c r="F117" s="64"/>
      <c r="G117" s="16"/>
      <c r="H117" s="16"/>
      <c r="I117" s="46">
        <f t="shared" si="1"/>
        <v>0</v>
      </c>
      <c r="J117" s="64"/>
      <c r="K117" s="64"/>
      <c r="L117" s="64"/>
      <c r="M117" s="64"/>
      <c r="N117" s="64"/>
      <c r="O117" s="64"/>
      <c r="P117" s="224"/>
      <c r="Q117" s="64"/>
      <c r="R117" s="64"/>
      <c r="S117" s="64"/>
      <c r="T117" s="64"/>
    </row>
    <row r="118" spans="1:20">
      <c r="A118" s="4">
        <v>114</v>
      </c>
      <c r="B118" s="14"/>
      <c r="C118" s="64"/>
      <c r="D118" s="64"/>
      <c r="E118" s="16"/>
      <c r="F118" s="64"/>
      <c r="G118" s="16"/>
      <c r="H118" s="16"/>
      <c r="I118" s="46">
        <f t="shared" si="1"/>
        <v>0</v>
      </c>
      <c r="J118" s="64"/>
      <c r="K118" s="64"/>
      <c r="L118" s="64"/>
      <c r="M118" s="64"/>
      <c r="N118" s="64"/>
      <c r="O118" s="64"/>
      <c r="P118" s="224"/>
      <c r="Q118" s="64"/>
      <c r="R118" s="64"/>
      <c r="S118" s="64"/>
      <c r="T118" s="64"/>
    </row>
    <row r="119" spans="1:20">
      <c r="A119" s="4">
        <v>115</v>
      </c>
      <c r="B119" s="14"/>
      <c r="C119" s="64"/>
      <c r="D119" s="64"/>
      <c r="E119" s="16"/>
      <c r="F119" s="64"/>
      <c r="G119" s="16"/>
      <c r="H119" s="16"/>
      <c r="I119" s="46">
        <f t="shared" si="1"/>
        <v>0</v>
      </c>
      <c r="J119" s="64"/>
      <c r="K119" s="64"/>
      <c r="L119" s="64"/>
      <c r="M119" s="64"/>
      <c r="N119" s="64"/>
      <c r="O119" s="64"/>
      <c r="P119" s="224"/>
      <c r="Q119" s="64"/>
      <c r="R119" s="64"/>
      <c r="S119" s="64"/>
      <c r="T119" s="64"/>
    </row>
    <row r="120" spans="1:20">
      <c r="A120" s="4">
        <v>116</v>
      </c>
      <c r="B120" s="14"/>
      <c r="C120" s="64"/>
      <c r="D120" s="64"/>
      <c r="E120" s="16"/>
      <c r="F120" s="64"/>
      <c r="G120" s="16"/>
      <c r="H120" s="16"/>
      <c r="I120" s="46">
        <f t="shared" si="1"/>
        <v>0</v>
      </c>
      <c r="J120" s="64"/>
      <c r="K120" s="64"/>
      <c r="L120" s="64"/>
      <c r="M120" s="64"/>
      <c r="N120" s="64"/>
      <c r="O120" s="64"/>
      <c r="P120" s="224"/>
      <c r="Q120" s="64"/>
      <c r="R120" s="64"/>
      <c r="S120" s="64"/>
      <c r="T120" s="64"/>
    </row>
    <row r="121" spans="1:20">
      <c r="A121" s="4">
        <v>117</v>
      </c>
      <c r="B121" s="14"/>
      <c r="C121" s="64"/>
      <c r="D121" s="64"/>
      <c r="E121" s="16"/>
      <c r="F121" s="64"/>
      <c r="G121" s="16"/>
      <c r="H121" s="16"/>
      <c r="I121" s="46">
        <f t="shared" si="1"/>
        <v>0</v>
      </c>
      <c r="J121" s="64"/>
      <c r="K121" s="64"/>
      <c r="L121" s="64"/>
      <c r="M121" s="64"/>
      <c r="N121" s="64"/>
      <c r="O121" s="64"/>
      <c r="P121" s="224"/>
      <c r="Q121" s="64"/>
      <c r="R121" s="64"/>
      <c r="S121" s="64"/>
      <c r="T121" s="64"/>
    </row>
    <row r="122" spans="1:20">
      <c r="A122" s="4">
        <v>118</v>
      </c>
      <c r="B122" s="14"/>
      <c r="C122" s="64"/>
      <c r="D122" s="64"/>
      <c r="E122" s="16"/>
      <c r="F122" s="64"/>
      <c r="G122" s="16"/>
      <c r="H122" s="16"/>
      <c r="I122" s="46">
        <f t="shared" ref="I70:I133" si="2">G122+H122</f>
        <v>0</v>
      </c>
      <c r="J122" s="64"/>
      <c r="K122" s="64"/>
      <c r="L122" s="64"/>
      <c r="M122" s="64"/>
      <c r="N122" s="64"/>
      <c r="O122" s="64"/>
      <c r="P122" s="224"/>
      <c r="Q122" s="64"/>
      <c r="R122" s="64"/>
      <c r="S122" s="64"/>
      <c r="T122" s="64"/>
    </row>
    <row r="123" spans="1:20">
      <c r="A123" s="4">
        <v>119</v>
      </c>
      <c r="B123" s="14"/>
      <c r="C123" s="64"/>
      <c r="D123" s="64"/>
      <c r="E123" s="16"/>
      <c r="F123" s="64"/>
      <c r="G123" s="16"/>
      <c r="H123" s="16"/>
      <c r="I123" s="46">
        <f t="shared" si="2"/>
        <v>0</v>
      </c>
      <c r="J123" s="64"/>
      <c r="K123" s="64"/>
      <c r="L123" s="64"/>
      <c r="M123" s="64"/>
      <c r="N123" s="64"/>
      <c r="O123" s="64"/>
      <c r="P123" s="224"/>
      <c r="Q123" s="64"/>
      <c r="R123" s="64"/>
      <c r="S123" s="64"/>
      <c r="T123" s="64"/>
    </row>
    <row r="124" spans="1:20">
      <c r="A124" s="4">
        <v>120</v>
      </c>
      <c r="B124" s="14"/>
      <c r="C124" s="64"/>
      <c r="D124" s="64"/>
      <c r="E124" s="16"/>
      <c r="F124" s="64"/>
      <c r="G124" s="16"/>
      <c r="H124" s="16"/>
      <c r="I124" s="46">
        <f t="shared" si="2"/>
        <v>0</v>
      </c>
      <c r="J124" s="64"/>
      <c r="K124" s="64"/>
      <c r="L124" s="64"/>
      <c r="M124" s="64"/>
      <c r="N124" s="64"/>
      <c r="O124" s="64"/>
      <c r="P124" s="224"/>
      <c r="Q124" s="64"/>
      <c r="R124" s="64"/>
      <c r="S124" s="64"/>
      <c r="T124" s="64"/>
    </row>
    <row r="125" spans="1:20">
      <c r="A125" s="4">
        <v>121</v>
      </c>
      <c r="B125" s="14"/>
      <c r="C125" s="64"/>
      <c r="D125" s="64"/>
      <c r="E125" s="16"/>
      <c r="F125" s="64"/>
      <c r="G125" s="16"/>
      <c r="H125" s="16"/>
      <c r="I125" s="46">
        <f t="shared" si="2"/>
        <v>0</v>
      </c>
      <c r="J125" s="64"/>
      <c r="K125" s="64"/>
      <c r="L125" s="64"/>
      <c r="M125" s="64"/>
      <c r="N125" s="64"/>
      <c r="O125" s="64"/>
      <c r="P125" s="224"/>
      <c r="Q125" s="64"/>
      <c r="R125" s="64"/>
      <c r="S125" s="64"/>
      <c r="T125" s="64"/>
    </row>
    <row r="126" spans="1:20">
      <c r="A126" s="4">
        <v>122</v>
      </c>
      <c r="B126" s="14"/>
      <c r="C126" s="64"/>
      <c r="D126" s="64"/>
      <c r="E126" s="16"/>
      <c r="F126" s="64"/>
      <c r="G126" s="16"/>
      <c r="H126" s="16"/>
      <c r="I126" s="46">
        <f t="shared" si="2"/>
        <v>0</v>
      </c>
      <c r="J126" s="64"/>
      <c r="K126" s="64"/>
      <c r="L126" s="64"/>
      <c r="M126" s="64"/>
      <c r="N126" s="64"/>
      <c r="O126" s="64"/>
      <c r="P126" s="224"/>
      <c r="Q126" s="64"/>
      <c r="R126" s="64"/>
      <c r="S126" s="64"/>
      <c r="T126" s="64"/>
    </row>
    <row r="127" spans="1:20">
      <c r="A127" s="4">
        <v>123</v>
      </c>
      <c r="B127" s="14"/>
      <c r="C127" s="64"/>
      <c r="D127" s="64"/>
      <c r="E127" s="16"/>
      <c r="F127" s="64"/>
      <c r="G127" s="16"/>
      <c r="H127" s="16"/>
      <c r="I127" s="46">
        <f t="shared" si="2"/>
        <v>0</v>
      </c>
      <c r="J127" s="64"/>
      <c r="K127" s="64"/>
      <c r="L127" s="64"/>
      <c r="M127" s="64"/>
      <c r="N127" s="64"/>
      <c r="O127" s="64"/>
      <c r="P127" s="224"/>
      <c r="Q127" s="64"/>
      <c r="R127" s="64"/>
      <c r="S127" s="64"/>
      <c r="T127" s="64"/>
    </row>
    <row r="128" spans="1:20">
      <c r="A128" s="4">
        <v>124</v>
      </c>
      <c r="B128" s="14"/>
      <c r="C128" s="64"/>
      <c r="D128" s="64"/>
      <c r="E128" s="16"/>
      <c r="F128" s="64"/>
      <c r="G128" s="16"/>
      <c r="H128" s="16"/>
      <c r="I128" s="46">
        <f t="shared" si="2"/>
        <v>0</v>
      </c>
      <c r="J128" s="64"/>
      <c r="K128" s="64"/>
      <c r="L128" s="64"/>
      <c r="M128" s="64"/>
      <c r="N128" s="64"/>
      <c r="O128" s="64"/>
      <c r="P128" s="224"/>
      <c r="Q128" s="64"/>
      <c r="R128" s="64"/>
      <c r="S128" s="64"/>
      <c r="T128" s="64"/>
    </row>
    <row r="129" spans="1:20">
      <c r="A129" s="4">
        <v>125</v>
      </c>
      <c r="B129" s="14"/>
      <c r="C129" s="64"/>
      <c r="D129" s="64"/>
      <c r="E129" s="16"/>
      <c r="F129" s="64"/>
      <c r="G129" s="16"/>
      <c r="H129" s="16"/>
      <c r="I129" s="46">
        <f t="shared" si="2"/>
        <v>0</v>
      </c>
      <c r="J129" s="64"/>
      <c r="K129" s="64"/>
      <c r="L129" s="64"/>
      <c r="M129" s="64"/>
      <c r="N129" s="64"/>
      <c r="O129" s="64"/>
      <c r="P129" s="224"/>
      <c r="Q129" s="64"/>
      <c r="R129" s="64"/>
      <c r="S129" s="64"/>
      <c r="T129" s="64"/>
    </row>
    <row r="130" spans="1:20">
      <c r="A130" s="4">
        <v>126</v>
      </c>
      <c r="B130" s="14"/>
      <c r="C130" s="64"/>
      <c r="D130" s="64"/>
      <c r="E130" s="16"/>
      <c r="F130" s="64"/>
      <c r="G130" s="16"/>
      <c r="H130" s="16"/>
      <c r="I130" s="46">
        <f t="shared" si="2"/>
        <v>0</v>
      </c>
      <c r="J130" s="64"/>
      <c r="K130" s="64"/>
      <c r="L130" s="64"/>
      <c r="M130" s="64"/>
      <c r="N130" s="64"/>
      <c r="O130" s="64"/>
      <c r="P130" s="224"/>
      <c r="Q130" s="64"/>
      <c r="R130" s="64"/>
      <c r="S130" s="64"/>
      <c r="T130" s="64"/>
    </row>
    <row r="131" spans="1:20">
      <c r="A131" s="4">
        <v>127</v>
      </c>
      <c r="B131" s="14"/>
      <c r="C131" s="64"/>
      <c r="D131" s="64"/>
      <c r="E131" s="16"/>
      <c r="F131" s="64"/>
      <c r="G131" s="16"/>
      <c r="H131" s="16"/>
      <c r="I131" s="46">
        <f t="shared" si="2"/>
        <v>0</v>
      </c>
      <c r="J131" s="64"/>
      <c r="K131" s="64"/>
      <c r="L131" s="64"/>
      <c r="M131" s="64"/>
      <c r="N131" s="64"/>
      <c r="O131" s="64"/>
      <c r="P131" s="224"/>
      <c r="Q131" s="64"/>
      <c r="R131" s="64"/>
      <c r="S131" s="64"/>
      <c r="T131" s="64"/>
    </row>
    <row r="132" spans="1:20">
      <c r="A132" s="4">
        <v>128</v>
      </c>
      <c r="B132" s="14"/>
      <c r="C132" s="64"/>
      <c r="D132" s="64"/>
      <c r="E132" s="16"/>
      <c r="F132" s="64"/>
      <c r="G132" s="16"/>
      <c r="H132" s="16"/>
      <c r="I132" s="46">
        <f t="shared" si="2"/>
        <v>0</v>
      </c>
      <c r="J132" s="64"/>
      <c r="K132" s="64"/>
      <c r="L132" s="64"/>
      <c r="M132" s="64"/>
      <c r="N132" s="64"/>
      <c r="O132" s="64"/>
      <c r="P132" s="224"/>
      <c r="Q132" s="64"/>
      <c r="R132" s="64"/>
      <c r="S132" s="64"/>
      <c r="T132" s="64"/>
    </row>
    <row r="133" spans="1:20">
      <c r="A133" s="4">
        <v>129</v>
      </c>
      <c r="B133" s="14"/>
      <c r="C133" s="64"/>
      <c r="D133" s="64"/>
      <c r="E133" s="16"/>
      <c r="F133" s="64"/>
      <c r="G133" s="16"/>
      <c r="H133" s="16"/>
      <c r="I133" s="46">
        <f t="shared" si="2"/>
        <v>0</v>
      </c>
      <c r="J133" s="64"/>
      <c r="K133" s="64"/>
      <c r="L133" s="64"/>
      <c r="M133" s="64"/>
      <c r="N133" s="64"/>
      <c r="O133" s="64"/>
      <c r="P133" s="224"/>
      <c r="Q133" s="64"/>
      <c r="R133" s="64"/>
      <c r="S133" s="64"/>
      <c r="T133" s="64"/>
    </row>
    <row r="134" spans="1:20">
      <c r="A134" s="4">
        <v>130</v>
      </c>
      <c r="B134" s="14"/>
      <c r="C134" s="64"/>
      <c r="D134" s="64"/>
      <c r="E134" s="16"/>
      <c r="F134" s="64"/>
      <c r="G134" s="16"/>
      <c r="H134" s="16"/>
      <c r="I134" s="46">
        <f t="shared" ref="I134:I163" si="3">G134+H134</f>
        <v>0</v>
      </c>
      <c r="J134" s="64"/>
      <c r="K134" s="64"/>
      <c r="L134" s="64"/>
      <c r="M134" s="64"/>
      <c r="N134" s="64"/>
      <c r="O134" s="64"/>
      <c r="P134" s="224"/>
      <c r="Q134" s="64"/>
      <c r="R134" s="64"/>
      <c r="S134" s="64"/>
      <c r="T134" s="64"/>
    </row>
    <row r="135" spans="1:20">
      <c r="A135" s="4">
        <v>131</v>
      </c>
      <c r="B135" s="14"/>
      <c r="C135" s="64"/>
      <c r="D135" s="64"/>
      <c r="E135" s="16"/>
      <c r="F135" s="64"/>
      <c r="G135" s="16"/>
      <c r="H135" s="16"/>
      <c r="I135" s="46">
        <f t="shared" si="3"/>
        <v>0</v>
      </c>
      <c r="J135" s="64"/>
      <c r="K135" s="64"/>
      <c r="L135" s="64"/>
      <c r="M135" s="64"/>
      <c r="N135" s="64"/>
      <c r="O135" s="64"/>
      <c r="P135" s="224"/>
      <c r="Q135" s="64"/>
      <c r="R135" s="64"/>
      <c r="S135" s="64"/>
      <c r="T135" s="64"/>
    </row>
    <row r="136" spans="1:20">
      <c r="A136" s="4">
        <v>132</v>
      </c>
      <c r="B136" s="14"/>
      <c r="C136" s="64"/>
      <c r="D136" s="64"/>
      <c r="E136" s="16"/>
      <c r="F136" s="64"/>
      <c r="G136" s="16"/>
      <c r="H136" s="16"/>
      <c r="I136" s="46">
        <f t="shared" si="3"/>
        <v>0</v>
      </c>
      <c r="J136" s="64"/>
      <c r="K136" s="64"/>
      <c r="L136" s="64"/>
      <c r="M136" s="64"/>
      <c r="N136" s="64"/>
      <c r="O136" s="64"/>
      <c r="P136" s="224"/>
      <c r="Q136" s="64"/>
      <c r="R136" s="64"/>
      <c r="S136" s="64"/>
      <c r="T136" s="64"/>
    </row>
    <row r="137" spans="1:20">
      <c r="A137" s="4">
        <v>133</v>
      </c>
      <c r="B137" s="14"/>
      <c r="C137" s="64"/>
      <c r="D137" s="64"/>
      <c r="E137" s="16"/>
      <c r="F137" s="64"/>
      <c r="G137" s="16"/>
      <c r="H137" s="16"/>
      <c r="I137" s="46">
        <f t="shared" si="3"/>
        <v>0</v>
      </c>
      <c r="J137" s="64"/>
      <c r="K137" s="64"/>
      <c r="L137" s="64"/>
      <c r="M137" s="64"/>
      <c r="N137" s="64"/>
      <c r="O137" s="64"/>
      <c r="P137" s="224"/>
      <c r="Q137" s="64"/>
      <c r="R137" s="64"/>
      <c r="S137" s="64"/>
      <c r="T137" s="64"/>
    </row>
    <row r="138" spans="1:20">
      <c r="A138" s="4">
        <v>134</v>
      </c>
      <c r="B138" s="14"/>
      <c r="C138" s="64"/>
      <c r="D138" s="64"/>
      <c r="E138" s="16"/>
      <c r="F138" s="64"/>
      <c r="G138" s="16"/>
      <c r="H138" s="16"/>
      <c r="I138" s="46">
        <f t="shared" si="3"/>
        <v>0</v>
      </c>
      <c r="J138" s="64"/>
      <c r="K138" s="64"/>
      <c r="L138" s="64"/>
      <c r="M138" s="64"/>
      <c r="N138" s="64"/>
      <c r="O138" s="64"/>
      <c r="P138" s="224"/>
      <c r="Q138" s="64"/>
      <c r="R138" s="64"/>
      <c r="S138" s="64"/>
      <c r="T138" s="64"/>
    </row>
    <row r="139" spans="1:20">
      <c r="A139" s="4">
        <v>135</v>
      </c>
      <c r="B139" s="14"/>
      <c r="C139" s="64"/>
      <c r="D139" s="64"/>
      <c r="E139" s="16"/>
      <c r="F139" s="64"/>
      <c r="G139" s="16"/>
      <c r="H139" s="16"/>
      <c r="I139" s="46">
        <f t="shared" si="3"/>
        <v>0</v>
      </c>
      <c r="J139" s="64"/>
      <c r="K139" s="64"/>
      <c r="L139" s="64"/>
      <c r="M139" s="64"/>
      <c r="N139" s="64"/>
      <c r="O139" s="64"/>
      <c r="P139" s="224"/>
      <c r="Q139" s="64"/>
      <c r="R139" s="64"/>
      <c r="S139" s="64"/>
      <c r="T139" s="64"/>
    </row>
    <row r="140" spans="1:20">
      <c r="A140" s="4">
        <v>136</v>
      </c>
      <c r="B140" s="14"/>
      <c r="C140" s="64"/>
      <c r="D140" s="64"/>
      <c r="E140" s="16"/>
      <c r="F140" s="64"/>
      <c r="G140" s="16"/>
      <c r="H140" s="16"/>
      <c r="I140" s="46">
        <f t="shared" si="3"/>
        <v>0</v>
      </c>
      <c r="J140" s="64"/>
      <c r="K140" s="64"/>
      <c r="L140" s="64"/>
      <c r="M140" s="64"/>
      <c r="N140" s="64"/>
      <c r="O140" s="64"/>
      <c r="P140" s="224"/>
      <c r="Q140" s="64"/>
      <c r="R140" s="64"/>
      <c r="S140" s="64"/>
      <c r="T140" s="64"/>
    </row>
    <row r="141" spans="1:20">
      <c r="A141" s="4">
        <v>137</v>
      </c>
      <c r="B141" s="14"/>
      <c r="C141" s="64"/>
      <c r="D141" s="64"/>
      <c r="E141" s="16"/>
      <c r="F141" s="64"/>
      <c r="G141" s="16"/>
      <c r="H141" s="16"/>
      <c r="I141" s="46">
        <f t="shared" si="3"/>
        <v>0</v>
      </c>
      <c r="J141" s="64"/>
      <c r="K141" s="64"/>
      <c r="L141" s="64"/>
      <c r="M141" s="64"/>
      <c r="N141" s="64"/>
      <c r="O141" s="64"/>
      <c r="P141" s="224"/>
      <c r="Q141" s="64"/>
      <c r="R141" s="64"/>
      <c r="S141" s="64"/>
      <c r="T141" s="64"/>
    </row>
    <row r="142" spans="1:20">
      <c r="A142" s="4">
        <v>138</v>
      </c>
      <c r="B142" s="14"/>
      <c r="C142" s="64"/>
      <c r="D142" s="64"/>
      <c r="E142" s="16"/>
      <c r="F142" s="64"/>
      <c r="G142" s="16"/>
      <c r="H142" s="16"/>
      <c r="I142" s="46">
        <f t="shared" si="3"/>
        <v>0</v>
      </c>
      <c r="J142" s="64"/>
      <c r="K142" s="64"/>
      <c r="L142" s="64"/>
      <c r="M142" s="64"/>
      <c r="N142" s="64"/>
      <c r="O142" s="64"/>
      <c r="P142" s="224"/>
      <c r="Q142" s="64"/>
      <c r="R142" s="64"/>
      <c r="S142" s="64"/>
      <c r="T142" s="64"/>
    </row>
    <row r="143" spans="1:20">
      <c r="A143" s="4">
        <v>139</v>
      </c>
      <c r="B143" s="14"/>
      <c r="C143" s="64"/>
      <c r="D143" s="64"/>
      <c r="E143" s="16"/>
      <c r="F143" s="64"/>
      <c r="G143" s="16"/>
      <c r="H143" s="16"/>
      <c r="I143" s="46">
        <f t="shared" si="3"/>
        <v>0</v>
      </c>
      <c r="J143" s="64"/>
      <c r="K143" s="64"/>
      <c r="L143" s="64"/>
      <c r="M143" s="64"/>
      <c r="N143" s="64"/>
      <c r="O143" s="64"/>
      <c r="P143" s="224"/>
      <c r="Q143" s="64"/>
      <c r="R143" s="64"/>
      <c r="S143" s="64"/>
      <c r="T143" s="64"/>
    </row>
    <row r="144" spans="1:20">
      <c r="A144" s="4">
        <v>140</v>
      </c>
      <c r="B144" s="14"/>
      <c r="C144" s="64"/>
      <c r="D144" s="64"/>
      <c r="E144" s="16"/>
      <c r="F144" s="64"/>
      <c r="G144" s="16"/>
      <c r="H144" s="16"/>
      <c r="I144" s="46">
        <f t="shared" si="3"/>
        <v>0</v>
      </c>
      <c r="J144" s="64"/>
      <c r="K144" s="64"/>
      <c r="L144" s="64"/>
      <c r="M144" s="64"/>
      <c r="N144" s="64"/>
      <c r="O144" s="64"/>
      <c r="P144" s="224"/>
      <c r="Q144" s="64"/>
      <c r="R144" s="64"/>
      <c r="S144" s="64"/>
      <c r="T144" s="64"/>
    </row>
    <row r="145" spans="1:20">
      <c r="A145" s="4">
        <v>141</v>
      </c>
      <c r="B145" s="14"/>
      <c r="C145" s="64"/>
      <c r="D145" s="64"/>
      <c r="E145" s="16"/>
      <c r="F145" s="64"/>
      <c r="G145" s="16"/>
      <c r="H145" s="16"/>
      <c r="I145" s="46">
        <f t="shared" si="3"/>
        <v>0</v>
      </c>
      <c r="J145" s="64"/>
      <c r="K145" s="64"/>
      <c r="L145" s="64"/>
      <c r="M145" s="64"/>
      <c r="N145" s="64"/>
      <c r="O145" s="64"/>
      <c r="P145" s="224"/>
      <c r="Q145" s="64"/>
      <c r="R145" s="64"/>
      <c r="S145" s="64"/>
      <c r="T145" s="64"/>
    </row>
    <row r="146" spans="1:20">
      <c r="A146" s="4">
        <v>142</v>
      </c>
      <c r="B146" s="14"/>
      <c r="C146" s="64"/>
      <c r="D146" s="64"/>
      <c r="E146" s="16"/>
      <c r="F146" s="64"/>
      <c r="G146" s="16"/>
      <c r="H146" s="16"/>
      <c r="I146" s="46">
        <f t="shared" si="3"/>
        <v>0</v>
      </c>
      <c r="J146" s="64"/>
      <c r="K146" s="64"/>
      <c r="L146" s="64"/>
      <c r="M146" s="64"/>
      <c r="N146" s="64"/>
      <c r="O146" s="64"/>
      <c r="P146" s="224"/>
      <c r="Q146" s="64"/>
      <c r="R146" s="64"/>
      <c r="S146" s="64"/>
      <c r="T146" s="64"/>
    </row>
    <row r="147" spans="1:20">
      <c r="A147" s="4">
        <v>143</v>
      </c>
      <c r="B147" s="14"/>
      <c r="C147" s="64"/>
      <c r="D147" s="64"/>
      <c r="E147" s="16"/>
      <c r="F147" s="64"/>
      <c r="G147" s="16"/>
      <c r="H147" s="16"/>
      <c r="I147" s="46">
        <f t="shared" si="3"/>
        <v>0</v>
      </c>
      <c r="J147" s="64"/>
      <c r="K147" s="64"/>
      <c r="L147" s="64"/>
      <c r="M147" s="64"/>
      <c r="N147" s="64"/>
      <c r="O147" s="64"/>
      <c r="P147" s="224"/>
      <c r="Q147" s="64"/>
      <c r="R147" s="64"/>
      <c r="S147" s="64"/>
      <c r="T147" s="64"/>
    </row>
    <row r="148" spans="1:20">
      <c r="A148" s="4">
        <v>144</v>
      </c>
      <c r="B148" s="14"/>
      <c r="C148" s="64"/>
      <c r="D148" s="64"/>
      <c r="E148" s="16"/>
      <c r="F148" s="64"/>
      <c r="G148" s="16"/>
      <c r="H148" s="16"/>
      <c r="I148" s="46">
        <f t="shared" si="3"/>
        <v>0</v>
      </c>
      <c r="J148" s="64"/>
      <c r="K148" s="64"/>
      <c r="L148" s="64"/>
      <c r="M148" s="64"/>
      <c r="N148" s="64"/>
      <c r="O148" s="64"/>
      <c r="P148" s="224"/>
      <c r="Q148" s="64"/>
      <c r="R148" s="64"/>
      <c r="S148" s="64"/>
      <c r="T148" s="64"/>
    </row>
    <row r="149" spans="1:20">
      <c r="A149" s="4">
        <v>145</v>
      </c>
      <c r="B149" s="14"/>
      <c r="C149" s="64"/>
      <c r="D149" s="64"/>
      <c r="E149" s="16"/>
      <c r="F149" s="64"/>
      <c r="G149" s="16"/>
      <c r="H149" s="16"/>
      <c r="I149" s="46">
        <f t="shared" si="3"/>
        <v>0</v>
      </c>
      <c r="J149" s="64"/>
      <c r="K149" s="64"/>
      <c r="L149" s="64"/>
      <c r="M149" s="64"/>
      <c r="N149" s="64"/>
      <c r="O149" s="64"/>
      <c r="P149" s="224"/>
      <c r="Q149" s="64"/>
      <c r="R149" s="64"/>
      <c r="S149" s="64"/>
      <c r="T149" s="64"/>
    </row>
    <row r="150" spans="1:20">
      <c r="A150" s="4">
        <v>146</v>
      </c>
      <c r="B150" s="14"/>
      <c r="C150" s="64"/>
      <c r="D150" s="64"/>
      <c r="E150" s="16"/>
      <c r="F150" s="64"/>
      <c r="G150" s="16"/>
      <c r="H150" s="16"/>
      <c r="I150" s="46">
        <f t="shared" si="3"/>
        <v>0</v>
      </c>
      <c r="J150" s="64"/>
      <c r="K150" s="64"/>
      <c r="L150" s="64"/>
      <c r="M150" s="64"/>
      <c r="N150" s="64"/>
      <c r="O150" s="64"/>
      <c r="P150" s="224"/>
      <c r="Q150" s="64"/>
      <c r="R150" s="64"/>
      <c r="S150" s="64"/>
      <c r="T150" s="64"/>
    </row>
    <row r="151" spans="1:20">
      <c r="A151" s="4">
        <v>147</v>
      </c>
      <c r="B151" s="14"/>
      <c r="C151" s="64"/>
      <c r="D151" s="64"/>
      <c r="E151" s="16"/>
      <c r="F151" s="64"/>
      <c r="G151" s="16"/>
      <c r="H151" s="16"/>
      <c r="I151" s="46">
        <f t="shared" si="3"/>
        <v>0</v>
      </c>
      <c r="J151" s="64"/>
      <c r="K151" s="64"/>
      <c r="L151" s="64"/>
      <c r="M151" s="64"/>
      <c r="N151" s="64"/>
      <c r="O151" s="64"/>
      <c r="P151" s="224"/>
      <c r="Q151" s="64"/>
      <c r="R151" s="64"/>
      <c r="S151" s="64"/>
      <c r="T151" s="64"/>
    </row>
    <row r="152" spans="1:20">
      <c r="A152" s="4">
        <v>148</v>
      </c>
      <c r="B152" s="14"/>
      <c r="C152" s="64"/>
      <c r="D152" s="64"/>
      <c r="E152" s="16"/>
      <c r="F152" s="64"/>
      <c r="G152" s="16"/>
      <c r="H152" s="16"/>
      <c r="I152" s="46">
        <f t="shared" si="3"/>
        <v>0</v>
      </c>
      <c r="J152" s="64"/>
      <c r="K152" s="64"/>
      <c r="L152" s="64"/>
      <c r="M152" s="64"/>
      <c r="N152" s="64"/>
      <c r="O152" s="64"/>
      <c r="P152" s="224"/>
      <c r="Q152" s="64"/>
      <c r="R152" s="64"/>
      <c r="S152" s="64"/>
      <c r="T152" s="64"/>
    </row>
    <row r="153" spans="1:20">
      <c r="A153" s="4">
        <v>149</v>
      </c>
      <c r="B153" s="14"/>
      <c r="C153" s="64"/>
      <c r="D153" s="64"/>
      <c r="E153" s="16"/>
      <c r="F153" s="64"/>
      <c r="G153" s="16"/>
      <c r="H153" s="16"/>
      <c r="I153" s="46">
        <f t="shared" si="3"/>
        <v>0</v>
      </c>
      <c r="J153" s="64"/>
      <c r="K153" s="64"/>
      <c r="L153" s="64"/>
      <c r="M153" s="64"/>
      <c r="N153" s="64"/>
      <c r="O153" s="64"/>
      <c r="P153" s="224"/>
      <c r="Q153" s="64"/>
      <c r="R153" s="64"/>
      <c r="S153" s="64"/>
      <c r="T153" s="64"/>
    </row>
    <row r="154" spans="1:20">
      <c r="A154" s="4">
        <v>150</v>
      </c>
      <c r="B154" s="14"/>
      <c r="C154" s="64"/>
      <c r="D154" s="64"/>
      <c r="E154" s="16"/>
      <c r="F154" s="64"/>
      <c r="G154" s="16"/>
      <c r="H154" s="16"/>
      <c r="I154" s="46">
        <f t="shared" si="3"/>
        <v>0</v>
      </c>
      <c r="J154" s="64"/>
      <c r="K154" s="64"/>
      <c r="L154" s="64"/>
      <c r="M154" s="64"/>
      <c r="N154" s="64"/>
      <c r="O154" s="64"/>
      <c r="P154" s="224"/>
      <c r="Q154" s="64"/>
      <c r="R154" s="64"/>
      <c r="S154" s="64"/>
      <c r="T154" s="64"/>
    </row>
    <row r="155" spans="1:20">
      <c r="A155" s="4">
        <v>151</v>
      </c>
      <c r="B155" s="14"/>
      <c r="C155" s="64"/>
      <c r="D155" s="64"/>
      <c r="E155" s="16"/>
      <c r="F155" s="64"/>
      <c r="G155" s="16"/>
      <c r="H155" s="16"/>
      <c r="I155" s="46">
        <f t="shared" si="3"/>
        <v>0</v>
      </c>
      <c r="J155" s="64"/>
      <c r="K155" s="64"/>
      <c r="L155" s="64"/>
      <c r="M155" s="64"/>
      <c r="N155" s="64"/>
      <c r="O155" s="64"/>
      <c r="P155" s="224"/>
      <c r="Q155" s="64"/>
      <c r="R155" s="64"/>
      <c r="S155" s="64"/>
      <c r="T155" s="64"/>
    </row>
    <row r="156" spans="1:20">
      <c r="A156" s="4">
        <v>152</v>
      </c>
      <c r="B156" s="14"/>
      <c r="C156" s="64"/>
      <c r="D156" s="64"/>
      <c r="E156" s="16"/>
      <c r="F156" s="64"/>
      <c r="G156" s="16"/>
      <c r="H156" s="16"/>
      <c r="I156" s="46">
        <f t="shared" si="3"/>
        <v>0</v>
      </c>
      <c r="J156" s="64"/>
      <c r="K156" s="64"/>
      <c r="L156" s="64"/>
      <c r="M156" s="64"/>
      <c r="N156" s="64"/>
      <c r="O156" s="64"/>
      <c r="P156" s="224"/>
      <c r="Q156" s="64"/>
      <c r="R156" s="64"/>
      <c r="S156" s="64"/>
      <c r="T156" s="64"/>
    </row>
    <row r="157" spans="1:20">
      <c r="A157" s="4">
        <v>153</v>
      </c>
      <c r="B157" s="14"/>
      <c r="C157" s="64"/>
      <c r="D157" s="64"/>
      <c r="E157" s="16"/>
      <c r="F157" s="64"/>
      <c r="G157" s="16"/>
      <c r="H157" s="16"/>
      <c r="I157" s="46">
        <f t="shared" si="3"/>
        <v>0</v>
      </c>
      <c r="J157" s="64"/>
      <c r="K157" s="64"/>
      <c r="L157" s="64"/>
      <c r="M157" s="64"/>
      <c r="N157" s="64"/>
      <c r="O157" s="64"/>
      <c r="P157" s="224"/>
      <c r="Q157" s="64"/>
      <c r="R157" s="64"/>
      <c r="S157" s="64"/>
      <c r="T157" s="64"/>
    </row>
    <row r="158" spans="1:20">
      <c r="A158" s="4">
        <v>154</v>
      </c>
      <c r="B158" s="14"/>
      <c r="C158" s="64"/>
      <c r="D158" s="64"/>
      <c r="E158" s="16"/>
      <c r="F158" s="64"/>
      <c r="G158" s="16"/>
      <c r="H158" s="16"/>
      <c r="I158" s="46">
        <f t="shared" si="3"/>
        <v>0</v>
      </c>
      <c r="J158" s="64"/>
      <c r="K158" s="64"/>
      <c r="L158" s="64"/>
      <c r="M158" s="64"/>
      <c r="N158" s="64"/>
      <c r="O158" s="64"/>
      <c r="P158" s="224"/>
      <c r="Q158" s="64"/>
      <c r="R158" s="64"/>
      <c r="S158" s="64"/>
      <c r="T158" s="64"/>
    </row>
    <row r="159" spans="1:20">
      <c r="A159" s="4">
        <v>155</v>
      </c>
      <c r="B159" s="14"/>
      <c r="C159" s="64"/>
      <c r="D159" s="64"/>
      <c r="E159" s="16"/>
      <c r="F159" s="64"/>
      <c r="G159" s="16"/>
      <c r="H159" s="16"/>
      <c r="I159" s="46">
        <f t="shared" si="3"/>
        <v>0</v>
      </c>
      <c r="J159" s="64"/>
      <c r="K159" s="64"/>
      <c r="L159" s="64"/>
      <c r="M159" s="64"/>
      <c r="N159" s="64"/>
      <c r="O159" s="64"/>
      <c r="P159" s="224"/>
      <c r="Q159" s="64"/>
      <c r="R159" s="64"/>
      <c r="S159" s="64"/>
      <c r="T159" s="64"/>
    </row>
    <row r="160" spans="1:20">
      <c r="A160" s="4">
        <v>156</v>
      </c>
      <c r="B160" s="14"/>
      <c r="C160" s="64"/>
      <c r="D160" s="64"/>
      <c r="E160" s="16"/>
      <c r="F160" s="64"/>
      <c r="G160" s="16"/>
      <c r="H160" s="16"/>
      <c r="I160" s="46">
        <f t="shared" si="3"/>
        <v>0</v>
      </c>
      <c r="J160" s="64"/>
      <c r="K160" s="64"/>
      <c r="L160" s="64"/>
      <c r="M160" s="64"/>
      <c r="N160" s="64"/>
      <c r="O160" s="64"/>
      <c r="P160" s="224"/>
      <c r="Q160" s="64"/>
      <c r="R160" s="64"/>
      <c r="S160" s="64"/>
      <c r="T160" s="64"/>
    </row>
    <row r="161" spans="1:20">
      <c r="A161" s="4">
        <v>157</v>
      </c>
      <c r="B161" s="14"/>
      <c r="C161" s="64"/>
      <c r="D161" s="64"/>
      <c r="E161" s="16"/>
      <c r="F161" s="64"/>
      <c r="G161" s="16"/>
      <c r="H161" s="16"/>
      <c r="I161" s="46">
        <f t="shared" si="3"/>
        <v>0</v>
      </c>
      <c r="J161" s="64"/>
      <c r="K161" s="64"/>
      <c r="L161" s="64"/>
      <c r="M161" s="64"/>
      <c r="N161" s="64"/>
      <c r="O161" s="64"/>
      <c r="P161" s="224"/>
      <c r="Q161" s="64"/>
      <c r="R161" s="64"/>
      <c r="S161" s="64"/>
      <c r="T161" s="64"/>
    </row>
    <row r="162" spans="1:20">
      <c r="A162" s="4">
        <v>158</v>
      </c>
      <c r="B162" s="14"/>
      <c r="C162" s="64"/>
      <c r="D162" s="64"/>
      <c r="E162" s="16"/>
      <c r="F162" s="64"/>
      <c r="G162" s="16"/>
      <c r="H162" s="16"/>
      <c r="I162" s="46">
        <f t="shared" si="3"/>
        <v>0</v>
      </c>
      <c r="J162" s="64"/>
      <c r="K162" s="64"/>
      <c r="L162" s="64"/>
      <c r="M162" s="64"/>
      <c r="N162" s="64"/>
      <c r="O162" s="64"/>
      <c r="P162" s="224"/>
      <c r="Q162" s="64"/>
      <c r="R162" s="64"/>
      <c r="S162" s="64"/>
      <c r="T162" s="64"/>
    </row>
    <row r="163" spans="1:20">
      <c r="A163" s="4">
        <v>159</v>
      </c>
      <c r="B163" s="14"/>
      <c r="C163" s="64"/>
      <c r="D163" s="64"/>
      <c r="E163" s="16"/>
      <c r="F163" s="64"/>
      <c r="G163" s="16"/>
      <c r="H163" s="16"/>
      <c r="I163" s="46">
        <f t="shared" si="3"/>
        <v>0</v>
      </c>
      <c r="J163" s="64"/>
      <c r="K163" s="64"/>
      <c r="L163" s="64"/>
      <c r="M163" s="64"/>
      <c r="N163" s="64"/>
      <c r="O163" s="64"/>
      <c r="P163" s="224"/>
      <c r="Q163" s="64"/>
      <c r="R163" s="64"/>
      <c r="S163" s="64"/>
      <c r="T163" s="64"/>
    </row>
    <row r="164" spans="1:20">
      <c r="A164" s="4">
        <v>160</v>
      </c>
      <c r="B164" s="14"/>
      <c r="C164" s="64"/>
      <c r="D164" s="64"/>
      <c r="E164" s="16"/>
      <c r="F164" s="64"/>
      <c r="G164" s="16"/>
      <c r="H164" s="16"/>
      <c r="I164" s="14">
        <f t="shared" ref="I164" si="4">+G164+H164</f>
        <v>0</v>
      </c>
      <c r="J164" s="64"/>
      <c r="K164" s="64"/>
      <c r="L164" s="64"/>
      <c r="M164" s="64"/>
      <c r="N164" s="64"/>
      <c r="O164" s="64"/>
      <c r="P164" s="224"/>
      <c r="Q164" s="64"/>
      <c r="R164" s="64"/>
      <c r="S164" s="64"/>
      <c r="T164" s="64"/>
    </row>
    <row r="165" spans="1:20">
      <c r="A165" s="102" t="s">
        <v>11</v>
      </c>
      <c r="B165" s="102"/>
      <c r="C165" s="102">
        <f>COUNTIFS(C5:C164,"*")</f>
        <v>94</v>
      </c>
      <c r="D165" s="102"/>
      <c r="E165" s="11"/>
      <c r="F165" s="102"/>
      <c r="G165" s="102">
        <f>SUM(G5:G164)</f>
        <v>4811</v>
      </c>
      <c r="H165" s="102">
        <f>SUM(H5:H164)</f>
        <v>5470</v>
      </c>
      <c r="I165" s="102">
        <f>SUM(I5:I164)</f>
        <v>10281</v>
      </c>
      <c r="J165" s="102"/>
      <c r="K165" s="102"/>
      <c r="L165" s="102"/>
      <c r="M165" s="102"/>
      <c r="N165" s="102"/>
      <c r="O165" s="102"/>
      <c r="P165" s="12"/>
      <c r="Q165" s="102"/>
      <c r="R165" s="102"/>
      <c r="S165" s="102"/>
      <c r="T165" s="225"/>
    </row>
    <row r="166" spans="1:20">
      <c r="A166" s="39" t="s">
        <v>65</v>
      </c>
      <c r="B166" s="9">
        <f>COUNTIF(B$5:B$164,"Team 1")</f>
        <v>59</v>
      </c>
      <c r="C166" s="39" t="s">
        <v>28</v>
      </c>
      <c r="D166" s="9">
        <f>COUNTIF(D5:D164,"Anganwadi")</f>
        <v>54</v>
      </c>
    </row>
    <row r="167" spans="1:20">
      <c r="A167" s="39" t="s">
        <v>66</v>
      </c>
      <c r="B167" s="9">
        <f>COUNTIF(B$6:B$164,"Team 2")</f>
        <v>35</v>
      </c>
      <c r="C167" s="39" t="s">
        <v>26</v>
      </c>
      <c r="D167" s="9">
        <f>COUNTIF(D5:D164,"School")</f>
        <v>40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G116" activePane="bottomRight" state="frozen"/>
      <selection pane="topRight" activeCell="C1" sqref="C1"/>
      <selection pane="bottomLeft" activeCell="A5" sqref="A5"/>
      <selection pane="bottomRight" activeCell="L9" sqref="L9"/>
    </sheetView>
  </sheetViews>
  <sheetFormatPr defaultRowHeight="16.5"/>
  <cols>
    <col min="1" max="1" width="7" style="13" bestFit="1" customWidth="1"/>
    <col min="2" max="2" width="8.85546875" style="13" customWidth="1"/>
    <col min="3" max="3" width="41.42578125" style="13" bestFit="1" customWidth="1"/>
    <col min="4" max="4" width="10.42578125" style="13" customWidth="1"/>
    <col min="5" max="5" width="11.140625" style="13" customWidth="1"/>
    <col min="6" max="6" width="6.5703125" style="13" customWidth="1"/>
    <col min="7" max="7" width="6.140625" style="13" customWidth="1"/>
    <col min="8" max="8" width="6.28515625" style="13" bestFit="1" customWidth="1"/>
    <col min="9" max="9" width="10.28515625" style="239" customWidth="1"/>
    <col min="10" max="10" width="16.7109375" style="240" customWidth="1"/>
    <col min="11" max="11" width="16.140625" style="13" customWidth="1"/>
    <col min="12" max="12" width="18.28515625" style="13" customWidth="1"/>
    <col min="13" max="13" width="15.28515625" style="13" customWidth="1"/>
    <col min="14" max="14" width="19.140625" style="13" customWidth="1"/>
    <col min="15" max="15" width="14.85546875" style="13" customWidth="1"/>
    <col min="16" max="16" width="15.28515625" style="13" customWidth="1"/>
    <col min="17" max="17" width="11.5703125" style="13" bestFit="1" customWidth="1"/>
    <col min="18" max="18" width="10.5703125" style="13" customWidth="1"/>
    <col min="19" max="19" width="9.85546875" style="13" customWidth="1"/>
    <col min="20" max="16384" width="9.140625" style="13"/>
  </cols>
  <sheetData>
    <row r="1" spans="1:20" ht="51" customHeight="1">
      <c r="A1" s="157" t="s">
        <v>654</v>
      </c>
      <c r="B1" s="157"/>
      <c r="C1" s="157"/>
      <c r="D1" s="157"/>
      <c r="E1" s="157"/>
      <c r="F1" s="157"/>
      <c r="G1" s="157"/>
      <c r="H1" s="157"/>
      <c r="I1" s="157"/>
      <c r="J1" s="164"/>
      <c r="K1" s="157"/>
      <c r="L1" s="157"/>
      <c r="M1" s="157"/>
      <c r="N1" s="157"/>
      <c r="O1" s="157"/>
      <c r="P1" s="157"/>
      <c r="Q1" s="157"/>
      <c r="R1" s="157"/>
      <c r="S1" s="157"/>
    </row>
    <row r="2" spans="1:20">
      <c r="A2" s="160" t="s">
        <v>62</v>
      </c>
      <c r="B2" s="161"/>
      <c r="C2" s="161"/>
      <c r="D2" s="19">
        <v>43617</v>
      </c>
      <c r="E2" s="103"/>
      <c r="F2" s="103"/>
      <c r="G2" s="103"/>
      <c r="H2" s="103"/>
      <c r="I2" s="103"/>
      <c r="J2" s="105"/>
      <c r="K2" s="103"/>
      <c r="L2" s="103"/>
      <c r="M2" s="103"/>
      <c r="N2" s="103"/>
      <c r="O2" s="103"/>
      <c r="P2" s="103"/>
      <c r="Q2" s="103"/>
      <c r="R2" s="103"/>
      <c r="S2" s="103"/>
    </row>
    <row r="3" spans="1:20" ht="39.75" customHeight="1">
      <c r="A3" s="155" t="s">
        <v>14</v>
      </c>
      <c r="B3" s="158" t="s">
        <v>64</v>
      </c>
      <c r="C3" s="154" t="s">
        <v>7</v>
      </c>
      <c r="D3" s="154" t="s">
        <v>58</v>
      </c>
      <c r="E3" s="154" t="s">
        <v>16</v>
      </c>
      <c r="F3" s="162" t="s">
        <v>17</v>
      </c>
      <c r="G3" s="154" t="s">
        <v>8</v>
      </c>
      <c r="H3" s="154"/>
      <c r="I3" s="154"/>
      <c r="J3" s="166" t="s">
        <v>34</v>
      </c>
      <c r="K3" s="158" t="s">
        <v>36</v>
      </c>
      <c r="L3" s="158" t="s">
        <v>53</v>
      </c>
      <c r="M3" s="158" t="s">
        <v>54</v>
      </c>
      <c r="N3" s="158" t="s">
        <v>37</v>
      </c>
      <c r="O3" s="158" t="s">
        <v>38</v>
      </c>
      <c r="P3" s="155" t="s">
        <v>57</v>
      </c>
      <c r="Q3" s="154" t="s">
        <v>55</v>
      </c>
      <c r="R3" s="154" t="s">
        <v>35</v>
      </c>
      <c r="S3" s="154" t="s">
        <v>56</v>
      </c>
      <c r="T3" s="154" t="s">
        <v>13</v>
      </c>
    </row>
    <row r="4" spans="1:20" ht="68.25" customHeight="1">
      <c r="A4" s="155"/>
      <c r="B4" s="163"/>
      <c r="C4" s="154"/>
      <c r="D4" s="154"/>
      <c r="E4" s="154"/>
      <c r="F4" s="162"/>
      <c r="G4" s="104" t="s">
        <v>9</v>
      </c>
      <c r="H4" s="104" t="s">
        <v>10</v>
      </c>
      <c r="I4" s="104" t="s">
        <v>11</v>
      </c>
      <c r="J4" s="167"/>
      <c r="K4" s="159"/>
      <c r="L4" s="159"/>
      <c r="M4" s="159"/>
      <c r="N4" s="159"/>
      <c r="O4" s="159"/>
      <c r="P4" s="155"/>
      <c r="Q4" s="155"/>
      <c r="R4" s="154"/>
      <c r="S4" s="154"/>
      <c r="T4" s="154"/>
    </row>
    <row r="5" spans="1:20">
      <c r="A5" s="4">
        <v>1</v>
      </c>
      <c r="B5" s="14" t="s">
        <v>65</v>
      </c>
      <c r="C5" s="83" t="s">
        <v>98</v>
      </c>
      <c r="D5" s="64" t="s">
        <v>26</v>
      </c>
      <c r="E5" s="16">
        <v>18100800101</v>
      </c>
      <c r="F5" s="83" t="s">
        <v>109</v>
      </c>
      <c r="G5" s="233">
        <v>33</v>
      </c>
      <c r="H5" s="233">
        <v>37</v>
      </c>
      <c r="I5" s="96">
        <f>G5+H5</f>
        <v>70</v>
      </c>
      <c r="J5" s="234">
        <v>7896386443</v>
      </c>
      <c r="K5" s="235" t="s">
        <v>116</v>
      </c>
      <c r="L5" s="236" t="s">
        <v>115</v>
      </c>
      <c r="M5" s="236">
        <v>7664805185</v>
      </c>
      <c r="N5" s="236" t="s">
        <v>111</v>
      </c>
      <c r="O5" s="236">
        <v>9678505814</v>
      </c>
      <c r="P5" s="224">
        <v>43617</v>
      </c>
      <c r="Q5" s="64" t="s">
        <v>647</v>
      </c>
      <c r="R5" s="218">
        <v>22</v>
      </c>
      <c r="S5" s="64" t="s">
        <v>1100</v>
      </c>
      <c r="T5" s="64"/>
    </row>
    <row r="6" spans="1:20">
      <c r="A6" s="4">
        <v>2</v>
      </c>
      <c r="B6" s="14" t="s">
        <v>65</v>
      </c>
      <c r="C6" s="83" t="s">
        <v>99</v>
      </c>
      <c r="D6" s="64" t="s">
        <v>26</v>
      </c>
      <c r="E6" s="16">
        <v>18100800102</v>
      </c>
      <c r="F6" s="83" t="s">
        <v>109</v>
      </c>
      <c r="G6" s="233">
        <v>18</v>
      </c>
      <c r="H6" s="233">
        <v>17</v>
      </c>
      <c r="I6" s="96">
        <f t="shared" ref="I6:I37" si="0">G6+H6</f>
        <v>35</v>
      </c>
      <c r="J6" s="234">
        <v>8638410858</v>
      </c>
      <c r="K6" s="235" t="s">
        <v>116</v>
      </c>
      <c r="L6" s="236" t="s">
        <v>115</v>
      </c>
      <c r="M6" s="236">
        <v>7664805185</v>
      </c>
      <c r="N6" s="236" t="s">
        <v>111</v>
      </c>
      <c r="O6" s="236">
        <v>9678505814</v>
      </c>
      <c r="P6" s="224">
        <v>43617</v>
      </c>
      <c r="Q6" s="64" t="s">
        <v>647</v>
      </c>
      <c r="R6" s="218">
        <v>23</v>
      </c>
      <c r="S6" s="64" t="s">
        <v>1100</v>
      </c>
      <c r="T6" s="64"/>
    </row>
    <row r="7" spans="1:20">
      <c r="A7" s="4">
        <v>3</v>
      </c>
      <c r="B7" s="14" t="s">
        <v>65</v>
      </c>
      <c r="C7" s="83" t="s">
        <v>100</v>
      </c>
      <c r="D7" s="64" t="s">
        <v>26</v>
      </c>
      <c r="E7" s="16">
        <v>18100800103</v>
      </c>
      <c r="F7" s="83" t="s">
        <v>109</v>
      </c>
      <c r="G7" s="233">
        <v>15</v>
      </c>
      <c r="H7" s="233">
        <v>26</v>
      </c>
      <c r="I7" s="96">
        <f t="shared" si="0"/>
        <v>41</v>
      </c>
      <c r="J7" s="234">
        <v>7576074212</v>
      </c>
      <c r="K7" s="235" t="s">
        <v>116</v>
      </c>
      <c r="L7" s="236" t="s">
        <v>115</v>
      </c>
      <c r="M7" s="236">
        <v>7664805185</v>
      </c>
      <c r="N7" s="236" t="s">
        <v>111</v>
      </c>
      <c r="O7" s="236">
        <v>9678505814</v>
      </c>
      <c r="P7" s="224">
        <v>43619</v>
      </c>
      <c r="Q7" s="64" t="s">
        <v>648</v>
      </c>
      <c r="R7" s="218">
        <v>24</v>
      </c>
      <c r="S7" s="64" t="s">
        <v>1100</v>
      </c>
      <c r="T7" s="64"/>
    </row>
    <row r="8" spans="1:20">
      <c r="A8" s="4">
        <v>4</v>
      </c>
      <c r="B8" s="14" t="s">
        <v>65</v>
      </c>
      <c r="C8" s="233" t="s">
        <v>101</v>
      </c>
      <c r="D8" s="64" t="s">
        <v>26</v>
      </c>
      <c r="E8" s="16">
        <v>18100800201</v>
      </c>
      <c r="F8" s="83" t="s">
        <v>109</v>
      </c>
      <c r="G8" s="233">
        <v>58</v>
      </c>
      <c r="H8" s="233">
        <v>60</v>
      </c>
      <c r="I8" s="96">
        <f t="shared" si="0"/>
        <v>118</v>
      </c>
      <c r="J8" s="52">
        <v>9957302878</v>
      </c>
      <c r="K8" s="235" t="s">
        <v>116</v>
      </c>
      <c r="L8" s="236" t="s">
        <v>115</v>
      </c>
      <c r="M8" s="236">
        <v>7664805185</v>
      </c>
      <c r="N8" s="83" t="s">
        <v>112</v>
      </c>
      <c r="O8" s="83">
        <v>9508681318</v>
      </c>
      <c r="P8" s="224">
        <v>43619</v>
      </c>
      <c r="Q8" s="64" t="s">
        <v>648</v>
      </c>
      <c r="R8" s="218">
        <v>27</v>
      </c>
      <c r="S8" s="64" t="s">
        <v>1100</v>
      </c>
      <c r="T8" s="64"/>
    </row>
    <row r="9" spans="1:20" ht="30">
      <c r="A9" s="4">
        <v>5</v>
      </c>
      <c r="B9" s="14" t="s">
        <v>65</v>
      </c>
      <c r="C9" s="83" t="s">
        <v>102</v>
      </c>
      <c r="D9" s="64" t="s">
        <v>26</v>
      </c>
      <c r="E9" s="16">
        <v>18100800202</v>
      </c>
      <c r="F9" s="83" t="s">
        <v>109</v>
      </c>
      <c r="G9" s="233">
        <v>60</v>
      </c>
      <c r="H9" s="233">
        <v>62</v>
      </c>
      <c r="I9" s="96">
        <f t="shared" si="0"/>
        <v>122</v>
      </c>
      <c r="J9" s="234">
        <v>9864727992</v>
      </c>
      <c r="K9" s="235" t="s">
        <v>116</v>
      </c>
      <c r="L9" s="236" t="s">
        <v>115</v>
      </c>
      <c r="M9" s="236">
        <v>7664805185</v>
      </c>
      <c r="N9" s="83" t="s">
        <v>113</v>
      </c>
      <c r="O9" s="83">
        <v>9085985274</v>
      </c>
      <c r="P9" s="224">
        <v>43620</v>
      </c>
      <c r="Q9" s="64" t="s">
        <v>649</v>
      </c>
      <c r="R9" s="218">
        <v>18</v>
      </c>
      <c r="S9" s="64" t="s">
        <v>1100</v>
      </c>
      <c r="T9" s="64"/>
    </row>
    <row r="10" spans="1:20">
      <c r="A10" s="4">
        <v>6</v>
      </c>
      <c r="B10" s="14" t="s">
        <v>65</v>
      </c>
      <c r="C10" s="83" t="s">
        <v>103</v>
      </c>
      <c r="D10" s="64" t="s">
        <v>26</v>
      </c>
      <c r="E10" s="16">
        <v>18100800501</v>
      </c>
      <c r="F10" s="83" t="s">
        <v>109</v>
      </c>
      <c r="G10" s="233">
        <v>65</v>
      </c>
      <c r="H10" s="233">
        <v>70</v>
      </c>
      <c r="I10" s="96">
        <f t="shared" si="0"/>
        <v>135</v>
      </c>
      <c r="J10" s="234">
        <v>9465061117</v>
      </c>
      <c r="K10" s="235" t="s">
        <v>116</v>
      </c>
      <c r="L10" s="236" t="s">
        <v>115</v>
      </c>
      <c r="M10" s="236">
        <v>7664805185</v>
      </c>
      <c r="N10" s="83" t="s">
        <v>114</v>
      </c>
      <c r="O10" s="83">
        <v>9401516004</v>
      </c>
      <c r="P10" s="224">
        <v>43622</v>
      </c>
      <c r="Q10" s="64" t="s">
        <v>650</v>
      </c>
      <c r="R10" s="218">
        <v>22</v>
      </c>
      <c r="S10" s="64" t="s">
        <v>1100</v>
      </c>
      <c r="T10" s="64"/>
    </row>
    <row r="11" spans="1:20">
      <c r="A11" s="4">
        <v>7</v>
      </c>
      <c r="B11" s="14" t="s">
        <v>65</v>
      </c>
      <c r="C11" s="83" t="s">
        <v>104</v>
      </c>
      <c r="D11" s="64" t="s">
        <v>26</v>
      </c>
      <c r="E11" s="16">
        <v>18100800502</v>
      </c>
      <c r="F11" s="83" t="s">
        <v>109</v>
      </c>
      <c r="G11" s="233">
        <v>16</v>
      </c>
      <c r="H11" s="233">
        <v>26</v>
      </c>
      <c r="I11" s="96">
        <f t="shared" si="0"/>
        <v>42</v>
      </c>
      <c r="J11" s="234">
        <v>9101802215</v>
      </c>
      <c r="K11" s="235" t="s">
        <v>116</v>
      </c>
      <c r="L11" s="236" t="s">
        <v>115</v>
      </c>
      <c r="M11" s="236">
        <v>7664805185</v>
      </c>
      <c r="N11" s="83" t="s">
        <v>114</v>
      </c>
      <c r="O11" s="83">
        <v>9401516004</v>
      </c>
      <c r="P11" s="224">
        <v>43623</v>
      </c>
      <c r="Q11" s="64" t="s">
        <v>651</v>
      </c>
      <c r="R11" s="218">
        <v>23</v>
      </c>
      <c r="S11" s="64" t="s">
        <v>1100</v>
      </c>
      <c r="T11" s="64"/>
    </row>
    <row r="12" spans="1:20">
      <c r="A12" s="4">
        <v>8</v>
      </c>
      <c r="B12" s="14" t="s">
        <v>65</v>
      </c>
      <c r="C12" s="83" t="s">
        <v>105</v>
      </c>
      <c r="D12" s="64" t="s">
        <v>26</v>
      </c>
      <c r="E12" s="16">
        <v>18100800503</v>
      </c>
      <c r="F12" s="83" t="s">
        <v>109</v>
      </c>
      <c r="G12" s="233">
        <v>27</v>
      </c>
      <c r="H12" s="233">
        <v>19</v>
      </c>
      <c r="I12" s="96">
        <f t="shared" si="0"/>
        <v>46</v>
      </c>
      <c r="J12" s="234">
        <v>9616144263</v>
      </c>
      <c r="K12" s="235" t="s">
        <v>116</v>
      </c>
      <c r="L12" s="236" t="s">
        <v>115</v>
      </c>
      <c r="M12" s="236">
        <v>7664805185</v>
      </c>
      <c r="N12" s="83" t="s">
        <v>114</v>
      </c>
      <c r="O12" s="83">
        <v>9401516004</v>
      </c>
      <c r="P12" s="224">
        <v>43623</v>
      </c>
      <c r="Q12" s="64" t="s">
        <v>651</v>
      </c>
      <c r="R12" s="218">
        <v>21</v>
      </c>
      <c r="S12" s="64" t="s">
        <v>1100</v>
      </c>
      <c r="T12" s="64"/>
    </row>
    <row r="13" spans="1:20" ht="33">
      <c r="A13" s="4">
        <v>9</v>
      </c>
      <c r="B13" s="14" t="s">
        <v>65</v>
      </c>
      <c r="C13" s="83" t="s">
        <v>106</v>
      </c>
      <c r="D13" s="64" t="s">
        <v>26</v>
      </c>
      <c r="E13" s="16">
        <v>18100800504</v>
      </c>
      <c r="F13" s="83" t="s">
        <v>110</v>
      </c>
      <c r="G13" s="233">
        <v>91</v>
      </c>
      <c r="H13" s="233">
        <v>98</v>
      </c>
      <c r="I13" s="96">
        <f t="shared" si="0"/>
        <v>189</v>
      </c>
      <c r="J13" s="234">
        <v>9954366603</v>
      </c>
      <c r="K13" s="235" t="s">
        <v>116</v>
      </c>
      <c r="L13" s="236" t="s">
        <v>115</v>
      </c>
      <c r="M13" s="236">
        <v>7664805185</v>
      </c>
      <c r="N13" s="83" t="s">
        <v>114</v>
      </c>
      <c r="O13" s="83">
        <v>9401516004</v>
      </c>
      <c r="P13" s="224" t="s">
        <v>652</v>
      </c>
      <c r="Q13" s="64" t="s">
        <v>647</v>
      </c>
      <c r="R13" s="218">
        <v>20</v>
      </c>
      <c r="S13" s="64" t="s">
        <v>1100</v>
      </c>
      <c r="T13" s="64"/>
    </row>
    <row r="14" spans="1:20">
      <c r="A14" s="4">
        <v>10</v>
      </c>
      <c r="B14" s="14" t="s">
        <v>65</v>
      </c>
      <c r="C14" s="83" t="s">
        <v>107</v>
      </c>
      <c r="D14" s="64" t="s">
        <v>26</v>
      </c>
      <c r="E14" s="16">
        <v>18100800506</v>
      </c>
      <c r="F14" s="83" t="s">
        <v>110</v>
      </c>
      <c r="G14" s="233">
        <v>9</v>
      </c>
      <c r="H14" s="233">
        <v>17</v>
      </c>
      <c r="I14" s="96">
        <f t="shared" si="0"/>
        <v>26</v>
      </c>
      <c r="J14" s="234">
        <v>9435317607</v>
      </c>
      <c r="K14" s="235" t="s">
        <v>116</v>
      </c>
      <c r="L14" s="236" t="s">
        <v>115</v>
      </c>
      <c r="M14" s="236">
        <v>7664805185</v>
      </c>
      <c r="N14" s="83" t="s">
        <v>114</v>
      </c>
      <c r="O14" s="83">
        <v>9401516004</v>
      </c>
      <c r="P14" s="224">
        <v>43626</v>
      </c>
      <c r="Q14" s="64" t="s">
        <v>648</v>
      </c>
      <c r="R14" s="218">
        <v>20</v>
      </c>
      <c r="S14" s="64" t="s">
        <v>1100</v>
      </c>
      <c r="T14" s="64"/>
    </row>
    <row r="15" spans="1:20">
      <c r="A15" s="4">
        <v>11</v>
      </c>
      <c r="B15" s="14" t="s">
        <v>65</v>
      </c>
      <c r="C15" s="83" t="s">
        <v>108</v>
      </c>
      <c r="D15" s="64" t="s">
        <v>26</v>
      </c>
      <c r="E15" s="16">
        <v>18305140630</v>
      </c>
      <c r="F15" s="83" t="s">
        <v>109</v>
      </c>
      <c r="G15" s="233">
        <v>15</v>
      </c>
      <c r="H15" s="233">
        <v>17</v>
      </c>
      <c r="I15" s="96">
        <f t="shared" si="0"/>
        <v>32</v>
      </c>
      <c r="J15" s="234">
        <v>9954855853</v>
      </c>
      <c r="K15" s="235" t="s">
        <v>116</v>
      </c>
      <c r="L15" s="236" t="s">
        <v>115</v>
      </c>
      <c r="M15" s="236">
        <v>7664805185</v>
      </c>
      <c r="N15" s="83" t="s">
        <v>114</v>
      </c>
      <c r="O15" s="83">
        <v>9401516004</v>
      </c>
      <c r="P15" s="224">
        <v>43626</v>
      </c>
      <c r="Q15" s="64" t="s">
        <v>648</v>
      </c>
      <c r="R15" s="218">
        <v>18</v>
      </c>
      <c r="S15" s="64" t="s">
        <v>1100</v>
      </c>
      <c r="T15" s="64"/>
    </row>
    <row r="16" spans="1:20">
      <c r="A16" s="4">
        <v>12</v>
      </c>
      <c r="B16" s="14" t="s">
        <v>65</v>
      </c>
      <c r="C16" s="83" t="s">
        <v>150</v>
      </c>
      <c r="D16" s="64" t="s">
        <v>28</v>
      </c>
      <c r="E16" s="16">
        <v>18305140532</v>
      </c>
      <c r="F16" s="64" t="s">
        <v>147</v>
      </c>
      <c r="G16" s="83">
        <v>12</v>
      </c>
      <c r="H16" s="83">
        <v>18</v>
      </c>
      <c r="I16" s="96">
        <f t="shared" si="0"/>
        <v>30</v>
      </c>
      <c r="J16" s="83">
        <v>9957295847</v>
      </c>
      <c r="K16" s="235" t="s">
        <v>116</v>
      </c>
      <c r="L16" s="236" t="s">
        <v>115</v>
      </c>
      <c r="M16" s="236">
        <v>7664805185</v>
      </c>
      <c r="N16" s="81" t="s">
        <v>111</v>
      </c>
      <c r="O16" s="81">
        <v>9678505814</v>
      </c>
      <c r="P16" s="224">
        <v>43627</v>
      </c>
      <c r="Q16" s="64" t="s">
        <v>649</v>
      </c>
      <c r="R16" s="218">
        <v>22</v>
      </c>
      <c r="S16" s="64" t="s">
        <v>1100</v>
      </c>
      <c r="T16" s="64"/>
    </row>
    <row r="17" spans="1:20">
      <c r="A17" s="4">
        <v>13</v>
      </c>
      <c r="B17" s="14" t="s">
        <v>65</v>
      </c>
      <c r="C17" s="83" t="s">
        <v>151</v>
      </c>
      <c r="D17" s="64" t="s">
        <v>28</v>
      </c>
      <c r="E17" s="16">
        <v>18305140533</v>
      </c>
      <c r="F17" s="64" t="s">
        <v>147</v>
      </c>
      <c r="G17" s="83">
        <v>8</v>
      </c>
      <c r="H17" s="83">
        <v>11</v>
      </c>
      <c r="I17" s="96">
        <f t="shared" si="0"/>
        <v>19</v>
      </c>
      <c r="J17" s="82">
        <v>9957235712</v>
      </c>
      <c r="K17" s="235" t="s">
        <v>116</v>
      </c>
      <c r="L17" s="236" t="s">
        <v>115</v>
      </c>
      <c r="M17" s="236">
        <v>7664805185</v>
      </c>
      <c r="N17" s="81" t="s">
        <v>111</v>
      </c>
      <c r="O17" s="81">
        <v>9678505814</v>
      </c>
      <c r="P17" s="224">
        <v>43628</v>
      </c>
      <c r="Q17" s="64" t="s">
        <v>653</v>
      </c>
      <c r="R17" s="218">
        <v>23</v>
      </c>
      <c r="S17" s="64" t="s">
        <v>1100</v>
      </c>
      <c r="T17" s="64"/>
    </row>
    <row r="18" spans="1:20">
      <c r="A18" s="4">
        <v>14</v>
      </c>
      <c r="B18" s="14" t="s">
        <v>65</v>
      </c>
      <c r="C18" s="83" t="s">
        <v>152</v>
      </c>
      <c r="D18" s="64" t="s">
        <v>28</v>
      </c>
      <c r="E18" s="16">
        <v>18305140534</v>
      </c>
      <c r="F18" s="64" t="s">
        <v>147</v>
      </c>
      <c r="G18" s="83">
        <v>8</v>
      </c>
      <c r="H18" s="83">
        <v>2</v>
      </c>
      <c r="I18" s="96">
        <f t="shared" si="0"/>
        <v>10</v>
      </c>
      <c r="J18" s="82">
        <v>7670093968</v>
      </c>
      <c r="K18" s="235" t="s">
        <v>116</v>
      </c>
      <c r="L18" s="236" t="s">
        <v>115</v>
      </c>
      <c r="M18" s="236">
        <v>7664805185</v>
      </c>
      <c r="N18" s="82" t="s">
        <v>111</v>
      </c>
      <c r="O18" s="82">
        <v>9678505814</v>
      </c>
      <c r="P18" s="224">
        <v>43628</v>
      </c>
      <c r="Q18" s="64" t="s">
        <v>653</v>
      </c>
      <c r="R18" s="218">
        <v>24</v>
      </c>
      <c r="S18" s="64" t="s">
        <v>1100</v>
      </c>
      <c r="T18" s="64"/>
    </row>
    <row r="19" spans="1:20">
      <c r="A19" s="4">
        <v>15</v>
      </c>
      <c r="B19" s="14" t="s">
        <v>65</v>
      </c>
      <c r="C19" s="83" t="s">
        <v>153</v>
      </c>
      <c r="D19" s="64" t="s">
        <v>28</v>
      </c>
      <c r="E19" s="16">
        <v>18305140601</v>
      </c>
      <c r="F19" s="64" t="s">
        <v>147</v>
      </c>
      <c r="G19" s="83">
        <v>4</v>
      </c>
      <c r="H19" s="83">
        <v>4</v>
      </c>
      <c r="I19" s="96">
        <f t="shared" si="0"/>
        <v>8</v>
      </c>
      <c r="J19" s="82">
        <v>7035590386</v>
      </c>
      <c r="K19" s="235" t="s">
        <v>116</v>
      </c>
      <c r="L19" s="236" t="s">
        <v>115</v>
      </c>
      <c r="M19" s="236">
        <v>7664805185</v>
      </c>
      <c r="N19" s="82" t="s">
        <v>111</v>
      </c>
      <c r="O19" s="82">
        <v>9678505814</v>
      </c>
      <c r="P19" s="224">
        <v>43628</v>
      </c>
      <c r="Q19" s="64" t="s">
        <v>653</v>
      </c>
      <c r="R19" s="218">
        <v>27</v>
      </c>
      <c r="S19" s="64" t="s">
        <v>1100</v>
      </c>
      <c r="T19" s="64"/>
    </row>
    <row r="20" spans="1:20">
      <c r="A20" s="4">
        <v>16</v>
      </c>
      <c r="B20" s="14" t="s">
        <v>65</v>
      </c>
      <c r="C20" s="83" t="s">
        <v>154</v>
      </c>
      <c r="D20" s="64" t="s">
        <v>28</v>
      </c>
      <c r="E20" s="16">
        <v>18305140602</v>
      </c>
      <c r="F20" s="64" t="s">
        <v>147</v>
      </c>
      <c r="G20" s="83">
        <v>4</v>
      </c>
      <c r="H20" s="83">
        <v>2</v>
      </c>
      <c r="I20" s="96">
        <f t="shared" si="0"/>
        <v>6</v>
      </c>
      <c r="J20" s="82">
        <v>9508461179</v>
      </c>
      <c r="K20" s="235" t="s">
        <v>116</v>
      </c>
      <c r="L20" s="236" t="s">
        <v>115</v>
      </c>
      <c r="M20" s="236">
        <v>7664805185</v>
      </c>
      <c r="N20" s="82" t="s">
        <v>111</v>
      </c>
      <c r="O20" s="82">
        <v>9678505814</v>
      </c>
      <c r="P20" s="224">
        <v>43628</v>
      </c>
      <c r="Q20" s="64" t="s">
        <v>653</v>
      </c>
      <c r="R20" s="218">
        <v>18</v>
      </c>
      <c r="S20" s="64" t="s">
        <v>1100</v>
      </c>
      <c r="T20" s="64"/>
    </row>
    <row r="21" spans="1:20">
      <c r="A21" s="4">
        <v>17</v>
      </c>
      <c r="B21" s="14" t="s">
        <v>65</v>
      </c>
      <c r="C21" s="83" t="s">
        <v>155</v>
      </c>
      <c r="D21" s="64" t="s">
        <v>28</v>
      </c>
      <c r="E21" s="16">
        <v>18305140603</v>
      </c>
      <c r="F21" s="64" t="s">
        <v>147</v>
      </c>
      <c r="G21" s="83">
        <v>7</v>
      </c>
      <c r="H21" s="83">
        <v>12</v>
      </c>
      <c r="I21" s="96">
        <f t="shared" si="0"/>
        <v>19</v>
      </c>
      <c r="J21" s="82">
        <v>8486359314</v>
      </c>
      <c r="K21" s="235" t="s">
        <v>116</v>
      </c>
      <c r="L21" s="236" t="s">
        <v>115</v>
      </c>
      <c r="M21" s="236">
        <v>7664805185</v>
      </c>
      <c r="N21" s="82" t="s">
        <v>172</v>
      </c>
      <c r="O21" s="82">
        <v>9085985274</v>
      </c>
      <c r="P21" s="224">
        <v>43628</v>
      </c>
      <c r="Q21" s="64" t="s">
        <v>653</v>
      </c>
      <c r="R21" s="218">
        <v>22</v>
      </c>
      <c r="S21" s="64" t="s">
        <v>1100</v>
      </c>
      <c r="T21" s="64"/>
    </row>
    <row r="22" spans="1:20">
      <c r="A22" s="4">
        <v>18</v>
      </c>
      <c r="B22" s="14" t="s">
        <v>65</v>
      </c>
      <c r="C22" s="83" t="s">
        <v>156</v>
      </c>
      <c r="D22" s="64" t="s">
        <v>28</v>
      </c>
      <c r="E22" s="16">
        <v>18305140604</v>
      </c>
      <c r="F22" s="64" t="s">
        <v>147</v>
      </c>
      <c r="G22" s="83">
        <v>7</v>
      </c>
      <c r="H22" s="83">
        <v>9</v>
      </c>
      <c r="I22" s="96">
        <f t="shared" si="0"/>
        <v>16</v>
      </c>
      <c r="J22" s="82">
        <v>9577529709</v>
      </c>
      <c r="K22" s="235" t="s">
        <v>116</v>
      </c>
      <c r="L22" s="236" t="s">
        <v>115</v>
      </c>
      <c r="M22" s="236">
        <v>7664805185</v>
      </c>
      <c r="N22" s="82" t="s">
        <v>172</v>
      </c>
      <c r="O22" s="82">
        <v>9085985274</v>
      </c>
      <c r="P22" s="224">
        <v>43628</v>
      </c>
      <c r="Q22" s="64" t="s">
        <v>653</v>
      </c>
      <c r="R22" s="218">
        <v>23</v>
      </c>
      <c r="S22" s="64" t="s">
        <v>1100</v>
      </c>
      <c r="T22" s="64"/>
    </row>
    <row r="23" spans="1:20">
      <c r="A23" s="4">
        <v>19</v>
      </c>
      <c r="B23" s="14" t="s">
        <v>65</v>
      </c>
      <c r="C23" s="83" t="s">
        <v>157</v>
      </c>
      <c r="D23" s="64" t="s">
        <v>28</v>
      </c>
      <c r="E23" s="16">
        <v>18305140605</v>
      </c>
      <c r="F23" s="64" t="s">
        <v>147</v>
      </c>
      <c r="G23" s="83">
        <v>6</v>
      </c>
      <c r="H23" s="83">
        <v>14</v>
      </c>
      <c r="I23" s="96">
        <f t="shared" si="0"/>
        <v>20</v>
      </c>
      <c r="J23" s="234">
        <v>9957652356</v>
      </c>
      <c r="K23" s="235" t="s">
        <v>116</v>
      </c>
      <c r="L23" s="236" t="s">
        <v>115</v>
      </c>
      <c r="M23" s="236">
        <v>7664805185</v>
      </c>
      <c r="N23" s="52" t="s">
        <v>172</v>
      </c>
      <c r="O23" s="52">
        <v>9085985274</v>
      </c>
      <c r="P23" s="224">
        <v>43629</v>
      </c>
      <c r="Q23" s="64" t="s">
        <v>650</v>
      </c>
      <c r="R23" s="218">
        <v>21</v>
      </c>
      <c r="S23" s="64" t="s">
        <v>1100</v>
      </c>
      <c r="T23" s="64"/>
    </row>
    <row r="24" spans="1:20">
      <c r="A24" s="4">
        <v>20</v>
      </c>
      <c r="B24" s="14" t="s">
        <v>65</v>
      </c>
      <c r="C24" s="83" t="s">
        <v>158</v>
      </c>
      <c r="D24" s="64" t="s">
        <v>28</v>
      </c>
      <c r="E24" s="16">
        <v>18305140606</v>
      </c>
      <c r="F24" s="64" t="s">
        <v>147</v>
      </c>
      <c r="G24" s="83">
        <v>10</v>
      </c>
      <c r="H24" s="83">
        <v>8</v>
      </c>
      <c r="I24" s="96">
        <f t="shared" si="0"/>
        <v>18</v>
      </c>
      <c r="J24" s="234">
        <v>9085822839</v>
      </c>
      <c r="K24" s="235" t="s">
        <v>116</v>
      </c>
      <c r="L24" s="236" t="s">
        <v>115</v>
      </c>
      <c r="M24" s="236">
        <v>7664805185</v>
      </c>
      <c r="N24" s="52" t="s">
        <v>172</v>
      </c>
      <c r="O24" s="52">
        <v>9085985274</v>
      </c>
      <c r="P24" s="224">
        <v>43629</v>
      </c>
      <c r="Q24" s="64" t="s">
        <v>650</v>
      </c>
      <c r="R24" s="218">
        <v>20</v>
      </c>
      <c r="S24" s="64" t="s">
        <v>1100</v>
      </c>
      <c r="T24" s="64"/>
    </row>
    <row r="25" spans="1:20">
      <c r="A25" s="4">
        <v>21</v>
      </c>
      <c r="B25" s="14" t="s">
        <v>65</v>
      </c>
      <c r="C25" s="83" t="s">
        <v>159</v>
      </c>
      <c r="D25" s="64" t="s">
        <v>28</v>
      </c>
      <c r="E25" s="16">
        <v>18305140607</v>
      </c>
      <c r="F25" s="64" t="s">
        <v>147</v>
      </c>
      <c r="G25" s="83">
        <v>17</v>
      </c>
      <c r="H25" s="83">
        <v>13</v>
      </c>
      <c r="I25" s="96">
        <f t="shared" si="0"/>
        <v>30</v>
      </c>
      <c r="J25" s="234">
        <v>6000679919</v>
      </c>
      <c r="K25" s="235" t="s">
        <v>116</v>
      </c>
      <c r="L25" s="236" t="s">
        <v>115</v>
      </c>
      <c r="M25" s="236">
        <v>7664805185</v>
      </c>
      <c r="N25" s="52" t="s">
        <v>112</v>
      </c>
      <c r="O25" s="52">
        <v>9508681381</v>
      </c>
      <c r="P25" s="224">
        <v>43629</v>
      </c>
      <c r="Q25" s="64" t="s">
        <v>650</v>
      </c>
      <c r="R25" s="218">
        <v>20</v>
      </c>
      <c r="S25" s="64" t="s">
        <v>1100</v>
      </c>
      <c r="T25" s="64"/>
    </row>
    <row r="26" spans="1:20">
      <c r="A26" s="4">
        <v>22</v>
      </c>
      <c r="B26" s="14" t="s">
        <v>65</v>
      </c>
      <c r="C26" s="83" t="s">
        <v>160</v>
      </c>
      <c r="D26" s="64" t="s">
        <v>28</v>
      </c>
      <c r="E26" s="16">
        <v>18305140608</v>
      </c>
      <c r="F26" s="64" t="s">
        <v>147</v>
      </c>
      <c r="G26" s="83">
        <v>13</v>
      </c>
      <c r="H26" s="83">
        <v>7</v>
      </c>
      <c r="I26" s="96">
        <f t="shared" si="0"/>
        <v>20</v>
      </c>
      <c r="J26" s="234">
        <v>6000679919</v>
      </c>
      <c r="K26" s="235" t="s">
        <v>116</v>
      </c>
      <c r="L26" s="236" t="s">
        <v>115</v>
      </c>
      <c r="M26" s="236">
        <v>7664805185</v>
      </c>
      <c r="N26" s="52" t="s">
        <v>112</v>
      </c>
      <c r="O26" s="52">
        <v>9508681381</v>
      </c>
      <c r="P26" s="224">
        <v>43629</v>
      </c>
      <c r="Q26" s="64" t="s">
        <v>650</v>
      </c>
      <c r="R26" s="218">
        <v>18</v>
      </c>
      <c r="S26" s="64" t="s">
        <v>1100</v>
      </c>
      <c r="T26" s="64"/>
    </row>
    <row r="27" spans="1:20">
      <c r="A27" s="4">
        <v>23</v>
      </c>
      <c r="B27" s="14" t="s">
        <v>65</v>
      </c>
      <c r="C27" s="83" t="s">
        <v>161</v>
      </c>
      <c r="D27" s="64" t="s">
        <v>28</v>
      </c>
      <c r="E27" s="16">
        <v>18305140609</v>
      </c>
      <c r="F27" s="64" t="s">
        <v>147</v>
      </c>
      <c r="G27" s="83">
        <v>8</v>
      </c>
      <c r="H27" s="83">
        <v>8</v>
      </c>
      <c r="I27" s="96">
        <f t="shared" si="0"/>
        <v>16</v>
      </c>
      <c r="J27" s="234">
        <v>6000679919</v>
      </c>
      <c r="K27" s="235" t="s">
        <v>116</v>
      </c>
      <c r="L27" s="236" t="s">
        <v>115</v>
      </c>
      <c r="M27" s="236">
        <v>7664805185</v>
      </c>
      <c r="N27" s="52" t="s">
        <v>112</v>
      </c>
      <c r="O27" s="52">
        <v>9508681381</v>
      </c>
      <c r="P27" s="224">
        <v>43629</v>
      </c>
      <c r="Q27" s="64" t="s">
        <v>650</v>
      </c>
      <c r="R27" s="218">
        <v>19</v>
      </c>
      <c r="S27" s="64" t="s">
        <v>1100</v>
      </c>
      <c r="T27" s="64"/>
    </row>
    <row r="28" spans="1:20">
      <c r="A28" s="4">
        <v>24</v>
      </c>
      <c r="B28" s="14" t="s">
        <v>65</v>
      </c>
      <c r="C28" s="83" t="s">
        <v>162</v>
      </c>
      <c r="D28" s="64" t="s">
        <v>28</v>
      </c>
      <c r="E28" s="16">
        <v>18305140610</v>
      </c>
      <c r="F28" s="64" t="s">
        <v>147</v>
      </c>
      <c r="G28" s="83">
        <v>8</v>
      </c>
      <c r="H28" s="83">
        <v>14</v>
      </c>
      <c r="I28" s="96">
        <f t="shared" si="0"/>
        <v>22</v>
      </c>
      <c r="J28" s="234">
        <v>8011201905</v>
      </c>
      <c r="K28" s="235" t="s">
        <v>116</v>
      </c>
      <c r="L28" s="236" t="s">
        <v>115</v>
      </c>
      <c r="M28" s="236">
        <v>7664805185</v>
      </c>
      <c r="N28" s="52" t="s">
        <v>173</v>
      </c>
      <c r="O28" s="52" t="s">
        <v>174</v>
      </c>
      <c r="P28" s="224">
        <v>43629</v>
      </c>
      <c r="Q28" s="64" t="s">
        <v>650</v>
      </c>
      <c r="R28" s="218">
        <v>27</v>
      </c>
      <c r="S28" s="64" t="s">
        <v>1100</v>
      </c>
      <c r="T28" s="64"/>
    </row>
    <row r="29" spans="1:20">
      <c r="A29" s="4">
        <v>25</v>
      </c>
      <c r="B29" s="14" t="s">
        <v>65</v>
      </c>
      <c r="C29" s="83" t="s">
        <v>163</v>
      </c>
      <c r="D29" s="64" t="s">
        <v>28</v>
      </c>
      <c r="E29" s="16">
        <v>18305140611</v>
      </c>
      <c r="F29" s="64" t="s">
        <v>147</v>
      </c>
      <c r="G29" s="83">
        <v>16</v>
      </c>
      <c r="H29" s="83">
        <v>10</v>
      </c>
      <c r="I29" s="96">
        <f>G29+H29</f>
        <v>26</v>
      </c>
      <c r="J29" s="234">
        <v>9508228835</v>
      </c>
      <c r="K29" s="235" t="s">
        <v>116</v>
      </c>
      <c r="L29" s="236" t="s">
        <v>115</v>
      </c>
      <c r="M29" s="236">
        <v>7664805185</v>
      </c>
      <c r="N29" s="52" t="s">
        <v>173</v>
      </c>
      <c r="O29" s="52" t="s">
        <v>174</v>
      </c>
      <c r="P29" s="224">
        <v>43630</v>
      </c>
      <c r="Q29" s="64" t="s">
        <v>651</v>
      </c>
      <c r="R29" s="218">
        <v>18</v>
      </c>
      <c r="S29" s="64" t="s">
        <v>1100</v>
      </c>
      <c r="T29" s="64"/>
    </row>
    <row r="30" spans="1:20">
      <c r="A30" s="4">
        <v>26</v>
      </c>
      <c r="B30" s="14" t="s">
        <v>65</v>
      </c>
      <c r="C30" s="83" t="s">
        <v>164</v>
      </c>
      <c r="D30" s="64" t="s">
        <v>28</v>
      </c>
      <c r="E30" s="16">
        <v>18305140612</v>
      </c>
      <c r="F30" s="64" t="s">
        <v>147</v>
      </c>
      <c r="G30" s="83">
        <v>8</v>
      </c>
      <c r="H30" s="83">
        <v>14</v>
      </c>
      <c r="I30" s="96">
        <f t="shared" si="0"/>
        <v>22</v>
      </c>
      <c r="J30" s="234">
        <v>9401272280</v>
      </c>
      <c r="K30" s="235" t="s">
        <v>116</v>
      </c>
      <c r="L30" s="236" t="s">
        <v>115</v>
      </c>
      <c r="M30" s="236">
        <v>7664805185</v>
      </c>
      <c r="N30" s="52" t="s">
        <v>173</v>
      </c>
      <c r="O30" s="52" t="s">
        <v>174</v>
      </c>
      <c r="P30" s="224">
        <v>43630</v>
      </c>
      <c r="Q30" s="64" t="s">
        <v>651</v>
      </c>
      <c r="R30" s="218">
        <v>22</v>
      </c>
      <c r="S30" s="64" t="s">
        <v>1100</v>
      </c>
      <c r="T30" s="64"/>
    </row>
    <row r="31" spans="1:20">
      <c r="A31" s="4">
        <v>27</v>
      </c>
      <c r="B31" s="14" t="s">
        <v>65</v>
      </c>
      <c r="C31" s="83" t="s">
        <v>165</v>
      </c>
      <c r="D31" s="64" t="s">
        <v>28</v>
      </c>
      <c r="E31" s="16">
        <v>18305140613</v>
      </c>
      <c r="F31" s="64" t="s">
        <v>147</v>
      </c>
      <c r="G31" s="83">
        <v>7</v>
      </c>
      <c r="H31" s="83">
        <v>13</v>
      </c>
      <c r="I31" s="96">
        <f t="shared" si="0"/>
        <v>20</v>
      </c>
      <c r="J31" s="234">
        <v>8134089512</v>
      </c>
      <c r="K31" s="235" t="s">
        <v>116</v>
      </c>
      <c r="L31" s="236" t="s">
        <v>115</v>
      </c>
      <c r="M31" s="236">
        <v>7664805185</v>
      </c>
      <c r="N31" s="52" t="s">
        <v>173</v>
      </c>
      <c r="O31" s="52" t="s">
        <v>174</v>
      </c>
      <c r="P31" s="224">
        <v>43630</v>
      </c>
      <c r="Q31" s="64" t="s">
        <v>651</v>
      </c>
      <c r="R31" s="218">
        <v>23</v>
      </c>
      <c r="S31" s="64" t="s">
        <v>1100</v>
      </c>
      <c r="T31" s="64"/>
    </row>
    <row r="32" spans="1:20">
      <c r="A32" s="4">
        <v>28</v>
      </c>
      <c r="B32" s="14" t="s">
        <v>65</v>
      </c>
      <c r="C32" s="83" t="s">
        <v>166</v>
      </c>
      <c r="D32" s="64" t="s">
        <v>28</v>
      </c>
      <c r="E32" s="16">
        <v>18305140614</v>
      </c>
      <c r="F32" s="64" t="s">
        <v>147</v>
      </c>
      <c r="G32" s="83">
        <v>10</v>
      </c>
      <c r="H32" s="83">
        <v>10</v>
      </c>
      <c r="I32" s="96">
        <f t="shared" si="0"/>
        <v>20</v>
      </c>
      <c r="J32" s="234">
        <v>9678806970</v>
      </c>
      <c r="K32" s="235" t="s">
        <v>116</v>
      </c>
      <c r="L32" s="236" t="s">
        <v>115</v>
      </c>
      <c r="M32" s="236">
        <v>7664805185</v>
      </c>
      <c r="N32" s="52" t="s">
        <v>175</v>
      </c>
      <c r="O32" s="52" t="s">
        <v>176</v>
      </c>
      <c r="P32" s="224">
        <v>43630</v>
      </c>
      <c r="Q32" s="64" t="s">
        <v>651</v>
      </c>
      <c r="R32" s="218">
        <v>21</v>
      </c>
      <c r="S32" s="64" t="s">
        <v>1100</v>
      </c>
      <c r="T32" s="64"/>
    </row>
    <row r="33" spans="1:20">
      <c r="A33" s="4">
        <v>29</v>
      </c>
      <c r="B33" s="14" t="s">
        <v>65</v>
      </c>
      <c r="C33" s="83" t="s">
        <v>167</v>
      </c>
      <c r="D33" s="64" t="s">
        <v>28</v>
      </c>
      <c r="E33" s="16">
        <v>18100806601</v>
      </c>
      <c r="F33" s="64" t="s">
        <v>147</v>
      </c>
      <c r="G33" s="83">
        <v>9</v>
      </c>
      <c r="H33" s="83">
        <v>12</v>
      </c>
      <c r="I33" s="96">
        <f t="shared" si="0"/>
        <v>21</v>
      </c>
      <c r="J33" s="234">
        <v>7896863502</v>
      </c>
      <c r="K33" s="235" t="s">
        <v>116</v>
      </c>
      <c r="L33" s="236" t="s">
        <v>115</v>
      </c>
      <c r="M33" s="236">
        <v>7664805185</v>
      </c>
      <c r="N33" s="52" t="s">
        <v>175</v>
      </c>
      <c r="O33" s="52" t="s">
        <v>176</v>
      </c>
      <c r="P33" s="224">
        <v>43630</v>
      </c>
      <c r="Q33" s="64" t="s">
        <v>651</v>
      </c>
      <c r="R33" s="218">
        <v>20</v>
      </c>
      <c r="S33" s="64" t="s">
        <v>1100</v>
      </c>
      <c r="T33" s="64"/>
    </row>
    <row r="34" spans="1:20">
      <c r="A34" s="4">
        <v>30</v>
      </c>
      <c r="B34" s="14" t="s">
        <v>65</v>
      </c>
      <c r="C34" s="83" t="s">
        <v>168</v>
      </c>
      <c r="D34" s="64" t="s">
        <v>28</v>
      </c>
      <c r="E34" s="16">
        <v>18100806602</v>
      </c>
      <c r="F34" s="64" t="s">
        <v>147</v>
      </c>
      <c r="G34" s="83">
        <v>12</v>
      </c>
      <c r="H34" s="83">
        <v>13</v>
      </c>
      <c r="I34" s="96">
        <f t="shared" si="0"/>
        <v>25</v>
      </c>
      <c r="J34" s="234">
        <v>9954111694</v>
      </c>
      <c r="K34" s="235" t="s">
        <v>116</v>
      </c>
      <c r="L34" s="236" t="s">
        <v>115</v>
      </c>
      <c r="M34" s="236">
        <v>7664805185</v>
      </c>
      <c r="N34" s="52" t="s">
        <v>175</v>
      </c>
      <c r="O34" s="52" t="s">
        <v>176</v>
      </c>
      <c r="P34" s="224">
        <v>43631</v>
      </c>
      <c r="Q34" s="64" t="s">
        <v>647</v>
      </c>
      <c r="R34" s="218">
        <v>20</v>
      </c>
      <c r="S34" s="64" t="s">
        <v>1100</v>
      </c>
      <c r="T34" s="64"/>
    </row>
    <row r="35" spans="1:20">
      <c r="A35" s="4">
        <v>31</v>
      </c>
      <c r="B35" s="14" t="s">
        <v>65</v>
      </c>
      <c r="C35" s="83" t="s">
        <v>169</v>
      </c>
      <c r="D35" s="64" t="s">
        <v>28</v>
      </c>
      <c r="E35" s="16">
        <v>18100806603</v>
      </c>
      <c r="F35" s="64" t="s">
        <v>147</v>
      </c>
      <c r="G35" s="83">
        <v>11</v>
      </c>
      <c r="H35" s="83">
        <v>8</v>
      </c>
      <c r="I35" s="96">
        <f t="shared" si="0"/>
        <v>19</v>
      </c>
      <c r="J35" s="234">
        <v>8011202023</v>
      </c>
      <c r="K35" s="235" t="s">
        <v>116</v>
      </c>
      <c r="L35" s="236" t="s">
        <v>115</v>
      </c>
      <c r="M35" s="236">
        <v>7664805185</v>
      </c>
      <c r="N35" s="52" t="s">
        <v>112</v>
      </c>
      <c r="O35" s="52">
        <v>9508681381</v>
      </c>
      <c r="P35" s="224">
        <v>43631</v>
      </c>
      <c r="Q35" s="64" t="s">
        <v>647</v>
      </c>
      <c r="R35" s="218">
        <v>18</v>
      </c>
      <c r="S35" s="64" t="s">
        <v>1100</v>
      </c>
      <c r="T35" s="64"/>
    </row>
    <row r="36" spans="1:20">
      <c r="A36" s="4">
        <v>32</v>
      </c>
      <c r="B36" s="14" t="s">
        <v>65</v>
      </c>
      <c r="C36" s="83" t="s">
        <v>170</v>
      </c>
      <c r="D36" s="64" t="s">
        <v>28</v>
      </c>
      <c r="E36" s="16">
        <v>18100806604</v>
      </c>
      <c r="F36" s="64" t="s">
        <v>147</v>
      </c>
      <c r="G36" s="83">
        <v>11</v>
      </c>
      <c r="H36" s="83">
        <v>4</v>
      </c>
      <c r="I36" s="96">
        <f t="shared" si="0"/>
        <v>15</v>
      </c>
      <c r="J36" s="234">
        <v>8753996447</v>
      </c>
      <c r="K36" s="235" t="s">
        <v>116</v>
      </c>
      <c r="L36" s="236" t="s">
        <v>115</v>
      </c>
      <c r="M36" s="236">
        <v>7664805185</v>
      </c>
      <c r="N36" s="52" t="s">
        <v>112</v>
      </c>
      <c r="O36" s="52">
        <v>9508681381</v>
      </c>
      <c r="P36" s="224">
        <v>43631</v>
      </c>
      <c r="Q36" s="64" t="s">
        <v>647</v>
      </c>
      <c r="R36" s="218">
        <v>22</v>
      </c>
      <c r="S36" s="64" t="s">
        <v>1100</v>
      </c>
      <c r="T36" s="64"/>
    </row>
    <row r="37" spans="1:20">
      <c r="A37" s="4">
        <v>33</v>
      </c>
      <c r="B37" s="14" t="s">
        <v>65</v>
      </c>
      <c r="C37" s="83" t="s">
        <v>171</v>
      </c>
      <c r="D37" s="64" t="s">
        <v>28</v>
      </c>
      <c r="E37" s="16">
        <v>18100806701</v>
      </c>
      <c r="F37" s="64" t="s">
        <v>147</v>
      </c>
      <c r="G37" s="83">
        <v>8</v>
      </c>
      <c r="H37" s="83">
        <v>7</v>
      </c>
      <c r="I37" s="96">
        <f t="shared" si="0"/>
        <v>15</v>
      </c>
      <c r="J37" s="234">
        <v>8403916130</v>
      </c>
      <c r="K37" s="235" t="s">
        <v>116</v>
      </c>
      <c r="L37" s="236" t="s">
        <v>115</v>
      </c>
      <c r="M37" s="236">
        <v>7664805185</v>
      </c>
      <c r="N37" s="52" t="s">
        <v>112</v>
      </c>
      <c r="O37" s="52">
        <v>9508681381</v>
      </c>
      <c r="P37" s="224">
        <v>43631</v>
      </c>
      <c r="Q37" s="64" t="s">
        <v>647</v>
      </c>
      <c r="R37" s="218">
        <v>23</v>
      </c>
      <c r="S37" s="64" t="s">
        <v>1100</v>
      </c>
      <c r="T37" s="64"/>
    </row>
    <row r="38" spans="1:20">
      <c r="A38" s="4">
        <v>34</v>
      </c>
      <c r="B38" s="14" t="s">
        <v>65</v>
      </c>
      <c r="C38" s="82" t="s">
        <v>117</v>
      </c>
      <c r="D38" s="64" t="s">
        <v>26</v>
      </c>
      <c r="E38" s="16">
        <v>18305140631</v>
      </c>
      <c r="F38" s="64" t="s">
        <v>109</v>
      </c>
      <c r="G38" s="82">
        <v>45</v>
      </c>
      <c r="H38" s="82">
        <v>56</v>
      </c>
      <c r="I38" s="96">
        <f t="shared" ref="I38:I101" si="1">G38+H38</f>
        <v>101</v>
      </c>
      <c r="J38" s="83">
        <v>9957395206</v>
      </c>
      <c r="K38" s="235" t="s">
        <v>124</v>
      </c>
      <c r="L38" s="64" t="s">
        <v>125</v>
      </c>
      <c r="M38" s="236">
        <v>8404073266</v>
      </c>
      <c r="N38" s="81" t="s">
        <v>126</v>
      </c>
      <c r="O38" s="81">
        <v>8135837102</v>
      </c>
      <c r="P38" s="224">
        <v>43633</v>
      </c>
      <c r="Q38" s="64" t="s">
        <v>648</v>
      </c>
      <c r="R38" s="218">
        <v>24</v>
      </c>
      <c r="S38" s="64" t="s">
        <v>1100</v>
      </c>
      <c r="T38" s="64"/>
    </row>
    <row r="39" spans="1:20">
      <c r="A39" s="4">
        <v>35</v>
      </c>
      <c r="B39" s="14" t="s">
        <v>65</v>
      </c>
      <c r="C39" s="82" t="s">
        <v>118</v>
      </c>
      <c r="D39" s="64" t="s">
        <v>26</v>
      </c>
      <c r="E39" s="16">
        <v>18305140632</v>
      </c>
      <c r="F39" s="64" t="s">
        <v>109</v>
      </c>
      <c r="G39" s="82">
        <v>62</v>
      </c>
      <c r="H39" s="82">
        <v>71</v>
      </c>
      <c r="I39" s="96">
        <f t="shared" si="1"/>
        <v>133</v>
      </c>
      <c r="J39" s="82">
        <v>9864996999</v>
      </c>
      <c r="K39" s="235" t="s">
        <v>124</v>
      </c>
      <c r="L39" s="64" t="s">
        <v>125</v>
      </c>
      <c r="M39" s="236">
        <v>8404073266</v>
      </c>
      <c r="N39" s="81" t="s">
        <v>126</v>
      </c>
      <c r="O39" s="81">
        <v>8135837102</v>
      </c>
      <c r="P39" s="224">
        <v>43634</v>
      </c>
      <c r="Q39" s="64" t="s">
        <v>649</v>
      </c>
      <c r="R39" s="218">
        <v>27</v>
      </c>
      <c r="S39" s="64" t="s">
        <v>1100</v>
      </c>
      <c r="T39" s="64"/>
    </row>
    <row r="40" spans="1:20">
      <c r="A40" s="4">
        <v>36</v>
      </c>
      <c r="B40" s="14" t="s">
        <v>65</v>
      </c>
      <c r="C40" s="82" t="s">
        <v>119</v>
      </c>
      <c r="D40" s="64" t="s">
        <v>26</v>
      </c>
      <c r="E40" s="16">
        <v>18305140633</v>
      </c>
      <c r="F40" s="64" t="s">
        <v>109</v>
      </c>
      <c r="G40" s="82">
        <v>76</v>
      </c>
      <c r="H40" s="82">
        <v>47</v>
      </c>
      <c r="I40" s="96">
        <f t="shared" si="1"/>
        <v>123</v>
      </c>
      <c r="J40" s="82">
        <v>9435884477</v>
      </c>
      <c r="K40" s="235" t="s">
        <v>124</v>
      </c>
      <c r="L40" s="64" t="s">
        <v>125</v>
      </c>
      <c r="M40" s="236">
        <v>8404073266</v>
      </c>
      <c r="N40" s="82" t="s">
        <v>127</v>
      </c>
      <c r="O40" s="82">
        <v>9957692050</v>
      </c>
      <c r="P40" s="224">
        <v>43635</v>
      </c>
      <c r="Q40" s="64" t="s">
        <v>653</v>
      </c>
      <c r="R40" s="218">
        <v>21</v>
      </c>
      <c r="S40" s="64" t="s">
        <v>1100</v>
      </c>
      <c r="T40" s="64"/>
    </row>
    <row r="41" spans="1:20">
      <c r="A41" s="4">
        <v>37</v>
      </c>
      <c r="B41" s="14" t="s">
        <v>65</v>
      </c>
      <c r="C41" s="82" t="s">
        <v>120</v>
      </c>
      <c r="D41" s="64" t="s">
        <v>26</v>
      </c>
      <c r="E41" s="16">
        <v>18305140634</v>
      </c>
      <c r="F41" s="64" t="s">
        <v>109</v>
      </c>
      <c r="G41" s="82">
        <v>45</v>
      </c>
      <c r="H41" s="82">
        <v>65</v>
      </c>
      <c r="I41" s="96">
        <f t="shared" si="1"/>
        <v>110</v>
      </c>
      <c r="J41" s="82">
        <v>9435250246</v>
      </c>
      <c r="K41" s="235" t="s">
        <v>124</v>
      </c>
      <c r="L41" s="64" t="s">
        <v>125</v>
      </c>
      <c r="M41" s="236">
        <v>8404073266</v>
      </c>
      <c r="N41" s="82" t="s">
        <v>128</v>
      </c>
      <c r="O41" s="82">
        <v>8474076557</v>
      </c>
      <c r="P41" s="224">
        <v>43636</v>
      </c>
      <c r="Q41" s="64" t="s">
        <v>650</v>
      </c>
      <c r="R41" s="64">
        <v>22</v>
      </c>
      <c r="S41" s="64" t="s">
        <v>1100</v>
      </c>
      <c r="T41" s="64"/>
    </row>
    <row r="42" spans="1:20">
      <c r="A42" s="4">
        <v>38</v>
      </c>
      <c r="B42" s="14" t="s">
        <v>65</v>
      </c>
      <c r="C42" s="82" t="s">
        <v>121</v>
      </c>
      <c r="D42" s="64" t="s">
        <v>26</v>
      </c>
      <c r="E42" s="16">
        <v>18305140701</v>
      </c>
      <c r="F42" s="64" t="s">
        <v>109</v>
      </c>
      <c r="G42" s="82">
        <v>36</v>
      </c>
      <c r="H42" s="82">
        <v>62</v>
      </c>
      <c r="I42" s="96">
        <f t="shared" si="1"/>
        <v>98</v>
      </c>
      <c r="J42" s="82">
        <v>9957859121</v>
      </c>
      <c r="K42" s="235" t="s">
        <v>124</v>
      </c>
      <c r="L42" s="64" t="s">
        <v>125</v>
      </c>
      <c r="M42" s="236">
        <v>8404073266</v>
      </c>
      <c r="N42" s="82" t="s">
        <v>129</v>
      </c>
      <c r="O42" s="82">
        <v>7576062132</v>
      </c>
      <c r="P42" s="224">
        <v>43637</v>
      </c>
      <c r="Q42" s="64" t="s">
        <v>651</v>
      </c>
      <c r="R42" s="64">
        <v>22</v>
      </c>
      <c r="S42" s="64" t="s">
        <v>1100</v>
      </c>
      <c r="T42" s="64"/>
    </row>
    <row r="43" spans="1:20">
      <c r="A43" s="4">
        <v>39</v>
      </c>
      <c r="B43" s="14" t="s">
        <v>65</v>
      </c>
      <c r="C43" s="82" t="s">
        <v>122</v>
      </c>
      <c r="D43" s="64" t="s">
        <v>26</v>
      </c>
      <c r="E43" s="16">
        <v>18305140702</v>
      </c>
      <c r="F43" s="64" t="s">
        <v>109</v>
      </c>
      <c r="G43" s="82">
        <v>59</v>
      </c>
      <c r="H43" s="82">
        <v>72</v>
      </c>
      <c r="I43" s="96">
        <f t="shared" si="1"/>
        <v>131</v>
      </c>
      <c r="J43" s="82">
        <v>9365291749</v>
      </c>
      <c r="K43" s="235" t="s">
        <v>124</v>
      </c>
      <c r="L43" s="64" t="s">
        <v>125</v>
      </c>
      <c r="M43" s="236">
        <v>8404073266</v>
      </c>
      <c r="N43" s="82" t="s">
        <v>129</v>
      </c>
      <c r="O43" s="82">
        <v>7576062132</v>
      </c>
      <c r="P43" s="224">
        <v>43638</v>
      </c>
      <c r="Q43" s="64" t="s">
        <v>647</v>
      </c>
      <c r="R43" s="64">
        <v>24</v>
      </c>
      <c r="S43" s="64" t="s">
        <v>1100</v>
      </c>
      <c r="T43" s="64"/>
    </row>
    <row r="44" spans="1:20">
      <c r="A44" s="4">
        <v>40</v>
      </c>
      <c r="B44" s="14" t="s">
        <v>65</v>
      </c>
      <c r="C44" s="82" t="s">
        <v>123</v>
      </c>
      <c r="D44" s="64" t="s">
        <v>26</v>
      </c>
      <c r="E44" s="16">
        <v>18305140703</v>
      </c>
      <c r="F44" s="64" t="s">
        <v>109</v>
      </c>
      <c r="G44" s="82">
        <v>76</v>
      </c>
      <c r="H44" s="82">
        <v>82</v>
      </c>
      <c r="I44" s="96">
        <f t="shared" si="1"/>
        <v>158</v>
      </c>
      <c r="J44" s="82">
        <v>9435573555</v>
      </c>
      <c r="K44" s="235" t="s">
        <v>124</v>
      </c>
      <c r="L44" s="64" t="s">
        <v>125</v>
      </c>
      <c r="M44" s="236">
        <v>8404073266</v>
      </c>
      <c r="N44" s="82" t="s">
        <v>130</v>
      </c>
      <c r="O44" s="82">
        <v>9954543052</v>
      </c>
      <c r="P44" s="224">
        <v>43640</v>
      </c>
      <c r="Q44" s="64" t="s">
        <v>648</v>
      </c>
      <c r="R44" s="218">
        <v>22</v>
      </c>
      <c r="S44" s="64" t="s">
        <v>1100</v>
      </c>
      <c r="T44" s="64"/>
    </row>
    <row r="45" spans="1:20">
      <c r="A45" s="4">
        <v>41</v>
      </c>
      <c r="B45" s="14" t="s">
        <v>65</v>
      </c>
      <c r="C45" s="83" t="s">
        <v>131</v>
      </c>
      <c r="D45" s="64" t="s">
        <v>28</v>
      </c>
      <c r="E45" s="16">
        <v>18305140704</v>
      </c>
      <c r="F45" s="64" t="s">
        <v>147</v>
      </c>
      <c r="G45" s="233">
        <v>12</v>
      </c>
      <c r="H45" s="233">
        <v>18</v>
      </c>
      <c r="I45" s="96">
        <f t="shared" si="1"/>
        <v>30</v>
      </c>
      <c r="J45" s="234">
        <v>9957476447</v>
      </c>
      <c r="K45" s="235" t="s">
        <v>124</v>
      </c>
      <c r="L45" s="64" t="s">
        <v>125</v>
      </c>
      <c r="M45" s="236">
        <v>8404073266</v>
      </c>
      <c r="N45" s="52" t="s">
        <v>126</v>
      </c>
      <c r="O45" s="52">
        <v>8135837102</v>
      </c>
      <c r="P45" s="224">
        <v>43641</v>
      </c>
      <c r="Q45" s="64" t="s">
        <v>649</v>
      </c>
      <c r="R45" s="218">
        <v>23</v>
      </c>
      <c r="S45" s="64" t="s">
        <v>1100</v>
      </c>
      <c r="T45" s="64"/>
    </row>
    <row r="46" spans="1:20">
      <c r="A46" s="4">
        <v>42</v>
      </c>
      <c r="B46" s="14" t="s">
        <v>65</v>
      </c>
      <c r="C46" s="83" t="s">
        <v>132</v>
      </c>
      <c r="D46" s="64" t="s">
        <v>28</v>
      </c>
      <c r="E46" s="16">
        <v>18305140705</v>
      </c>
      <c r="F46" s="64" t="s">
        <v>147</v>
      </c>
      <c r="G46" s="233">
        <v>8</v>
      </c>
      <c r="H46" s="233">
        <v>11</v>
      </c>
      <c r="I46" s="96">
        <f t="shared" si="1"/>
        <v>19</v>
      </c>
      <c r="J46" s="234">
        <v>6900416116</v>
      </c>
      <c r="K46" s="235" t="s">
        <v>124</v>
      </c>
      <c r="L46" s="64" t="s">
        <v>125</v>
      </c>
      <c r="M46" s="236">
        <v>8404073266</v>
      </c>
      <c r="N46" s="52" t="s">
        <v>126</v>
      </c>
      <c r="O46" s="52">
        <v>8135837102</v>
      </c>
      <c r="P46" s="224">
        <v>43641</v>
      </c>
      <c r="Q46" s="64" t="s">
        <v>649</v>
      </c>
      <c r="R46" s="218">
        <v>21</v>
      </c>
      <c r="S46" s="64" t="s">
        <v>1100</v>
      </c>
      <c r="T46" s="64"/>
    </row>
    <row r="47" spans="1:20">
      <c r="A47" s="4">
        <v>43</v>
      </c>
      <c r="B47" s="14" t="s">
        <v>65</v>
      </c>
      <c r="C47" s="83" t="s">
        <v>133</v>
      </c>
      <c r="D47" s="64" t="s">
        <v>28</v>
      </c>
      <c r="E47" s="16">
        <v>18305140706</v>
      </c>
      <c r="F47" s="64" t="s">
        <v>147</v>
      </c>
      <c r="G47" s="233">
        <v>8</v>
      </c>
      <c r="H47" s="233">
        <v>2</v>
      </c>
      <c r="I47" s="96">
        <f t="shared" si="1"/>
        <v>10</v>
      </c>
      <c r="J47" s="234">
        <v>6001399521</v>
      </c>
      <c r="K47" s="235" t="s">
        <v>124</v>
      </c>
      <c r="L47" s="64" t="s">
        <v>125</v>
      </c>
      <c r="M47" s="236">
        <v>8404073266</v>
      </c>
      <c r="N47" s="52" t="s">
        <v>126</v>
      </c>
      <c r="O47" s="52">
        <v>8135837102</v>
      </c>
      <c r="P47" s="224">
        <v>43641</v>
      </c>
      <c r="Q47" s="64" t="s">
        <v>649</v>
      </c>
      <c r="R47" s="218">
        <v>20</v>
      </c>
      <c r="S47" s="64" t="s">
        <v>1100</v>
      </c>
      <c r="T47" s="64"/>
    </row>
    <row r="48" spans="1:20">
      <c r="A48" s="4">
        <v>44</v>
      </c>
      <c r="B48" s="14" t="s">
        <v>65</v>
      </c>
      <c r="C48" s="83" t="s">
        <v>134</v>
      </c>
      <c r="D48" s="64" t="s">
        <v>28</v>
      </c>
      <c r="E48" s="16">
        <v>18305140707</v>
      </c>
      <c r="F48" s="64" t="s">
        <v>147</v>
      </c>
      <c r="G48" s="233">
        <v>4</v>
      </c>
      <c r="H48" s="233">
        <v>4</v>
      </c>
      <c r="I48" s="96">
        <f t="shared" si="1"/>
        <v>8</v>
      </c>
      <c r="J48" s="234">
        <v>8135023458</v>
      </c>
      <c r="K48" s="235" t="s">
        <v>124</v>
      </c>
      <c r="L48" s="64" t="s">
        <v>125</v>
      </c>
      <c r="M48" s="236">
        <v>8404073266</v>
      </c>
      <c r="N48" s="52" t="s">
        <v>127</v>
      </c>
      <c r="O48" s="52">
        <v>9957692050</v>
      </c>
      <c r="P48" s="224">
        <v>43642</v>
      </c>
      <c r="Q48" s="64" t="s">
        <v>653</v>
      </c>
      <c r="R48" s="218">
        <v>20</v>
      </c>
      <c r="S48" s="64" t="s">
        <v>1100</v>
      </c>
      <c r="T48" s="64"/>
    </row>
    <row r="49" spans="1:20">
      <c r="A49" s="4">
        <v>45</v>
      </c>
      <c r="B49" s="14" t="s">
        <v>65</v>
      </c>
      <c r="C49" s="83" t="s">
        <v>135</v>
      </c>
      <c r="D49" s="64" t="s">
        <v>28</v>
      </c>
      <c r="E49" s="16">
        <v>18305140708</v>
      </c>
      <c r="F49" s="64" t="s">
        <v>147</v>
      </c>
      <c r="G49" s="233">
        <v>4</v>
      </c>
      <c r="H49" s="233">
        <v>2</v>
      </c>
      <c r="I49" s="96">
        <f t="shared" si="1"/>
        <v>6</v>
      </c>
      <c r="J49" s="234">
        <v>9401602004</v>
      </c>
      <c r="K49" s="235" t="s">
        <v>124</v>
      </c>
      <c r="L49" s="64" t="s">
        <v>125</v>
      </c>
      <c r="M49" s="236">
        <v>8404073266</v>
      </c>
      <c r="N49" s="52" t="s">
        <v>127</v>
      </c>
      <c r="O49" s="52">
        <v>9957692050</v>
      </c>
      <c r="P49" s="224">
        <v>43642</v>
      </c>
      <c r="Q49" s="64" t="s">
        <v>653</v>
      </c>
      <c r="R49" s="218">
        <v>18</v>
      </c>
      <c r="S49" s="64" t="s">
        <v>1100</v>
      </c>
      <c r="T49" s="64"/>
    </row>
    <row r="50" spans="1:20">
      <c r="A50" s="4">
        <v>46</v>
      </c>
      <c r="B50" s="14" t="s">
        <v>65</v>
      </c>
      <c r="C50" s="83" t="s">
        <v>136</v>
      </c>
      <c r="D50" s="64" t="s">
        <v>28</v>
      </c>
      <c r="E50" s="16">
        <v>18305140709</v>
      </c>
      <c r="F50" s="64" t="s">
        <v>147</v>
      </c>
      <c r="G50" s="233">
        <v>7</v>
      </c>
      <c r="H50" s="233">
        <v>12</v>
      </c>
      <c r="I50" s="96">
        <f t="shared" si="1"/>
        <v>19</v>
      </c>
      <c r="J50" s="234">
        <v>9101319293</v>
      </c>
      <c r="K50" s="235" t="s">
        <v>124</v>
      </c>
      <c r="L50" s="64" t="s">
        <v>125</v>
      </c>
      <c r="M50" s="236">
        <v>8404073266</v>
      </c>
      <c r="N50" s="52" t="s">
        <v>127</v>
      </c>
      <c r="O50" s="52">
        <v>9957692050</v>
      </c>
      <c r="P50" s="224">
        <v>43642</v>
      </c>
      <c r="Q50" s="64" t="s">
        <v>653</v>
      </c>
      <c r="R50" s="218">
        <v>22</v>
      </c>
      <c r="S50" s="64" t="s">
        <v>1100</v>
      </c>
      <c r="T50" s="64"/>
    </row>
    <row r="51" spans="1:20">
      <c r="A51" s="4">
        <v>47</v>
      </c>
      <c r="B51" s="14" t="s">
        <v>65</v>
      </c>
      <c r="C51" s="83" t="s">
        <v>137</v>
      </c>
      <c r="D51" s="64" t="s">
        <v>28</v>
      </c>
      <c r="E51" s="16">
        <v>18305140710</v>
      </c>
      <c r="F51" s="64" t="s">
        <v>147</v>
      </c>
      <c r="G51" s="233">
        <v>7</v>
      </c>
      <c r="H51" s="233">
        <v>9</v>
      </c>
      <c r="I51" s="96">
        <f t="shared" si="1"/>
        <v>16</v>
      </c>
      <c r="J51" s="234">
        <v>9401092014</v>
      </c>
      <c r="K51" s="235" t="s">
        <v>124</v>
      </c>
      <c r="L51" s="64" t="s">
        <v>125</v>
      </c>
      <c r="M51" s="236">
        <v>8404073266</v>
      </c>
      <c r="N51" s="52" t="s">
        <v>127</v>
      </c>
      <c r="O51" s="52">
        <v>9957692050</v>
      </c>
      <c r="P51" s="224">
        <v>43643</v>
      </c>
      <c r="Q51" s="64" t="s">
        <v>650</v>
      </c>
      <c r="R51" s="218">
        <v>23</v>
      </c>
      <c r="S51" s="64" t="s">
        <v>1100</v>
      </c>
      <c r="T51" s="64"/>
    </row>
    <row r="52" spans="1:20">
      <c r="A52" s="4">
        <v>48</v>
      </c>
      <c r="B52" s="14" t="s">
        <v>65</v>
      </c>
      <c r="C52" s="83" t="s">
        <v>138</v>
      </c>
      <c r="D52" s="64" t="s">
        <v>28</v>
      </c>
      <c r="E52" s="16">
        <v>18305140711</v>
      </c>
      <c r="F52" s="64" t="s">
        <v>147</v>
      </c>
      <c r="G52" s="233">
        <v>6</v>
      </c>
      <c r="H52" s="233">
        <v>14</v>
      </c>
      <c r="I52" s="96">
        <f t="shared" si="1"/>
        <v>20</v>
      </c>
      <c r="J52" s="234">
        <v>9957832648</v>
      </c>
      <c r="K52" s="235" t="s">
        <v>124</v>
      </c>
      <c r="L52" s="64" t="s">
        <v>125</v>
      </c>
      <c r="M52" s="236">
        <v>8404073266</v>
      </c>
      <c r="N52" s="52" t="s">
        <v>148</v>
      </c>
      <c r="O52" s="52">
        <v>8474076557</v>
      </c>
      <c r="P52" s="224">
        <v>43643</v>
      </c>
      <c r="Q52" s="64" t="s">
        <v>650</v>
      </c>
      <c r="R52" s="218">
        <v>24</v>
      </c>
      <c r="S52" s="64" t="s">
        <v>1100</v>
      </c>
      <c r="T52" s="64"/>
    </row>
    <row r="53" spans="1:20">
      <c r="A53" s="4">
        <v>49</v>
      </c>
      <c r="B53" s="14" t="s">
        <v>65</v>
      </c>
      <c r="C53" s="83" t="s">
        <v>139</v>
      </c>
      <c r="D53" s="64" t="s">
        <v>28</v>
      </c>
      <c r="E53" s="16">
        <v>18305140712</v>
      </c>
      <c r="F53" s="64" t="s">
        <v>147</v>
      </c>
      <c r="G53" s="233">
        <v>10</v>
      </c>
      <c r="H53" s="233">
        <v>8</v>
      </c>
      <c r="I53" s="96">
        <f t="shared" si="1"/>
        <v>18</v>
      </c>
      <c r="J53" s="234">
        <v>7576076029</v>
      </c>
      <c r="K53" s="235" t="s">
        <v>124</v>
      </c>
      <c r="L53" s="64" t="s">
        <v>125</v>
      </c>
      <c r="M53" s="236">
        <v>8404073266</v>
      </c>
      <c r="N53" s="52" t="s">
        <v>148</v>
      </c>
      <c r="O53" s="52">
        <v>8474076557</v>
      </c>
      <c r="P53" s="224">
        <v>43643</v>
      </c>
      <c r="Q53" s="64" t="s">
        <v>650</v>
      </c>
      <c r="R53" s="218">
        <v>27</v>
      </c>
      <c r="S53" s="64" t="s">
        <v>1100</v>
      </c>
      <c r="T53" s="64"/>
    </row>
    <row r="54" spans="1:20">
      <c r="A54" s="4">
        <v>50</v>
      </c>
      <c r="B54" s="14" t="s">
        <v>65</v>
      </c>
      <c r="C54" s="83" t="s">
        <v>140</v>
      </c>
      <c r="D54" s="64" t="s">
        <v>28</v>
      </c>
      <c r="E54" s="16">
        <v>18305140713</v>
      </c>
      <c r="F54" s="64" t="s">
        <v>147</v>
      </c>
      <c r="G54" s="233">
        <v>17</v>
      </c>
      <c r="H54" s="233">
        <v>13</v>
      </c>
      <c r="I54" s="96">
        <f t="shared" si="1"/>
        <v>30</v>
      </c>
      <c r="J54" s="234">
        <v>9957144093</v>
      </c>
      <c r="K54" s="235" t="s">
        <v>124</v>
      </c>
      <c r="L54" s="64" t="s">
        <v>125</v>
      </c>
      <c r="M54" s="236">
        <v>8404073266</v>
      </c>
      <c r="N54" s="52" t="s">
        <v>149</v>
      </c>
      <c r="O54" s="52">
        <v>8135976811</v>
      </c>
      <c r="P54" s="224">
        <v>43643</v>
      </c>
      <c r="Q54" s="64" t="s">
        <v>650</v>
      </c>
      <c r="R54" s="218">
        <v>21</v>
      </c>
      <c r="S54" s="64" t="s">
        <v>1100</v>
      </c>
      <c r="T54" s="64"/>
    </row>
    <row r="55" spans="1:20">
      <c r="A55" s="4">
        <v>51</v>
      </c>
      <c r="B55" s="14" t="s">
        <v>65</v>
      </c>
      <c r="C55" s="83" t="s">
        <v>141</v>
      </c>
      <c r="D55" s="64" t="s">
        <v>28</v>
      </c>
      <c r="E55" s="16">
        <v>18305140714</v>
      </c>
      <c r="F55" s="64" t="s">
        <v>147</v>
      </c>
      <c r="G55" s="233">
        <v>13</v>
      </c>
      <c r="H55" s="233">
        <v>7</v>
      </c>
      <c r="I55" s="96">
        <f t="shared" si="1"/>
        <v>20</v>
      </c>
      <c r="J55" s="234">
        <v>7896485344</v>
      </c>
      <c r="K55" s="235" t="s">
        <v>124</v>
      </c>
      <c r="L55" s="64" t="s">
        <v>125</v>
      </c>
      <c r="M55" s="236">
        <v>8404073266</v>
      </c>
      <c r="N55" s="52" t="s">
        <v>149</v>
      </c>
      <c r="O55" s="52">
        <v>8135976811</v>
      </c>
      <c r="P55" s="224">
        <v>43644</v>
      </c>
      <c r="Q55" s="64" t="s">
        <v>651</v>
      </c>
      <c r="R55" s="64">
        <v>22</v>
      </c>
      <c r="S55" s="64" t="s">
        <v>1100</v>
      </c>
      <c r="T55" s="64"/>
    </row>
    <row r="56" spans="1:20">
      <c r="A56" s="4">
        <v>52</v>
      </c>
      <c r="B56" s="14" t="s">
        <v>65</v>
      </c>
      <c r="C56" s="83" t="s">
        <v>142</v>
      </c>
      <c r="D56" s="64" t="s">
        <v>28</v>
      </c>
      <c r="E56" s="16">
        <v>18305140715</v>
      </c>
      <c r="F56" s="64" t="s">
        <v>147</v>
      </c>
      <c r="G56" s="233">
        <v>8</v>
      </c>
      <c r="H56" s="233">
        <v>8</v>
      </c>
      <c r="I56" s="96">
        <f t="shared" si="1"/>
        <v>16</v>
      </c>
      <c r="J56" s="234">
        <v>8011073341</v>
      </c>
      <c r="K56" s="235" t="s">
        <v>124</v>
      </c>
      <c r="L56" s="64" t="s">
        <v>125</v>
      </c>
      <c r="M56" s="236">
        <v>8404073266</v>
      </c>
      <c r="N56" s="52" t="s">
        <v>129</v>
      </c>
      <c r="O56" s="52">
        <v>7576062132</v>
      </c>
      <c r="P56" s="224">
        <v>43644</v>
      </c>
      <c r="Q56" s="64" t="s">
        <v>651</v>
      </c>
      <c r="R56" s="64">
        <v>22</v>
      </c>
      <c r="S56" s="64" t="s">
        <v>1100</v>
      </c>
      <c r="T56" s="64"/>
    </row>
    <row r="57" spans="1:20">
      <c r="A57" s="4">
        <v>53</v>
      </c>
      <c r="B57" s="14" t="s">
        <v>65</v>
      </c>
      <c r="C57" s="83" t="s">
        <v>143</v>
      </c>
      <c r="D57" s="64" t="s">
        <v>28</v>
      </c>
      <c r="E57" s="16">
        <v>18305140716</v>
      </c>
      <c r="F57" s="64" t="s">
        <v>147</v>
      </c>
      <c r="G57" s="233">
        <v>8</v>
      </c>
      <c r="H57" s="233">
        <v>14</v>
      </c>
      <c r="I57" s="96">
        <f>G57+H57</f>
        <v>22</v>
      </c>
      <c r="J57" s="234">
        <v>9957859121</v>
      </c>
      <c r="K57" s="235" t="s">
        <v>124</v>
      </c>
      <c r="L57" s="64" t="s">
        <v>125</v>
      </c>
      <c r="M57" s="236">
        <v>8404073266</v>
      </c>
      <c r="N57" s="52" t="s">
        <v>129</v>
      </c>
      <c r="O57" s="52">
        <v>7576062132</v>
      </c>
      <c r="P57" s="224">
        <v>43644</v>
      </c>
      <c r="Q57" s="64" t="s">
        <v>651</v>
      </c>
      <c r="R57" s="218">
        <v>23</v>
      </c>
      <c r="S57" s="64" t="s">
        <v>1100</v>
      </c>
      <c r="T57" s="64"/>
    </row>
    <row r="58" spans="1:20">
      <c r="A58" s="4">
        <v>54</v>
      </c>
      <c r="B58" s="14" t="s">
        <v>65</v>
      </c>
      <c r="C58" s="83" t="s">
        <v>144</v>
      </c>
      <c r="D58" s="64" t="s">
        <v>28</v>
      </c>
      <c r="E58" s="16">
        <v>18305140717</v>
      </c>
      <c r="F58" s="64" t="s">
        <v>147</v>
      </c>
      <c r="G58" s="233">
        <v>16</v>
      </c>
      <c r="H58" s="233">
        <v>10</v>
      </c>
      <c r="I58" s="96">
        <f t="shared" si="1"/>
        <v>26</v>
      </c>
      <c r="J58" s="234">
        <v>9678175203</v>
      </c>
      <c r="K58" s="235" t="s">
        <v>124</v>
      </c>
      <c r="L58" s="64" t="s">
        <v>125</v>
      </c>
      <c r="M58" s="236">
        <v>8404073266</v>
      </c>
      <c r="N58" s="52" t="s">
        <v>130</v>
      </c>
      <c r="O58" s="52">
        <v>9954543052</v>
      </c>
      <c r="P58" s="224">
        <v>43645</v>
      </c>
      <c r="Q58" s="64" t="s">
        <v>647</v>
      </c>
      <c r="R58" s="218">
        <v>24</v>
      </c>
      <c r="S58" s="64" t="s">
        <v>1100</v>
      </c>
      <c r="T58" s="64"/>
    </row>
    <row r="59" spans="1:20" ht="30">
      <c r="A59" s="4">
        <v>55</v>
      </c>
      <c r="B59" s="14" t="s">
        <v>65</v>
      </c>
      <c r="C59" s="83" t="s">
        <v>145</v>
      </c>
      <c r="D59" s="64" t="s">
        <v>28</v>
      </c>
      <c r="E59" s="16">
        <v>18305140718</v>
      </c>
      <c r="F59" s="64" t="s">
        <v>147</v>
      </c>
      <c r="G59" s="233">
        <v>8</v>
      </c>
      <c r="H59" s="233">
        <v>14</v>
      </c>
      <c r="I59" s="96">
        <f t="shared" si="1"/>
        <v>22</v>
      </c>
      <c r="J59" s="234">
        <v>9678678581</v>
      </c>
      <c r="K59" s="235" t="s">
        <v>124</v>
      </c>
      <c r="L59" s="64" t="s">
        <v>125</v>
      </c>
      <c r="M59" s="236">
        <v>8404073266</v>
      </c>
      <c r="N59" s="52" t="s">
        <v>130</v>
      </c>
      <c r="O59" s="52">
        <v>9954543052</v>
      </c>
      <c r="P59" s="224">
        <v>43645</v>
      </c>
      <c r="Q59" s="64" t="s">
        <v>647</v>
      </c>
      <c r="R59" s="218">
        <v>27</v>
      </c>
      <c r="S59" s="64" t="s">
        <v>1100</v>
      </c>
      <c r="T59" s="64"/>
    </row>
    <row r="60" spans="1:20">
      <c r="A60" s="4">
        <v>56</v>
      </c>
      <c r="B60" s="14" t="s">
        <v>65</v>
      </c>
      <c r="C60" s="83" t="s">
        <v>146</v>
      </c>
      <c r="D60" s="64" t="s">
        <v>28</v>
      </c>
      <c r="E60" s="16">
        <v>18305140719</v>
      </c>
      <c r="F60" s="64" t="s">
        <v>147</v>
      </c>
      <c r="G60" s="233">
        <v>7</v>
      </c>
      <c r="H60" s="233">
        <v>13</v>
      </c>
      <c r="I60" s="96">
        <f t="shared" si="1"/>
        <v>20</v>
      </c>
      <c r="J60" s="234">
        <v>8011065473</v>
      </c>
      <c r="K60" s="235" t="s">
        <v>124</v>
      </c>
      <c r="L60" s="64" t="s">
        <v>125</v>
      </c>
      <c r="M60" s="236">
        <v>8404073266</v>
      </c>
      <c r="N60" s="52" t="s">
        <v>130</v>
      </c>
      <c r="O60" s="52">
        <v>9954543052</v>
      </c>
      <c r="P60" s="224">
        <v>43645</v>
      </c>
      <c r="Q60" s="64" t="s">
        <v>647</v>
      </c>
      <c r="R60" s="218">
        <v>21</v>
      </c>
      <c r="S60" s="64" t="s">
        <v>1100</v>
      </c>
      <c r="T60" s="64"/>
    </row>
    <row r="61" spans="1:20">
      <c r="A61" s="4">
        <v>57</v>
      </c>
      <c r="B61" s="14" t="s">
        <v>66</v>
      </c>
      <c r="C61" s="64" t="s">
        <v>177</v>
      </c>
      <c r="D61" s="64" t="s">
        <v>26</v>
      </c>
      <c r="E61" s="16">
        <v>18305140611</v>
      </c>
      <c r="F61" s="83" t="s">
        <v>109</v>
      </c>
      <c r="G61" s="233">
        <v>10</v>
      </c>
      <c r="H61" s="233">
        <v>10</v>
      </c>
      <c r="I61" s="46">
        <f>G61+H61</f>
        <v>20</v>
      </c>
      <c r="J61" s="83" t="s">
        <v>180</v>
      </c>
      <c r="K61" s="64" t="s">
        <v>184</v>
      </c>
      <c r="L61" s="237" t="s">
        <v>185</v>
      </c>
      <c r="M61" s="64" t="s">
        <v>183</v>
      </c>
      <c r="N61" s="81" t="s">
        <v>186</v>
      </c>
      <c r="O61" s="81" t="s">
        <v>187</v>
      </c>
      <c r="P61" s="224">
        <v>43617</v>
      </c>
      <c r="Q61" s="64" t="s">
        <v>647</v>
      </c>
      <c r="R61" s="64">
        <v>22</v>
      </c>
      <c r="S61" s="64" t="s">
        <v>1100</v>
      </c>
      <c r="T61" s="64"/>
    </row>
    <row r="62" spans="1:20">
      <c r="A62" s="4">
        <v>58</v>
      </c>
      <c r="B62" s="14" t="s">
        <v>66</v>
      </c>
      <c r="C62" s="64" t="s">
        <v>178</v>
      </c>
      <c r="D62" s="64" t="s">
        <v>26</v>
      </c>
      <c r="E62" s="16">
        <v>18305140612</v>
      </c>
      <c r="F62" s="82" t="s">
        <v>110</v>
      </c>
      <c r="G62" s="233">
        <v>9</v>
      </c>
      <c r="H62" s="233">
        <v>12</v>
      </c>
      <c r="I62" s="46">
        <f t="shared" si="1"/>
        <v>21</v>
      </c>
      <c r="J62" s="82" t="s">
        <v>181</v>
      </c>
      <c r="K62" s="64" t="s">
        <v>184</v>
      </c>
      <c r="L62" s="237" t="s">
        <v>185</v>
      </c>
      <c r="M62" s="64" t="s">
        <v>183</v>
      </c>
      <c r="N62" s="82" t="s">
        <v>188</v>
      </c>
      <c r="O62" s="82" t="s">
        <v>189</v>
      </c>
      <c r="P62" s="224">
        <v>43617</v>
      </c>
      <c r="Q62" s="64" t="s">
        <v>647</v>
      </c>
      <c r="R62" s="218">
        <v>20</v>
      </c>
      <c r="S62" s="64" t="s">
        <v>1100</v>
      </c>
      <c r="T62" s="64"/>
    </row>
    <row r="63" spans="1:20">
      <c r="A63" s="4">
        <v>59</v>
      </c>
      <c r="B63" s="14" t="s">
        <v>66</v>
      </c>
      <c r="C63" s="64" t="s">
        <v>179</v>
      </c>
      <c r="D63" s="64" t="s">
        <v>26</v>
      </c>
      <c r="E63" s="16">
        <v>18305140613</v>
      </c>
      <c r="F63" s="82" t="s">
        <v>109</v>
      </c>
      <c r="G63" s="233">
        <v>12</v>
      </c>
      <c r="H63" s="233">
        <v>13</v>
      </c>
      <c r="I63" s="46">
        <f t="shared" si="1"/>
        <v>25</v>
      </c>
      <c r="J63" s="82" t="s">
        <v>182</v>
      </c>
      <c r="K63" s="64" t="s">
        <v>184</v>
      </c>
      <c r="L63" s="237" t="s">
        <v>185</v>
      </c>
      <c r="M63" s="64" t="s">
        <v>183</v>
      </c>
      <c r="N63" s="82" t="s">
        <v>190</v>
      </c>
      <c r="O63" s="82" t="s">
        <v>191</v>
      </c>
      <c r="P63" s="224">
        <v>43619</v>
      </c>
      <c r="Q63" s="64" t="s">
        <v>648</v>
      </c>
      <c r="R63" s="218">
        <v>20</v>
      </c>
      <c r="S63" s="64" t="s">
        <v>1100</v>
      </c>
      <c r="T63" s="64"/>
    </row>
    <row r="64" spans="1:20" ht="33">
      <c r="A64" s="4">
        <v>60</v>
      </c>
      <c r="B64" s="14" t="s">
        <v>66</v>
      </c>
      <c r="C64" s="64" t="s">
        <v>192</v>
      </c>
      <c r="D64" s="64" t="s">
        <v>26</v>
      </c>
      <c r="E64" s="16">
        <v>18305140614</v>
      </c>
      <c r="F64" s="64" t="s">
        <v>109</v>
      </c>
      <c r="G64" s="233">
        <v>11</v>
      </c>
      <c r="H64" s="233">
        <v>8</v>
      </c>
      <c r="I64" s="46">
        <f t="shared" si="1"/>
        <v>19</v>
      </c>
      <c r="J64" s="64" t="s">
        <v>206</v>
      </c>
      <c r="K64" s="64" t="s">
        <v>220</v>
      </c>
      <c r="L64" s="237" t="s">
        <v>221</v>
      </c>
      <c r="M64" s="64" t="s">
        <v>222</v>
      </c>
      <c r="N64" s="52" t="s">
        <v>223</v>
      </c>
      <c r="O64" s="52" t="s">
        <v>224</v>
      </c>
      <c r="P64" s="224">
        <v>43620</v>
      </c>
      <c r="Q64" s="64" t="s">
        <v>649</v>
      </c>
      <c r="R64" s="218">
        <v>18</v>
      </c>
      <c r="S64" s="64" t="s">
        <v>1100</v>
      </c>
      <c r="T64" s="64"/>
    </row>
    <row r="65" spans="1:20" ht="33">
      <c r="A65" s="4">
        <v>61</v>
      </c>
      <c r="B65" s="14" t="s">
        <v>66</v>
      </c>
      <c r="C65" s="64" t="s">
        <v>193</v>
      </c>
      <c r="D65" s="64" t="s">
        <v>26</v>
      </c>
      <c r="E65" s="16">
        <v>18100806601</v>
      </c>
      <c r="F65" s="52" t="s">
        <v>109</v>
      </c>
      <c r="G65" s="233">
        <v>11</v>
      </c>
      <c r="H65" s="233">
        <v>4</v>
      </c>
      <c r="I65" s="46">
        <f t="shared" si="1"/>
        <v>15</v>
      </c>
      <c r="J65" s="64" t="s">
        <v>207</v>
      </c>
      <c r="K65" s="64" t="s">
        <v>220</v>
      </c>
      <c r="L65" s="237" t="s">
        <v>221</v>
      </c>
      <c r="M65" s="64" t="s">
        <v>222</v>
      </c>
      <c r="N65" s="52" t="s">
        <v>223</v>
      </c>
      <c r="O65" s="52" t="s">
        <v>224</v>
      </c>
      <c r="P65" s="224">
        <v>43620</v>
      </c>
      <c r="Q65" s="64" t="s">
        <v>649</v>
      </c>
      <c r="R65" s="218">
        <v>22</v>
      </c>
      <c r="S65" s="64" t="s">
        <v>1100</v>
      </c>
      <c r="T65" s="64"/>
    </row>
    <row r="66" spans="1:20" ht="33">
      <c r="A66" s="4">
        <v>62</v>
      </c>
      <c r="B66" s="14" t="s">
        <v>66</v>
      </c>
      <c r="C66" s="64" t="s">
        <v>194</v>
      </c>
      <c r="D66" s="64" t="s">
        <v>26</v>
      </c>
      <c r="E66" s="16">
        <v>18100806602</v>
      </c>
      <c r="F66" s="52" t="s">
        <v>110</v>
      </c>
      <c r="G66" s="233">
        <v>8</v>
      </c>
      <c r="H66" s="233">
        <v>7</v>
      </c>
      <c r="I66" s="46">
        <f t="shared" si="1"/>
        <v>15</v>
      </c>
      <c r="J66" s="64" t="s">
        <v>208</v>
      </c>
      <c r="K66" s="64" t="s">
        <v>220</v>
      </c>
      <c r="L66" s="237" t="s">
        <v>221</v>
      </c>
      <c r="M66" s="64" t="s">
        <v>222</v>
      </c>
      <c r="N66" s="64" t="s">
        <v>223</v>
      </c>
      <c r="O66" s="64" t="s">
        <v>224</v>
      </c>
      <c r="P66" s="224">
        <v>43622</v>
      </c>
      <c r="Q66" s="64" t="s">
        <v>650</v>
      </c>
      <c r="R66" s="218">
        <v>23</v>
      </c>
      <c r="S66" s="64" t="s">
        <v>1100</v>
      </c>
      <c r="T66" s="64"/>
    </row>
    <row r="67" spans="1:20" ht="33">
      <c r="A67" s="4">
        <v>63</v>
      </c>
      <c r="B67" s="14" t="s">
        <v>66</v>
      </c>
      <c r="C67" s="64" t="s">
        <v>195</v>
      </c>
      <c r="D67" s="64" t="s">
        <v>26</v>
      </c>
      <c r="E67" s="16">
        <v>18100806603</v>
      </c>
      <c r="F67" s="54" t="s">
        <v>109</v>
      </c>
      <c r="G67" s="16">
        <v>142</v>
      </c>
      <c r="H67" s="16">
        <v>152</v>
      </c>
      <c r="I67" s="46">
        <f t="shared" si="1"/>
        <v>294</v>
      </c>
      <c r="J67" s="64" t="s">
        <v>209</v>
      </c>
      <c r="K67" s="64" t="s">
        <v>220</v>
      </c>
      <c r="L67" s="237" t="s">
        <v>221</v>
      </c>
      <c r="M67" s="64" t="s">
        <v>222</v>
      </c>
      <c r="N67" s="64" t="s">
        <v>225</v>
      </c>
      <c r="O67" s="64" t="s">
        <v>226</v>
      </c>
      <c r="P67" s="224" t="s">
        <v>655</v>
      </c>
      <c r="Q67" s="64" t="s">
        <v>657</v>
      </c>
      <c r="R67" s="218">
        <v>21</v>
      </c>
      <c r="S67" s="64" t="s">
        <v>1100</v>
      </c>
      <c r="T67" s="64"/>
    </row>
    <row r="68" spans="1:20" ht="33">
      <c r="A68" s="4">
        <v>64</v>
      </c>
      <c r="B68" s="14" t="s">
        <v>66</v>
      </c>
      <c r="C68" s="64" t="s">
        <v>196</v>
      </c>
      <c r="D68" s="64" t="s">
        <v>26</v>
      </c>
      <c r="E68" s="16">
        <v>18100806604</v>
      </c>
      <c r="F68" s="54" t="s">
        <v>110</v>
      </c>
      <c r="G68" s="16">
        <v>300</v>
      </c>
      <c r="H68" s="16">
        <v>312</v>
      </c>
      <c r="I68" s="46">
        <f t="shared" si="1"/>
        <v>612</v>
      </c>
      <c r="J68" s="64" t="s">
        <v>210</v>
      </c>
      <c r="K68" s="64" t="s">
        <v>220</v>
      </c>
      <c r="L68" s="237" t="s">
        <v>221</v>
      </c>
      <c r="M68" s="64" t="s">
        <v>222</v>
      </c>
      <c r="N68" s="64" t="s">
        <v>225</v>
      </c>
      <c r="O68" s="64" t="s">
        <v>226</v>
      </c>
      <c r="P68" s="224" t="s">
        <v>656</v>
      </c>
      <c r="Q68" s="64" t="s">
        <v>658</v>
      </c>
      <c r="R68" s="218">
        <v>20</v>
      </c>
      <c r="S68" s="64" t="s">
        <v>1100</v>
      </c>
      <c r="T68" s="64"/>
    </row>
    <row r="69" spans="1:20" ht="33">
      <c r="A69" s="4">
        <v>65</v>
      </c>
      <c r="B69" s="14" t="s">
        <v>66</v>
      </c>
      <c r="C69" s="64" t="s">
        <v>197</v>
      </c>
      <c r="D69" s="64" t="s">
        <v>26</v>
      </c>
      <c r="E69" s="16">
        <v>18100806701</v>
      </c>
      <c r="F69" s="54" t="s">
        <v>109</v>
      </c>
      <c r="G69" s="16">
        <v>41</v>
      </c>
      <c r="H69" s="16">
        <v>36</v>
      </c>
      <c r="I69" s="46">
        <f t="shared" si="1"/>
        <v>77</v>
      </c>
      <c r="J69" s="64" t="s">
        <v>211</v>
      </c>
      <c r="K69" s="64" t="s">
        <v>220</v>
      </c>
      <c r="L69" s="237" t="s">
        <v>221</v>
      </c>
      <c r="M69" s="64" t="s">
        <v>222</v>
      </c>
      <c r="N69" s="64" t="s">
        <v>227</v>
      </c>
      <c r="O69" s="64" t="s">
        <v>228</v>
      </c>
      <c r="P69" s="224">
        <v>43630</v>
      </c>
      <c r="Q69" s="64" t="s">
        <v>651</v>
      </c>
      <c r="R69" s="218">
        <v>20</v>
      </c>
      <c r="S69" s="64" t="s">
        <v>1100</v>
      </c>
      <c r="T69" s="64"/>
    </row>
    <row r="70" spans="1:20" ht="33">
      <c r="A70" s="4">
        <v>66</v>
      </c>
      <c r="B70" s="14" t="s">
        <v>66</v>
      </c>
      <c r="C70" s="64" t="s">
        <v>198</v>
      </c>
      <c r="D70" s="64" t="s">
        <v>26</v>
      </c>
      <c r="E70" s="16">
        <v>18100806702</v>
      </c>
      <c r="F70" s="54" t="s">
        <v>109</v>
      </c>
      <c r="G70" s="16">
        <v>50</v>
      </c>
      <c r="H70" s="16">
        <v>33</v>
      </c>
      <c r="I70" s="46">
        <f t="shared" si="1"/>
        <v>83</v>
      </c>
      <c r="J70" s="64" t="s">
        <v>212</v>
      </c>
      <c r="K70" s="64" t="s">
        <v>220</v>
      </c>
      <c r="L70" s="237" t="s">
        <v>221</v>
      </c>
      <c r="M70" s="64" t="s">
        <v>222</v>
      </c>
      <c r="N70" s="64" t="s">
        <v>229</v>
      </c>
      <c r="O70" s="64" t="s">
        <v>230</v>
      </c>
      <c r="P70" s="224">
        <v>43631</v>
      </c>
      <c r="Q70" s="64" t="s">
        <v>647</v>
      </c>
      <c r="R70" s="218">
        <v>18</v>
      </c>
      <c r="S70" s="64" t="s">
        <v>1100</v>
      </c>
      <c r="T70" s="64"/>
    </row>
    <row r="71" spans="1:20" ht="33">
      <c r="A71" s="4">
        <v>67</v>
      </c>
      <c r="B71" s="14" t="s">
        <v>66</v>
      </c>
      <c r="C71" s="64" t="s">
        <v>199</v>
      </c>
      <c r="D71" s="64" t="s">
        <v>26</v>
      </c>
      <c r="E71" s="16">
        <v>18100806801</v>
      </c>
      <c r="F71" s="54" t="s">
        <v>109</v>
      </c>
      <c r="G71" s="16">
        <v>51</v>
      </c>
      <c r="H71" s="16">
        <v>60</v>
      </c>
      <c r="I71" s="46">
        <f t="shared" si="1"/>
        <v>111</v>
      </c>
      <c r="J71" s="64" t="s">
        <v>213</v>
      </c>
      <c r="K71" s="64" t="s">
        <v>220</v>
      </c>
      <c r="L71" s="237" t="s">
        <v>221</v>
      </c>
      <c r="M71" s="64" t="s">
        <v>222</v>
      </c>
      <c r="N71" s="64" t="s">
        <v>229</v>
      </c>
      <c r="O71" s="64" t="s">
        <v>230</v>
      </c>
      <c r="P71" s="224">
        <v>43633</v>
      </c>
      <c r="Q71" s="64" t="s">
        <v>648</v>
      </c>
      <c r="R71" s="218">
        <v>19</v>
      </c>
      <c r="S71" s="64" t="s">
        <v>1100</v>
      </c>
      <c r="T71" s="64"/>
    </row>
    <row r="72" spans="1:20" ht="33">
      <c r="A72" s="4">
        <v>68</v>
      </c>
      <c r="B72" s="14" t="s">
        <v>66</v>
      </c>
      <c r="C72" s="64" t="s">
        <v>200</v>
      </c>
      <c r="D72" s="64" t="s">
        <v>26</v>
      </c>
      <c r="E72" s="16">
        <v>18100806802</v>
      </c>
      <c r="F72" s="54" t="s">
        <v>109</v>
      </c>
      <c r="G72" s="16">
        <v>13</v>
      </c>
      <c r="H72" s="16">
        <v>12</v>
      </c>
      <c r="I72" s="46">
        <f t="shared" si="1"/>
        <v>25</v>
      </c>
      <c r="J72" s="64" t="s">
        <v>214</v>
      </c>
      <c r="K72" s="64" t="s">
        <v>220</v>
      </c>
      <c r="L72" s="237" t="s">
        <v>221</v>
      </c>
      <c r="M72" s="64" t="s">
        <v>222</v>
      </c>
      <c r="N72" s="64" t="s">
        <v>229</v>
      </c>
      <c r="O72" s="64" t="s">
        <v>230</v>
      </c>
      <c r="P72" s="224">
        <v>43634</v>
      </c>
      <c r="Q72" s="64" t="s">
        <v>649</v>
      </c>
      <c r="R72" s="218">
        <v>27</v>
      </c>
      <c r="S72" s="64" t="s">
        <v>1100</v>
      </c>
      <c r="T72" s="64"/>
    </row>
    <row r="73" spans="1:20" ht="33">
      <c r="A73" s="4">
        <v>69</v>
      </c>
      <c r="B73" s="14" t="s">
        <v>66</v>
      </c>
      <c r="C73" s="64" t="s">
        <v>201</v>
      </c>
      <c r="D73" s="64" t="s">
        <v>26</v>
      </c>
      <c r="E73" s="16">
        <v>18100806803</v>
      </c>
      <c r="F73" s="54" t="s">
        <v>109</v>
      </c>
      <c r="G73" s="16">
        <v>42</v>
      </c>
      <c r="H73" s="16">
        <v>29</v>
      </c>
      <c r="I73" s="46">
        <f t="shared" si="1"/>
        <v>71</v>
      </c>
      <c r="J73" s="64" t="s">
        <v>215</v>
      </c>
      <c r="K73" s="64" t="s">
        <v>220</v>
      </c>
      <c r="L73" s="237" t="s">
        <v>221</v>
      </c>
      <c r="M73" s="64" t="s">
        <v>222</v>
      </c>
      <c r="N73" s="64" t="s">
        <v>231</v>
      </c>
      <c r="O73" s="64" t="s">
        <v>228</v>
      </c>
      <c r="P73" s="224">
        <v>43634</v>
      </c>
      <c r="Q73" s="64" t="s">
        <v>649</v>
      </c>
      <c r="R73" s="218">
        <v>18</v>
      </c>
      <c r="S73" s="64" t="s">
        <v>1100</v>
      </c>
      <c r="T73" s="64"/>
    </row>
    <row r="74" spans="1:20" ht="33">
      <c r="A74" s="4">
        <v>70</v>
      </c>
      <c r="B74" s="14" t="s">
        <v>66</v>
      </c>
      <c r="C74" s="64" t="s">
        <v>202</v>
      </c>
      <c r="D74" s="64" t="s">
        <v>26</v>
      </c>
      <c r="E74" s="16">
        <v>18100807001</v>
      </c>
      <c r="F74" s="54" t="s">
        <v>109</v>
      </c>
      <c r="G74" s="16">
        <v>22</v>
      </c>
      <c r="H74" s="16">
        <v>15</v>
      </c>
      <c r="I74" s="46">
        <f t="shared" si="1"/>
        <v>37</v>
      </c>
      <c r="J74" s="64" t="s">
        <v>216</v>
      </c>
      <c r="K74" s="64" t="s">
        <v>220</v>
      </c>
      <c r="L74" s="237" t="s">
        <v>221</v>
      </c>
      <c r="M74" s="64" t="s">
        <v>222</v>
      </c>
      <c r="N74" s="64" t="s">
        <v>232</v>
      </c>
      <c r="O74" s="64" t="s">
        <v>233</v>
      </c>
      <c r="P74" s="224">
        <v>43635</v>
      </c>
      <c r="Q74" s="64" t="s">
        <v>653</v>
      </c>
      <c r="R74" s="218">
        <v>22</v>
      </c>
      <c r="S74" s="64" t="s">
        <v>1100</v>
      </c>
      <c r="T74" s="64"/>
    </row>
    <row r="75" spans="1:20" ht="33">
      <c r="A75" s="4">
        <v>71</v>
      </c>
      <c r="B75" s="14" t="s">
        <v>66</v>
      </c>
      <c r="C75" s="64" t="s">
        <v>203</v>
      </c>
      <c r="D75" s="64" t="s">
        <v>26</v>
      </c>
      <c r="E75" s="16">
        <v>18100807002</v>
      </c>
      <c r="F75" s="54" t="s">
        <v>109</v>
      </c>
      <c r="G75" s="16">
        <v>22</v>
      </c>
      <c r="H75" s="16">
        <v>15</v>
      </c>
      <c r="I75" s="46">
        <f t="shared" si="1"/>
        <v>37</v>
      </c>
      <c r="J75" s="64" t="s">
        <v>217</v>
      </c>
      <c r="K75" s="64" t="s">
        <v>220</v>
      </c>
      <c r="L75" s="237" t="s">
        <v>221</v>
      </c>
      <c r="M75" s="64" t="s">
        <v>222</v>
      </c>
      <c r="N75" s="64" t="s">
        <v>234</v>
      </c>
      <c r="O75" s="64" t="s">
        <v>235</v>
      </c>
      <c r="P75" s="224">
        <v>43635</v>
      </c>
      <c r="Q75" s="64" t="s">
        <v>653</v>
      </c>
      <c r="R75" s="218">
        <v>23</v>
      </c>
      <c r="S75" s="64" t="s">
        <v>1100</v>
      </c>
      <c r="T75" s="64"/>
    </row>
    <row r="76" spans="1:20" ht="33">
      <c r="A76" s="4">
        <v>72</v>
      </c>
      <c r="B76" s="14" t="s">
        <v>66</v>
      </c>
      <c r="C76" s="64" t="s">
        <v>204</v>
      </c>
      <c r="D76" s="64" t="s">
        <v>26</v>
      </c>
      <c r="E76" s="16">
        <v>18100807101</v>
      </c>
      <c r="F76" s="54" t="s">
        <v>109</v>
      </c>
      <c r="G76" s="16">
        <v>72</v>
      </c>
      <c r="H76" s="16">
        <v>57</v>
      </c>
      <c r="I76" s="46">
        <f t="shared" si="1"/>
        <v>129</v>
      </c>
      <c r="J76" s="64" t="s">
        <v>218</v>
      </c>
      <c r="K76" s="64" t="s">
        <v>220</v>
      </c>
      <c r="L76" s="237" t="s">
        <v>221</v>
      </c>
      <c r="M76" s="64" t="s">
        <v>222</v>
      </c>
      <c r="N76" s="64" t="s">
        <v>234</v>
      </c>
      <c r="O76" s="64" t="s">
        <v>235</v>
      </c>
      <c r="P76" s="224">
        <v>43636</v>
      </c>
      <c r="Q76" s="64" t="s">
        <v>650</v>
      </c>
      <c r="R76" s="218">
        <v>21</v>
      </c>
      <c r="S76" s="64" t="s">
        <v>1100</v>
      </c>
      <c r="T76" s="64"/>
    </row>
    <row r="77" spans="1:20" ht="33">
      <c r="A77" s="4">
        <v>73</v>
      </c>
      <c r="B77" s="14" t="s">
        <v>66</v>
      </c>
      <c r="C77" s="64" t="s">
        <v>205</v>
      </c>
      <c r="D77" s="64" t="s">
        <v>26</v>
      </c>
      <c r="E77" s="16">
        <v>18305120901</v>
      </c>
      <c r="F77" s="64" t="s">
        <v>110</v>
      </c>
      <c r="G77" s="16">
        <v>28</v>
      </c>
      <c r="H77" s="16">
        <v>37</v>
      </c>
      <c r="I77" s="46">
        <f t="shared" si="1"/>
        <v>65</v>
      </c>
      <c r="J77" s="52" t="s">
        <v>219</v>
      </c>
      <c r="K77" s="64" t="s">
        <v>220</v>
      </c>
      <c r="L77" s="237" t="s">
        <v>221</v>
      </c>
      <c r="M77" s="64" t="s">
        <v>222</v>
      </c>
      <c r="N77" s="56" t="s">
        <v>234</v>
      </c>
      <c r="O77" s="56" t="s">
        <v>235</v>
      </c>
      <c r="P77" s="224">
        <v>43637</v>
      </c>
      <c r="Q77" s="64" t="s">
        <v>651</v>
      </c>
      <c r="R77" s="218">
        <v>20</v>
      </c>
      <c r="S77" s="64" t="s">
        <v>1100</v>
      </c>
      <c r="T77" s="64"/>
    </row>
    <row r="78" spans="1:20">
      <c r="A78" s="4">
        <v>74</v>
      </c>
      <c r="B78" s="14" t="s">
        <v>66</v>
      </c>
      <c r="C78" s="64" t="s">
        <v>236</v>
      </c>
      <c r="D78" s="64" t="s">
        <v>28</v>
      </c>
      <c r="E78" s="16">
        <v>18305120902</v>
      </c>
      <c r="F78" s="64" t="s">
        <v>147</v>
      </c>
      <c r="G78" s="83">
        <v>28</v>
      </c>
      <c r="H78" s="83">
        <v>24</v>
      </c>
      <c r="I78" s="46">
        <f t="shared" si="1"/>
        <v>52</v>
      </c>
      <c r="J78" s="238" t="s">
        <v>245</v>
      </c>
      <c r="K78" s="64" t="s">
        <v>184</v>
      </c>
      <c r="L78" s="237" t="s">
        <v>185</v>
      </c>
      <c r="M78" s="64" t="s">
        <v>183</v>
      </c>
      <c r="N78" s="56" t="s">
        <v>254</v>
      </c>
      <c r="O78" s="56" t="s">
        <v>255</v>
      </c>
      <c r="P78" s="224">
        <v>43617</v>
      </c>
      <c r="Q78" s="64" t="s">
        <v>647</v>
      </c>
      <c r="R78" s="218">
        <v>20</v>
      </c>
      <c r="S78" s="64" t="s">
        <v>1100</v>
      </c>
      <c r="T78" s="64"/>
    </row>
    <row r="79" spans="1:20">
      <c r="A79" s="4">
        <v>75</v>
      </c>
      <c r="B79" s="14" t="s">
        <v>66</v>
      </c>
      <c r="C79" s="64" t="s">
        <v>237</v>
      </c>
      <c r="D79" s="64" t="s">
        <v>28</v>
      </c>
      <c r="E79" s="16">
        <v>18305120903</v>
      </c>
      <c r="F79" s="64" t="s">
        <v>147</v>
      </c>
      <c r="G79" s="83">
        <v>16</v>
      </c>
      <c r="H79" s="83">
        <v>16</v>
      </c>
      <c r="I79" s="46">
        <f t="shared" si="1"/>
        <v>32</v>
      </c>
      <c r="J79" s="238" t="s">
        <v>246</v>
      </c>
      <c r="K79" s="64" t="s">
        <v>184</v>
      </c>
      <c r="L79" s="237" t="s">
        <v>185</v>
      </c>
      <c r="M79" s="64" t="s">
        <v>183</v>
      </c>
      <c r="N79" s="56" t="s">
        <v>186</v>
      </c>
      <c r="O79" s="56" t="s">
        <v>187</v>
      </c>
      <c r="P79" s="224">
        <v>43617</v>
      </c>
      <c r="Q79" s="64" t="s">
        <v>647</v>
      </c>
      <c r="R79" s="218">
        <v>18</v>
      </c>
      <c r="S79" s="64" t="s">
        <v>1100</v>
      </c>
      <c r="T79" s="64"/>
    </row>
    <row r="80" spans="1:20">
      <c r="A80" s="4">
        <v>76</v>
      </c>
      <c r="B80" s="14" t="s">
        <v>66</v>
      </c>
      <c r="C80" s="64" t="s">
        <v>238</v>
      </c>
      <c r="D80" s="64" t="s">
        <v>28</v>
      </c>
      <c r="E80" s="16">
        <v>18305120904</v>
      </c>
      <c r="F80" s="64" t="s">
        <v>147</v>
      </c>
      <c r="G80" s="83">
        <v>15</v>
      </c>
      <c r="H80" s="83">
        <v>8</v>
      </c>
      <c r="I80" s="46">
        <f t="shared" si="1"/>
        <v>23</v>
      </c>
      <c r="J80" s="238" t="s">
        <v>247</v>
      </c>
      <c r="K80" s="64" t="s">
        <v>184</v>
      </c>
      <c r="L80" s="237" t="s">
        <v>185</v>
      </c>
      <c r="M80" s="64" t="s">
        <v>183</v>
      </c>
      <c r="N80" s="56" t="s">
        <v>188</v>
      </c>
      <c r="O80" s="56" t="s">
        <v>189</v>
      </c>
      <c r="P80" s="224">
        <v>43617</v>
      </c>
      <c r="Q80" s="64" t="s">
        <v>647</v>
      </c>
      <c r="R80" s="218">
        <v>22</v>
      </c>
      <c r="S80" s="64" t="s">
        <v>1100</v>
      </c>
      <c r="T80" s="64"/>
    </row>
    <row r="81" spans="1:20">
      <c r="A81" s="4">
        <v>77</v>
      </c>
      <c r="B81" s="14" t="s">
        <v>66</v>
      </c>
      <c r="C81" s="64" t="s">
        <v>239</v>
      </c>
      <c r="D81" s="64" t="s">
        <v>28</v>
      </c>
      <c r="E81" s="16">
        <v>18305120905</v>
      </c>
      <c r="F81" s="64" t="s">
        <v>147</v>
      </c>
      <c r="G81" s="83">
        <v>14</v>
      </c>
      <c r="H81" s="83">
        <v>12</v>
      </c>
      <c r="I81" s="46">
        <f t="shared" si="1"/>
        <v>26</v>
      </c>
      <c r="J81" s="52" t="s">
        <v>248</v>
      </c>
      <c r="K81" s="64" t="s">
        <v>184</v>
      </c>
      <c r="L81" s="237" t="s">
        <v>185</v>
      </c>
      <c r="M81" s="64" t="s">
        <v>183</v>
      </c>
      <c r="N81" s="56" t="s">
        <v>190</v>
      </c>
      <c r="O81" s="56" t="s">
        <v>191</v>
      </c>
      <c r="P81" s="224">
        <v>43617</v>
      </c>
      <c r="Q81" s="64" t="s">
        <v>647</v>
      </c>
      <c r="R81" s="218">
        <v>23</v>
      </c>
      <c r="S81" s="64" t="s">
        <v>1100</v>
      </c>
      <c r="T81" s="64"/>
    </row>
    <row r="82" spans="1:20">
      <c r="A82" s="4">
        <v>78</v>
      </c>
      <c r="B82" s="14" t="s">
        <v>66</v>
      </c>
      <c r="C82" s="64" t="s">
        <v>240</v>
      </c>
      <c r="D82" s="64" t="s">
        <v>28</v>
      </c>
      <c r="E82" s="16">
        <v>18305120906</v>
      </c>
      <c r="F82" s="64" t="s">
        <v>147</v>
      </c>
      <c r="G82" s="83">
        <v>13</v>
      </c>
      <c r="H82" s="83">
        <v>15</v>
      </c>
      <c r="I82" s="46">
        <f t="shared" si="1"/>
        <v>28</v>
      </c>
      <c r="J82" s="238" t="s">
        <v>249</v>
      </c>
      <c r="K82" s="64" t="s">
        <v>184</v>
      </c>
      <c r="L82" s="237" t="s">
        <v>185</v>
      </c>
      <c r="M82" s="64" t="s">
        <v>183</v>
      </c>
      <c r="N82" s="56" t="s">
        <v>190</v>
      </c>
      <c r="O82" s="56" t="s">
        <v>191</v>
      </c>
      <c r="P82" s="224">
        <v>43619</v>
      </c>
      <c r="Q82" s="64" t="s">
        <v>648</v>
      </c>
      <c r="R82" s="218">
        <v>24</v>
      </c>
      <c r="S82" s="64" t="s">
        <v>1100</v>
      </c>
      <c r="T82" s="64"/>
    </row>
    <row r="83" spans="1:20">
      <c r="A83" s="4">
        <v>79</v>
      </c>
      <c r="B83" s="14" t="s">
        <v>66</v>
      </c>
      <c r="C83" s="64" t="s">
        <v>241</v>
      </c>
      <c r="D83" s="64" t="s">
        <v>28</v>
      </c>
      <c r="E83" s="16">
        <v>18305120907</v>
      </c>
      <c r="F83" s="64" t="s">
        <v>147</v>
      </c>
      <c r="G83" s="83">
        <v>9</v>
      </c>
      <c r="H83" s="83">
        <v>11</v>
      </c>
      <c r="I83" s="46">
        <f t="shared" si="1"/>
        <v>20</v>
      </c>
      <c r="J83" s="238" t="s">
        <v>250</v>
      </c>
      <c r="K83" s="64" t="s">
        <v>184</v>
      </c>
      <c r="L83" s="237" t="s">
        <v>185</v>
      </c>
      <c r="M83" s="64" t="s">
        <v>183</v>
      </c>
      <c r="N83" s="56" t="s">
        <v>190</v>
      </c>
      <c r="O83" s="56" t="s">
        <v>191</v>
      </c>
      <c r="P83" s="224">
        <v>43619</v>
      </c>
      <c r="Q83" s="64" t="s">
        <v>648</v>
      </c>
      <c r="R83" s="218">
        <v>27</v>
      </c>
      <c r="S83" s="64" t="s">
        <v>1100</v>
      </c>
      <c r="T83" s="64"/>
    </row>
    <row r="84" spans="1:20">
      <c r="A84" s="4">
        <v>80</v>
      </c>
      <c r="B84" s="14" t="s">
        <v>66</v>
      </c>
      <c r="C84" s="64" t="s">
        <v>242</v>
      </c>
      <c r="D84" s="64" t="s">
        <v>28</v>
      </c>
      <c r="E84" s="16">
        <v>18305120908</v>
      </c>
      <c r="F84" s="64" t="s">
        <v>147</v>
      </c>
      <c r="G84" s="83">
        <v>19</v>
      </c>
      <c r="H84" s="83">
        <v>18</v>
      </c>
      <c r="I84" s="46">
        <f t="shared" si="1"/>
        <v>37</v>
      </c>
      <c r="J84" s="52" t="s">
        <v>251</v>
      </c>
      <c r="K84" s="64" t="s">
        <v>184</v>
      </c>
      <c r="L84" s="237" t="s">
        <v>185</v>
      </c>
      <c r="M84" s="64" t="s">
        <v>183</v>
      </c>
      <c r="N84" s="56" t="s">
        <v>256</v>
      </c>
      <c r="O84" s="56" t="s">
        <v>257</v>
      </c>
      <c r="P84" s="224">
        <v>43619</v>
      </c>
      <c r="Q84" s="64" t="s">
        <v>648</v>
      </c>
      <c r="R84" s="218">
        <v>21</v>
      </c>
      <c r="S84" s="64" t="s">
        <v>1100</v>
      </c>
      <c r="T84" s="64"/>
    </row>
    <row r="85" spans="1:20">
      <c r="A85" s="4">
        <v>81</v>
      </c>
      <c r="B85" s="14" t="s">
        <v>66</v>
      </c>
      <c r="C85" s="64" t="s">
        <v>243</v>
      </c>
      <c r="D85" s="64" t="s">
        <v>28</v>
      </c>
      <c r="E85" s="16">
        <v>18305120909</v>
      </c>
      <c r="F85" s="64" t="s">
        <v>147</v>
      </c>
      <c r="G85" s="83">
        <v>18</v>
      </c>
      <c r="H85" s="83">
        <v>12</v>
      </c>
      <c r="I85" s="46">
        <f t="shared" si="1"/>
        <v>30</v>
      </c>
      <c r="J85" s="238" t="s">
        <v>252</v>
      </c>
      <c r="K85" s="64" t="s">
        <v>184</v>
      </c>
      <c r="L85" s="237" t="s">
        <v>185</v>
      </c>
      <c r="M85" s="64" t="s">
        <v>183</v>
      </c>
      <c r="N85" s="56" t="s">
        <v>256</v>
      </c>
      <c r="O85" s="56" t="s">
        <v>257</v>
      </c>
      <c r="P85" s="224">
        <v>43619</v>
      </c>
      <c r="Q85" s="64" t="s">
        <v>648</v>
      </c>
      <c r="R85" s="64">
        <v>22</v>
      </c>
      <c r="S85" s="64" t="s">
        <v>1100</v>
      </c>
      <c r="T85" s="64"/>
    </row>
    <row r="86" spans="1:20">
      <c r="A86" s="4">
        <v>82</v>
      </c>
      <c r="B86" s="14" t="s">
        <v>66</v>
      </c>
      <c r="C86" s="64" t="s">
        <v>244</v>
      </c>
      <c r="D86" s="64" t="s">
        <v>28</v>
      </c>
      <c r="E86" s="16">
        <v>18305120910</v>
      </c>
      <c r="F86" s="64" t="s">
        <v>147</v>
      </c>
      <c r="G86" s="83">
        <v>11</v>
      </c>
      <c r="H86" s="83">
        <v>9</v>
      </c>
      <c r="I86" s="46">
        <f t="shared" si="1"/>
        <v>20</v>
      </c>
      <c r="J86" s="52" t="s">
        <v>253</v>
      </c>
      <c r="K86" s="64" t="s">
        <v>184</v>
      </c>
      <c r="L86" s="237" t="s">
        <v>185</v>
      </c>
      <c r="M86" s="64" t="s">
        <v>183</v>
      </c>
      <c r="N86" s="56" t="s">
        <v>254</v>
      </c>
      <c r="O86" s="56" t="s">
        <v>255</v>
      </c>
      <c r="P86" s="224">
        <v>43619</v>
      </c>
      <c r="Q86" s="64" t="s">
        <v>648</v>
      </c>
      <c r="R86" s="64">
        <v>22</v>
      </c>
      <c r="S86" s="64" t="s">
        <v>1100</v>
      </c>
      <c r="T86" s="64"/>
    </row>
    <row r="87" spans="1:20" ht="33">
      <c r="A87" s="4">
        <v>83</v>
      </c>
      <c r="B87" s="14" t="s">
        <v>66</v>
      </c>
      <c r="C87" s="64" t="s">
        <v>258</v>
      </c>
      <c r="D87" s="64" t="s">
        <v>28</v>
      </c>
      <c r="E87" s="16">
        <v>18305120911</v>
      </c>
      <c r="F87" s="64" t="s">
        <v>147</v>
      </c>
      <c r="G87" s="16">
        <v>7</v>
      </c>
      <c r="H87" s="16">
        <v>12</v>
      </c>
      <c r="I87" s="46">
        <f t="shared" si="1"/>
        <v>19</v>
      </c>
      <c r="J87" s="238" t="s">
        <v>291</v>
      </c>
      <c r="K87" s="64" t="s">
        <v>220</v>
      </c>
      <c r="L87" s="237" t="s">
        <v>221</v>
      </c>
      <c r="M87" s="64" t="s">
        <v>222</v>
      </c>
      <c r="N87" s="56" t="s">
        <v>322</v>
      </c>
      <c r="O87" s="56" t="s">
        <v>323</v>
      </c>
      <c r="P87" s="224">
        <v>43620</v>
      </c>
      <c r="Q87" s="64" t="s">
        <v>649</v>
      </c>
      <c r="R87" s="64">
        <v>24</v>
      </c>
      <c r="S87" s="64" t="s">
        <v>1100</v>
      </c>
      <c r="T87" s="64"/>
    </row>
    <row r="88" spans="1:20" ht="33">
      <c r="A88" s="4">
        <v>84</v>
      </c>
      <c r="B88" s="14" t="s">
        <v>66</v>
      </c>
      <c r="C88" s="64" t="s">
        <v>259</v>
      </c>
      <c r="D88" s="64" t="s">
        <v>28</v>
      </c>
      <c r="E88" s="16">
        <v>18305120912</v>
      </c>
      <c r="F88" s="64" t="s">
        <v>147</v>
      </c>
      <c r="G88" s="16">
        <v>11</v>
      </c>
      <c r="H88" s="16">
        <v>13</v>
      </c>
      <c r="I88" s="46">
        <f t="shared" si="1"/>
        <v>24</v>
      </c>
      <c r="J88" s="238" t="s">
        <v>292</v>
      </c>
      <c r="K88" s="64" t="s">
        <v>220</v>
      </c>
      <c r="L88" s="237" t="s">
        <v>221</v>
      </c>
      <c r="M88" s="64" t="s">
        <v>222</v>
      </c>
      <c r="N88" s="56" t="s">
        <v>232</v>
      </c>
      <c r="O88" s="56" t="s">
        <v>233</v>
      </c>
      <c r="P88" s="224">
        <v>43620</v>
      </c>
      <c r="Q88" s="64" t="s">
        <v>649</v>
      </c>
      <c r="R88" s="218">
        <v>22</v>
      </c>
      <c r="S88" s="64" t="s">
        <v>1100</v>
      </c>
      <c r="T88" s="64"/>
    </row>
    <row r="89" spans="1:20" ht="33">
      <c r="A89" s="4">
        <v>85</v>
      </c>
      <c r="B89" s="14" t="s">
        <v>66</v>
      </c>
      <c r="C89" s="64" t="s">
        <v>260</v>
      </c>
      <c r="D89" s="64" t="s">
        <v>28</v>
      </c>
      <c r="E89" s="16">
        <v>18305120913</v>
      </c>
      <c r="F89" s="64" t="s">
        <v>147</v>
      </c>
      <c r="G89" s="16">
        <v>15</v>
      </c>
      <c r="H89" s="16">
        <v>13</v>
      </c>
      <c r="I89" s="46">
        <f t="shared" si="1"/>
        <v>28</v>
      </c>
      <c r="J89" s="52" t="s">
        <v>293</v>
      </c>
      <c r="K89" s="64" t="s">
        <v>220</v>
      </c>
      <c r="L89" s="237" t="s">
        <v>221</v>
      </c>
      <c r="M89" s="64" t="s">
        <v>222</v>
      </c>
      <c r="N89" s="56" t="s">
        <v>232</v>
      </c>
      <c r="O89" s="56" t="s">
        <v>233</v>
      </c>
      <c r="P89" s="224">
        <v>43620</v>
      </c>
      <c r="Q89" s="64" t="s">
        <v>649</v>
      </c>
      <c r="R89" s="218">
        <v>23</v>
      </c>
      <c r="S89" s="64" t="s">
        <v>1100</v>
      </c>
      <c r="T89" s="64"/>
    </row>
    <row r="90" spans="1:20" ht="33">
      <c r="A90" s="4">
        <v>86</v>
      </c>
      <c r="B90" s="14" t="s">
        <v>66</v>
      </c>
      <c r="C90" s="64" t="s">
        <v>261</v>
      </c>
      <c r="D90" s="64" t="s">
        <v>28</v>
      </c>
      <c r="E90" s="16">
        <v>18305120914</v>
      </c>
      <c r="F90" s="64" t="s">
        <v>147</v>
      </c>
      <c r="G90" s="16">
        <v>11</v>
      </c>
      <c r="H90" s="16">
        <v>6</v>
      </c>
      <c r="I90" s="46">
        <f t="shared" si="1"/>
        <v>17</v>
      </c>
      <c r="J90" s="238" t="s">
        <v>294</v>
      </c>
      <c r="K90" s="64" t="s">
        <v>220</v>
      </c>
      <c r="L90" s="237" t="s">
        <v>221</v>
      </c>
      <c r="M90" s="64" t="s">
        <v>222</v>
      </c>
      <c r="N90" s="56" t="s">
        <v>232</v>
      </c>
      <c r="O90" s="56" t="s">
        <v>233</v>
      </c>
      <c r="P90" s="224">
        <v>43622</v>
      </c>
      <c r="Q90" s="64" t="s">
        <v>650</v>
      </c>
      <c r="R90" s="218">
        <v>21</v>
      </c>
      <c r="S90" s="64" t="s">
        <v>1100</v>
      </c>
      <c r="T90" s="64"/>
    </row>
    <row r="91" spans="1:20" ht="33">
      <c r="A91" s="4">
        <v>87</v>
      </c>
      <c r="B91" s="14" t="s">
        <v>66</v>
      </c>
      <c r="C91" s="64" t="s">
        <v>262</v>
      </c>
      <c r="D91" s="64" t="s">
        <v>28</v>
      </c>
      <c r="E91" s="16">
        <v>18305120915</v>
      </c>
      <c r="F91" s="64" t="s">
        <v>147</v>
      </c>
      <c r="G91" s="16">
        <v>14</v>
      </c>
      <c r="H91" s="16">
        <v>13</v>
      </c>
      <c r="I91" s="46">
        <f t="shared" si="1"/>
        <v>27</v>
      </c>
      <c r="J91" s="52" t="s">
        <v>295</v>
      </c>
      <c r="K91" s="64" t="s">
        <v>220</v>
      </c>
      <c r="L91" s="237" t="s">
        <v>221</v>
      </c>
      <c r="M91" s="64" t="s">
        <v>222</v>
      </c>
      <c r="N91" s="56" t="s">
        <v>231</v>
      </c>
      <c r="O91" s="56" t="s">
        <v>324</v>
      </c>
      <c r="P91" s="224">
        <v>43622</v>
      </c>
      <c r="Q91" s="64" t="s">
        <v>650</v>
      </c>
      <c r="R91" s="218">
        <v>20</v>
      </c>
      <c r="S91" s="64" t="s">
        <v>1100</v>
      </c>
      <c r="T91" s="64"/>
    </row>
    <row r="92" spans="1:20" ht="33">
      <c r="A92" s="4">
        <v>88</v>
      </c>
      <c r="B92" s="14" t="s">
        <v>66</v>
      </c>
      <c r="C92" s="64" t="s">
        <v>263</v>
      </c>
      <c r="D92" s="64" t="s">
        <v>28</v>
      </c>
      <c r="E92" s="16">
        <v>18305120916</v>
      </c>
      <c r="F92" s="64" t="s">
        <v>147</v>
      </c>
      <c r="G92" s="16">
        <v>10</v>
      </c>
      <c r="H92" s="16">
        <v>12</v>
      </c>
      <c r="I92" s="46">
        <f t="shared" si="1"/>
        <v>22</v>
      </c>
      <c r="J92" s="52" t="s">
        <v>296</v>
      </c>
      <c r="K92" s="64" t="s">
        <v>220</v>
      </c>
      <c r="L92" s="237" t="s">
        <v>221</v>
      </c>
      <c r="M92" s="64" t="s">
        <v>222</v>
      </c>
      <c r="N92" s="56" t="s">
        <v>231</v>
      </c>
      <c r="O92" s="56" t="s">
        <v>324</v>
      </c>
      <c r="P92" s="224">
        <v>43622</v>
      </c>
      <c r="Q92" s="64" t="s">
        <v>650</v>
      </c>
      <c r="R92" s="218">
        <v>20</v>
      </c>
      <c r="S92" s="64" t="s">
        <v>1100</v>
      </c>
      <c r="T92" s="64"/>
    </row>
    <row r="93" spans="1:20" ht="33">
      <c r="A93" s="4">
        <v>89</v>
      </c>
      <c r="B93" s="14" t="s">
        <v>66</v>
      </c>
      <c r="C93" s="64" t="s">
        <v>264</v>
      </c>
      <c r="D93" s="64" t="s">
        <v>28</v>
      </c>
      <c r="E93" s="16">
        <v>18305120917</v>
      </c>
      <c r="F93" s="64" t="s">
        <v>147</v>
      </c>
      <c r="G93" s="16">
        <v>11</v>
      </c>
      <c r="H93" s="16">
        <v>11</v>
      </c>
      <c r="I93" s="46">
        <f t="shared" si="1"/>
        <v>22</v>
      </c>
      <c r="J93" s="238" t="s">
        <v>297</v>
      </c>
      <c r="K93" s="64" t="s">
        <v>220</v>
      </c>
      <c r="L93" s="237" t="s">
        <v>221</v>
      </c>
      <c r="M93" s="64" t="s">
        <v>222</v>
      </c>
      <c r="N93" s="56" t="s">
        <v>231</v>
      </c>
      <c r="O93" s="56" t="s">
        <v>324</v>
      </c>
      <c r="P93" s="224">
        <v>43638</v>
      </c>
      <c r="Q93" s="64" t="s">
        <v>647</v>
      </c>
      <c r="R93" s="218">
        <v>18</v>
      </c>
      <c r="S93" s="64" t="s">
        <v>1100</v>
      </c>
      <c r="T93" s="64"/>
    </row>
    <row r="94" spans="1:20" ht="33">
      <c r="A94" s="4">
        <v>90</v>
      </c>
      <c r="B94" s="14" t="s">
        <v>66</v>
      </c>
      <c r="C94" s="64" t="s">
        <v>265</v>
      </c>
      <c r="D94" s="64" t="s">
        <v>28</v>
      </c>
      <c r="E94" s="16">
        <v>18305120918</v>
      </c>
      <c r="F94" s="64" t="s">
        <v>147</v>
      </c>
      <c r="G94" s="16">
        <v>11</v>
      </c>
      <c r="H94" s="16">
        <v>14</v>
      </c>
      <c r="I94" s="46">
        <f t="shared" si="1"/>
        <v>25</v>
      </c>
      <c r="J94" s="238" t="s">
        <v>298</v>
      </c>
      <c r="K94" s="64" t="s">
        <v>220</v>
      </c>
      <c r="L94" s="237" t="s">
        <v>221</v>
      </c>
      <c r="M94" s="64" t="s">
        <v>222</v>
      </c>
      <c r="N94" s="56" t="s">
        <v>231</v>
      </c>
      <c r="O94" s="56" t="s">
        <v>324</v>
      </c>
      <c r="P94" s="224">
        <v>43638</v>
      </c>
      <c r="Q94" s="64" t="s">
        <v>647</v>
      </c>
      <c r="R94" s="218">
        <v>22</v>
      </c>
      <c r="S94" s="64" t="s">
        <v>1100</v>
      </c>
      <c r="T94" s="64"/>
    </row>
    <row r="95" spans="1:20" ht="33">
      <c r="A95" s="4">
        <v>91</v>
      </c>
      <c r="B95" s="14" t="s">
        <v>66</v>
      </c>
      <c r="C95" s="64" t="s">
        <v>266</v>
      </c>
      <c r="D95" s="64" t="s">
        <v>28</v>
      </c>
      <c r="E95" s="16">
        <v>18305120919</v>
      </c>
      <c r="F95" s="64" t="s">
        <v>147</v>
      </c>
      <c r="G95" s="16">
        <v>9</v>
      </c>
      <c r="H95" s="16">
        <v>11</v>
      </c>
      <c r="I95" s="46">
        <f t="shared" si="1"/>
        <v>20</v>
      </c>
      <c r="J95" s="238" t="s">
        <v>299</v>
      </c>
      <c r="K95" s="64" t="s">
        <v>220</v>
      </c>
      <c r="L95" s="237" t="s">
        <v>221</v>
      </c>
      <c r="M95" s="64" t="s">
        <v>222</v>
      </c>
      <c r="N95" s="56" t="s">
        <v>229</v>
      </c>
      <c r="O95" s="56" t="s">
        <v>230</v>
      </c>
      <c r="P95" s="224">
        <v>43638</v>
      </c>
      <c r="Q95" s="64" t="s">
        <v>647</v>
      </c>
      <c r="R95" s="218">
        <v>23</v>
      </c>
      <c r="S95" s="64" t="s">
        <v>1100</v>
      </c>
      <c r="T95" s="64"/>
    </row>
    <row r="96" spans="1:20" ht="33">
      <c r="A96" s="4">
        <v>92</v>
      </c>
      <c r="B96" s="14" t="s">
        <v>66</v>
      </c>
      <c r="C96" s="64" t="s">
        <v>266</v>
      </c>
      <c r="D96" s="64" t="s">
        <v>28</v>
      </c>
      <c r="E96" s="16">
        <v>18305120920</v>
      </c>
      <c r="F96" s="64" t="s">
        <v>147</v>
      </c>
      <c r="G96" s="16">
        <v>14</v>
      </c>
      <c r="H96" s="16">
        <v>19</v>
      </c>
      <c r="I96" s="46">
        <f t="shared" si="1"/>
        <v>33</v>
      </c>
      <c r="J96" s="238" t="s">
        <v>300</v>
      </c>
      <c r="K96" s="64" t="s">
        <v>220</v>
      </c>
      <c r="L96" s="237" t="s">
        <v>221</v>
      </c>
      <c r="M96" s="64" t="s">
        <v>222</v>
      </c>
      <c r="N96" s="56" t="s">
        <v>229</v>
      </c>
      <c r="O96" s="56" t="s">
        <v>230</v>
      </c>
      <c r="P96" s="224">
        <v>43640</v>
      </c>
      <c r="Q96" s="64" t="s">
        <v>648</v>
      </c>
      <c r="R96" s="218">
        <v>24</v>
      </c>
      <c r="S96" s="64" t="s">
        <v>1100</v>
      </c>
      <c r="T96" s="64"/>
    </row>
    <row r="97" spans="1:20" ht="33">
      <c r="A97" s="4">
        <v>93</v>
      </c>
      <c r="B97" s="14" t="s">
        <v>66</v>
      </c>
      <c r="C97" s="233" t="s">
        <v>267</v>
      </c>
      <c r="D97" s="64" t="s">
        <v>28</v>
      </c>
      <c r="E97" s="16">
        <v>18305120921</v>
      </c>
      <c r="F97" s="64" t="s">
        <v>147</v>
      </c>
      <c r="G97" s="16">
        <v>15</v>
      </c>
      <c r="H97" s="16">
        <v>8</v>
      </c>
      <c r="I97" s="46">
        <f t="shared" si="1"/>
        <v>23</v>
      </c>
      <c r="J97" s="238" t="s">
        <v>301</v>
      </c>
      <c r="K97" s="64" t="s">
        <v>220</v>
      </c>
      <c r="L97" s="237" t="s">
        <v>221</v>
      </c>
      <c r="M97" s="64" t="s">
        <v>222</v>
      </c>
      <c r="N97" s="56" t="s">
        <v>229</v>
      </c>
      <c r="O97" s="56" t="s">
        <v>230</v>
      </c>
      <c r="P97" s="224">
        <v>43640</v>
      </c>
      <c r="Q97" s="64" t="s">
        <v>648</v>
      </c>
      <c r="R97" s="218">
        <v>27</v>
      </c>
      <c r="S97" s="64" t="s">
        <v>1100</v>
      </c>
      <c r="T97" s="64"/>
    </row>
    <row r="98" spans="1:20" ht="33">
      <c r="A98" s="4">
        <v>94</v>
      </c>
      <c r="B98" s="14" t="s">
        <v>66</v>
      </c>
      <c r="C98" s="233" t="s">
        <v>268</v>
      </c>
      <c r="D98" s="64" t="s">
        <v>28</v>
      </c>
      <c r="E98" s="16">
        <v>18305120922</v>
      </c>
      <c r="F98" s="64" t="s">
        <v>147</v>
      </c>
      <c r="G98" s="16">
        <v>12</v>
      </c>
      <c r="H98" s="16">
        <v>10</v>
      </c>
      <c r="I98" s="46">
        <f t="shared" si="1"/>
        <v>22</v>
      </c>
      <c r="J98" s="52" t="s">
        <v>302</v>
      </c>
      <c r="K98" s="64" t="s">
        <v>220</v>
      </c>
      <c r="L98" s="237" t="s">
        <v>221</v>
      </c>
      <c r="M98" s="64" t="s">
        <v>222</v>
      </c>
      <c r="N98" s="56" t="s">
        <v>229</v>
      </c>
      <c r="O98" s="56" t="s">
        <v>230</v>
      </c>
      <c r="P98" s="224">
        <v>43640</v>
      </c>
      <c r="Q98" s="64" t="s">
        <v>648</v>
      </c>
      <c r="R98" s="218">
        <v>21</v>
      </c>
      <c r="S98" s="64" t="s">
        <v>1100</v>
      </c>
      <c r="T98" s="64"/>
    </row>
    <row r="99" spans="1:20" ht="33">
      <c r="A99" s="4">
        <v>95</v>
      </c>
      <c r="B99" s="14" t="s">
        <v>66</v>
      </c>
      <c r="C99" s="233" t="s">
        <v>269</v>
      </c>
      <c r="D99" s="64" t="s">
        <v>28</v>
      </c>
      <c r="E99" s="16">
        <v>18305120923</v>
      </c>
      <c r="F99" s="64" t="s">
        <v>147</v>
      </c>
      <c r="G99" s="16">
        <v>14</v>
      </c>
      <c r="H99" s="16">
        <v>14</v>
      </c>
      <c r="I99" s="46">
        <f t="shared" si="1"/>
        <v>28</v>
      </c>
      <c r="J99" s="52" t="s">
        <v>303</v>
      </c>
      <c r="K99" s="64" t="s">
        <v>220</v>
      </c>
      <c r="L99" s="237" t="s">
        <v>221</v>
      </c>
      <c r="M99" s="64" t="s">
        <v>222</v>
      </c>
      <c r="N99" s="56" t="s">
        <v>229</v>
      </c>
      <c r="O99" s="56" t="s">
        <v>230</v>
      </c>
      <c r="P99" s="224">
        <v>43641</v>
      </c>
      <c r="Q99" s="64" t="s">
        <v>649</v>
      </c>
      <c r="R99" s="64">
        <v>22</v>
      </c>
      <c r="S99" s="64" t="s">
        <v>1100</v>
      </c>
      <c r="T99" s="64"/>
    </row>
    <row r="100" spans="1:20" ht="33">
      <c r="A100" s="4">
        <v>96</v>
      </c>
      <c r="B100" s="14" t="s">
        <v>66</v>
      </c>
      <c r="C100" s="233" t="s">
        <v>270</v>
      </c>
      <c r="D100" s="64" t="s">
        <v>28</v>
      </c>
      <c r="E100" s="16">
        <v>18305121015</v>
      </c>
      <c r="F100" s="64" t="s">
        <v>147</v>
      </c>
      <c r="G100" s="16">
        <v>15</v>
      </c>
      <c r="H100" s="16">
        <v>20</v>
      </c>
      <c r="I100" s="46">
        <f t="shared" si="1"/>
        <v>35</v>
      </c>
      <c r="J100" s="52" t="s">
        <v>304</v>
      </c>
      <c r="K100" s="64" t="s">
        <v>220</v>
      </c>
      <c r="L100" s="237" t="s">
        <v>221</v>
      </c>
      <c r="M100" s="64" t="s">
        <v>222</v>
      </c>
      <c r="N100" s="56" t="s">
        <v>229</v>
      </c>
      <c r="O100" s="56" t="s">
        <v>230</v>
      </c>
      <c r="P100" s="224">
        <v>43641</v>
      </c>
      <c r="Q100" s="64" t="s">
        <v>649</v>
      </c>
      <c r="R100" s="64">
        <v>22</v>
      </c>
      <c r="S100" s="64" t="s">
        <v>1100</v>
      </c>
      <c r="T100" s="64"/>
    </row>
    <row r="101" spans="1:20" ht="33">
      <c r="A101" s="4">
        <v>97</v>
      </c>
      <c r="B101" s="14" t="s">
        <v>66</v>
      </c>
      <c r="C101" s="233" t="s">
        <v>271</v>
      </c>
      <c r="D101" s="64" t="s">
        <v>28</v>
      </c>
      <c r="E101" s="16">
        <v>18305121016</v>
      </c>
      <c r="F101" s="64" t="s">
        <v>147</v>
      </c>
      <c r="G101" s="16">
        <v>12</v>
      </c>
      <c r="H101" s="16">
        <v>12</v>
      </c>
      <c r="I101" s="46">
        <f t="shared" si="1"/>
        <v>24</v>
      </c>
      <c r="J101" s="238" t="s">
        <v>305</v>
      </c>
      <c r="K101" s="64" t="s">
        <v>220</v>
      </c>
      <c r="L101" s="237" t="s">
        <v>221</v>
      </c>
      <c r="M101" s="64" t="s">
        <v>222</v>
      </c>
      <c r="N101" s="56" t="s">
        <v>227</v>
      </c>
      <c r="O101" s="56" t="s">
        <v>228</v>
      </c>
      <c r="P101" s="224">
        <v>43641</v>
      </c>
      <c r="Q101" s="64" t="s">
        <v>649</v>
      </c>
      <c r="R101" s="218">
        <v>23</v>
      </c>
      <c r="S101" s="64" t="s">
        <v>1100</v>
      </c>
      <c r="T101" s="64"/>
    </row>
    <row r="102" spans="1:20" ht="33">
      <c r="A102" s="4">
        <v>98</v>
      </c>
      <c r="B102" s="14" t="s">
        <v>66</v>
      </c>
      <c r="C102" s="233" t="s">
        <v>272</v>
      </c>
      <c r="D102" s="64" t="s">
        <v>28</v>
      </c>
      <c r="E102" s="16">
        <v>18305121017</v>
      </c>
      <c r="F102" s="64" t="s">
        <v>147</v>
      </c>
      <c r="G102" s="16">
        <v>11</v>
      </c>
      <c r="H102" s="16">
        <v>5</v>
      </c>
      <c r="I102" s="46">
        <f t="shared" ref="I102:I126" si="2">G102+H102</f>
        <v>16</v>
      </c>
      <c r="J102" s="52" t="s">
        <v>306</v>
      </c>
      <c r="K102" s="64" t="s">
        <v>220</v>
      </c>
      <c r="L102" s="237" t="s">
        <v>221</v>
      </c>
      <c r="M102" s="64" t="s">
        <v>222</v>
      </c>
      <c r="N102" s="56" t="s">
        <v>227</v>
      </c>
      <c r="O102" s="56" t="s">
        <v>228</v>
      </c>
      <c r="P102" s="224">
        <v>43641</v>
      </c>
      <c r="Q102" s="64" t="s">
        <v>649</v>
      </c>
      <c r="R102" s="218">
        <v>24</v>
      </c>
      <c r="S102" s="64" t="s">
        <v>1100</v>
      </c>
      <c r="T102" s="64"/>
    </row>
    <row r="103" spans="1:20" ht="33">
      <c r="A103" s="4">
        <v>99</v>
      </c>
      <c r="B103" s="14" t="s">
        <v>66</v>
      </c>
      <c r="C103" s="233" t="s">
        <v>273</v>
      </c>
      <c r="D103" s="64" t="s">
        <v>28</v>
      </c>
      <c r="E103" s="16">
        <v>18305121018</v>
      </c>
      <c r="F103" s="64" t="s">
        <v>147</v>
      </c>
      <c r="G103" s="16">
        <v>8</v>
      </c>
      <c r="H103" s="16">
        <v>9</v>
      </c>
      <c r="I103" s="46">
        <f t="shared" si="2"/>
        <v>17</v>
      </c>
      <c r="J103" s="238" t="s">
        <v>307</v>
      </c>
      <c r="K103" s="64" t="s">
        <v>220</v>
      </c>
      <c r="L103" s="237" t="s">
        <v>221</v>
      </c>
      <c r="M103" s="64" t="s">
        <v>222</v>
      </c>
      <c r="N103" s="56" t="s">
        <v>227</v>
      </c>
      <c r="O103" s="56" t="s">
        <v>228</v>
      </c>
      <c r="P103" s="224">
        <v>43642</v>
      </c>
      <c r="Q103" s="64" t="s">
        <v>653</v>
      </c>
      <c r="R103" s="218">
        <v>27</v>
      </c>
      <c r="S103" s="64" t="s">
        <v>1100</v>
      </c>
      <c r="T103" s="64"/>
    </row>
    <row r="104" spans="1:20" ht="33">
      <c r="A104" s="4">
        <v>100</v>
      </c>
      <c r="B104" s="14" t="s">
        <v>66</v>
      </c>
      <c r="C104" s="233" t="s">
        <v>274</v>
      </c>
      <c r="D104" s="64" t="s">
        <v>28</v>
      </c>
      <c r="E104" s="16">
        <v>18305121019</v>
      </c>
      <c r="F104" s="64" t="s">
        <v>147</v>
      </c>
      <c r="G104" s="16">
        <v>13</v>
      </c>
      <c r="H104" s="16">
        <v>12</v>
      </c>
      <c r="I104" s="46">
        <f t="shared" si="2"/>
        <v>25</v>
      </c>
      <c r="J104" s="52" t="s">
        <v>308</v>
      </c>
      <c r="K104" s="64" t="s">
        <v>220</v>
      </c>
      <c r="L104" s="237" t="s">
        <v>221</v>
      </c>
      <c r="M104" s="64" t="s">
        <v>222</v>
      </c>
      <c r="N104" s="56" t="s">
        <v>227</v>
      </c>
      <c r="O104" s="56" t="s">
        <v>228</v>
      </c>
      <c r="P104" s="224">
        <v>43642</v>
      </c>
      <c r="Q104" s="64" t="s">
        <v>653</v>
      </c>
      <c r="R104" s="218">
        <v>22</v>
      </c>
      <c r="S104" s="64" t="s">
        <v>1100</v>
      </c>
      <c r="T104" s="64"/>
    </row>
    <row r="105" spans="1:20" ht="33">
      <c r="A105" s="4">
        <v>101</v>
      </c>
      <c r="B105" s="14" t="s">
        <v>66</v>
      </c>
      <c r="C105" s="233" t="s">
        <v>275</v>
      </c>
      <c r="D105" s="64" t="s">
        <v>28</v>
      </c>
      <c r="E105" s="16">
        <v>18305121020</v>
      </c>
      <c r="F105" s="64" t="s">
        <v>147</v>
      </c>
      <c r="G105" s="16">
        <v>13</v>
      </c>
      <c r="H105" s="16">
        <v>10</v>
      </c>
      <c r="I105" s="46">
        <f t="shared" si="2"/>
        <v>23</v>
      </c>
      <c r="J105" s="238" t="s">
        <v>207</v>
      </c>
      <c r="K105" s="64" t="s">
        <v>220</v>
      </c>
      <c r="L105" s="237" t="s">
        <v>221</v>
      </c>
      <c r="M105" s="64" t="s">
        <v>222</v>
      </c>
      <c r="N105" s="56" t="s">
        <v>227</v>
      </c>
      <c r="O105" s="56" t="s">
        <v>228</v>
      </c>
      <c r="P105" s="224">
        <v>43642</v>
      </c>
      <c r="Q105" s="64" t="s">
        <v>653</v>
      </c>
      <c r="R105" s="218">
        <v>23</v>
      </c>
      <c r="S105" s="64" t="s">
        <v>1100</v>
      </c>
      <c r="T105" s="64"/>
    </row>
    <row r="106" spans="1:20" ht="33">
      <c r="A106" s="4">
        <v>102</v>
      </c>
      <c r="B106" s="14" t="s">
        <v>66</v>
      </c>
      <c r="C106" s="233" t="s">
        <v>276</v>
      </c>
      <c r="D106" s="64" t="s">
        <v>28</v>
      </c>
      <c r="E106" s="16">
        <v>18305121021</v>
      </c>
      <c r="F106" s="64" t="s">
        <v>147</v>
      </c>
      <c r="G106" s="16">
        <v>4</v>
      </c>
      <c r="H106" s="16">
        <v>10</v>
      </c>
      <c r="I106" s="46">
        <f t="shared" si="2"/>
        <v>14</v>
      </c>
      <c r="J106" s="238" t="s">
        <v>309</v>
      </c>
      <c r="K106" s="64" t="s">
        <v>220</v>
      </c>
      <c r="L106" s="237" t="s">
        <v>221</v>
      </c>
      <c r="M106" s="64" t="s">
        <v>222</v>
      </c>
      <c r="N106" s="56" t="s">
        <v>227</v>
      </c>
      <c r="O106" s="56" t="s">
        <v>228</v>
      </c>
      <c r="P106" s="224">
        <v>43642</v>
      </c>
      <c r="Q106" s="64" t="s">
        <v>653</v>
      </c>
      <c r="R106" s="218">
        <v>21</v>
      </c>
      <c r="S106" s="64" t="s">
        <v>1100</v>
      </c>
      <c r="T106" s="64"/>
    </row>
    <row r="107" spans="1:20" ht="33">
      <c r="A107" s="4">
        <v>103</v>
      </c>
      <c r="B107" s="14" t="s">
        <v>66</v>
      </c>
      <c r="C107" s="233" t="s">
        <v>277</v>
      </c>
      <c r="D107" s="64" t="s">
        <v>28</v>
      </c>
      <c r="E107" s="16">
        <v>18305121022</v>
      </c>
      <c r="F107" s="64" t="s">
        <v>147</v>
      </c>
      <c r="G107" s="16">
        <v>4</v>
      </c>
      <c r="H107" s="16">
        <v>17</v>
      </c>
      <c r="I107" s="46">
        <f t="shared" si="2"/>
        <v>21</v>
      </c>
      <c r="J107" s="238" t="s">
        <v>310</v>
      </c>
      <c r="K107" s="64" t="s">
        <v>220</v>
      </c>
      <c r="L107" s="237" t="s">
        <v>221</v>
      </c>
      <c r="M107" s="64" t="s">
        <v>222</v>
      </c>
      <c r="N107" s="56" t="s">
        <v>325</v>
      </c>
      <c r="O107" s="56" t="s">
        <v>224</v>
      </c>
      <c r="P107" s="224">
        <v>43643</v>
      </c>
      <c r="Q107" s="64" t="s">
        <v>650</v>
      </c>
      <c r="R107" s="218">
        <v>20</v>
      </c>
      <c r="S107" s="64" t="s">
        <v>1100</v>
      </c>
      <c r="T107" s="64"/>
    </row>
    <row r="108" spans="1:20" ht="33">
      <c r="A108" s="4">
        <v>104</v>
      </c>
      <c r="B108" s="14" t="s">
        <v>66</v>
      </c>
      <c r="C108" s="64" t="s">
        <v>278</v>
      </c>
      <c r="D108" s="64" t="s">
        <v>28</v>
      </c>
      <c r="E108" s="16">
        <v>18305121310</v>
      </c>
      <c r="F108" s="64" t="s">
        <v>147</v>
      </c>
      <c r="G108" s="16">
        <v>8</v>
      </c>
      <c r="H108" s="16">
        <v>6</v>
      </c>
      <c r="I108" s="46">
        <f t="shared" si="2"/>
        <v>14</v>
      </c>
      <c r="J108" s="52" t="s">
        <v>311</v>
      </c>
      <c r="K108" s="64" t="s">
        <v>220</v>
      </c>
      <c r="L108" s="237" t="s">
        <v>221</v>
      </c>
      <c r="M108" s="64" t="s">
        <v>222</v>
      </c>
      <c r="N108" s="56" t="s">
        <v>325</v>
      </c>
      <c r="O108" s="56" t="s">
        <v>224</v>
      </c>
      <c r="P108" s="224">
        <v>43643</v>
      </c>
      <c r="Q108" s="64" t="s">
        <v>650</v>
      </c>
      <c r="R108" s="218">
        <v>20</v>
      </c>
      <c r="S108" s="64" t="s">
        <v>1100</v>
      </c>
      <c r="T108" s="64"/>
    </row>
    <row r="109" spans="1:20" ht="33">
      <c r="A109" s="4">
        <v>105</v>
      </c>
      <c r="B109" s="14" t="s">
        <v>66</v>
      </c>
      <c r="C109" s="64" t="s">
        <v>279</v>
      </c>
      <c r="D109" s="64" t="s">
        <v>28</v>
      </c>
      <c r="E109" s="16">
        <v>18305121311</v>
      </c>
      <c r="F109" s="64" t="s">
        <v>147</v>
      </c>
      <c r="G109" s="16">
        <v>15</v>
      </c>
      <c r="H109" s="16">
        <v>5</v>
      </c>
      <c r="I109" s="46">
        <f t="shared" si="2"/>
        <v>20</v>
      </c>
      <c r="J109" s="52" t="s">
        <v>312</v>
      </c>
      <c r="K109" s="64" t="s">
        <v>220</v>
      </c>
      <c r="L109" s="237" t="s">
        <v>221</v>
      </c>
      <c r="M109" s="64" t="s">
        <v>222</v>
      </c>
      <c r="N109" s="56" t="s">
        <v>325</v>
      </c>
      <c r="O109" s="56" t="s">
        <v>224</v>
      </c>
      <c r="P109" s="224">
        <v>43643</v>
      </c>
      <c r="Q109" s="64" t="s">
        <v>650</v>
      </c>
      <c r="R109" s="218">
        <v>18</v>
      </c>
      <c r="S109" s="64" t="s">
        <v>1100</v>
      </c>
      <c r="T109" s="64"/>
    </row>
    <row r="110" spans="1:20" ht="33">
      <c r="A110" s="4">
        <v>106</v>
      </c>
      <c r="B110" s="14" t="s">
        <v>66</v>
      </c>
      <c r="C110" s="64" t="s">
        <v>280</v>
      </c>
      <c r="D110" s="64" t="s">
        <v>28</v>
      </c>
      <c r="E110" s="16">
        <v>18305121312</v>
      </c>
      <c r="F110" s="64" t="s">
        <v>147</v>
      </c>
      <c r="G110" s="16">
        <v>9</v>
      </c>
      <c r="H110" s="16">
        <v>9</v>
      </c>
      <c r="I110" s="46">
        <f t="shared" si="2"/>
        <v>18</v>
      </c>
      <c r="J110" s="52" t="s">
        <v>313</v>
      </c>
      <c r="K110" s="64" t="s">
        <v>220</v>
      </c>
      <c r="L110" s="237" t="s">
        <v>221</v>
      </c>
      <c r="M110" s="64" t="s">
        <v>222</v>
      </c>
      <c r="N110" s="56" t="s">
        <v>325</v>
      </c>
      <c r="O110" s="56" t="s">
        <v>224</v>
      </c>
      <c r="P110" s="224">
        <v>43643</v>
      </c>
      <c r="Q110" s="64" t="s">
        <v>650</v>
      </c>
      <c r="R110" s="218">
        <v>19</v>
      </c>
      <c r="S110" s="64" t="s">
        <v>1100</v>
      </c>
      <c r="T110" s="64"/>
    </row>
    <row r="111" spans="1:20" ht="33">
      <c r="A111" s="4">
        <v>107</v>
      </c>
      <c r="B111" s="14" t="s">
        <v>66</v>
      </c>
      <c r="C111" s="64" t="s">
        <v>281</v>
      </c>
      <c r="D111" s="64" t="s">
        <v>28</v>
      </c>
      <c r="E111" s="16">
        <v>18305121313</v>
      </c>
      <c r="F111" s="64" t="s">
        <v>147</v>
      </c>
      <c r="G111" s="16">
        <v>4</v>
      </c>
      <c r="H111" s="16">
        <v>7</v>
      </c>
      <c r="I111" s="46">
        <f t="shared" si="2"/>
        <v>11</v>
      </c>
      <c r="J111" s="52" t="s">
        <v>310</v>
      </c>
      <c r="K111" s="64" t="s">
        <v>220</v>
      </c>
      <c r="L111" s="237" t="s">
        <v>221</v>
      </c>
      <c r="M111" s="64" t="s">
        <v>222</v>
      </c>
      <c r="N111" s="56" t="s">
        <v>326</v>
      </c>
      <c r="O111" s="56" t="s">
        <v>327</v>
      </c>
      <c r="P111" s="224">
        <v>43644</v>
      </c>
      <c r="Q111" s="64" t="s">
        <v>651</v>
      </c>
      <c r="R111" s="218">
        <v>27</v>
      </c>
      <c r="S111" s="64" t="s">
        <v>1100</v>
      </c>
      <c r="T111" s="64"/>
    </row>
    <row r="112" spans="1:20" ht="33">
      <c r="A112" s="4">
        <v>108</v>
      </c>
      <c r="B112" s="14" t="s">
        <v>66</v>
      </c>
      <c r="C112" s="64" t="s">
        <v>282</v>
      </c>
      <c r="D112" s="64" t="s">
        <v>28</v>
      </c>
      <c r="E112" s="16">
        <v>18305121314</v>
      </c>
      <c r="F112" s="64" t="s">
        <v>147</v>
      </c>
      <c r="G112" s="16">
        <v>16</v>
      </c>
      <c r="H112" s="16">
        <v>12</v>
      </c>
      <c r="I112" s="46">
        <f t="shared" si="2"/>
        <v>28</v>
      </c>
      <c r="J112" s="52" t="s">
        <v>314</v>
      </c>
      <c r="K112" s="64" t="s">
        <v>220</v>
      </c>
      <c r="L112" s="237" t="s">
        <v>221</v>
      </c>
      <c r="M112" s="64" t="s">
        <v>222</v>
      </c>
      <c r="N112" s="56" t="s">
        <v>234</v>
      </c>
      <c r="O112" s="56" t="s">
        <v>235</v>
      </c>
      <c r="P112" s="224">
        <v>43644</v>
      </c>
      <c r="Q112" s="64" t="s">
        <v>651</v>
      </c>
      <c r="R112" s="218">
        <v>18</v>
      </c>
      <c r="S112" s="64" t="s">
        <v>1100</v>
      </c>
      <c r="T112" s="64"/>
    </row>
    <row r="113" spans="1:20" ht="33">
      <c r="A113" s="4">
        <v>109</v>
      </c>
      <c r="B113" s="14" t="s">
        <v>66</v>
      </c>
      <c r="C113" s="64" t="s">
        <v>283</v>
      </c>
      <c r="D113" s="64" t="s">
        <v>28</v>
      </c>
      <c r="E113" s="16">
        <v>18305121315</v>
      </c>
      <c r="F113" s="64" t="s">
        <v>147</v>
      </c>
      <c r="G113" s="16">
        <v>8</v>
      </c>
      <c r="H113" s="16">
        <v>3</v>
      </c>
      <c r="I113" s="46">
        <f t="shared" si="2"/>
        <v>11</v>
      </c>
      <c r="J113" s="52" t="s">
        <v>315</v>
      </c>
      <c r="K113" s="64" t="s">
        <v>220</v>
      </c>
      <c r="L113" s="237" t="s">
        <v>221</v>
      </c>
      <c r="M113" s="64" t="s">
        <v>222</v>
      </c>
      <c r="N113" s="56" t="s">
        <v>225</v>
      </c>
      <c r="O113" s="56" t="s">
        <v>226</v>
      </c>
      <c r="P113" s="224">
        <v>43644</v>
      </c>
      <c r="Q113" s="64" t="s">
        <v>651</v>
      </c>
      <c r="R113" s="218">
        <v>22</v>
      </c>
      <c r="S113" s="64" t="s">
        <v>1100</v>
      </c>
      <c r="T113" s="64"/>
    </row>
    <row r="114" spans="1:20" ht="33">
      <c r="A114" s="4">
        <v>110</v>
      </c>
      <c r="B114" s="14" t="s">
        <v>66</v>
      </c>
      <c r="C114" s="64" t="s">
        <v>284</v>
      </c>
      <c r="D114" s="64" t="s">
        <v>28</v>
      </c>
      <c r="E114" s="16">
        <v>18305121316</v>
      </c>
      <c r="F114" s="64" t="s">
        <v>147</v>
      </c>
      <c r="G114" s="16">
        <v>5</v>
      </c>
      <c r="H114" s="16">
        <v>17</v>
      </c>
      <c r="I114" s="46">
        <f t="shared" si="2"/>
        <v>22</v>
      </c>
      <c r="J114" s="52" t="s">
        <v>316</v>
      </c>
      <c r="K114" s="64" t="s">
        <v>220</v>
      </c>
      <c r="L114" s="237" t="s">
        <v>221</v>
      </c>
      <c r="M114" s="64" t="s">
        <v>222</v>
      </c>
      <c r="N114" s="56" t="s">
        <v>225</v>
      </c>
      <c r="O114" s="56" t="s">
        <v>226</v>
      </c>
      <c r="P114" s="224">
        <v>43644</v>
      </c>
      <c r="Q114" s="64" t="s">
        <v>651</v>
      </c>
      <c r="R114" s="218">
        <v>23</v>
      </c>
      <c r="S114" s="64" t="s">
        <v>1100</v>
      </c>
      <c r="T114" s="64"/>
    </row>
    <row r="115" spans="1:20" ht="33">
      <c r="A115" s="4">
        <v>111</v>
      </c>
      <c r="B115" s="14" t="s">
        <v>66</v>
      </c>
      <c r="C115" s="64" t="s">
        <v>285</v>
      </c>
      <c r="D115" s="64" t="s">
        <v>28</v>
      </c>
      <c r="E115" s="16">
        <v>200349</v>
      </c>
      <c r="F115" s="64" t="s">
        <v>147</v>
      </c>
      <c r="G115" s="16">
        <v>9</v>
      </c>
      <c r="H115" s="16">
        <v>11</v>
      </c>
      <c r="I115" s="46">
        <f t="shared" si="2"/>
        <v>20</v>
      </c>
      <c r="J115" s="52" t="s">
        <v>317</v>
      </c>
      <c r="K115" s="64" t="s">
        <v>220</v>
      </c>
      <c r="L115" s="237" t="s">
        <v>221</v>
      </c>
      <c r="M115" s="64" t="s">
        <v>222</v>
      </c>
      <c r="N115" s="56" t="s">
        <v>225</v>
      </c>
      <c r="O115" s="56" t="s">
        <v>226</v>
      </c>
      <c r="P115" s="224">
        <v>43644</v>
      </c>
      <c r="Q115" s="64" t="s">
        <v>651</v>
      </c>
      <c r="R115" s="218">
        <v>23</v>
      </c>
      <c r="S115" s="64" t="s">
        <v>1100</v>
      </c>
      <c r="T115" s="64"/>
    </row>
    <row r="116" spans="1:20" ht="33">
      <c r="A116" s="4">
        <v>112</v>
      </c>
      <c r="B116" s="14" t="s">
        <v>66</v>
      </c>
      <c r="C116" s="64" t="s">
        <v>286</v>
      </c>
      <c r="D116" s="64" t="s">
        <v>28</v>
      </c>
      <c r="E116" s="16">
        <v>200351</v>
      </c>
      <c r="F116" s="64" t="s">
        <v>147</v>
      </c>
      <c r="G116" s="16">
        <v>6</v>
      </c>
      <c r="H116" s="16">
        <v>11</v>
      </c>
      <c r="I116" s="46">
        <f>G116+H116</f>
        <v>17</v>
      </c>
      <c r="J116" s="52" t="s">
        <v>318</v>
      </c>
      <c r="K116" s="64" t="s">
        <v>220</v>
      </c>
      <c r="L116" s="237" t="s">
        <v>221</v>
      </c>
      <c r="M116" s="64" t="s">
        <v>222</v>
      </c>
      <c r="N116" s="56" t="s">
        <v>225</v>
      </c>
      <c r="O116" s="56" t="s">
        <v>226</v>
      </c>
      <c r="P116" s="224">
        <v>43645</v>
      </c>
      <c r="Q116" s="64" t="s">
        <v>647</v>
      </c>
      <c r="R116" s="218">
        <v>22</v>
      </c>
      <c r="S116" s="64" t="s">
        <v>1100</v>
      </c>
      <c r="T116" s="64"/>
    </row>
    <row r="117" spans="1:20" ht="33">
      <c r="A117" s="4">
        <v>113</v>
      </c>
      <c r="B117" s="14" t="s">
        <v>66</v>
      </c>
      <c r="C117" s="64" t="s">
        <v>287</v>
      </c>
      <c r="D117" s="64" t="s">
        <v>28</v>
      </c>
      <c r="E117" s="16">
        <v>200356</v>
      </c>
      <c r="F117" s="64" t="s">
        <v>147</v>
      </c>
      <c r="G117" s="16">
        <v>13</v>
      </c>
      <c r="H117" s="16">
        <v>10</v>
      </c>
      <c r="I117" s="46">
        <f t="shared" si="2"/>
        <v>23</v>
      </c>
      <c r="J117" s="64" t="s">
        <v>319</v>
      </c>
      <c r="K117" s="64" t="s">
        <v>220</v>
      </c>
      <c r="L117" s="237" t="s">
        <v>221</v>
      </c>
      <c r="M117" s="64" t="s">
        <v>222</v>
      </c>
      <c r="N117" s="64" t="s">
        <v>225</v>
      </c>
      <c r="O117" s="64" t="s">
        <v>226</v>
      </c>
      <c r="P117" s="224">
        <v>43645</v>
      </c>
      <c r="Q117" s="64" t="s">
        <v>647</v>
      </c>
      <c r="R117" s="218">
        <v>25</v>
      </c>
      <c r="S117" s="64" t="s">
        <v>1100</v>
      </c>
      <c r="T117" s="64"/>
    </row>
    <row r="118" spans="1:20" ht="33">
      <c r="A118" s="4">
        <v>114</v>
      </c>
      <c r="B118" s="14" t="s">
        <v>66</v>
      </c>
      <c r="C118" s="64" t="s">
        <v>288</v>
      </c>
      <c r="D118" s="64" t="s">
        <v>28</v>
      </c>
      <c r="E118" s="16">
        <v>200358</v>
      </c>
      <c r="F118" s="64" t="s">
        <v>147</v>
      </c>
      <c r="G118" s="16">
        <v>9</v>
      </c>
      <c r="H118" s="16">
        <v>4</v>
      </c>
      <c r="I118" s="46">
        <f t="shared" si="2"/>
        <v>13</v>
      </c>
      <c r="J118" s="64" t="s">
        <v>320</v>
      </c>
      <c r="K118" s="64" t="s">
        <v>220</v>
      </c>
      <c r="L118" s="237" t="s">
        <v>221</v>
      </c>
      <c r="M118" s="64" t="s">
        <v>222</v>
      </c>
      <c r="N118" s="64" t="s">
        <v>326</v>
      </c>
      <c r="O118" s="64" t="s">
        <v>327</v>
      </c>
      <c r="P118" s="224">
        <v>43645</v>
      </c>
      <c r="Q118" s="64" t="s">
        <v>647</v>
      </c>
      <c r="R118" s="218">
        <v>26</v>
      </c>
      <c r="S118" s="64" t="s">
        <v>1100</v>
      </c>
      <c r="T118" s="64"/>
    </row>
    <row r="119" spans="1:20" ht="33">
      <c r="A119" s="4">
        <v>115</v>
      </c>
      <c r="B119" s="14" t="s">
        <v>66</v>
      </c>
      <c r="C119" s="64" t="s">
        <v>289</v>
      </c>
      <c r="D119" s="64" t="s">
        <v>28</v>
      </c>
      <c r="E119" s="16">
        <v>18100814104</v>
      </c>
      <c r="F119" s="64" t="s">
        <v>147</v>
      </c>
      <c r="G119" s="16">
        <v>7</v>
      </c>
      <c r="H119" s="16">
        <v>11</v>
      </c>
      <c r="I119" s="46">
        <f t="shared" si="2"/>
        <v>18</v>
      </c>
      <c r="J119" s="64" t="s">
        <v>321</v>
      </c>
      <c r="K119" s="64" t="s">
        <v>220</v>
      </c>
      <c r="L119" s="237" t="s">
        <v>221</v>
      </c>
      <c r="M119" s="64" t="s">
        <v>222</v>
      </c>
      <c r="N119" s="64" t="s">
        <v>231</v>
      </c>
      <c r="O119" s="64" t="s">
        <v>228</v>
      </c>
      <c r="P119" s="224">
        <v>43645</v>
      </c>
      <c r="Q119" s="64" t="s">
        <v>647</v>
      </c>
      <c r="R119" s="218">
        <v>22</v>
      </c>
      <c r="S119" s="64" t="s">
        <v>1100</v>
      </c>
      <c r="T119" s="64"/>
    </row>
    <row r="120" spans="1:20" ht="33">
      <c r="A120" s="4">
        <v>116</v>
      </c>
      <c r="B120" s="14" t="s">
        <v>66</v>
      </c>
      <c r="C120" s="64" t="s">
        <v>290</v>
      </c>
      <c r="D120" s="64" t="s">
        <v>28</v>
      </c>
      <c r="E120" s="16">
        <v>200361</v>
      </c>
      <c r="F120" s="64" t="s">
        <v>147</v>
      </c>
      <c r="G120" s="16">
        <v>10</v>
      </c>
      <c r="H120" s="16">
        <v>12</v>
      </c>
      <c r="I120" s="46">
        <f t="shared" si="2"/>
        <v>22</v>
      </c>
      <c r="J120" s="64" t="s">
        <v>314</v>
      </c>
      <c r="K120" s="64" t="s">
        <v>220</v>
      </c>
      <c r="L120" s="237" t="s">
        <v>221</v>
      </c>
      <c r="M120" s="64" t="s">
        <v>222</v>
      </c>
      <c r="N120" s="64" t="s">
        <v>234</v>
      </c>
      <c r="O120" s="64" t="s">
        <v>328</v>
      </c>
      <c r="P120" s="224">
        <v>43645</v>
      </c>
      <c r="Q120" s="64" t="s">
        <v>647</v>
      </c>
      <c r="R120" s="218">
        <v>33</v>
      </c>
      <c r="S120" s="64" t="s">
        <v>1100</v>
      </c>
      <c r="T120" s="64"/>
    </row>
    <row r="121" spans="1:20">
      <c r="A121" s="4">
        <v>117</v>
      </c>
      <c r="B121" s="14"/>
      <c r="C121" s="64"/>
      <c r="D121" s="64"/>
      <c r="E121" s="16"/>
      <c r="F121" s="64"/>
      <c r="G121" s="16"/>
      <c r="H121" s="16"/>
      <c r="I121" s="46">
        <f t="shared" si="2"/>
        <v>0</v>
      </c>
      <c r="J121" s="64"/>
      <c r="K121" s="64"/>
      <c r="L121" s="64"/>
      <c r="M121" s="64"/>
      <c r="N121" s="64"/>
      <c r="O121" s="64"/>
      <c r="P121" s="224"/>
      <c r="Q121" s="64"/>
      <c r="R121" s="218"/>
      <c r="S121" s="64"/>
      <c r="T121" s="64"/>
    </row>
    <row r="122" spans="1:20">
      <c r="A122" s="4">
        <v>118</v>
      </c>
      <c r="B122" s="14"/>
      <c r="C122" s="64"/>
      <c r="D122" s="64"/>
      <c r="E122" s="16"/>
      <c r="F122" s="64"/>
      <c r="G122" s="16"/>
      <c r="H122" s="16"/>
      <c r="I122" s="46">
        <f t="shared" si="2"/>
        <v>0</v>
      </c>
      <c r="J122" s="64"/>
      <c r="K122" s="64"/>
      <c r="L122" s="64"/>
      <c r="M122" s="64"/>
      <c r="N122" s="64"/>
      <c r="O122" s="64"/>
      <c r="P122" s="224"/>
      <c r="Q122" s="64"/>
      <c r="R122" s="218"/>
      <c r="S122" s="64"/>
      <c r="T122" s="64"/>
    </row>
    <row r="123" spans="1:20">
      <c r="A123" s="4">
        <v>119</v>
      </c>
      <c r="B123" s="14"/>
      <c r="C123" s="64"/>
      <c r="D123" s="64"/>
      <c r="E123" s="16"/>
      <c r="F123" s="64"/>
      <c r="G123" s="16"/>
      <c r="H123" s="16"/>
      <c r="I123" s="46">
        <f t="shared" si="2"/>
        <v>0</v>
      </c>
      <c r="J123" s="64"/>
      <c r="K123" s="64"/>
      <c r="L123" s="64"/>
      <c r="M123" s="64"/>
      <c r="N123" s="64"/>
      <c r="O123" s="64"/>
      <c r="P123" s="224"/>
      <c r="Q123" s="64"/>
      <c r="R123" s="218"/>
      <c r="S123" s="64"/>
      <c r="T123" s="64"/>
    </row>
    <row r="124" spans="1:20">
      <c r="A124" s="4">
        <v>120</v>
      </c>
      <c r="B124" s="14"/>
      <c r="C124" s="64"/>
      <c r="D124" s="64"/>
      <c r="E124" s="16"/>
      <c r="F124" s="64"/>
      <c r="G124" s="16"/>
      <c r="H124" s="16"/>
      <c r="I124" s="46">
        <f t="shared" si="2"/>
        <v>0</v>
      </c>
      <c r="J124" s="64"/>
      <c r="K124" s="64"/>
      <c r="L124" s="64"/>
      <c r="M124" s="64"/>
      <c r="N124" s="64"/>
      <c r="O124" s="64"/>
      <c r="P124" s="224"/>
      <c r="Q124" s="64"/>
      <c r="R124" s="64"/>
      <c r="S124" s="64"/>
      <c r="T124" s="64"/>
    </row>
    <row r="125" spans="1:20">
      <c r="A125" s="4">
        <v>121</v>
      </c>
      <c r="B125" s="14"/>
      <c r="C125" s="64"/>
      <c r="D125" s="64"/>
      <c r="E125" s="16"/>
      <c r="F125" s="64"/>
      <c r="G125" s="16"/>
      <c r="H125" s="16"/>
      <c r="I125" s="46">
        <f t="shared" si="2"/>
        <v>0</v>
      </c>
      <c r="J125" s="64"/>
      <c r="K125" s="64"/>
      <c r="L125" s="64"/>
      <c r="M125" s="64"/>
      <c r="N125" s="64"/>
      <c r="O125" s="64"/>
      <c r="P125" s="224"/>
      <c r="Q125" s="64"/>
      <c r="R125" s="64"/>
      <c r="S125" s="64"/>
      <c r="T125" s="64"/>
    </row>
    <row r="126" spans="1:20">
      <c r="A126" s="4">
        <v>122</v>
      </c>
      <c r="B126" s="14"/>
      <c r="C126" s="64"/>
      <c r="D126" s="64"/>
      <c r="E126" s="16"/>
      <c r="F126" s="64"/>
      <c r="G126" s="16"/>
      <c r="H126" s="16"/>
      <c r="I126" s="46">
        <f t="shared" si="2"/>
        <v>0</v>
      </c>
      <c r="J126" s="64"/>
      <c r="K126" s="64"/>
      <c r="L126" s="64"/>
      <c r="M126" s="64"/>
      <c r="N126" s="64"/>
      <c r="O126" s="64"/>
      <c r="P126" s="224"/>
      <c r="Q126" s="64"/>
      <c r="R126" s="64"/>
      <c r="S126" s="64"/>
      <c r="T126" s="64"/>
    </row>
    <row r="127" spans="1:20">
      <c r="A127" s="4">
        <v>123</v>
      </c>
      <c r="B127" s="14"/>
      <c r="C127" s="64"/>
      <c r="D127" s="64"/>
      <c r="E127" s="16"/>
      <c r="F127" s="64"/>
      <c r="G127" s="16"/>
      <c r="H127" s="16"/>
      <c r="I127" s="46">
        <f t="shared" ref="I125:I133" si="3">G127+H127</f>
        <v>0</v>
      </c>
      <c r="J127" s="64"/>
      <c r="K127" s="64"/>
      <c r="L127" s="64"/>
      <c r="M127" s="64"/>
      <c r="N127" s="64"/>
      <c r="O127" s="64"/>
      <c r="P127" s="224"/>
      <c r="Q127" s="64"/>
      <c r="R127" s="218"/>
      <c r="S127" s="64"/>
      <c r="T127" s="64"/>
    </row>
    <row r="128" spans="1:20">
      <c r="A128" s="4">
        <v>124</v>
      </c>
      <c r="B128" s="14"/>
      <c r="C128" s="64"/>
      <c r="D128" s="64"/>
      <c r="E128" s="16"/>
      <c r="F128" s="64"/>
      <c r="G128" s="16"/>
      <c r="H128" s="16"/>
      <c r="I128" s="46">
        <f t="shared" si="3"/>
        <v>0</v>
      </c>
      <c r="J128" s="64"/>
      <c r="K128" s="64"/>
      <c r="L128" s="64"/>
      <c r="M128" s="64"/>
      <c r="N128" s="64"/>
      <c r="O128" s="64"/>
      <c r="P128" s="224"/>
      <c r="Q128" s="64"/>
      <c r="R128" s="218"/>
      <c r="S128" s="64"/>
      <c r="T128" s="64"/>
    </row>
    <row r="129" spans="1:20">
      <c r="A129" s="4">
        <v>125</v>
      </c>
      <c r="B129" s="14"/>
      <c r="C129" s="64"/>
      <c r="D129" s="64"/>
      <c r="E129" s="16"/>
      <c r="F129" s="64"/>
      <c r="G129" s="16"/>
      <c r="H129" s="16"/>
      <c r="I129" s="46">
        <f t="shared" si="3"/>
        <v>0</v>
      </c>
      <c r="J129" s="64"/>
      <c r="K129" s="64"/>
      <c r="L129" s="64"/>
      <c r="M129" s="64"/>
      <c r="N129" s="64"/>
      <c r="O129" s="64"/>
      <c r="P129" s="224"/>
      <c r="Q129" s="64"/>
      <c r="R129" s="218"/>
      <c r="S129" s="64"/>
      <c r="T129" s="64"/>
    </row>
    <row r="130" spans="1:20">
      <c r="A130" s="4">
        <v>126</v>
      </c>
      <c r="B130" s="14"/>
      <c r="C130" s="64"/>
      <c r="D130" s="64"/>
      <c r="E130" s="16"/>
      <c r="F130" s="64"/>
      <c r="G130" s="16"/>
      <c r="H130" s="16"/>
      <c r="I130" s="46">
        <f t="shared" si="3"/>
        <v>0</v>
      </c>
      <c r="J130" s="64"/>
      <c r="K130" s="64"/>
      <c r="L130" s="64"/>
      <c r="M130" s="64"/>
      <c r="N130" s="64"/>
      <c r="O130" s="64"/>
      <c r="P130" s="224"/>
      <c r="Q130" s="64"/>
      <c r="R130" s="218"/>
      <c r="S130" s="64"/>
      <c r="T130" s="64"/>
    </row>
    <row r="131" spans="1:20">
      <c r="A131" s="4">
        <v>127</v>
      </c>
      <c r="B131" s="14"/>
      <c r="C131" s="64"/>
      <c r="D131" s="64"/>
      <c r="E131" s="16"/>
      <c r="F131" s="64"/>
      <c r="G131" s="16"/>
      <c r="H131" s="16"/>
      <c r="I131" s="46">
        <f t="shared" si="3"/>
        <v>0</v>
      </c>
      <c r="J131" s="64"/>
      <c r="K131" s="64"/>
      <c r="L131" s="64"/>
      <c r="M131" s="64"/>
      <c r="N131" s="64"/>
      <c r="O131" s="64"/>
      <c r="P131" s="224"/>
      <c r="Q131" s="64"/>
      <c r="R131" s="218"/>
      <c r="S131" s="64"/>
      <c r="T131" s="64"/>
    </row>
    <row r="132" spans="1:20">
      <c r="A132" s="4">
        <v>128</v>
      </c>
      <c r="B132" s="14"/>
      <c r="C132" s="64"/>
      <c r="D132" s="64"/>
      <c r="E132" s="16"/>
      <c r="F132" s="64"/>
      <c r="G132" s="16"/>
      <c r="H132" s="16"/>
      <c r="I132" s="46">
        <f t="shared" si="3"/>
        <v>0</v>
      </c>
      <c r="J132" s="64"/>
      <c r="K132" s="64"/>
      <c r="L132" s="64"/>
      <c r="M132" s="64"/>
      <c r="N132" s="64"/>
      <c r="O132" s="64"/>
      <c r="P132" s="224"/>
      <c r="Q132" s="64"/>
      <c r="R132" s="218"/>
      <c r="S132" s="64"/>
      <c r="T132" s="64"/>
    </row>
    <row r="133" spans="1:20">
      <c r="A133" s="4">
        <v>129</v>
      </c>
      <c r="B133" s="14"/>
      <c r="C133" s="64"/>
      <c r="D133" s="64"/>
      <c r="E133" s="16"/>
      <c r="F133" s="64"/>
      <c r="G133" s="16"/>
      <c r="H133" s="16"/>
      <c r="I133" s="46">
        <f t="shared" si="3"/>
        <v>0</v>
      </c>
      <c r="J133" s="64"/>
      <c r="K133" s="64"/>
      <c r="L133" s="64"/>
      <c r="M133" s="64"/>
      <c r="N133" s="64"/>
      <c r="O133" s="64"/>
      <c r="P133" s="224"/>
      <c r="Q133" s="64"/>
      <c r="R133" s="218"/>
      <c r="S133" s="64"/>
      <c r="T133" s="64"/>
    </row>
    <row r="134" spans="1:20">
      <c r="A134" s="4">
        <v>130</v>
      </c>
      <c r="B134" s="14"/>
      <c r="C134" s="64"/>
      <c r="D134" s="64"/>
      <c r="E134" s="16"/>
      <c r="F134" s="64"/>
      <c r="G134" s="16"/>
      <c r="H134" s="16"/>
      <c r="I134" s="46">
        <f t="shared" ref="I134:I139" si="4">G134+H134</f>
        <v>0</v>
      </c>
      <c r="J134" s="64"/>
      <c r="K134" s="64"/>
      <c r="L134" s="64"/>
      <c r="M134" s="64"/>
      <c r="N134" s="64"/>
      <c r="O134" s="64"/>
      <c r="P134" s="224"/>
      <c r="Q134" s="64"/>
      <c r="R134" s="218"/>
      <c r="S134" s="64"/>
      <c r="T134" s="64"/>
    </row>
    <row r="135" spans="1:20">
      <c r="A135" s="4">
        <v>131</v>
      </c>
      <c r="B135" s="14"/>
      <c r="C135" s="64"/>
      <c r="D135" s="64"/>
      <c r="E135" s="16"/>
      <c r="F135" s="64"/>
      <c r="G135" s="16"/>
      <c r="H135" s="16"/>
      <c r="I135" s="46">
        <f t="shared" si="4"/>
        <v>0</v>
      </c>
      <c r="J135" s="64"/>
      <c r="K135" s="64"/>
      <c r="L135" s="64"/>
      <c r="M135" s="64"/>
      <c r="N135" s="64"/>
      <c r="O135" s="64"/>
      <c r="P135" s="224"/>
      <c r="Q135" s="64"/>
      <c r="R135" s="218"/>
      <c r="S135" s="64"/>
      <c r="T135" s="64"/>
    </row>
    <row r="136" spans="1:20">
      <c r="A136" s="4">
        <v>132</v>
      </c>
      <c r="B136" s="14"/>
      <c r="C136" s="64"/>
      <c r="D136" s="64"/>
      <c r="E136" s="16"/>
      <c r="F136" s="64"/>
      <c r="G136" s="16"/>
      <c r="H136" s="16"/>
      <c r="I136" s="46">
        <f t="shared" si="4"/>
        <v>0</v>
      </c>
      <c r="J136" s="64"/>
      <c r="K136" s="64"/>
      <c r="L136" s="64"/>
      <c r="M136" s="64"/>
      <c r="N136" s="64"/>
      <c r="O136" s="64"/>
      <c r="P136" s="224"/>
      <c r="Q136" s="64"/>
      <c r="R136" s="218"/>
      <c r="S136" s="64"/>
      <c r="T136" s="64"/>
    </row>
    <row r="137" spans="1:20">
      <c r="A137" s="4">
        <v>133</v>
      </c>
      <c r="B137" s="14"/>
      <c r="C137" s="64"/>
      <c r="D137" s="64"/>
      <c r="E137" s="16"/>
      <c r="F137" s="64"/>
      <c r="G137" s="16"/>
      <c r="H137" s="16"/>
      <c r="I137" s="46">
        <f t="shared" si="4"/>
        <v>0</v>
      </c>
      <c r="J137" s="64"/>
      <c r="K137" s="64"/>
      <c r="L137" s="64"/>
      <c r="M137" s="64"/>
      <c r="N137" s="64"/>
      <c r="O137" s="64"/>
      <c r="P137" s="224"/>
      <c r="Q137" s="64"/>
      <c r="R137" s="218"/>
      <c r="S137" s="64"/>
      <c r="T137" s="64"/>
    </row>
    <row r="138" spans="1:20">
      <c r="A138" s="4">
        <v>134</v>
      </c>
      <c r="B138" s="14"/>
      <c r="C138" s="64"/>
      <c r="D138" s="64"/>
      <c r="E138" s="16"/>
      <c r="F138" s="64"/>
      <c r="G138" s="16"/>
      <c r="H138" s="16"/>
      <c r="I138" s="46">
        <f t="shared" si="4"/>
        <v>0</v>
      </c>
      <c r="J138" s="64"/>
      <c r="K138" s="64"/>
      <c r="L138" s="64"/>
      <c r="M138" s="64"/>
      <c r="N138" s="64"/>
      <c r="O138" s="64"/>
      <c r="P138" s="224"/>
      <c r="Q138" s="64"/>
      <c r="R138" s="64"/>
      <c r="S138" s="64"/>
      <c r="T138" s="64"/>
    </row>
    <row r="139" spans="1:20">
      <c r="A139" s="4">
        <v>135</v>
      </c>
      <c r="B139" s="14"/>
      <c r="C139" s="64"/>
      <c r="D139" s="64"/>
      <c r="E139" s="16"/>
      <c r="F139" s="64"/>
      <c r="G139" s="16"/>
      <c r="H139" s="16"/>
      <c r="I139" s="46">
        <f t="shared" si="4"/>
        <v>0</v>
      </c>
      <c r="J139" s="64"/>
      <c r="K139" s="64"/>
      <c r="L139" s="64"/>
      <c r="M139" s="64"/>
      <c r="N139" s="64"/>
      <c r="O139" s="64"/>
      <c r="P139" s="224"/>
      <c r="Q139" s="64"/>
      <c r="R139" s="64"/>
      <c r="S139" s="64"/>
      <c r="T139" s="64"/>
    </row>
    <row r="140" spans="1:20">
      <c r="A140" s="4">
        <v>136</v>
      </c>
      <c r="B140" s="14"/>
      <c r="C140" s="64"/>
      <c r="D140" s="64"/>
      <c r="E140" s="16"/>
      <c r="F140" s="64"/>
      <c r="G140" s="16"/>
      <c r="H140" s="16"/>
      <c r="I140" s="46">
        <f t="shared" ref="I140:I164" si="5">G140+H140</f>
        <v>0</v>
      </c>
      <c r="J140" s="64"/>
      <c r="K140" s="64"/>
      <c r="L140" s="64"/>
      <c r="M140" s="64"/>
      <c r="N140" s="64"/>
      <c r="O140" s="64"/>
      <c r="P140" s="224"/>
      <c r="Q140" s="64"/>
      <c r="R140" s="218"/>
      <c r="S140" s="64"/>
      <c r="T140" s="64"/>
    </row>
    <row r="141" spans="1:20">
      <c r="A141" s="4">
        <v>137</v>
      </c>
      <c r="B141" s="14"/>
      <c r="C141" s="64"/>
      <c r="D141" s="64"/>
      <c r="E141" s="16"/>
      <c r="F141" s="64"/>
      <c r="G141" s="16"/>
      <c r="H141" s="16"/>
      <c r="I141" s="46">
        <f t="shared" si="5"/>
        <v>0</v>
      </c>
      <c r="J141" s="64"/>
      <c r="K141" s="64"/>
      <c r="L141" s="64"/>
      <c r="M141" s="64"/>
      <c r="N141" s="64"/>
      <c r="O141" s="64"/>
      <c r="P141" s="224"/>
      <c r="Q141" s="64"/>
      <c r="R141" s="218"/>
      <c r="S141" s="64"/>
      <c r="T141" s="64"/>
    </row>
    <row r="142" spans="1:20">
      <c r="A142" s="4">
        <v>138</v>
      </c>
      <c r="B142" s="14"/>
      <c r="C142" s="64"/>
      <c r="D142" s="64"/>
      <c r="E142" s="16"/>
      <c r="F142" s="64"/>
      <c r="G142" s="16"/>
      <c r="H142" s="16"/>
      <c r="I142" s="46">
        <f t="shared" si="5"/>
        <v>0</v>
      </c>
      <c r="J142" s="64"/>
      <c r="K142" s="64"/>
      <c r="L142" s="64"/>
      <c r="M142" s="64"/>
      <c r="N142" s="64"/>
      <c r="O142" s="64"/>
      <c r="P142" s="224"/>
      <c r="Q142" s="64"/>
      <c r="R142" s="218"/>
      <c r="S142" s="64"/>
      <c r="T142" s="64"/>
    </row>
    <row r="143" spans="1:20">
      <c r="A143" s="4">
        <v>139</v>
      </c>
      <c r="B143" s="14"/>
      <c r="C143" s="64"/>
      <c r="D143" s="64"/>
      <c r="E143" s="16"/>
      <c r="F143" s="64"/>
      <c r="G143" s="16"/>
      <c r="H143" s="16"/>
      <c r="I143" s="46">
        <f t="shared" si="5"/>
        <v>0</v>
      </c>
      <c r="J143" s="64"/>
      <c r="K143" s="64"/>
      <c r="L143" s="64"/>
      <c r="M143" s="64"/>
      <c r="N143" s="64"/>
      <c r="O143" s="64"/>
      <c r="P143" s="224"/>
      <c r="Q143" s="64"/>
      <c r="R143" s="64"/>
      <c r="S143" s="64"/>
      <c r="T143" s="64"/>
    </row>
    <row r="144" spans="1:20">
      <c r="A144" s="4">
        <v>140</v>
      </c>
      <c r="B144" s="14"/>
      <c r="C144" s="64"/>
      <c r="D144" s="64"/>
      <c r="E144" s="16"/>
      <c r="F144" s="64"/>
      <c r="G144" s="16"/>
      <c r="H144" s="16"/>
      <c r="I144" s="46">
        <f t="shared" si="5"/>
        <v>0</v>
      </c>
      <c r="J144" s="64"/>
      <c r="K144" s="64"/>
      <c r="L144" s="64"/>
      <c r="M144" s="64"/>
      <c r="N144" s="64"/>
      <c r="O144" s="64"/>
      <c r="P144" s="224"/>
      <c r="Q144" s="64"/>
      <c r="R144" s="64"/>
      <c r="S144" s="64"/>
      <c r="T144" s="64"/>
    </row>
    <row r="145" spans="1:20">
      <c r="A145" s="4">
        <v>141</v>
      </c>
      <c r="B145" s="14"/>
      <c r="C145" s="64"/>
      <c r="D145" s="64"/>
      <c r="E145" s="16"/>
      <c r="F145" s="64"/>
      <c r="G145" s="16"/>
      <c r="H145" s="16"/>
      <c r="I145" s="46">
        <f t="shared" si="5"/>
        <v>0</v>
      </c>
      <c r="J145" s="64"/>
      <c r="K145" s="64"/>
      <c r="L145" s="64"/>
      <c r="M145" s="64"/>
      <c r="N145" s="64"/>
      <c r="O145" s="64"/>
      <c r="P145" s="224"/>
      <c r="Q145" s="64"/>
      <c r="R145" s="64"/>
      <c r="S145" s="64"/>
      <c r="T145" s="64"/>
    </row>
    <row r="146" spans="1:20">
      <c r="A146" s="4">
        <v>142</v>
      </c>
      <c r="B146" s="14"/>
      <c r="C146" s="64"/>
      <c r="D146" s="64"/>
      <c r="E146" s="16"/>
      <c r="F146" s="64"/>
      <c r="G146" s="16"/>
      <c r="H146" s="16"/>
      <c r="I146" s="46">
        <f t="shared" si="5"/>
        <v>0</v>
      </c>
      <c r="J146" s="64"/>
      <c r="K146" s="64"/>
      <c r="L146" s="64"/>
      <c r="M146" s="64"/>
      <c r="N146" s="64"/>
      <c r="O146" s="64"/>
      <c r="P146" s="224"/>
      <c r="Q146" s="64"/>
      <c r="R146" s="64"/>
      <c r="S146" s="64"/>
      <c r="T146" s="64"/>
    </row>
    <row r="147" spans="1:20">
      <c r="A147" s="4">
        <v>143</v>
      </c>
      <c r="B147" s="14"/>
      <c r="C147" s="64"/>
      <c r="D147" s="64"/>
      <c r="E147" s="16"/>
      <c r="F147" s="64"/>
      <c r="G147" s="16"/>
      <c r="H147" s="16"/>
      <c r="I147" s="46">
        <f t="shared" si="5"/>
        <v>0</v>
      </c>
      <c r="J147" s="64"/>
      <c r="K147" s="64"/>
      <c r="L147" s="64"/>
      <c r="M147" s="64"/>
      <c r="N147" s="64"/>
      <c r="O147" s="64"/>
      <c r="P147" s="224"/>
      <c r="Q147" s="64"/>
      <c r="R147" s="64"/>
      <c r="S147" s="64"/>
      <c r="T147" s="64"/>
    </row>
    <row r="148" spans="1:20">
      <c r="A148" s="4">
        <v>144</v>
      </c>
      <c r="B148" s="14"/>
      <c r="C148" s="64"/>
      <c r="D148" s="64"/>
      <c r="E148" s="16"/>
      <c r="F148" s="64"/>
      <c r="G148" s="16"/>
      <c r="H148" s="16"/>
      <c r="I148" s="46">
        <f t="shared" si="5"/>
        <v>0</v>
      </c>
      <c r="J148" s="64"/>
      <c r="K148" s="64"/>
      <c r="L148" s="64"/>
      <c r="M148" s="64"/>
      <c r="N148" s="64"/>
      <c r="O148" s="64"/>
      <c r="P148" s="224"/>
      <c r="Q148" s="64"/>
      <c r="R148" s="64"/>
      <c r="S148" s="64"/>
      <c r="T148" s="64"/>
    </row>
    <row r="149" spans="1:20">
      <c r="A149" s="4">
        <v>145</v>
      </c>
      <c r="B149" s="14"/>
      <c r="C149" s="64"/>
      <c r="D149" s="64"/>
      <c r="E149" s="16"/>
      <c r="F149" s="64"/>
      <c r="G149" s="16"/>
      <c r="H149" s="16"/>
      <c r="I149" s="46">
        <f t="shared" si="5"/>
        <v>0</v>
      </c>
      <c r="J149" s="64"/>
      <c r="K149" s="64"/>
      <c r="L149" s="64"/>
      <c r="M149" s="64"/>
      <c r="N149" s="64"/>
      <c r="O149" s="64"/>
      <c r="P149" s="224"/>
      <c r="Q149" s="64"/>
      <c r="R149" s="64"/>
      <c r="S149" s="64"/>
      <c r="T149" s="64"/>
    </row>
    <row r="150" spans="1:20">
      <c r="A150" s="4">
        <v>146</v>
      </c>
      <c r="B150" s="14"/>
      <c r="C150" s="64"/>
      <c r="D150" s="64"/>
      <c r="E150" s="16"/>
      <c r="F150" s="64"/>
      <c r="G150" s="16"/>
      <c r="H150" s="16"/>
      <c r="I150" s="46">
        <f t="shared" si="5"/>
        <v>0</v>
      </c>
      <c r="J150" s="64"/>
      <c r="K150" s="64"/>
      <c r="L150" s="64"/>
      <c r="M150" s="64"/>
      <c r="N150" s="64"/>
      <c r="O150" s="64"/>
      <c r="P150" s="224"/>
      <c r="Q150" s="64"/>
      <c r="R150" s="64"/>
      <c r="S150" s="64"/>
      <c r="T150" s="64"/>
    </row>
    <row r="151" spans="1:20">
      <c r="A151" s="4">
        <v>147</v>
      </c>
      <c r="B151" s="14"/>
      <c r="C151" s="64"/>
      <c r="D151" s="64"/>
      <c r="E151" s="16"/>
      <c r="F151" s="64"/>
      <c r="G151" s="16"/>
      <c r="H151" s="16"/>
      <c r="I151" s="46">
        <f t="shared" si="5"/>
        <v>0</v>
      </c>
      <c r="J151" s="64"/>
      <c r="K151" s="64"/>
      <c r="L151" s="64"/>
      <c r="M151" s="64"/>
      <c r="N151" s="64"/>
      <c r="O151" s="64"/>
      <c r="P151" s="224"/>
      <c r="Q151" s="64"/>
      <c r="R151" s="64"/>
      <c r="S151" s="64"/>
      <c r="T151" s="64"/>
    </row>
    <row r="152" spans="1:20">
      <c r="A152" s="4">
        <v>148</v>
      </c>
      <c r="B152" s="14"/>
      <c r="C152" s="64"/>
      <c r="D152" s="64"/>
      <c r="E152" s="16"/>
      <c r="F152" s="64"/>
      <c r="G152" s="16"/>
      <c r="H152" s="16"/>
      <c r="I152" s="46">
        <f t="shared" si="5"/>
        <v>0</v>
      </c>
      <c r="J152" s="64"/>
      <c r="K152" s="64"/>
      <c r="L152" s="64"/>
      <c r="M152" s="64"/>
      <c r="N152" s="64"/>
      <c r="O152" s="64"/>
      <c r="P152" s="224"/>
      <c r="Q152" s="64"/>
      <c r="R152" s="64"/>
      <c r="S152" s="64"/>
      <c r="T152" s="64"/>
    </row>
    <row r="153" spans="1:20">
      <c r="A153" s="4">
        <v>149</v>
      </c>
      <c r="B153" s="14"/>
      <c r="C153" s="64"/>
      <c r="D153" s="64"/>
      <c r="E153" s="16"/>
      <c r="F153" s="64"/>
      <c r="G153" s="16"/>
      <c r="H153" s="16"/>
      <c r="I153" s="46">
        <f t="shared" si="5"/>
        <v>0</v>
      </c>
      <c r="J153" s="64"/>
      <c r="K153" s="64"/>
      <c r="L153" s="64"/>
      <c r="M153" s="64"/>
      <c r="N153" s="64"/>
      <c r="O153" s="64"/>
      <c r="P153" s="224"/>
      <c r="Q153" s="64"/>
      <c r="R153" s="64"/>
      <c r="S153" s="64"/>
      <c r="T153" s="64"/>
    </row>
    <row r="154" spans="1:20">
      <c r="A154" s="4">
        <v>150</v>
      </c>
      <c r="B154" s="14"/>
      <c r="C154" s="64"/>
      <c r="D154" s="64"/>
      <c r="E154" s="16"/>
      <c r="F154" s="64"/>
      <c r="G154" s="16"/>
      <c r="H154" s="16"/>
      <c r="I154" s="46">
        <f t="shared" si="5"/>
        <v>0</v>
      </c>
      <c r="J154" s="64"/>
      <c r="K154" s="64"/>
      <c r="L154" s="64"/>
      <c r="M154" s="64"/>
      <c r="N154" s="64"/>
      <c r="O154" s="64"/>
      <c r="P154" s="224"/>
      <c r="Q154" s="64"/>
      <c r="R154" s="64"/>
      <c r="S154" s="64"/>
      <c r="T154" s="64"/>
    </row>
    <row r="155" spans="1:20">
      <c r="A155" s="4">
        <v>151</v>
      </c>
      <c r="B155" s="14"/>
      <c r="C155" s="64"/>
      <c r="D155" s="64"/>
      <c r="E155" s="16"/>
      <c r="F155" s="64"/>
      <c r="G155" s="16"/>
      <c r="H155" s="16"/>
      <c r="I155" s="46">
        <f t="shared" si="5"/>
        <v>0</v>
      </c>
      <c r="J155" s="64"/>
      <c r="K155" s="64"/>
      <c r="L155" s="64"/>
      <c r="M155" s="64"/>
      <c r="N155" s="64"/>
      <c r="O155" s="64"/>
      <c r="P155" s="224"/>
      <c r="Q155" s="64"/>
      <c r="R155" s="64"/>
      <c r="S155" s="64"/>
      <c r="T155" s="64"/>
    </row>
    <row r="156" spans="1:20">
      <c r="A156" s="4">
        <v>152</v>
      </c>
      <c r="B156" s="14"/>
      <c r="C156" s="64"/>
      <c r="D156" s="64"/>
      <c r="E156" s="16"/>
      <c r="F156" s="64"/>
      <c r="G156" s="16"/>
      <c r="H156" s="16"/>
      <c r="I156" s="46">
        <f t="shared" si="5"/>
        <v>0</v>
      </c>
      <c r="J156" s="64"/>
      <c r="K156" s="64"/>
      <c r="L156" s="64"/>
      <c r="M156" s="64"/>
      <c r="N156" s="64"/>
      <c r="O156" s="64"/>
      <c r="P156" s="224"/>
      <c r="Q156" s="64"/>
      <c r="R156" s="64"/>
      <c r="S156" s="64"/>
      <c r="T156" s="64"/>
    </row>
    <row r="157" spans="1:20">
      <c r="A157" s="4">
        <v>153</v>
      </c>
      <c r="B157" s="14"/>
      <c r="C157" s="64"/>
      <c r="D157" s="64"/>
      <c r="E157" s="16"/>
      <c r="F157" s="64"/>
      <c r="G157" s="16"/>
      <c r="H157" s="16"/>
      <c r="I157" s="46">
        <f t="shared" si="5"/>
        <v>0</v>
      </c>
      <c r="J157" s="64"/>
      <c r="K157" s="64"/>
      <c r="L157" s="64"/>
      <c r="M157" s="64"/>
      <c r="N157" s="64"/>
      <c r="O157" s="64"/>
      <c r="P157" s="224"/>
      <c r="Q157" s="64"/>
      <c r="R157" s="64"/>
      <c r="S157" s="64"/>
      <c r="T157" s="64"/>
    </row>
    <row r="158" spans="1:20">
      <c r="A158" s="4">
        <v>154</v>
      </c>
      <c r="B158" s="14"/>
      <c r="C158" s="64"/>
      <c r="D158" s="64"/>
      <c r="E158" s="16"/>
      <c r="F158" s="64"/>
      <c r="G158" s="16"/>
      <c r="H158" s="16"/>
      <c r="I158" s="46">
        <f t="shared" si="5"/>
        <v>0</v>
      </c>
      <c r="J158" s="64"/>
      <c r="K158" s="64"/>
      <c r="L158" s="64"/>
      <c r="M158" s="64"/>
      <c r="N158" s="64"/>
      <c r="O158" s="64"/>
      <c r="P158" s="224"/>
      <c r="Q158" s="64"/>
      <c r="R158" s="64"/>
      <c r="S158" s="64"/>
      <c r="T158" s="64"/>
    </row>
    <row r="159" spans="1:20">
      <c r="A159" s="4">
        <v>155</v>
      </c>
      <c r="B159" s="14"/>
      <c r="C159" s="64"/>
      <c r="D159" s="64"/>
      <c r="E159" s="16"/>
      <c r="F159" s="64"/>
      <c r="G159" s="16"/>
      <c r="H159" s="16"/>
      <c r="I159" s="46">
        <f t="shared" si="5"/>
        <v>0</v>
      </c>
      <c r="J159" s="64"/>
      <c r="K159" s="64"/>
      <c r="L159" s="64"/>
      <c r="M159" s="64"/>
      <c r="N159" s="64"/>
      <c r="O159" s="64"/>
      <c r="P159" s="224"/>
      <c r="Q159" s="64"/>
      <c r="R159" s="64"/>
      <c r="S159" s="64"/>
      <c r="T159" s="64"/>
    </row>
    <row r="160" spans="1:20">
      <c r="A160" s="4">
        <v>156</v>
      </c>
      <c r="B160" s="14"/>
      <c r="C160" s="64"/>
      <c r="D160" s="64"/>
      <c r="E160" s="16"/>
      <c r="F160" s="64"/>
      <c r="G160" s="16"/>
      <c r="H160" s="16"/>
      <c r="I160" s="46">
        <f t="shared" si="5"/>
        <v>0</v>
      </c>
      <c r="J160" s="64"/>
      <c r="K160" s="64"/>
      <c r="L160" s="64"/>
      <c r="M160" s="64"/>
      <c r="N160" s="64"/>
      <c r="O160" s="64"/>
      <c r="P160" s="224"/>
      <c r="Q160" s="64"/>
      <c r="R160" s="64"/>
      <c r="S160" s="64"/>
      <c r="T160" s="64"/>
    </row>
    <row r="161" spans="1:20">
      <c r="A161" s="4">
        <v>157</v>
      </c>
      <c r="B161" s="14"/>
      <c r="C161" s="64"/>
      <c r="D161" s="64"/>
      <c r="E161" s="16"/>
      <c r="F161" s="64"/>
      <c r="G161" s="16"/>
      <c r="H161" s="16"/>
      <c r="I161" s="46">
        <f t="shared" si="5"/>
        <v>0</v>
      </c>
      <c r="J161" s="64"/>
      <c r="K161" s="64"/>
      <c r="L161" s="64"/>
      <c r="M161" s="64"/>
      <c r="N161" s="64"/>
      <c r="O161" s="64"/>
      <c r="P161" s="224"/>
      <c r="Q161" s="64"/>
      <c r="R161" s="64"/>
      <c r="S161" s="64"/>
      <c r="T161" s="64"/>
    </row>
    <row r="162" spans="1:20">
      <c r="A162" s="4">
        <v>158</v>
      </c>
      <c r="B162" s="14"/>
      <c r="C162" s="64"/>
      <c r="D162" s="64"/>
      <c r="E162" s="16"/>
      <c r="F162" s="64"/>
      <c r="G162" s="16"/>
      <c r="H162" s="16"/>
      <c r="I162" s="46">
        <f t="shared" si="5"/>
        <v>0</v>
      </c>
      <c r="J162" s="64"/>
      <c r="K162" s="64"/>
      <c r="L162" s="64"/>
      <c r="M162" s="64"/>
      <c r="N162" s="64"/>
      <c r="O162" s="64"/>
      <c r="P162" s="224"/>
      <c r="Q162" s="64"/>
      <c r="R162" s="64"/>
      <c r="S162" s="64"/>
      <c r="T162" s="64"/>
    </row>
    <row r="163" spans="1:20">
      <c r="A163" s="4">
        <v>159</v>
      </c>
      <c r="B163" s="14"/>
      <c r="C163" s="64"/>
      <c r="D163" s="64"/>
      <c r="E163" s="16"/>
      <c r="F163" s="64"/>
      <c r="G163" s="16"/>
      <c r="H163" s="16"/>
      <c r="I163" s="46">
        <f t="shared" si="5"/>
        <v>0</v>
      </c>
      <c r="J163" s="64"/>
      <c r="K163" s="64"/>
      <c r="L163" s="64"/>
      <c r="M163" s="64"/>
      <c r="N163" s="64"/>
      <c r="O163" s="64"/>
      <c r="P163" s="224"/>
      <c r="Q163" s="64"/>
      <c r="R163" s="64"/>
      <c r="S163" s="64"/>
      <c r="T163" s="64"/>
    </row>
    <row r="164" spans="1:20">
      <c r="A164" s="4">
        <v>160</v>
      </c>
      <c r="B164" s="14"/>
      <c r="C164" s="64"/>
      <c r="D164" s="64"/>
      <c r="E164" s="16"/>
      <c r="F164" s="64"/>
      <c r="G164" s="16"/>
      <c r="H164" s="16"/>
      <c r="I164" s="46">
        <f t="shared" si="5"/>
        <v>0</v>
      </c>
      <c r="J164" s="64"/>
      <c r="K164" s="64"/>
      <c r="L164" s="64"/>
      <c r="M164" s="64"/>
      <c r="N164" s="64"/>
      <c r="O164" s="64"/>
      <c r="P164" s="224"/>
      <c r="Q164" s="64"/>
      <c r="R164" s="64"/>
      <c r="S164" s="64"/>
      <c r="T164" s="64"/>
    </row>
    <row r="165" spans="1:20">
      <c r="A165" s="102" t="s">
        <v>11</v>
      </c>
      <c r="B165" s="102"/>
      <c r="C165" s="102">
        <f>COUNTIFS(C5:C164,"*")</f>
        <v>116</v>
      </c>
      <c r="D165" s="102"/>
      <c r="E165" s="11"/>
      <c r="F165" s="102"/>
      <c r="G165" s="102">
        <f>SUM(G5:G164)</f>
        <v>2493</v>
      </c>
      <c r="H165" s="102">
        <f>SUM(H5:H164)</f>
        <v>2582</v>
      </c>
      <c r="I165" s="102">
        <f>SUM(I5:I164)</f>
        <v>5075</v>
      </c>
      <c r="J165" s="102"/>
      <c r="K165" s="102"/>
      <c r="L165" s="102"/>
      <c r="M165" s="102"/>
      <c r="N165" s="102"/>
      <c r="O165" s="102"/>
      <c r="P165" s="12"/>
      <c r="Q165" s="102"/>
      <c r="R165" s="102"/>
      <c r="S165" s="102"/>
      <c r="T165" s="225"/>
    </row>
    <row r="166" spans="1:20">
      <c r="A166" s="39" t="s">
        <v>65</v>
      </c>
      <c r="B166" s="9">
        <f>COUNTIF(B$5:B$164,"Team 1")</f>
        <v>56</v>
      </c>
      <c r="C166" s="39" t="s">
        <v>28</v>
      </c>
      <c r="D166" s="9">
        <f>COUNTIF(D5:D164,"Anganwadi")</f>
        <v>81</v>
      </c>
      <c r="I166" s="13"/>
      <c r="J166" s="13"/>
    </row>
    <row r="167" spans="1:20">
      <c r="A167" s="39" t="s">
        <v>66</v>
      </c>
      <c r="B167" s="9">
        <f>COUNTIF(B$6:B$164,"Team 2")</f>
        <v>60</v>
      </c>
      <c r="C167" s="39" t="s">
        <v>26</v>
      </c>
      <c r="D167" s="9">
        <f>COUNTIF(D5:D164,"School")</f>
        <v>35</v>
      </c>
      <c r="I167" s="13"/>
      <c r="J167" s="13"/>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53" fitToHeight="11000" orientation="landscape" horizontalDpi="0" verticalDpi="0" r:id="rId1"/>
  <headerFooter>
    <oddFooter>&amp;CPages &amp;P of &amp;N</oddFooter>
  </headerFooter>
  <legacyDrawing r:id="rId2"/>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L65" activePane="bottomRight" state="frozen"/>
      <selection pane="topRight" activeCell="C1" sqref="C1"/>
      <selection pane="bottomLeft" activeCell="A5" sqref="A5"/>
      <selection pane="bottomRight" activeCell="M6" sqref="M6"/>
    </sheetView>
  </sheetViews>
  <sheetFormatPr defaultRowHeight="16.5"/>
  <cols>
    <col min="1" max="1" width="8.42578125" style="190" customWidth="1"/>
    <col min="2" max="2" width="14.42578125" style="190" customWidth="1"/>
    <col min="3" max="3" width="25.85546875" style="190" customWidth="1"/>
    <col min="4" max="4" width="17.42578125" style="190" bestFit="1" customWidth="1"/>
    <col min="5" max="5" width="16" style="190" customWidth="1"/>
    <col min="6" max="6" width="17" style="190" customWidth="1"/>
    <col min="7" max="7" width="6.140625" style="190" customWidth="1"/>
    <col min="8" max="8" width="6.28515625" style="190" bestFit="1" customWidth="1"/>
    <col min="9" max="9" width="6" style="190" bestFit="1" customWidth="1"/>
    <col min="10" max="10" width="16.7109375" style="190" customWidth="1"/>
    <col min="11" max="13" width="19.5703125" style="190" customWidth="1"/>
    <col min="14" max="14" width="19.140625" style="190" customWidth="1"/>
    <col min="15" max="15" width="14.85546875" style="190" bestFit="1" customWidth="1"/>
    <col min="16" max="16" width="15.28515625" style="190" customWidth="1"/>
    <col min="17" max="17" width="11.5703125" style="190" bestFit="1" customWidth="1"/>
    <col min="18" max="18" width="17.5703125" style="190" customWidth="1"/>
    <col min="19" max="19" width="19.5703125" style="190" customWidth="1"/>
    <col min="20" max="16384" width="9.140625" style="190"/>
  </cols>
  <sheetData>
    <row r="1" spans="1:20" ht="51" customHeight="1">
      <c r="A1" s="189" t="s">
        <v>654</v>
      </c>
      <c r="B1" s="189"/>
      <c r="C1" s="189"/>
      <c r="D1" s="189"/>
      <c r="E1" s="189"/>
      <c r="F1" s="189"/>
      <c r="G1" s="189"/>
      <c r="H1" s="189"/>
      <c r="I1" s="189"/>
      <c r="J1" s="189"/>
      <c r="K1" s="189"/>
      <c r="L1" s="189"/>
      <c r="M1" s="189"/>
      <c r="N1" s="189"/>
      <c r="O1" s="189"/>
      <c r="P1" s="189"/>
      <c r="Q1" s="189"/>
      <c r="R1" s="189"/>
      <c r="S1" s="189"/>
    </row>
    <row r="2" spans="1:20">
      <c r="A2" s="191" t="s">
        <v>62</v>
      </c>
      <c r="B2" s="192"/>
      <c r="C2" s="192"/>
      <c r="D2" s="193" t="s">
        <v>843</v>
      </c>
      <c r="E2" s="194"/>
      <c r="F2" s="194"/>
      <c r="G2" s="194"/>
      <c r="H2" s="194"/>
      <c r="I2" s="194"/>
      <c r="J2" s="194"/>
      <c r="K2" s="194"/>
      <c r="L2" s="194"/>
      <c r="M2" s="194"/>
      <c r="N2" s="194"/>
      <c r="O2" s="194"/>
      <c r="P2" s="194"/>
      <c r="Q2" s="194"/>
      <c r="R2" s="194"/>
      <c r="S2" s="194"/>
    </row>
    <row r="3" spans="1:20" ht="24" customHeight="1">
      <c r="A3" s="195" t="s">
        <v>14</v>
      </c>
      <c r="B3" s="196" t="s">
        <v>64</v>
      </c>
      <c r="C3" s="197" t="s">
        <v>7</v>
      </c>
      <c r="D3" s="197" t="s">
        <v>58</v>
      </c>
      <c r="E3" s="197" t="s">
        <v>16</v>
      </c>
      <c r="F3" s="198" t="s">
        <v>17</v>
      </c>
      <c r="G3" s="197" t="s">
        <v>8</v>
      </c>
      <c r="H3" s="197"/>
      <c r="I3" s="197"/>
      <c r="J3" s="197" t="s">
        <v>34</v>
      </c>
      <c r="K3" s="196" t="s">
        <v>36</v>
      </c>
      <c r="L3" s="196" t="s">
        <v>53</v>
      </c>
      <c r="M3" s="196" t="s">
        <v>54</v>
      </c>
      <c r="N3" s="196" t="s">
        <v>37</v>
      </c>
      <c r="O3" s="196" t="s">
        <v>38</v>
      </c>
      <c r="P3" s="195" t="s">
        <v>57</v>
      </c>
      <c r="Q3" s="197" t="s">
        <v>55</v>
      </c>
      <c r="R3" s="197" t="s">
        <v>35</v>
      </c>
      <c r="S3" s="197" t="s">
        <v>56</v>
      </c>
      <c r="T3" s="197" t="s">
        <v>13</v>
      </c>
    </row>
    <row r="4" spans="1:20" ht="25.5" customHeight="1">
      <c r="A4" s="195"/>
      <c r="B4" s="199"/>
      <c r="C4" s="197"/>
      <c r="D4" s="197"/>
      <c r="E4" s="197"/>
      <c r="F4" s="198"/>
      <c r="G4" s="200" t="s">
        <v>9</v>
      </c>
      <c r="H4" s="200" t="s">
        <v>10</v>
      </c>
      <c r="I4" s="200" t="s">
        <v>11</v>
      </c>
      <c r="J4" s="197"/>
      <c r="K4" s="201"/>
      <c r="L4" s="201"/>
      <c r="M4" s="201"/>
      <c r="N4" s="201"/>
      <c r="O4" s="201"/>
      <c r="P4" s="195"/>
      <c r="Q4" s="195"/>
      <c r="R4" s="197"/>
      <c r="S4" s="197"/>
      <c r="T4" s="197"/>
    </row>
    <row r="5" spans="1:20" ht="33">
      <c r="A5" s="202">
        <v>1</v>
      </c>
      <c r="B5" s="203" t="s">
        <v>65</v>
      </c>
      <c r="C5" s="204" t="s">
        <v>659</v>
      </c>
      <c r="D5" s="204" t="s">
        <v>28</v>
      </c>
      <c r="E5" s="205">
        <v>18100803910</v>
      </c>
      <c r="F5" s="204" t="s">
        <v>147</v>
      </c>
      <c r="G5" s="205">
        <v>23</v>
      </c>
      <c r="H5" s="205">
        <v>12</v>
      </c>
      <c r="I5" s="206">
        <f>G5+H5</f>
        <v>35</v>
      </c>
      <c r="J5" s="204" t="s">
        <v>671</v>
      </c>
      <c r="K5" s="204" t="s">
        <v>529</v>
      </c>
      <c r="L5" s="204" t="s">
        <v>539</v>
      </c>
      <c r="M5" s="204" t="s">
        <v>530</v>
      </c>
      <c r="N5" s="204" t="s">
        <v>531</v>
      </c>
      <c r="O5" s="204" t="s">
        <v>532</v>
      </c>
      <c r="P5" s="208">
        <v>43647</v>
      </c>
      <c r="Q5" s="204" t="s">
        <v>648</v>
      </c>
      <c r="R5" s="204">
        <v>26</v>
      </c>
      <c r="S5" s="204" t="s">
        <v>1079</v>
      </c>
      <c r="T5" s="204"/>
    </row>
    <row r="6" spans="1:20" ht="33">
      <c r="A6" s="202">
        <v>2</v>
      </c>
      <c r="B6" s="203" t="s">
        <v>65</v>
      </c>
      <c r="C6" s="204" t="s">
        <v>660</v>
      </c>
      <c r="D6" s="204" t="s">
        <v>28</v>
      </c>
      <c r="E6" s="205">
        <v>18305121313</v>
      </c>
      <c r="F6" s="204" t="s">
        <v>147</v>
      </c>
      <c r="G6" s="205">
        <v>25</v>
      </c>
      <c r="H6" s="205">
        <v>20</v>
      </c>
      <c r="I6" s="206">
        <f t="shared" ref="I6:I69" si="0">G6+H6</f>
        <v>45</v>
      </c>
      <c r="J6" s="204" t="s">
        <v>672</v>
      </c>
      <c r="K6" s="204" t="s">
        <v>529</v>
      </c>
      <c r="L6" s="204" t="s">
        <v>539</v>
      </c>
      <c r="M6" s="204" t="s">
        <v>530</v>
      </c>
      <c r="N6" s="204" t="s">
        <v>531</v>
      </c>
      <c r="O6" s="204" t="s">
        <v>532</v>
      </c>
      <c r="P6" s="208">
        <v>43647</v>
      </c>
      <c r="Q6" s="204" t="s">
        <v>648</v>
      </c>
      <c r="R6" s="204">
        <v>34</v>
      </c>
      <c r="S6" s="204" t="s">
        <v>1079</v>
      </c>
      <c r="T6" s="204"/>
    </row>
    <row r="7" spans="1:20" ht="33">
      <c r="A7" s="202">
        <v>3</v>
      </c>
      <c r="B7" s="203" t="s">
        <v>65</v>
      </c>
      <c r="C7" s="204" t="s">
        <v>661</v>
      </c>
      <c r="D7" s="204" t="s">
        <v>28</v>
      </c>
      <c r="E7" s="205">
        <v>18100802701</v>
      </c>
      <c r="F7" s="204" t="s">
        <v>147</v>
      </c>
      <c r="G7" s="205">
        <v>27</v>
      </c>
      <c r="H7" s="205">
        <v>22</v>
      </c>
      <c r="I7" s="206">
        <f t="shared" si="0"/>
        <v>49</v>
      </c>
      <c r="J7" s="204" t="s">
        <v>673</v>
      </c>
      <c r="K7" s="204" t="s">
        <v>529</v>
      </c>
      <c r="L7" s="204" t="s">
        <v>539</v>
      </c>
      <c r="M7" s="204" t="s">
        <v>530</v>
      </c>
      <c r="N7" s="204" t="s">
        <v>531</v>
      </c>
      <c r="O7" s="204" t="s">
        <v>532</v>
      </c>
      <c r="P7" s="208">
        <v>43648</v>
      </c>
      <c r="Q7" s="204" t="s">
        <v>649</v>
      </c>
      <c r="R7" s="204">
        <v>22</v>
      </c>
      <c r="S7" s="204" t="s">
        <v>1079</v>
      </c>
      <c r="T7" s="204"/>
    </row>
    <row r="8" spans="1:20" ht="33">
      <c r="A8" s="202">
        <v>4</v>
      </c>
      <c r="B8" s="203" t="s">
        <v>65</v>
      </c>
      <c r="C8" s="204" t="s">
        <v>662</v>
      </c>
      <c r="D8" s="204" t="s">
        <v>28</v>
      </c>
      <c r="E8" s="205">
        <v>18305121314</v>
      </c>
      <c r="F8" s="204" t="s">
        <v>147</v>
      </c>
      <c r="G8" s="205">
        <v>26</v>
      </c>
      <c r="H8" s="205">
        <v>22</v>
      </c>
      <c r="I8" s="206">
        <f t="shared" si="0"/>
        <v>48</v>
      </c>
      <c r="J8" s="203" t="s">
        <v>674</v>
      </c>
      <c r="K8" s="204" t="s">
        <v>529</v>
      </c>
      <c r="L8" s="204" t="s">
        <v>539</v>
      </c>
      <c r="M8" s="204" t="s">
        <v>530</v>
      </c>
      <c r="N8" s="204" t="s">
        <v>531</v>
      </c>
      <c r="O8" s="204" t="s">
        <v>532</v>
      </c>
      <c r="P8" s="208">
        <v>43648</v>
      </c>
      <c r="Q8" s="204" t="s">
        <v>649</v>
      </c>
      <c r="R8" s="204">
        <v>26</v>
      </c>
      <c r="S8" s="204" t="s">
        <v>1079</v>
      </c>
      <c r="T8" s="204"/>
    </row>
    <row r="9" spans="1:20" ht="33">
      <c r="A9" s="202">
        <v>5</v>
      </c>
      <c r="B9" s="203" t="s">
        <v>65</v>
      </c>
      <c r="C9" s="204" t="s">
        <v>663</v>
      </c>
      <c r="D9" s="204" t="s">
        <v>28</v>
      </c>
      <c r="E9" s="205">
        <v>18100802702</v>
      </c>
      <c r="F9" s="204" t="s">
        <v>147</v>
      </c>
      <c r="G9" s="205">
        <v>32</v>
      </c>
      <c r="H9" s="205">
        <v>23</v>
      </c>
      <c r="I9" s="206">
        <f t="shared" si="0"/>
        <v>55</v>
      </c>
      <c r="J9" s="204" t="s">
        <v>675</v>
      </c>
      <c r="K9" s="204" t="s">
        <v>529</v>
      </c>
      <c r="L9" s="204" t="s">
        <v>539</v>
      </c>
      <c r="M9" s="204" t="s">
        <v>530</v>
      </c>
      <c r="N9" s="204" t="s">
        <v>684</v>
      </c>
      <c r="O9" s="204" t="s">
        <v>685</v>
      </c>
      <c r="P9" s="208">
        <v>43649</v>
      </c>
      <c r="Q9" s="204" t="s">
        <v>653</v>
      </c>
      <c r="R9" s="204">
        <v>26</v>
      </c>
      <c r="S9" s="204" t="s">
        <v>1079</v>
      </c>
      <c r="T9" s="204"/>
    </row>
    <row r="10" spans="1:20" ht="33">
      <c r="A10" s="202">
        <v>6</v>
      </c>
      <c r="B10" s="203" t="s">
        <v>65</v>
      </c>
      <c r="C10" s="204" t="s">
        <v>664</v>
      </c>
      <c r="D10" s="204" t="s">
        <v>28</v>
      </c>
      <c r="E10" s="205">
        <v>18305121315</v>
      </c>
      <c r="F10" s="204" t="s">
        <v>147</v>
      </c>
      <c r="G10" s="205">
        <v>32</v>
      </c>
      <c r="H10" s="205">
        <v>22</v>
      </c>
      <c r="I10" s="206">
        <f t="shared" si="0"/>
        <v>54</v>
      </c>
      <c r="J10" s="204" t="s">
        <v>676</v>
      </c>
      <c r="K10" s="204" t="s">
        <v>529</v>
      </c>
      <c r="L10" s="204" t="s">
        <v>539</v>
      </c>
      <c r="M10" s="204" t="s">
        <v>530</v>
      </c>
      <c r="N10" s="204" t="s">
        <v>533</v>
      </c>
      <c r="O10" s="204" t="s">
        <v>534</v>
      </c>
      <c r="P10" s="208">
        <v>43649</v>
      </c>
      <c r="Q10" s="204" t="s">
        <v>653</v>
      </c>
      <c r="R10" s="204">
        <v>34</v>
      </c>
      <c r="S10" s="204" t="s">
        <v>1079</v>
      </c>
      <c r="T10" s="204"/>
    </row>
    <row r="11" spans="1:20" ht="33">
      <c r="A11" s="202">
        <v>7</v>
      </c>
      <c r="B11" s="203" t="s">
        <v>65</v>
      </c>
      <c r="C11" s="204" t="s">
        <v>665</v>
      </c>
      <c r="D11" s="204" t="s">
        <v>28</v>
      </c>
      <c r="E11" s="205">
        <v>18100802703</v>
      </c>
      <c r="F11" s="204" t="s">
        <v>147</v>
      </c>
      <c r="G11" s="205">
        <v>24</v>
      </c>
      <c r="H11" s="205">
        <v>31</v>
      </c>
      <c r="I11" s="206">
        <f t="shared" si="0"/>
        <v>55</v>
      </c>
      <c r="J11" s="204" t="s">
        <v>677</v>
      </c>
      <c r="K11" s="204" t="s">
        <v>529</v>
      </c>
      <c r="L11" s="204" t="s">
        <v>539</v>
      </c>
      <c r="M11" s="204" t="s">
        <v>530</v>
      </c>
      <c r="N11" s="204" t="s">
        <v>533</v>
      </c>
      <c r="O11" s="204" t="s">
        <v>534</v>
      </c>
      <c r="P11" s="208">
        <v>43650</v>
      </c>
      <c r="Q11" s="204" t="s">
        <v>650</v>
      </c>
      <c r="R11" s="204">
        <v>22</v>
      </c>
      <c r="S11" s="204" t="s">
        <v>1079</v>
      </c>
      <c r="T11" s="204"/>
    </row>
    <row r="12" spans="1:20" ht="33">
      <c r="A12" s="202">
        <v>8</v>
      </c>
      <c r="B12" s="203" t="s">
        <v>65</v>
      </c>
      <c r="C12" s="204" t="s">
        <v>666</v>
      </c>
      <c r="D12" s="204" t="s">
        <v>28</v>
      </c>
      <c r="E12" s="205">
        <v>18305121316</v>
      </c>
      <c r="F12" s="204" t="s">
        <v>147</v>
      </c>
      <c r="G12" s="205">
        <v>24</v>
      </c>
      <c r="H12" s="205">
        <v>27</v>
      </c>
      <c r="I12" s="206">
        <f t="shared" si="0"/>
        <v>51</v>
      </c>
      <c r="J12" s="204" t="s">
        <v>678</v>
      </c>
      <c r="K12" s="204" t="s">
        <v>529</v>
      </c>
      <c r="L12" s="204" t="s">
        <v>539</v>
      </c>
      <c r="M12" s="204" t="s">
        <v>530</v>
      </c>
      <c r="N12" s="204" t="s">
        <v>535</v>
      </c>
      <c r="O12" s="204" t="s">
        <v>536</v>
      </c>
      <c r="P12" s="208">
        <v>43650</v>
      </c>
      <c r="Q12" s="204" t="s">
        <v>650</v>
      </c>
      <c r="R12" s="204">
        <v>22</v>
      </c>
      <c r="S12" s="204" t="s">
        <v>1079</v>
      </c>
      <c r="T12" s="204"/>
    </row>
    <row r="13" spans="1:20" ht="33">
      <c r="A13" s="202">
        <v>9</v>
      </c>
      <c r="B13" s="203" t="s">
        <v>65</v>
      </c>
      <c r="C13" s="204" t="s">
        <v>667</v>
      </c>
      <c r="D13" s="204" t="s">
        <v>28</v>
      </c>
      <c r="E13" s="205">
        <v>18100802901</v>
      </c>
      <c r="F13" s="204" t="s">
        <v>147</v>
      </c>
      <c r="G13" s="205">
        <v>33</v>
      </c>
      <c r="H13" s="205">
        <v>27</v>
      </c>
      <c r="I13" s="206">
        <f t="shared" si="0"/>
        <v>60</v>
      </c>
      <c r="J13" s="204" t="s">
        <v>679</v>
      </c>
      <c r="K13" s="204" t="s">
        <v>529</v>
      </c>
      <c r="L13" s="204" t="s">
        <v>539</v>
      </c>
      <c r="M13" s="204" t="s">
        <v>530</v>
      </c>
      <c r="N13" s="204" t="s">
        <v>535</v>
      </c>
      <c r="O13" s="204" t="s">
        <v>536</v>
      </c>
      <c r="P13" s="208">
        <v>43651</v>
      </c>
      <c r="Q13" s="204" t="s">
        <v>651</v>
      </c>
      <c r="R13" s="204">
        <v>34</v>
      </c>
      <c r="S13" s="204" t="s">
        <v>1079</v>
      </c>
      <c r="T13" s="204"/>
    </row>
    <row r="14" spans="1:20" ht="33">
      <c r="A14" s="202">
        <v>10</v>
      </c>
      <c r="B14" s="203" t="s">
        <v>65</v>
      </c>
      <c r="C14" s="204" t="s">
        <v>668</v>
      </c>
      <c r="D14" s="204" t="s">
        <v>28</v>
      </c>
      <c r="E14" s="205">
        <v>18305121317</v>
      </c>
      <c r="F14" s="204" t="s">
        <v>147</v>
      </c>
      <c r="G14" s="205">
        <v>18</v>
      </c>
      <c r="H14" s="205">
        <v>17</v>
      </c>
      <c r="I14" s="206">
        <f t="shared" si="0"/>
        <v>35</v>
      </c>
      <c r="J14" s="204" t="s">
        <v>680</v>
      </c>
      <c r="K14" s="204" t="s">
        <v>529</v>
      </c>
      <c r="L14" s="204" t="s">
        <v>539</v>
      </c>
      <c r="M14" s="204" t="s">
        <v>530</v>
      </c>
      <c r="N14" s="204" t="s">
        <v>537</v>
      </c>
      <c r="O14" s="204" t="s">
        <v>538</v>
      </c>
      <c r="P14" s="208">
        <v>43651</v>
      </c>
      <c r="Q14" s="204" t="s">
        <v>842</v>
      </c>
      <c r="R14" s="204">
        <v>22</v>
      </c>
      <c r="S14" s="204" t="s">
        <v>1079</v>
      </c>
      <c r="T14" s="204"/>
    </row>
    <row r="15" spans="1:20" ht="33">
      <c r="A15" s="202">
        <v>11</v>
      </c>
      <c r="B15" s="203" t="s">
        <v>65</v>
      </c>
      <c r="C15" s="204" t="s">
        <v>669</v>
      </c>
      <c r="D15" s="204" t="s">
        <v>28</v>
      </c>
      <c r="E15" s="205">
        <v>18100802902</v>
      </c>
      <c r="F15" s="204" t="s">
        <v>147</v>
      </c>
      <c r="G15" s="205">
        <v>34</v>
      </c>
      <c r="H15" s="205">
        <v>28</v>
      </c>
      <c r="I15" s="206">
        <f t="shared" si="0"/>
        <v>62</v>
      </c>
      <c r="J15" s="204" t="s">
        <v>681</v>
      </c>
      <c r="K15" s="204" t="s">
        <v>529</v>
      </c>
      <c r="L15" s="204" t="s">
        <v>539</v>
      </c>
      <c r="M15" s="204" t="s">
        <v>530</v>
      </c>
      <c r="N15" s="204" t="s">
        <v>537</v>
      </c>
      <c r="O15" s="204" t="s">
        <v>538</v>
      </c>
      <c r="P15" s="208">
        <v>43652</v>
      </c>
      <c r="Q15" s="204" t="s">
        <v>647</v>
      </c>
      <c r="R15" s="204">
        <v>34</v>
      </c>
      <c r="S15" s="204" t="s">
        <v>1079</v>
      </c>
      <c r="T15" s="204"/>
    </row>
    <row r="16" spans="1:20" ht="33">
      <c r="A16" s="202">
        <v>12</v>
      </c>
      <c r="B16" s="203" t="s">
        <v>65</v>
      </c>
      <c r="C16" s="204" t="s">
        <v>666</v>
      </c>
      <c r="D16" s="204" t="s">
        <v>28</v>
      </c>
      <c r="E16" s="205">
        <v>18305121318</v>
      </c>
      <c r="F16" s="204" t="s">
        <v>147</v>
      </c>
      <c r="G16" s="205">
        <v>32</v>
      </c>
      <c r="H16" s="205">
        <v>33</v>
      </c>
      <c r="I16" s="206">
        <f t="shared" si="0"/>
        <v>65</v>
      </c>
      <c r="J16" s="204" t="s">
        <v>682</v>
      </c>
      <c r="K16" s="204" t="s">
        <v>529</v>
      </c>
      <c r="L16" s="204" t="s">
        <v>539</v>
      </c>
      <c r="M16" s="204" t="s">
        <v>530</v>
      </c>
      <c r="N16" s="204" t="s">
        <v>537</v>
      </c>
      <c r="O16" s="204" t="s">
        <v>538</v>
      </c>
      <c r="P16" s="208">
        <v>43652</v>
      </c>
      <c r="Q16" s="204" t="s">
        <v>647</v>
      </c>
      <c r="R16" s="204">
        <v>32</v>
      </c>
      <c r="S16" s="204" t="s">
        <v>1079</v>
      </c>
      <c r="T16" s="204"/>
    </row>
    <row r="17" spans="1:20" ht="33">
      <c r="A17" s="202">
        <v>13</v>
      </c>
      <c r="B17" s="203" t="s">
        <v>65</v>
      </c>
      <c r="C17" s="204" t="s">
        <v>670</v>
      </c>
      <c r="D17" s="204" t="s">
        <v>28</v>
      </c>
      <c r="E17" s="205">
        <v>18100802903</v>
      </c>
      <c r="F17" s="204" t="s">
        <v>147</v>
      </c>
      <c r="G17" s="205">
        <v>27</v>
      </c>
      <c r="H17" s="205">
        <v>29</v>
      </c>
      <c r="I17" s="206">
        <f t="shared" si="0"/>
        <v>56</v>
      </c>
      <c r="J17" s="204" t="s">
        <v>683</v>
      </c>
      <c r="K17" s="204" t="s">
        <v>529</v>
      </c>
      <c r="L17" s="204" t="s">
        <v>539</v>
      </c>
      <c r="M17" s="204" t="s">
        <v>530</v>
      </c>
      <c r="N17" s="204" t="s">
        <v>537</v>
      </c>
      <c r="O17" s="204" t="s">
        <v>538</v>
      </c>
      <c r="P17" s="208">
        <v>43654</v>
      </c>
      <c r="Q17" s="204" t="s">
        <v>648</v>
      </c>
      <c r="R17" s="204">
        <v>34</v>
      </c>
      <c r="S17" s="204" t="s">
        <v>1079</v>
      </c>
      <c r="T17" s="204"/>
    </row>
    <row r="18" spans="1:20">
      <c r="A18" s="202">
        <v>14</v>
      </c>
      <c r="B18" s="203" t="s">
        <v>65</v>
      </c>
      <c r="C18" s="204" t="s">
        <v>686</v>
      </c>
      <c r="D18" s="204" t="s">
        <v>28</v>
      </c>
      <c r="E18" s="205">
        <v>18305121301</v>
      </c>
      <c r="F18" s="204" t="s">
        <v>147</v>
      </c>
      <c r="G18" s="205">
        <v>32</v>
      </c>
      <c r="H18" s="205">
        <v>28</v>
      </c>
      <c r="I18" s="206">
        <f t="shared" si="0"/>
        <v>60</v>
      </c>
      <c r="J18" s="204" t="s">
        <v>713</v>
      </c>
      <c r="K18" s="204" t="s">
        <v>362</v>
      </c>
      <c r="L18" s="204" t="s">
        <v>364</v>
      </c>
      <c r="M18" s="204" t="s">
        <v>363</v>
      </c>
      <c r="N18" s="204" t="s">
        <v>365</v>
      </c>
      <c r="O18" s="204" t="s">
        <v>366</v>
      </c>
      <c r="P18" s="208">
        <v>43654</v>
      </c>
      <c r="Q18" s="204" t="s">
        <v>648</v>
      </c>
      <c r="R18" s="204">
        <v>32</v>
      </c>
      <c r="S18" s="204" t="s">
        <v>1079</v>
      </c>
      <c r="T18" s="204"/>
    </row>
    <row r="19" spans="1:20">
      <c r="A19" s="202">
        <v>15</v>
      </c>
      <c r="B19" s="203" t="s">
        <v>65</v>
      </c>
      <c r="C19" s="204" t="s">
        <v>687</v>
      </c>
      <c r="D19" s="204" t="s">
        <v>28</v>
      </c>
      <c r="E19" s="205">
        <v>18100803001</v>
      </c>
      <c r="F19" s="204" t="s">
        <v>147</v>
      </c>
      <c r="G19" s="205">
        <v>30</v>
      </c>
      <c r="H19" s="205">
        <v>27</v>
      </c>
      <c r="I19" s="206">
        <f t="shared" si="0"/>
        <v>57</v>
      </c>
      <c r="J19" s="204" t="s">
        <v>714</v>
      </c>
      <c r="K19" s="204" t="s">
        <v>362</v>
      </c>
      <c r="L19" s="204" t="s">
        <v>364</v>
      </c>
      <c r="M19" s="204" t="s">
        <v>363</v>
      </c>
      <c r="N19" s="204" t="s">
        <v>365</v>
      </c>
      <c r="O19" s="204" t="s">
        <v>366</v>
      </c>
      <c r="P19" s="208">
        <v>43655</v>
      </c>
      <c r="Q19" s="204" t="s">
        <v>649</v>
      </c>
      <c r="R19" s="204">
        <v>34</v>
      </c>
      <c r="S19" s="204" t="s">
        <v>1079</v>
      </c>
      <c r="T19" s="204"/>
    </row>
    <row r="20" spans="1:20">
      <c r="A20" s="202">
        <v>16</v>
      </c>
      <c r="B20" s="203" t="s">
        <v>65</v>
      </c>
      <c r="C20" s="204" t="s">
        <v>688</v>
      </c>
      <c r="D20" s="204" t="s">
        <v>28</v>
      </c>
      <c r="E20" s="205">
        <v>18305121302</v>
      </c>
      <c r="F20" s="204" t="s">
        <v>147</v>
      </c>
      <c r="G20" s="205">
        <v>22</v>
      </c>
      <c r="H20" s="205">
        <v>21</v>
      </c>
      <c r="I20" s="206">
        <f t="shared" si="0"/>
        <v>43</v>
      </c>
      <c r="J20" s="204" t="s">
        <v>715</v>
      </c>
      <c r="K20" s="204" t="s">
        <v>362</v>
      </c>
      <c r="L20" s="204" t="s">
        <v>364</v>
      </c>
      <c r="M20" s="204" t="s">
        <v>363</v>
      </c>
      <c r="N20" s="204" t="s">
        <v>365</v>
      </c>
      <c r="O20" s="204" t="s">
        <v>366</v>
      </c>
      <c r="P20" s="208">
        <v>43655</v>
      </c>
      <c r="Q20" s="204" t="s">
        <v>649</v>
      </c>
      <c r="R20" s="204">
        <v>35</v>
      </c>
      <c r="S20" s="204" t="s">
        <v>1079</v>
      </c>
      <c r="T20" s="204"/>
    </row>
    <row r="21" spans="1:20" ht="33">
      <c r="A21" s="202">
        <v>17</v>
      </c>
      <c r="B21" s="203" t="s">
        <v>65</v>
      </c>
      <c r="C21" s="204" t="s">
        <v>689</v>
      </c>
      <c r="D21" s="204" t="s">
        <v>28</v>
      </c>
      <c r="E21" s="205">
        <v>18100803002</v>
      </c>
      <c r="F21" s="204" t="s">
        <v>147</v>
      </c>
      <c r="G21" s="205">
        <v>30</v>
      </c>
      <c r="H21" s="205">
        <v>27</v>
      </c>
      <c r="I21" s="206">
        <f t="shared" si="0"/>
        <v>57</v>
      </c>
      <c r="J21" s="204" t="s">
        <v>716</v>
      </c>
      <c r="K21" s="204" t="s">
        <v>362</v>
      </c>
      <c r="L21" s="204" t="s">
        <v>364</v>
      </c>
      <c r="M21" s="204" t="s">
        <v>363</v>
      </c>
      <c r="N21" s="204" t="s">
        <v>365</v>
      </c>
      <c r="O21" s="204" t="s">
        <v>366</v>
      </c>
      <c r="P21" s="208">
        <v>43656</v>
      </c>
      <c r="Q21" s="204" t="s">
        <v>653</v>
      </c>
      <c r="R21" s="204">
        <v>36</v>
      </c>
      <c r="S21" s="204" t="s">
        <v>1079</v>
      </c>
      <c r="T21" s="204"/>
    </row>
    <row r="22" spans="1:20">
      <c r="A22" s="202">
        <v>18</v>
      </c>
      <c r="B22" s="203" t="s">
        <v>65</v>
      </c>
      <c r="C22" s="204" t="s">
        <v>690</v>
      </c>
      <c r="D22" s="204" t="s">
        <v>28</v>
      </c>
      <c r="E22" s="205">
        <v>18305121303</v>
      </c>
      <c r="F22" s="204" t="s">
        <v>147</v>
      </c>
      <c r="G22" s="205">
        <v>18</v>
      </c>
      <c r="H22" s="205">
        <v>16</v>
      </c>
      <c r="I22" s="206">
        <f t="shared" si="0"/>
        <v>34</v>
      </c>
      <c r="J22" s="204" t="s">
        <v>717</v>
      </c>
      <c r="K22" s="204" t="s">
        <v>362</v>
      </c>
      <c r="L22" s="204" t="s">
        <v>364</v>
      </c>
      <c r="M22" s="204" t="s">
        <v>363</v>
      </c>
      <c r="N22" s="204" t="s">
        <v>369</v>
      </c>
      <c r="O22" s="204" t="s">
        <v>370</v>
      </c>
      <c r="P22" s="208">
        <v>43656</v>
      </c>
      <c r="Q22" s="204" t="s">
        <v>653</v>
      </c>
      <c r="R22" s="204">
        <v>37</v>
      </c>
      <c r="S22" s="204" t="s">
        <v>1079</v>
      </c>
      <c r="T22" s="204"/>
    </row>
    <row r="23" spans="1:20">
      <c r="A23" s="202">
        <v>19</v>
      </c>
      <c r="B23" s="203" t="s">
        <v>65</v>
      </c>
      <c r="C23" s="204" t="s">
        <v>691</v>
      </c>
      <c r="D23" s="204" t="s">
        <v>28</v>
      </c>
      <c r="E23" s="205">
        <v>18100805205</v>
      </c>
      <c r="F23" s="204" t="s">
        <v>147</v>
      </c>
      <c r="G23" s="205">
        <v>28</v>
      </c>
      <c r="H23" s="205">
        <v>23</v>
      </c>
      <c r="I23" s="206">
        <f t="shared" si="0"/>
        <v>51</v>
      </c>
      <c r="J23" s="204" t="s">
        <v>718</v>
      </c>
      <c r="K23" s="204" t="s">
        <v>362</v>
      </c>
      <c r="L23" s="204" t="s">
        <v>364</v>
      </c>
      <c r="M23" s="204" t="s">
        <v>363</v>
      </c>
      <c r="N23" s="204" t="s">
        <v>369</v>
      </c>
      <c r="O23" s="204" t="s">
        <v>370</v>
      </c>
      <c r="P23" s="208">
        <v>43657</v>
      </c>
      <c r="Q23" s="204" t="s">
        <v>650</v>
      </c>
      <c r="R23" s="204">
        <v>38</v>
      </c>
      <c r="S23" s="204" t="s">
        <v>1079</v>
      </c>
      <c r="T23" s="204"/>
    </row>
    <row r="24" spans="1:20">
      <c r="A24" s="202">
        <v>20</v>
      </c>
      <c r="B24" s="203" t="s">
        <v>65</v>
      </c>
      <c r="C24" s="204" t="s">
        <v>692</v>
      </c>
      <c r="D24" s="204" t="s">
        <v>28</v>
      </c>
      <c r="E24" s="205">
        <v>18305121304</v>
      </c>
      <c r="F24" s="204" t="s">
        <v>147</v>
      </c>
      <c r="G24" s="205">
        <v>22</v>
      </c>
      <c r="H24" s="205">
        <v>20</v>
      </c>
      <c r="I24" s="206">
        <f t="shared" si="0"/>
        <v>42</v>
      </c>
      <c r="J24" s="204" t="s">
        <v>719</v>
      </c>
      <c r="K24" s="204" t="s">
        <v>362</v>
      </c>
      <c r="L24" s="204" t="s">
        <v>364</v>
      </c>
      <c r="M24" s="204" t="s">
        <v>363</v>
      </c>
      <c r="N24" s="204" t="s">
        <v>369</v>
      </c>
      <c r="O24" s="204" t="s">
        <v>370</v>
      </c>
      <c r="P24" s="208">
        <v>43657</v>
      </c>
      <c r="Q24" s="204" t="s">
        <v>650</v>
      </c>
      <c r="R24" s="204">
        <v>39</v>
      </c>
      <c r="S24" s="204" t="s">
        <v>1079</v>
      </c>
      <c r="T24" s="204"/>
    </row>
    <row r="25" spans="1:20">
      <c r="A25" s="202">
        <v>21</v>
      </c>
      <c r="B25" s="203" t="s">
        <v>65</v>
      </c>
      <c r="C25" s="204" t="s">
        <v>693</v>
      </c>
      <c r="D25" s="204" t="s">
        <v>28</v>
      </c>
      <c r="E25" s="205">
        <v>18100803006</v>
      </c>
      <c r="F25" s="204" t="s">
        <v>147</v>
      </c>
      <c r="G25" s="205">
        <v>34</v>
      </c>
      <c r="H25" s="205">
        <v>31</v>
      </c>
      <c r="I25" s="206">
        <f t="shared" si="0"/>
        <v>65</v>
      </c>
      <c r="J25" s="204" t="s">
        <v>720</v>
      </c>
      <c r="K25" s="204" t="s">
        <v>362</v>
      </c>
      <c r="L25" s="204" t="s">
        <v>364</v>
      </c>
      <c r="M25" s="204" t="s">
        <v>363</v>
      </c>
      <c r="N25" s="204" t="s">
        <v>710</v>
      </c>
      <c r="O25" s="204" t="s">
        <v>711</v>
      </c>
      <c r="P25" s="208">
        <v>43658</v>
      </c>
      <c r="Q25" s="204" t="s">
        <v>651</v>
      </c>
      <c r="R25" s="204">
        <v>40</v>
      </c>
      <c r="S25" s="204" t="s">
        <v>1079</v>
      </c>
      <c r="T25" s="204"/>
    </row>
    <row r="26" spans="1:20">
      <c r="A26" s="202">
        <v>22</v>
      </c>
      <c r="B26" s="203" t="s">
        <v>65</v>
      </c>
      <c r="C26" s="204" t="s">
        <v>694</v>
      </c>
      <c r="D26" s="204" t="s">
        <v>28</v>
      </c>
      <c r="E26" s="205">
        <v>18305121305</v>
      </c>
      <c r="F26" s="204" t="s">
        <v>147</v>
      </c>
      <c r="G26" s="205">
        <v>20</v>
      </c>
      <c r="H26" s="205">
        <v>21</v>
      </c>
      <c r="I26" s="206">
        <f t="shared" si="0"/>
        <v>41</v>
      </c>
      <c r="J26" s="204" t="s">
        <v>721</v>
      </c>
      <c r="K26" s="204" t="s">
        <v>362</v>
      </c>
      <c r="L26" s="204" t="s">
        <v>364</v>
      </c>
      <c r="M26" s="204" t="s">
        <v>363</v>
      </c>
      <c r="N26" s="204" t="s">
        <v>710</v>
      </c>
      <c r="O26" s="204" t="s">
        <v>711</v>
      </c>
      <c r="P26" s="208">
        <v>43658</v>
      </c>
      <c r="Q26" s="204" t="s">
        <v>651</v>
      </c>
      <c r="R26" s="204">
        <v>41</v>
      </c>
      <c r="S26" s="204" t="s">
        <v>1079</v>
      </c>
      <c r="T26" s="204"/>
    </row>
    <row r="27" spans="1:20">
      <c r="A27" s="202">
        <v>23</v>
      </c>
      <c r="B27" s="203" t="s">
        <v>65</v>
      </c>
      <c r="C27" s="204" t="s">
        <v>695</v>
      </c>
      <c r="D27" s="204" t="s">
        <v>28</v>
      </c>
      <c r="E27" s="205">
        <v>18100803008</v>
      </c>
      <c r="F27" s="204" t="s">
        <v>147</v>
      </c>
      <c r="G27" s="205">
        <v>32</v>
      </c>
      <c r="H27" s="205">
        <v>28</v>
      </c>
      <c r="I27" s="206">
        <f t="shared" si="0"/>
        <v>60</v>
      </c>
      <c r="J27" s="204" t="s">
        <v>722</v>
      </c>
      <c r="K27" s="204" t="s">
        <v>362</v>
      </c>
      <c r="L27" s="204" t="s">
        <v>364</v>
      </c>
      <c r="M27" s="204" t="s">
        <v>363</v>
      </c>
      <c r="N27" s="204" t="s">
        <v>712</v>
      </c>
      <c r="O27" s="204" t="s">
        <v>368</v>
      </c>
      <c r="P27" s="208">
        <v>43659</v>
      </c>
      <c r="Q27" s="204" t="s">
        <v>647</v>
      </c>
      <c r="R27" s="204">
        <v>42</v>
      </c>
      <c r="S27" s="204" t="s">
        <v>1079</v>
      </c>
      <c r="T27" s="204"/>
    </row>
    <row r="28" spans="1:20" ht="33">
      <c r="A28" s="202">
        <v>24</v>
      </c>
      <c r="B28" s="203" t="s">
        <v>65</v>
      </c>
      <c r="C28" s="204" t="s">
        <v>696</v>
      </c>
      <c r="D28" s="204" t="s">
        <v>28</v>
      </c>
      <c r="E28" s="205">
        <v>18305121306</v>
      </c>
      <c r="F28" s="204" t="s">
        <v>147</v>
      </c>
      <c r="G28" s="205">
        <v>28</v>
      </c>
      <c r="H28" s="205">
        <v>22</v>
      </c>
      <c r="I28" s="206">
        <f t="shared" si="0"/>
        <v>50</v>
      </c>
      <c r="J28" s="204" t="s">
        <v>723</v>
      </c>
      <c r="K28" s="204" t="s">
        <v>362</v>
      </c>
      <c r="L28" s="204" t="s">
        <v>364</v>
      </c>
      <c r="M28" s="204" t="s">
        <v>363</v>
      </c>
      <c r="N28" s="204" t="s">
        <v>365</v>
      </c>
      <c r="O28" s="204" t="s">
        <v>366</v>
      </c>
      <c r="P28" s="208">
        <v>43659</v>
      </c>
      <c r="Q28" s="204" t="s">
        <v>647</v>
      </c>
      <c r="R28" s="204">
        <v>43</v>
      </c>
      <c r="S28" s="204" t="s">
        <v>1079</v>
      </c>
      <c r="T28" s="204"/>
    </row>
    <row r="29" spans="1:20" ht="33">
      <c r="A29" s="202">
        <v>25</v>
      </c>
      <c r="B29" s="203" t="s">
        <v>65</v>
      </c>
      <c r="C29" s="204" t="s">
        <v>697</v>
      </c>
      <c r="D29" s="204" t="s">
        <v>28</v>
      </c>
      <c r="E29" s="205">
        <v>18100803201</v>
      </c>
      <c r="F29" s="204" t="s">
        <v>147</v>
      </c>
      <c r="G29" s="205">
        <v>25</v>
      </c>
      <c r="H29" s="205">
        <v>30</v>
      </c>
      <c r="I29" s="206">
        <f t="shared" si="0"/>
        <v>55</v>
      </c>
      <c r="J29" s="204" t="s">
        <v>724</v>
      </c>
      <c r="K29" s="204" t="s">
        <v>362</v>
      </c>
      <c r="L29" s="204" t="s">
        <v>364</v>
      </c>
      <c r="M29" s="204" t="s">
        <v>363</v>
      </c>
      <c r="N29" s="204" t="s">
        <v>371</v>
      </c>
      <c r="O29" s="204" t="s">
        <v>372</v>
      </c>
      <c r="P29" s="208">
        <v>43661</v>
      </c>
      <c r="Q29" s="204" t="s">
        <v>648</v>
      </c>
      <c r="R29" s="204">
        <v>44</v>
      </c>
      <c r="S29" s="204" t="s">
        <v>1079</v>
      </c>
      <c r="T29" s="204"/>
    </row>
    <row r="30" spans="1:20" ht="33">
      <c r="A30" s="202">
        <v>26</v>
      </c>
      <c r="B30" s="203" t="s">
        <v>65</v>
      </c>
      <c r="C30" s="204" t="s">
        <v>698</v>
      </c>
      <c r="D30" s="204" t="s">
        <v>28</v>
      </c>
      <c r="E30" s="205">
        <v>18305121307</v>
      </c>
      <c r="F30" s="204" t="s">
        <v>147</v>
      </c>
      <c r="G30" s="205">
        <v>19</v>
      </c>
      <c r="H30" s="205">
        <v>19</v>
      </c>
      <c r="I30" s="206">
        <f t="shared" si="0"/>
        <v>38</v>
      </c>
      <c r="J30" s="204" t="s">
        <v>725</v>
      </c>
      <c r="K30" s="204" t="s">
        <v>362</v>
      </c>
      <c r="L30" s="204" t="s">
        <v>364</v>
      </c>
      <c r="M30" s="204" t="s">
        <v>363</v>
      </c>
      <c r="N30" s="204" t="s">
        <v>371</v>
      </c>
      <c r="O30" s="204" t="s">
        <v>372</v>
      </c>
      <c r="P30" s="208">
        <v>43661</v>
      </c>
      <c r="Q30" s="204" t="s">
        <v>648</v>
      </c>
      <c r="R30" s="204">
        <v>45</v>
      </c>
      <c r="S30" s="204" t="s">
        <v>1079</v>
      </c>
      <c r="T30" s="204"/>
    </row>
    <row r="31" spans="1:20">
      <c r="A31" s="202">
        <v>27</v>
      </c>
      <c r="B31" s="203" t="s">
        <v>65</v>
      </c>
      <c r="C31" s="204" t="s">
        <v>699</v>
      </c>
      <c r="D31" s="204" t="s">
        <v>28</v>
      </c>
      <c r="E31" s="205">
        <v>18100803202</v>
      </c>
      <c r="F31" s="204" t="s">
        <v>147</v>
      </c>
      <c r="G31" s="205">
        <v>28</v>
      </c>
      <c r="H31" s="205">
        <v>29</v>
      </c>
      <c r="I31" s="206">
        <f t="shared" si="0"/>
        <v>57</v>
      </c>
      <c r="J31" s="204" t="s">
        <v>726</v>
      </c>
      <c r="K31" s="204" t="s">
        <v>362</v>
      </c>
      <c r="L31" s="204" t="s">
        <v>364</v>
      </c>
      <c r="M31" s="204" t="s">
        <v>363</v>
      </c>
      <c r="N31" s="204" t="s">
        <v>371</v>
      </c>
      <c r="O31" s="204" t="s">
        <v>372</v>
      </c>
      <c r="P31" s="208">
        <v>43662</v>
      </c>
      <c r="Q31" s="204" t="s">
        <v>649</v>
      </c>
      <c r="R31" s="204">
        <v>46</v>
      </c>
      <c r="S31" s="204" t="s">
        <v>1079</v>
      </c>
      <c r="T31" s="204"/>
    </row>
    <row r="32" spans="1:20">
      <c r="A32" s="202">
        <v>28</v>
      </c>
      <c r="B32" s="203" t="s">
        <v>65</v>
      </c>
      <c r="C32" s="204" t="s">
        <v>700</v>
      </c>
      <c r="D32" s="204" t="s">
        <v>28</v>
      </c>
      <c r="E32" s="205">
        <v>18305121308</v>
      </c>
      <c r="F32" s="204" t="s">
        <v>147</v>
      </c>
      <c r="G32" s="205">
        <v>26</v>
      </c>
      <c r="H32" s="205">
        <v>21</v>
      </c>
      <c r="I32" s="206">
        <f t="shared" si="0"/>
        <v>47</v>
      </c>
      <c r="J32" s="204" t="s">
        <v>727</v>
      </c>
      <c r="K32" s="204" t="s">
        <v>362</v>
      </c>
      <c r="L32" s="204" t="s">
        <v>364</v>
      </c>
      <c r="M32" s="204" t="s">
        <v>363</v>
      </c>
      <c r="N32" s="204" t="s">
        <v>371</v>
      </c>
      <c r="O32" s="204" t="s">
        <v>372</v>
      </c>
      <c r="P32" s="208">
        <v>43662</v>
      </c>
      <c r="Q32" s="204" t="s">
        <v>649</v>
      </c>
      <c r="R32" s="204">
        <v>47</v>
      </c>
      <c r="S32" s="204" t="s">
        <v>1079</v>
      </c>
      <c r="T32" s="204"/>
    </row>
    <row r="33" spans="1:20">
      <c r="A33" s="202">
        <v>29</v>
      </c>
      <c r="B33" s="203" t="s">
        <v>65</v>
      </c>
      <c r="C33" s="204" t="s">
        <v>701</v>
      </c>
      <c r="D33" s="204" t="s">
        <v>28</v>
      </c>
      <c r="E33" s="205">
        <v>18100803301</v>
      </c>
      <c r="F33" s="204" t="s">
        <v>147</v>
      </c>
      <c r="G33" s="205">
        <v>20</v>
      </c>
      <c r="H33" s="205">
        <v>18</v>
      </c>
      <c r="I33" s="206">
        <f t="shared" si="0"/>
        <v>38</v>
      </c>
      <c r="J33" s="204" t="s">
        <v>728</v>
      </c>
      <c r="K33" s="204" t="s">
        <v>362</v>
      </c>
      <c r="L33" s="204" t="s">
        <v>364</v>
      </c>
      <c r="M33" s="204" t="s">
        <v>363</v>
      </c>
      <c r="N33" s="204" t="s">
        <v>371</v>
      </c>
      <c r="O33" s="204" t="s">
        <v>372</v>
      </c>
      <c r="P33" s="208">
        <v>43663</v>
      </c>
      <c r="Q33" s="204" t="s">
        <v>653</v>
      </c>
      <c r="R33" s="204">
        <v>48</v>
      </c>
      <c r="S33" s="204" t="s">
        <v>1079</v>
      </c>
      <c r="T33" s="204"/>
    </row>
    <row r="34" spans="1:20">
      <c r="A34" s="202">
        <v>30</v>
      </c>
      <c r="B34" s="203" t="s">
        <v>65</v>
      </c>
      <c r="C34" s="204" t="s">
        <v>702</v>
      </c>
      <c r="D34" s="204" t="s">
        <v>28</v>
      </c>
      <c r="E34" s="205">
        <v>18305121309</v>
      </c>
      <c r="F34" s="204" t="s">
        <v>147</v>
      </c>
      <c r="G34" s="205">
        <v>22</v>
      </c>
      <c r="H34" s="205">
        <v>28</v>
      </c>
      <c r="I34" s="206">
        <f t="shared" si="0"/>
        <v>50</v>
      </c>
      <c r="J34" s="204" t="s">
        <v>729</v>
      </c>
      <c r="K34" s="204" t="s">
        <v>362</v>
      </c>
      <c r="L34" s="204" t="s">
        <v>364</v>
      </c>
      <c r="M34" s="204" t="s">
        <v>363</v>
      </c>
      <c r="N34" s="204" t="s">
        <v>369</v>
      </c>
      <c r="O34" s="204" t="s">
        <v>370</v>
      </c>
      <c r="P34" s="208">
        <v>43663</v>
      </c>
      <c r="Q34" s="204" t="s">
        <v>653</v>
      </c>
      <c r="R34" s="204">
        <v>49</v>
      </c>
      <c r="S34" s="204" t="s">
        <v>1079</v>
      </c>
      <c r="T34" s="204"/>
    </row>
    <row r="35" spans="1:20" ht="33">
      <c r="A35" s="202">
        <v>31</v>
      </c>
      <c r="B35" s="203" t="s">
        <v>65</v>
      </c>
      <c r="C35" s="204" t="s">
        <v>703</v>
      </c>
      <c r="D35" s="204" t="s">
        <v>28</v>
      </c>
      <c r="E35" s="205">
        <v>18100803302</v>
      </c>
      <c r="F35" s="204" t="s">
        <v>147</v>
      </c>
      <c r="G35" s="205">
        <v>23</v>
      </c>
      <c r="H35" s="205">
        <v>27</v>
      </c>
      <c r="I35" s="206">
        <f t="shared" si="0"/>
        <v>50</v>
      </c>
      <c r="J35" s="204" t="s">
        <v>730</v>
      </c>
      <c r="K35" s="204" t="s">
        <v>362</v>
      </c>
      <c r="L35" s="204" t="s">
        <v>364</v>
      </c>
      <c r="M35" s="204" t="s">
        <v>363</v>
      </c>
      <c r="N35" s="204" t="s">
        <v>369</v>
      </c>
      <c r="O35" s="204" t="s">
        <v>370</v>
      </c>
      <c r="P35" s="208">
        <v>43664</v>
      </c>
      <c r="Q35" s="204" t="s">
        <v>650</v>
      </c>
      <c r="R35" s="204">
        <v>50</v>
      </c>
      <c r="S35" s="204" t="s">
        <v>1079</v>
      </c>
      <c r="T35" s="204"/>
    </row>
    <row r="36" spans="1:20" ht="33">
      <c r="A36" s="202">
        <v>32</v>
      </c>
      <c r="B36" s="203" t="s">
        <v>65</v>
      </c>
      <c r="C36" s="204" t="s">
        <v>704</v>
      </c>
      <c r="D36" s="204" t="s">
        <v>28</v>
      </c>
      <c r="E36" s="205">
        <v>18305121101</v>
      </c>
      <c r="F36" s="204" t="s">
        <v>147</v>
      </c>
      <c r="G36" s="205">
        <v>30</v>
      </c>
      <c r="H36" s="205">
        <v>33</v>
      </c>
      <c r="I36" s="206">
        <f t="shared" si="0"/>
        <v>63</v>
      </c>
      <c r="J36" s="204" t="s">
        <v>731</v>
      </c>
      <c r="K36" s="204" t="s">
        <v>362</v>
      </c>
      <c r="L36" s="204" t="s">
        <v>364</v>
      </c>
      <c r="M36" s="204" t="s">
        <v>363</v>
      </c>
      <c r="N36" s="204" t="s">
        <v>379</v>
      </c>
      <c r="O36" s="204" t="s">
        <v>380</v>
      </c>
      <c r="P36" s="208">
        <v>43664</v>
      </c>
      <c r="Q36" s="204" t="s">
        <v>650</v>
      </c>
      <c r="R36" s="204">
        <v>51</v>
      </c>
      <c r="S36" s="204" t="s">
        <v>1079</v>
      </c>
      <c r="T36" s="204"/>
    </row>
    <row r="37" spans="1:20">
      <c r="A37" s="202">
        <v>33</v>
      </c>
      <c r="B37" s="203" t="s">
        <v>65</v>
      </c>
      <c r="C37" s="204" t="s">
        <v>705</v>
      </c>
      <c r="D37" s="204" t="s">
        <v>28</v>
      </c>
      <c r="E37" s="205">
        <v>18100803303</v>
      </c>
      <c r="F37" s="204" t="s">
        <v>147</v>
      </c>
      <c r="G37" s="205">
        <v>26</v>
      </c>
      <c r="H37" s="205">
        <v>21</v>
      </c>
      <c r="I37" s="206">
        <f t="shared" si="0"/>
        <v>47</v>
      </c>
      <c r="J37" s="204" t="s">
        <v>732</v>
      </c>
      <c r="K37" s="204" t="s">
        <v>362</v>
      </c>
      <c r="L37" s="204" t="s">
        <v>364</v>
      </c>
      <c r="M37" s="204" t="s">
        <v>363</v>
      </c>
      <c r="N37" s="204" t="s">
        <v>369</v>
      </c>
      <c r="O37" s="204" t="s">
        <v>370</v>
      </c>
      <c r="P37" s="208">
        <v>43665</v>
      </c>
      <c r="Q37" s="204" t="s">
        <v>651</v>
      </c>
      <c r="R37" s="204">
        <v>52</v>
      </c>
      <c r="S37" s="204" t="s">
        <v>1079</v>
      </c>
      <c r="T37" s="204"/>
    </row>
    <row r="38" spans="1:20">
      <c r="A38" s="202">
        <v>34</v>
      </c>
      <c r="B38" s="203" t="s">
        <v>65</v>
      </c>
      <c r="C38" s="204" t="s">
        <v>706</v>
      </c>
      <c r="D38" s="204" t="s">
        <v>28</v>
      </c>
      <c r="E38" s="205">
        <v>18305121102</v>
      </c>
      <c r="F38" s="204" t="s">
        <v>147</v>
      </c>
      <c r="G38" s="205">
        <v>18</v>
      </c>
      <c r="H38" s="205">
        <v>17</v>
      </c>
      <c r="I38" s="206">
        <f t="shared" si="0"/>
        <v>35</v>
      </c>
      <c r="J38" s="204" t="s">
        <v>733</v>
      </c>
      <c r="K38" s="204" t="s">
        <v>362</v>
      </c>
      <c r="L38" s="204" t="s">
        <v>364</v>
      </c>
      <c r="M38" s="204" t="s">
        <v>363</v>
      </c>
      <c r="N38" s="204" t="s">
        <v>369</v>
      </c>
      <c r="O38" s="204" t="s">
        <v>370</v>
      </c>
      <c r="P38" s="208">
        <v>43665</v>
      </c>
      <c r="Q38" s="204" t="s">
        <v>651</v>
      </c>
      <c r="R38" s="204">
        <v>53</v>
      </c>
      <c r="S38" s="204" t="s">
        <v>1079</v>
      </c>
      <c r="T38" s="204"/>
    </row>
    <row r="39" spans="1:20">
      <c r="A39" s="202">
        <v>35</v>
      </c>
      <c r="B39" s="203" t="s">
        <v>65</v>
      </c>
      <c r="C39" s="204" t="s">
        <v>707</v>
      </c>
      <c r="D39" s="204" t="s">
        <v>28</v>
      </c>
      <c r="E39" s="205">
        <v>18100803304</v>
      </c>
      <c r="F39" s="204" t="s">
        <v>147</v>
      </c>
      <c r="G39" s="205">
        <v>27</v>
      </c>
      <c r="H39" s="205">
        <v>22</v>
      </c>
      <c r="I39" s="206">
        <f t="shared" si="0"/>
        <v>49</v>
      </c>
      <c r="J39" s="204" t="s">
        <v>734</v>
      </c>
      <c r="K39" s="204" t="s">
        <v>362</v>
      </c>
      <c r="L39" s="204" t="s">
        <v>364</v>
      </c>
      <c r="M39" s="204" t="s">
        <v>363</v>
      </c>
      <c r="N39" s="204" t="s">
        <v>369</v>
      </c>
      <c r="O39" s="204" t="s">
        <v>370</v>
      </c>
      <c r="P39" s="208">
        <v>43668</v>
      </c>
      <c r="Q39" s="204" t="s">
        <v>648</v>
      </c>
      <c r="R39" s="204">
        <v>54</v>
      </c>
      <c r="S39" s="204" t="s">
        <v>1079</v>
      </c>
      <c r="T39" s="204"/>
    </row>
    <row r="40" spans="1:20">
      <c r="A40" s="202">
        <v>36</v>
      </c>
      <c r="B40" s="203" t="s">
        <v>65</v>
      </c>
      <c r="C40" s="204" t="s">
        <v>708</v>
      </c>
      <c r="D40" s="204" t="s">
        <v>28</v>
      </c>
      <c r="E40" s="205">
        <v>18100803401</v>
      </c>
      <c r="F40" s="204" t="s">
        <v>147</v>
      </c>
      <c r="G40" s="205">
        <v>18</v>
      </c>
      <c r="H40" s="205">
        <v>15</v>
      </c>
      <c r="I40" s="206">
        <f t="shared" si="0"/>
        <v>33</v>
      </c>
      <c r="J40" s="204" t="s">
        <v>735</v>
      </c>
      <c r="K40" s="204" t="s">
        <v>362</v>
      </c>
      <c r="L40" s="204" t="s">
        <v>364</v>
      </c>
      <c r="M40" s="204" t="s">
        <v>363</v>
      </c>
      <c r="N40" s="204" t="s">
        <v>375</v>
      </c>
      <c r="O40" s="204" t="s">
        <v>376</v>
      </c>
      <c r="P40" s="208">
        <v>43668</v>
      </c>
      <c r="Q40" s="204" t="s">
        <v>648</v>
      </c>
      <c r="R40" s="204">
        <v>55</v>
      </c>
      <c r="S40" s="204" t="s">
        <v>1079</v>
      </c>
      <c r="T40" s="204"/>
    </row>
    <row r="41" spans="1:20" ht="33">
      <c r="A41" s="202">
        <v>37</v>
      </c>
      <c r="B41" s="203" t="s">
        <v>65</v>
      </c>
      <c r="C41" s="204" t="s">
        <v>709</v>
      </c>
      <c r="D41" s="204" t="s">
        <v>28</v>
      </c>
      <c r="E41" s="205">
        <v>18305121315</v>
      </c>
      <c r="F41" s="204" t="s">
        <v>147</v>
      </c>
      <c r="G41" s="205">
        <v>29</v>
      </c>
      <c r="H41" s="205">
        <v>21</v>
      </c>
      <c r="I41" s="206">
        <f t="shared" si="0"/>
        <v>50</v>
      </c>
      <c r="J41" s="204" t="s">
        <v>736</v>
      </c>
      <c r="K41" s="204" t="s">
        <v>362</v>
      </c>
      <c r="L41" s="204" t="s">
        <v>364</v>
      </c>
      <c r="M41" s="204" t="s">
        <v>363</v>
      </c>
      <c r="N41" s="204" t="s">
        <v>375</v>
      </c>
      <c r="O41" s="204" t="s">
        <v>376</v>
      </c>
      <c r="P41" s="208">
        <v>43669</v>
      </c>
      <c r="Q41" s="204" t="s">
        <v>649</v>
      </c>
      <c r="R41" s="204">
        <v>56</v>
      </c>
      <c r="S41" s="204" t="s">
        <v>1079</v>
      </c>
      <c r="T41" s="204"/>
    </row>
    <row r="42" spans="1:20" ht="33">
      <c r="A42" s="202">
        <v>38</v>
      </c>
      <c r="B42" s="203" t="s">
        <v>65</v>
      </c>
      <c r="C42" s="204" t="s">
        <v>737</v>
      </c>
      <c r="D42" s="204" t="s">
        <v>28</v>
      </c>
      <c r="E42" s="205">
        <v>18305121316</v>
      </c>
      <c r="F42" s="204" t="s">
        <v>147</v>
      </c>
      <c r="G42" s="205">
        <v>22</v>
      </c>
      <c r="H42" s="205">
        <v>38</v>
      </c>
      <c r="I42" s="206">
        <f t="shared" si="0"/>
        <v>60</v>
      </c>
      <c r="J42" s="204" t="s">
        <v>745</v>
      </c>
      <c r="K42" s="204" t="s">
        <v>389</v>
      </c>
      <c r="L42" s="204" t="s">
        <v>753</v>
      </c>
      <c r="M42" s="204" t="s">
        <v>390</v>
      </c>
      <c r="N42" s="204" t="s">
        <v>391</v>
      </c>
      <c r="O42" s="204" t="s">
        <v>392</v>
      </c>
      <c r="P42" s="208">
        <v>43669</v>
      </c>
      <c r="Q42" s="204" t="s">
        <v>649</v>
      </c>
      <c r="R42" s="204">
        <v>57</v>
      </c>
      <c r="S42" s="204" t="s">
        <v>1079</v>
      </c>
      <c r="T42" s="204"/>
    </row>
    <row r="43" spans="1:20" ht="33">
      <c r="A43" s="202">
        <v>39</v>
      </c>
      <c r="B43" s="203" t="s">
        <v>65</v>
      </c>
      <c r="C43" s="204" t="s">
        <v>738</v>
      </c>
      <c r="D43" s="204" t="s">
        <v>28</v>
      </c>
      <c r="E43" s="205">
        <v>18305140322</v>
      </c>
      <c r="F43" s="204" t="s">
        <v>147</v>
      </c>
      <c r="G43" s="205">
        <v>27</v>
      </c>
      <c r="H43" s="205">
        <v>23</v>
      </c>
      <c r="I43" s="206">
        <f t="shared" si="0"/>
        <v>50</v>
      </c>
      <c r="J43" s="204" t="s">
        <v>746</v>
      </c>
      <c r="K43" s="204" t="s">
        <v>389</v>
      </c>
      <c r="L43" s="204" t="s">
        <v>753</v>
      </c>
      <c r="M43" s="204" t="s">
        <v>390</v>
      </c>
      <c r="N43" s="204" t="s">
        <v>393</v>
      </c>
      <c r="O43" s="204" t="s">
        <v>394</v>
      </c>
      <c r="P43" s="208">
        <v>43672</v>
      </c>
      <c r="Q43" s="204" t="s">
        <v>653</v>
      </c>
      <c r="R43" s="204">
        <v>58</v>
      </c>
      <c r="S43" s="204" t="s">
        <v>1079</v>
      </c>
      <c r="T43" s="204"/>
    </row>
    <row r="44" spans="1:20" ht="33">
      <c r="A44" s="202">
        <v>40</v>
      </c>
      <c r="B44" s="203" t="s">
        <v>65</v>
      </c>
      <c r="C44" s="204" t="s">
        <v>739</v>
      </c>
      <c r="D44" s="204" t="s">
        <v>28</v>
      </c>
      <c r="E44" s="205">
        <v>18305140323</v>
      </c>
      <c r="F44" s="204" t="s">
        <v>147</v>
      </c>
      <c r="G44" s="205">
        <v>26</v>
      </c>
      <c r="H44" s="205">
        <v>27</v>
      </c>
      <c r="I44" s="206">
        <f t="shared" si="0"/>
        <v>53</v>
      </c>
      <c r="J44" s="204" t="s">
        <v>747</v>
      </c>
      <c r="K44" s="204" t="s">
        <v>389</v>
      </c>
      <c r="L44" s="204" t="s">
        <v>753</v>
      </c>
      <c r="M44" s="204" t="s">
        <v>390</v>
      </c>
      <c r="N44" s="204" t="s">
        <v>393</v>
      </c>
      <c r="O44" s="204" t="s">
        <v>394</v>
      </c>
      <c r="P44" s="208">
        <v>43675</v>
      </c>
      <c r="Q44" s="204" t="s">
        <v>650</v>
      </c>
      <c r="R44" s="204">
        <v>59</v>
      </c>
      <c r="S44" s="204" t="s">
        <v>1079</v>
      </c>
      <c r="T44" s="204"/>
    </row>
    <row r="45" spans="1:20" ht="33">
      <c r="A45" s="202">
        <v>41</v>
      </c>
      <c r="B45" s="203" t="s">
        <v>65</v>
      </c>
      <c r="C45" s="204" t="s">
        <v>740</v>
      </c>
      <c r="D45" s="204" t="s">
        <v>28</v>
      </c>
      <c r="E45" s="205">
        <v>18305140324</v>
      </c>
      <c r="F45" s="204" t="s">
        <v>147</v>
      </c>
      <c r="G45" s="205">
        <v>26</v>
      </c>
      <c r="H45" s="205">
        <v>23</v>
      </c>
      <c r="I45" s="206">
        <f t="shared" si="0"/>
        <v>49</v>
      </c>
      <c r="J45" s="204" t="s">
        <v>748</v>
      </c>
      <c r="K45" s="204" t="s">
        <v>389</v>
      </c>
      <c r="L45" s="204" t="s">
        <v>753</v>
      </c>
      <c r="M45" s="204" t="s">
        <v>390</v>
      </c>
      <c r="N45" s="204" t="s">
        <v>393</v>
      </c>
      <c r="O45" s="204" t="s">
        <v>394</v>
      </c>
      <c r="P45" s="208">
        <v>43675</v>
      </c>
      <c r="Q45" s="204" t="s">
        <v>650</v>
      </c>
      <c r="R45" s="204">
        <v>60</v>
      </c>
      <c r="S45" s="204" t="s">
        <v>1079</v>
      </c>
      <c r="T45" s="204"/>
    </row>
    <row r="46" spans="1:20" ht="33">
      <c r="A46" s="202">
        <v>42</v>
      </c>
      <c r="B46" s="203" t="s">
        <v>65</v>
      </c>
      <c r="C46" s="204" t="s">
        <v>741</v>
      </c>
      <c r="D46" s="204" t="s">
        <v>28</v>
      </c>
      <c r="E46" s="205">
        <v>18305140325</v>
      </c>
      <c r="F46" s="204" t="s">
        <v>147</v>
      </c>
      <c r="G46" s="205">
        <v>26</v>
      </c>
      <c r="H46" s="205">
        <v>23</v>
      </c>
      <c r="I46" s="206">
        <f t="shared" si="0"/>
        <v>49</v>
      </c>
      <c r="J46" s="204" t="s">
        <v>749</v>
      </c>
      <c r="K46" s="204" t="s">
        <v>389</v>
      </c>
      <c r="L46" s="204" t="s">
        <v>753</v>
      </c>
      <c r="M46" s="204" t="s">
        <v>390</v>
      </c>
      <c r="N46" s="204" t="s">
        <v>393</v>
      </c>
      <c r="O46" s="204" t="s">
        <v>394</v>
      </c>
      <c r="P46" s="208">
        <v>43676</v>
      </c>
      <c r="Q46" s="204" t="s">
        <v>651</v>
      </c>
      <c r="R46" s="204">
        <v>54</v>
      </c>
      <c r="S46" s="204" t="s">
        <v>1079</v>
      </c>
      <c r="T46" s="204"/>
    </row>
    <row r="47" spans="1:20" ht="33">
      <c r="A47" s="202">
        <v>43</v>
      </c>
      <c r="B47" s="203" t="s">
        <v>65</v>
      </c>
      <c r="C47" s="204" t="s">
        <v>742</v>
      </c>
      <c r="D47" s="204" t="s">
        <v>28</v>
      </c>
      <c r="E47" s="205">
        <v>18305140326</v>
      </c>
      <c r="F47" s="204" t="s">
        <v>147</v>
      </c>
      <c r="G47" s="205">
        <v>24</v>
      </c>
      <c r="H47" s="205">
        <v>24</v>
      </c>
      <c r="I47" s="206">
        <f t="shared" si="0"/>
        <v>48</v>
      </c>
      <c r="J47" s="204" t="s">
        <v>750</v>
      </c>
      <c r="K47" s="204" t="s">
        <v>389</v>
      </c>
      <c r="L47" s="204" t="s">
        <v>753</v>
      </c>
      <c r="M47" s="204" t="s">
        <v>390</v>
      </c>
      <c r="N47" s="204" t="s">
        <v>393</v>
      </c>
      <c r="O47" s="204" t="s">
        <v>394</v>
      </c>
      <c r="P47" s="208">
        <v>43676</v>
      </c>
      <c r="Q47" s="204" t="s">
        <v>651</v>
      </c>
      <c r="R47" s="204">
        <v>26</v>
      </c>
      <c r="S47" s="204" t="s">
        <v>1079</v>
      </c>
      <c r="T47" s="204"/>
    </row>
    <row r="48" spans="1:20" ht="33">
      <c r="A48" s="202">
        <v>44</v>
      </c>
      <c r="B48" s="203" t="s">
        <v>65</v>
      </c>
      <c r="C48" s="204" t="s">
        <v>743</v>
      </c>
      <c r="D48" s="204" t="s">
        <v>28</v>
      </c>
      <c r="E48" s="205">
        <v>18305140327</v>
      </c>
      <c r="F48" s="204" t="s">
        <v>147</v>
      </c>
      <c r="G48" s="205">
        <v>25</v>
      </c>
      <c r="H48" s="205">
        <v>23</v>
      </c>
      <c r="I48" s="206">
        <f t="shared" si="0"/>
        <v>48</v>
      </c>
      <c r="J48" s="204" t="s">
        <v>751</v>
      </c>
      <c r="K48" s="204" t="s">
        <v>389</v>
      </c>
      <c r="L48" s="204" t="s">
        <v>753</v>
      </c>
      <c r="M48" s="204" t="s">
        <v>390</v>
      </c>
      <c r="N48" s="204" t="s">
        <v>393</v>
      </c>
      <c r="O48" s="204" t="s">
        <v>394</v>
      </c>
      <c r="P48" s="208">
        <v>43677</v>
      </c>
      <c r="Q48" s="204" t="s">
        <v>647</v>
      </c>
      <c r="R48" s="204">
        <v>34</v>
      </c>
      <c r="S48" s="204" t="s">
        <v>1079</v>
      </c>
      <c r="T48" s="204"/>
    </row>
    <row r="49" spans="1:20" ht="33">
      <c r="A49" s="202">
        <v>45</v>
      </c>
      <c r="B49" s="203" t="s">
        <v>65</v>
      </c>
      <c r="C49" s="204" t="s">
        <v>744</v>
      </c>
      <c r="D49" s="204" t="s">
        <v>28</v>
      </c>
      <c r="E49" s="205">
        <v>18305140328</v>
      </c>
      <c r="F49" s="204" t="s">
        <v>147</v>
      </c>
      <c r="G49" s="205">
        <v>25</v>
      </c>
      <c r="H49" s="205">
        <v>25</v>
      </c>
      <c r="I49" s="206">
        <f t="shared" si="0"/>
        <v>50</v>
      </c>
      <c r="J49" s="204" t="s">
        <v>752</v>
      </c>
      <c r="K49" s="204" t="s">
        <v>389</v>
      </c>
      <c r="L49" s="204" t="s">
        <v>753</v>
      </c>
      <c r="M49" s="204" t="s">
        <v>390</v>
      </c>
      <c r="N49" s="204" t="s">
        <v>391</v>
      </c>
      <c r="O49" s="204" t="s">
        <v>392</v>
      </c>
      <c r="P49" s="208">
        <v>43677</v>
      </c>
      <c r="Q49" s="204" t="s">
        <v>647</v>
      </c>
      <c r="R49" s="204">
        <v>22</v>
      </c>
      <c r="S49" s="204" t="s">
        <v>1079</v>
      </c>
      <c r="T49" s="204"/>
    </row>
    <row r="50" spans="1:20">
      <c r="A50" s="202">
        <v>46</v>
      </c>
      <c r="B50" s="203" t="s">
        <v>66</v>
      </c>
      <c r="C50" s="204" t="s">
        <v>754</v>
      </c>
      <c r="D50" s="204" t="s">
        <v>28</v>
      </c>
      <c r="E50" s="205">
        <v>18305140329</v>
      </c>
      <c r="F50" s="204" t="s">
        <v>147</v>
      </c>
      <c r="G50" s="205">
        <v>24</v>
      </c>
      <c r="H50" s="205">
        <v>22</v>
      </c>
      <c r="I50" s="206">
        <f t="shared" si="0"/>
        <v>46</v>
      </c>
      <c r="J50" s="204" t="s">
        <v>782</v>
      </c>
      <c r="K50" s="204" t="s">
        <v>424</v>
      </c>
      <c r="L50" s="204" t="s">
        <v>423</v>
      </c>
      <c r="M50" s="204" t="s">
        <v>422</v>
      </c>
      <c r="N50" s="204" t="s">
        <v>440</v>
      </c>
      <c r="O50" s="204" t="s">
        <v>441</v>
      </c>
      <c r="P50" s="208">
        <v>43647</v>
      </c>
      <c r="Q50" s="204" t="s">
        <v>648</v>
      </c>
      <c r="R50" s="204">
        <v>26</v>
      </c>
      <c r="S50" s="204" t="s">
        <v>1079</v>
      </c>
      <c r="T50" s="204"/>
    </row>
    <row r="51" spans="1:20">
      <c r="A51" s="202">
        <v>47</v>
      </c>
      <c r="B51" s="203" t="s">
        <v>66</v>
      </c>
      <c r="C51" s="204" t="s">
        <v>755</v>
      </c>
      <c r="D51" s="204" t="s">
        <v>28</v>
      </c>
      <c r="E51" s="205">
        <v>18305140330</v>
      </c>
      <c r="F51" s="204" t="s">
        <v>147</v>
      </c>
      <c r="G51" s="205">
        <v>28</v>
      </c>
      <c r="H51" s="205">
        <v>26</v>
      </c>
      <c r="I51" s="206">
        <f t="shared" si="0"/>
        <v>54</v>
      </c>
      <c r="J51" s="204" t="s">
        <v>783</v>
      </c>
      <c r="K51" s="204" t="s">
        <v>424</v>
      </c>
      <c r="L51" s="204" t="s">
        <v>423</v>
      </c>
      <c r="M51" s="204" t="s">
        <v>422</v>
      </c>
      <c r="N51" s="204" t="s">
        <v>442</v>
      </c>
      <c r="O51" s="204" t="s">
        <v>443</v>
      </c>
      <c r="P51" s="208">
        <v>43647</v>
      </c>
      <c r="Q51" s="204" t="s">
        <v>648</v>
      </c>
      <c r="R51" s="204">
        <v>26</v>
      </c>
      <c r="S51" s="204" t="s">
        <v>1079</v>
      </c>
      <c r="T51" s="204"/>
    </row>
    <row r="52" spans="1:20" ht="33">
      <c r="A52" s="202">
        <v>48</v>
      </c>
      <c r="B52" s="203" t="s">
        <v>66</v>
      </c>
      <c r="C52" s="204" t="s">
        <v>756</v>
      </c>
      <c r="D52" s="204" t="s">
        <v>28</v>
      </c>
      <c r="E52" s="205">
        <v>18305140331</v>
      </c>
      <c r="F52" s="204" t="s">
        <v>147</v>
      </c>
      <c r="G52" s="205">
        <v>29</v>
      </c>
      <c r="H52" s="205">
        <v>36</v>
      </c>
      <c r="I52" s="206">
        <f t="shared" si="0"/>
        <v>65</v>
      </c>
      <c r="J52" s="204" t="s">
        <v>784</v>
      </c>
      <c r="K52" s="204" t="s">
        <v>424</v>
      </c>
      <c r="L52" s="204" t="s">
        <v>423</v>
      </c>
      <c r="M52" s="204" t="s">
        <v>422</v>
      </c>
      <c r="N52" s="204" t="s">
        <v>440</v>
      </c>
      <c r="O52" s="204" t="s">
        <v>441</v>
      </c>
      <c r="P52" s="208">
        <v>43648</v>
      </c>
      <c r="Q52" s="204" t="s">
        <v>649</v>
      </c>
      <c r="R52" s="204">
        <v>34</v>
      </c>
      <c r="S52" s="204" t="s">
        <v>1079</v>
      </c>
      <c r="T52" s="204"/>
    </row>
    <row r="53" spans="1:20">
      <c r="A53" s="202">
        <v>49</v>
      </c>
      <c r="B53" s="203" t="s">
        <v>66</v>
      </c>
      <c r="C53" s="204" t="s">
        <v>757</v>
      </c>
      <c r="D53" s="204" t="s">
        <v>28</v>
      </c>
      <c r="E53" s="205">
        <v>18305140332</v>
      </c>
      <c r="F53" s="204" t="s">
        <v>147</v>
      </c>
      <c r="G53" s="205">
        <v>25</v>
      </c>
      <c r="H53" s="205">
        <v>23</v>
      </c>
      <c r="I53" s="206">
        <f t="shared" si="0"/>
        <v>48</v>
      </c>
      <c r="J53" s="204" t="s">
        <v>785</v>
      </c>
      <c r="K53" s="204" t="s">
        <v>424</v>
      </c>
      <c r="L53" s="204" t="s">
        <v>423</v>
      </c>
      <c r="M53" s="204" t="s">
        <v>422</v>
      </c>
      <c r="N53" s="204" t="s">
        <v>440</v>
      </c>
      <c r="O53" s="204" t="s">
        <v>441</v>
      </c>
      <c r="P53" s="208">
        <v>43648</v>
      </c>
      <c r="Q53" s="204" t="s">
        <v>649</v>
      </c>
      <c r="R53" s="204">
        <v>22</v>
      </c>
      <c r="S53" s="204" t="s">
        <v>1079</v>
      </c>
      <c r="T53" s="204"/>
    </row>
    <row r="54" spans="1:20">
      <c r="A54" s="202">
        <v>50</v>
      </c>
      <c r="B54" s="203" t="s">
        <v>66</v>
      </c>
      <c r="C54" s="204" t="s">
        <v>755</v>
      </c>
      <c r="D54" s="204" t="s">
        <v>28</v>
      </c>
      <c r="E54" s="205">
        <v>18305140333</v>
      </c>
      <c r="F54" s="204" t="s">
        <v>147</v>
      </c>
      <c r="G54" s="205">
        <v>25</v>
      </c>
      <c r="H54" s="205">
        <v>28</v>
      </c>
      <c r="I54" s="206">
        <f t="shared" si="0"/>
        <v>53</v>
      </c>
      <c r="J54" s="204" t="s">
        <v>786</v>
      </c>
      <c r="K54" s="204" t="s">
        <v>424</v>
      </c>
      <c r="L54" s="204" t="s">
        <v>423</v>
      </c>
      <c r="M54" s="204" t="s">
        <v>422</v>
      </c>
      <c r="N54" s="204" t="s">
        <v>442</v>
      </c>
      <c r="O54" s="204" t="s">
        <v>443</v>
      </c>
      <c r="P54" s="208">
        <v>43649</v>
      </c>
      <c r="Q54" s="204" t="s">
        <v>653</v>
      </c>
      <c r="R54" s="204">
        <v>22</v>
      </c>
      <c r="S54" s="204" t="s">
        <v>1079</v>
      </c>
      <c r="T54" s="204"/>
    </row>
    <row r="55" spans="1:20">
      <c r="A55" s="202">
        <v>51</v>
      </c>
      <c r="B55" s="203" t="s">
        <v>66</v>
      </c>
      <c r="C55" s="204" t="s">
        <v>758</v>
      </c>
      <c r="D55" s="204" t="s">
        <v>28</v>
      </c>
      <c r="E55" s="205">
        <v>18305140334</v>
      </c>
      <c r="F55" s="204" t="s">
        <v>147</v>
      </c>
      <c r="G55" s="205">
        <v>28</v>
      </c>
      <c r="H55" s="205">
        <v>31</v>
      </c>
      <c r="I55" s="206">
        <f t="shared" si="0"/>
        <v>59</v>
      </c>
      <c r="J55" s="204" t="s">
        <v>787</v>
      </c>
      <c r="K55" s="204" t="s">
        <v>424</v>
      </c>
      <c r="L55" s="204" t="s">
        <v>423</v>
      </c>
      <c r="M55" s="204" t="s">
        <v>422</v>
      </c>
      <c r="N55" s="204" t="s">
        <v>442</v>
      </c>
      <c r="O55" s="204" t="s">
        <v>443</v>
      </c>
      <c r="P55" s="208">
        <v>43649</v>
      </c>
      <c r="Q55" s="204" t="s">
        <v>653</v>
      </c>
      <c r="R55" s="204">
        <v>34</v>
      </c>
      <c r="S55" s="204" t="s">
        <v>1079</v>
      </c>
      <c r="T55" s="204"/>
    </row>
    <row r="56" spans="1:20">
      <c r="A56" s="202">
        <v>52</v>
      </c>
      <c r="B56" s="203" t="s">
        <v>66</v>
      </c>
      <c r="C56" s="204" t="s">
        <v>759</v>
      </c>
      <c r="D56" s="204" t="s">
        <v>28</v>
      </c>
      <c r="E56" s="205">
        <v>18305140401</v>
      </c>
      <c r="F56" s="204" t="s">
        <v>147</v>
      </c>
      <c r="G56" s="205">
        <v>31</v>
      </c>
      <c r="H56" s="205">
        <v>33</v>
      </c>
      <c r="I56" s="206">
        <f t="shared" si="0"/>
        <v>64</v>
      </c>
      <c r="J56" s="204" t="s">
        <v>788</v>
      </c>
      <c r="K56" s="204" t="s">
        <v>424</v>
      </c>
      <c r="L56" s="204" t="s">
        <v>423</v>
      </c>
      <c r="M56" s="204" t="s">
        <v>422</v>
      </c>
      <c r="N56" s="204" t="s">
        <v>456</v>
      </c>
      <c r="O56" s="204" t="s">
        <v>457</v>
      </c>
      <c r="P56" s="208">
        <v>43650</v>
      </c>
      <c r="Q56" s="204" t="s">
        <v>650</v>
      </c>
      <c r="R56" s="204">
        <v>22</v>
      </c>
      <c r="S56" s="204" t="s">
        <v>1079</v>
      </c>
      <c r="T56" s="204"/>
    </row>
    <row r="57" spans="1:20">
      <c r="A57" s="202">
        <v>53</v>
      </c>
      <c r="B57" s="203" t="s">
        <v>66</v>
      </c>
      <c r="C57" s="204" t="s">
        <v>760</v>
      </c>
      <c r="D57" s="204" t="s">
        <v>28</v>
      </c>
      <c r="E57" s="205">
        <v>18305140402</v>
      </c>
      <c r="F57" s="204" t="s">
        <v>147</v>
      </c>
      <c r="G57" s="205">
        <v>23</v>
      </c>
      <c r="H57" s="205">
        <v>32</v>
      </c>
      <c r="I57" s="206">
        <f t="shared" si="0"/>
        <v>55</v>
      </c>
      <c r="J57" s="204" t="s">
        <v>789</v>
      </c>
      <c r="K57" s="204" t="s">
        <v>424</v>
      </c>
      <c r="L57" s="204" t="s">
        <v>423</v>
      </c>
      <c r="M57" s="204" t="s">
        <v>422</v>
      </c>
      <c r="N57" s="204" t="s">
        <v>444</v>
      </c>
      <c r="O57" s="204" t="s">
        <v>458</v>
      </c>
      <c r="P57" s="208">
        <v>43651</v>
      </c>
      <c r="Q57" s="204" t="s">
        <v>651</v>
      </c>
      <c r="R57" s="204">
        <v>34</v>
      </c>
      <c r="S57" s="204" t="s">
        <v>1079</v>
      </c>
      <c r="T57" s="204"/>
    </row>
    <row r="58" spans="1:20">
      <c r="A58" s="202">
        <v>54</v>
      </c>
      <c r="B58" s="203" t="s">
        <v>66</v>
      </c>
      <c r="C58" s="204" t="s">
        <v>761</v>
      </c>
      <c r="D58" s="204" t="s">
        <v>28</v>
      </c>
      <c r="E58" s="205">
        <v>18305140403</v>
      </c>
      <c r="F58" s="204" t="s">
        <v>147</v>
      </c>
      <c r="G58" s="205">
        <v>31</v>
      </c>
      <c r="H58" s="205">
        <v>27</v>
      </c>
      <c r="I58" s="206">
        <f t="shared" si="0"/>
        <v>58</v>
      </c>
      <c r="J58" s="204" t="s">
        <v>790</v>
      </c>
      <c r="K58" s="204" t="s">
        <v>424</v>
      </c>
      <c r="L58" s="204" t="s">
        <v>423</v>
      </c>
      <c r="M58" s="204" t="s">
        <v>422</v>
      </c>
      <c r="N58" s="204" t="s">
        <v>444</v>
      </c>
      <c r="O58" s="204" t="s">
        <v>458</v>
      </c>
      <c r="P58" s="208">
        <v>43652</v>
      </c>
      <c r="Q58" s="204" t="s">
        <v>647</v>
      </c>
      <c r="R58" s="204">
        <v>32</v>
      </c>
      <c r="S58" s="204" t="s">
        <v>1079</v>
      </c>
      <c r="T58" s="204"/>
    </row>
    <row r="59" spans="1:20">
      <c r="A59" s="202">
        <v>55</v>
      </c>
      <c r="B59" s="203" t="s">
        <v>66</v>
      </c>
      <c r="C59" s="204" t="s">
        <v>762</v>
      </c>
      <c r="D59" s="204" t="s">
        <v>28</v>
      </c>
      <c r="E59" s="205">
        <v>18305140404</v>
      </c>
      <c r="F59" s="204" t="s">
        <v>147</v>
      </c>
      <c r="G59" s="205">
        <v>36</v>
      </c>
      <c r="H59" s="205">
        <v>31</v>
      </c>
      <c r="I59" s="206">
        <f t="shared" si="0"/>
        <v>67</v>
      </c>
      <c r="J59" s="204" t="s">
        <v>791</v>
      </c>
      <c r="K59" s="204" t="s">
        <v>424</v>
      </c>
      <c r="L59" s="204" t="s">
        <v>423</v>
      </c>
      <c r="M59" s="204" t="s">
        <v>422</v>
      </c>
      <c r="N59" s="204" t="s">
        <v>444</v>
      </c>
      <c r="O59" s="204" t="s">
        <v>458</v>
      </c>
      <c r="P59" s="208">
        <v>43652</v>
      </c>
      <c r="Q59" s="204" t="s">
        <v>647</v>
      </c>
      <c r="R59" s="204">
        <v>34</v>
      </c>
      <c r="S59" s="204" t="s">
        <v>1079</v>
      </c>
      <c r="T59" s="204"/>
    </row>
    <row r="60" spans="1:20">
      <c r="A60" s="202">
        <v>56</v>
      </c>
      <c r="B60" s="203" t="s">
        <v>66</v>
      </c>
      <c r="C60" s="204" t="s">
        <v>763</v>
      </c>
      <c r="D60" s="204" t="s">
        <v>28</v>
      </c>
      <c r="E60" s="205">
        <v>18305140405</v>
      </c>
      <c r="F60" s="204" t="s">
        <v>147</v>
      </c>
      <c r="G60" s="205">
        <v>35</v>
      </c>
      <c r="H60" s="205">
        <v>33</v>
      </c>
      <c r="I60" s="206">
        <f t="shared" si="0"/>
        <v>68</v>
      </c>
      <c r="J60" s="204" t="s">
        <v>792</v>
      </c>
      <c r="K60" s="204" t="s">
        <v>424</v>
      </c>
      <c r="L60" s="204" t="s">
        <v>423</v>
      </c>
      <c r="M60" s="204" t="s">
        <v>422</v>
      </c>
      <c r="N60" s="204" t="s">
        <v>444</v>
      </c>
      <c r="O60" s="204" t="s">
        <v>458</v>
      </c>
      <c r="P60" s="208">
        <v>43654</v>
      </c>
      <c r="Q60" s="204" t="s">
        <v>648</v>
      </c>
      <c r="R60" s="204">
        <v>32</v>
      </c>
      <c r="S60" s="204" t="s">
        <v>1079</v>
      </c>
      <c r="T60" s="204"/>
    </row>
    <row r="61" spans="1:20">
      <c r="A61" s="202">
        <v>57</v>
      </c>
      <c r="B61" s="203" t="s">
        <v>66</v>
      </c>
      <c r="C61" s="204" t="s">
        <v>764</v>
      </c>
      <c r="D61" s="204" t="s">
        <v>28</v>
      </c>
      <c r="E61" s="205">
        <v>18305140406</v>
      </c>
      <c r="F61" s="204" t="s">
        <v>147</v>
      </c>
      <c r="G61" s="205">
        <v>33</v>
      </c>
      <c r="H61" s="205">
        <v>37</v>
      </c>
      <c r="I61" s="206">
        <f t="shared" si="0"/>
        <v>70</v>
      </c>
      <c r="J61" s="204" t="s">
        <v>793</v>
      </c>
      <c r="K61" s="204" t="s">
        <v>424</v>
      </c>
      <c r="L61" s="204" t="s">
        <v>423</v>
      </c>
      <c r="M61" s="204" t="s">
        <v>422</v>
      </c>
      <c r="N61" s="204" t="s">
        <v>444</v>
      </c>
      <c r="O61" s="204" t="s">
        <v>458</v>
      </c>
      <c r="P61" s="208">
        <v>43655</v>
      </c>
      <c r="Q61" s="204" t="s">
        <v>649</v>
      </c>
      <c r="R61" s="204">
        <v>34</v>
      </c>
      <c r="S61" s="204" t="s">
        <v>1079</v>
      </c>
      <c r="T61" s="204"/>
    </row>
    <row r="62" spans="1:20">
      <c r="A62" s="202">
        <v>58</v>
      </c>
      <c r="B62" s="203" t="s">
        <v>66</v>
      </c>
      <c r="C62" s="204" t="s">
        <v>765</v>
      </c>
      <c r="D62" s="204" t="s">
        <v>28</v>
      </c>
      <c r="E62" s="205">
        <v>18305140312</v>
      </c>
      <c r="F62" s="204" t="s">
        <v>147</v>
      </c>
      <c r="G62" s="205">
        <v>28</v>
      </c>
      <c r="H62" s="205">
        <v>27</v>
      </c>
      <c r="I62" s="206">
        <f t="shared" si="0"/>
        <v>55</v>
      </c>
      <c r="J62" s="204" t="s">
        <v>794</v>
      </c>
      <c r="K62" s="204" t="s">
        <v>424</v>
      </c>
      <c r="L62" s="204" t="s">
        <v>423</v>
      </c>
      <c r="M62" s="204" t="s">
        <v>422</v>
      </c>
      <c r="N62" s="204" t="s">
        <v>811</v>
      </c>
      <c r="O62" s="204" t="s">
        <v>447</v>
      </c>
      <c r="P62" s="208">
        <v>43656</v>
      </c>
      <c r="Q62" s="204" t="s">
        <v>653</v>
      </c>
      <c r="R62" s="204">
        <v>35</v>
      </c>
      <c r="S62" s="204" t="s">
        <v>1079</v>
      </c>
      <c r="T62" s="204"/>
    </row>
    <row r="63" spans="1:20">
      <c r="A63" s="202">
        <v>59</v>
      </c>
      <c r="B63" s="203" t="s">
        <v>66</v>
      </c>
      <c r="C63" s="204" t="s">
        <v>766</v>
      </c>
      <c r="D63" s="204" t="s">
        <v>28</v>
      </c>
      <c r="E63" s="205">
        <v>18305140407</v>
      </c>
      <c r="F63" s="204" t="s">
        <v>147</v>
      </c>
      <c r="G63" s="205">
        <v>23</v>
      </c>
      <c r="H63" s="205">
        <v>29</v>
      </c>
      <c r="I63" s="206">
        <f t="shared" si="0"/>
        <v>52</v>
      </c>
      <c r="J63" s="204" t="s">
        <v>795</v>
      </c>
      <c r="K63" s="204" t="s">
        <v>424</v>
      </c>
      <c r="L63" s="204" t="s">
        <v>423</v>
      </c>
      <c r="M63" s="204" t="s">
        <v>422</v>
      </c>
      <c r="N63" s="204" t="s">
        <v>811</v>
      </c>
      <c r="O63" s="204" t="s">
        <v>447</v>
      </c>
      <c r="P63" s="208">
        <v>43656</v>
      </c>
      <c r="Q63" s="204" t="s">
        <v>653</v>
      </c>
      <c r="R63" s="204">
        <v>36</v>
      </c>
      <c r="S63" s="204" t="s">
        <v>1079</v>
      </c>
      <c r="T63" s="204"/>
    </row>
    <row r="64" spans="1:20">
      <c r="A64" s="202">
        <v>60</v>
      </c>
      <c r="B64" s="203" t="s">
        <v>66</v>
      </c>
      <c r="C64" s="241" t="s">
        <v>767</v>
      </c>
      <c r="D64" s="204" t="s">
        <v>28</v>
      </c>
      <c r="E64" s="205">
        <v>18305140806</v>
      </c>
      <c r="F64" s="204" t="s">
        <v>147</v>
      </c>
      <c r="G64" s="241">
        <v>28</v>
      </c>
      <c r="H64" s="241">
        <v>26</v>
      </c>
      <c r="I64" s="206">
        <f t="shared" si="0"/>
        <v>54</v>
      </c>
      <c r="J64" s="91" t="s">
        <v>796</v>
      </c>
      <c r="K64" s="204" t="s">
        <v>424</v>
      </c>
      <c r="L64" s="204" t="s">
        <v>423</v>
      </c>
      <c r="M64" s="204" t="s">
        <v>422</v>
      </c>
      <c r="N64" s="242" t="s">
        <v>811</v>
      </c>
      <c r="O64" s="242" t="s">
        <v>447</v>
      </c>
      <c r="P64" s="208">
        <v>43657</v>
      </c>
      <c r="Q64" s="204" t="s">
        <v>650</v>
      </c>
      <c r="R64" s="204">
        <v>37</v>
      </c>
      <c r="S64" s="204" t="s">
        <v>1079</v>
      </c>
      <c r="T64" s="204"/>
    </row>
    <row r="65" spans="1:20">
      <c r="A65" s="202">
        <v>61</v>
      </c>
      <c r="B65" s="203" t="s">
        <v>66</v>
      </c>
      <c r="C65" s="241" t="s">
        <v>768</v>
      </c>
      <c r="D65" s="204" t="s">
        <v>28</v>
      </c>
      <c r="E65" s="205">
        <v>18305140807</v>
      </c>
      <c r="F65" s="204" t="s">
        <v>147</v>
      </c>
      <c r="G65" s="241">
        <v>27</v>
      </c>
      <c r="H65" s="241">
        <v>27</v>
      </c>
      <c r="I65" s="206">
        <f t="shared" si="0"/>
        <v>54</v>
      </c>
      <c r="J65" s="241" t="s">
        <v>797</v>
      </c>
      <c r="K65" s="204" t="s">
        <v>424</v>
      </c>
      <c r="L65" s="204" t="s">
        <v>423</v>
      </c>
      <c r="M65" s="204" t="s">
        <v>422</v>
      </c>
      <c r="N65" s="242" t="s">
        <v>812</v>
      </c>
      <c r="O65" s="242" t="s">
        <v>813</v>
      </c>
      <c r="P65" s="208">
        <v>43657</v>
      </c>
      <c r="Q65" s="204" t="s">
        <v>650</v>
      </c>
      <c r="R65" s="204">
        <v>38</v>
      </c>
      <c r="S65" s="204" t="s">
        <v>1079</v>
      </c>
      <c r="T65" s="204"/>
    </row>
    <row r="66" spans="1:20">
      <c r="A66" s="202">
        <v>62</v>
      </c>
      <c r="B66" s="203" t="s">
        <v>66</v>
      </c>
      <c r="C66" s="241" t="s">
        <v>769</v>
      </c>
      <c r="D66" s="204" t="s">
        <v>28</v>
      </c>
      <c r="E66" s="205">
        <v>18305140808</v>
      </c>
      <c r="F66" s="204" t="s">
        <v>147</v>
      </c>
      <c r="G66" s="241">
        <v>29</v>
      </c>
      <c r="H66" s="241">
        <v>25</v>
      </c>
      <c r="I66" s="206">
        <f t="shared" si="0"/>
        <v>54</v>
      </c>
      <c r="J66" s="241" t="s">
        <v>798</v>
      </c>
      <c r="K66" s="204" t="s">
        <v>424</v>
      </c>
      <c r="L66" s="204" t="s">
        <v>423</v>
      </c>
      <c r="M66" s="204" t="s">
        <v>422</v>
      </c>
      <c r="N66" s="241" t="s">
        <v>448</v>
      </c>
      <c r="O66" s="241" t="s">
        <v>449</v>
      </c>
      <c r="P66" s="208">
        <v>43658</v>
      </c>
      <c r="Q66" s="204" t="s">
        <v>651</v>
      </c>
      <c r="R66" s="204">
        <v>39</v>
      </c>
      <c r="S66" s="204" t="s">
        <v>1079</v>
      </c>
      <c r="T66" s="204"/>
    </row>
    <row r="67" spans="1:20">
      <c r="A67" s="202">
        <v>63</v>
      </c>
      <c r="B67" s="203" t="s">
        <v>66</v>
      </c>
      <c r="C67" s="241" t="s">
        <v>770</v>
      </c>
      <c r="D67" s="204" t="s">
        <v>28</v>
      </c>
      <c r="E67" s="205">
        <v>18305140809</v>
      </c>
      <c r="F67" s="204" t="s">
        <v>147</v>
      </c>
      <c r="G67" s="241">
        <v>21</v>
      </c>
      <c r="H67" s="241">
        <v>19</v>
      </c>
      <c r="I67" s="206">
        <f t="shared" si="0"/>
        <v>40</v>
      </c>
      <c r="J67" s="241" t="s">
        <v>799</v>
      </c>
      <c r="K67" s="204" t="s">
        <v>424</v>
      </c>
      <c r="L67" s="204" t="s">
        <v>423</v>
      </c>
      <c r="M67" s="204" t="s">
        <v>422</v>
      </c>
      <c r="N67" s="241" t="s">
        <v>448</v>
      </c>
      <c r="O67" s="241" t="s">
        <v>449</v>
      </c>
      <c r="P67" s="208">
        <v>43658</v>
      </c>
      <c r="Q67" s="204" t="s">
        <v>651</v>
      </c>
      <c r="R67" s="204">
        <v>40</v>
      </c>
      <c r="S67" s="204" t="s">
        <v>1079</v>
      </c>
      <c r="T67" s="204"/>
    </row>
    <row r="68" spans="1:20">
      <c r="A68" s="202">
        <v>64</v>
      </c>
      <c r="B68" s="203" t="s">
        <v>66</v>
      </c>
      <c r="C68" s="241" t="s">
        <v>771</v>
      </c>
      <c r="D68" s="204" t="s">
        <v>28</v>
      </c>
      <c r="E68" s="205">
        <v>18305140810</v>
      </c>
      <c r="F68" s="204" t="s">
        <v>147</v>
      </c>
      <c r="G68" s="241">
        <v>22</v>
      </c>
      <c r="H68" s="241">
        <v>19</v>
      </c>
      <c r="I68" s="206">
        <f t="shared" si="0"/>
        <v>41</v>
      </c>
      <c r="J68" s="241" t="s">
        <v>800</v>
      </c>
      <c r="K68" s="204" t="s">
        <v>424</v>
      </c>
      <c r="L68" s="204" t="s">
        <v>423</v>
      </c>
      <c r="M68" s="204" t="s">
        <v>422</v>
      </c>
      <c r="N68" s="241" t="s">
        <v>450</v>
      </c>
      <c r="O68" s="241" t="s">
        <v>451</v>
      </c>
      <c r="P68" s="208">
        <v>43661</v>
      </c>
      <c r="Q68" s="204" t="s">
        <v>648</v>
      </c>
      <c r="R68" s="204">
        <v>37</v>
      </c>
      <c r="S68" s="204" t="s">
        <v>1079</v>
      </c>
      <c r="T68" s="204"/>
    </row>
    <row r="69" spans="1:20">
      <c r="A69" s="202">
        <v>65</v>
      </c>
      <c r="B69" s="203" t="s">
        <v>66</v>
      </c>
      <c r="C69" s="241" t="s">
        <v>772</v>
      </c>
      <c r="D69" s="204" t="s">
        <v>28</v>
      </c>
      <c r="E69" s="205">
        <v>18305140811</v>
      </c>
      <c r="F69" s="204" t="s">
        <v>147</v>
      </c>
      <c r="G69" s="241">
        <v>28</v>
      </c>
      <c r="H69" s="241">
        <v>22</v>
      </c>
      <c r="I69" s="206">
        <f t="shared" si="0"/>
        <v>50</v>
      </c>
      <c r="J69" s="241" t="s">
        <v>801</v>
      </c>
      <c r="K69" s="204" t="s">
        <v>424</v>
      </c>
      <c r="L69" s="204" t="s">
        <v>423</v>
      </c>
      <c r="M69" s="204" t="s">
        <v>422</v>
      </c>
      <c r="N69" s="241" t="s">
        <v>450</v>
      </c>
      <c r="O69" s="241" t="s">
        <v>451</v>
      </c>
      <c r="P69" s="208">
        <v>43662</v>
      </c>
      <c r="Q69" s="204" t="s">
        <v>649</v>
      </c>
      <c r="R69" s="204">
        <v>38</v>
      </c>
      <c r="S69" s="204" t="s">
        <v>1079</v>
      </c>
      <c r="T69" s="204"/>
    </row>
    <row r="70" spans="1:20">
      <c r="A70" s="202">
        <v>66</v>
      </c>
      <c r="B70" s="203" t="s">
        <v>66</v>
      </c>
      <c r="C70" s="241" t="s">
        <v>773</v>
      </c>
      <c r="D70" s="204" t="s">
        <v>28</v>
      </c>
      <c r="E70" s="205">
        <v>18305140812</v>
      </c>
      <c r="F70" s="204" t="s">
        <v>147</v>
      </c>
      <c r="G70" s="241">
        <v>24</v>
      </c>
      <c r="H70" s="241">
        <v>28</v>
      </c>
      <c r="I70" s="206">
        <f t="shared" ref="I70:I86" si="1">G70+H70</f>
        <v>52</v>
      </c>
      <c r="J70" s="241" t="s">
        <v>802</v>
      </c>
      <c r="K70" s="204" t="s">
        <v>424</v>
      </c>
      <c r="L70" s="204" t="s">
        <v>423</v>
      </c>
      <c r="M70" s="204" t="s">
        <v>422</v>
      </c>
      <c r="N70" s="241" t="s">
        <v>814</v>
      </c>
      <c r="O70" s="241" t="s">
        <v>815</v>
      </c>
      <c r="P70" s="208">
        <v>43663</v>
      </c>
      <c r="Q70" s="204" t="s">
        <v>653</v>
      </c>
      <c r="R70" s="204">
        <v>39</v>
      </c>
      <c r="S70" s="204" t="s">
        <v>1079</v>
      </c>
      <c r="T70" s="204"/>
    </row>
    <row r="71" spans="1:20">
      <c r="A71" s="202">
        <v>67</v>
      </c>
      <c r="B71" s="203" t="s">
        <v>66</v>
      </c>
      <c r="C71" s="91" t="s">
        <v>774</v>
      </c>
      <c r="D71" s="204" t="s">
        <v>28</v>
      </c>
      <c r="E71" s="205">
        <v>18305140813</v>
      </c>
      <c r="F71" s="204" t="s">
        <v>147</v>
      </c>
      <c r="G71" s="205">
        <v>22</v>
      </c>
      <c r="H71" s="205">
        <v>25</v>
      </c>
      <c r="I71" s="206">
        <f t="shared" si="1"/>
        <v>47</v>
      </c>
      <c r="J71" s="204" t="s">
        <v>803</v>
      </c>
      <c r="K71" s="204" t="s">
        <v>424</v>
      </c>
      <c r="L71" s="204" t="s">
        <v>423</v>
      </c>
      <c r="M71" s="204" t="s">
        <v>422</v>
      </c>
      <c r="N71" s="232" t="s">
        <v>452</v>
      </c>
      <c r="O71" s="232" t="s">
        <v>453</v>
      </c>
      <c r="P71" s="208">
        <v>43664</v>
      </c>
      <c r="Q71" s="204" t="s">
        <v>650</v>
      </c>
      <c r="R71" s="204">
        <v>40</v>
      </c>
      <c r="S71" s="204" t="s">
        <v>1079</v>
      </c>
      <c r="T71" s="204"/>
    </row>
    <row r="72" spans="1:20">
      <c r="A72" s="202">
        <v>68</v>
      </c>
      <c r="B72" s="203" t="s">
        <v>66</v>
      </c>
      <c r="C72" s="91" t="s">
        <v>775</v>
      </c>
      <c r="D72" s="204" t="s">
        <v>28</v>
      </c>
      <c r="E72" s="205">
        <v>18305140814</v>
      </c>
      <c r="F72" s="204" t="s">
        <v>147</v>
      </c>
      <c r="G72" s="205">
        <v>30</v>
      </c>
      <c r="H72" s="205">
        <v>29</v>
      </c>
      <c r="I72" s="206">
        <f t="shared" si="1"/>
        <v>59</v>
      </c>
      <c r="J72" s="204" t="s">
        <v>804</v>
      </c>
      <c r="K72" s="204" t="s">
        <v>424</v>
      </c>
      <c r="L72" s="204" t="s">
        <v>423</v>
      </c>
      <c r="M72" s="204" t="s">
        <v>422</v>
      </c>
      <c r="N72" s="232" t="s">
        <v>452</v>
      </c>
      <c r="O72" s="232" t="s">
        <v>453</v>
      </c>
      <c r="P72" s="208">
        <v>43665</v>
      </c>
      <c r="Q72" s="204" t="s">
        <v>651</v>
      </c>
      <c r="R72" s="204">
        <v>41</v>
      </c>
      <c r="S72" s="204" t="s">
        <v>1079</v>
      </c>
      <c r="T72" s="204"/>
    </row>
    <row r="73" spans="1:20">
      <c r="A73" s="202">
        <v>69</v>
      </c>
      <c r="B73" s="203" t="s">
        <v>66</v>
      </c>
      <c r="C73" s="91" t="s">
        <v>776</v>
      </c>
      <c r="D73" s="204" t="s">
        <v>28</v>
      </c>
      <c r="E73" s="205">
        <v>18305140815</v>
      </c>
      <c r="F73" s="204" t="s">
        <v>147</v>
      </c>
      <c r="G73" s="205">
        <v>22</v>
      </c>
      <c r="H73" s="205">
        <v>22</v>
      </c>
      <c r="I73" s="206">
        <f t="shared" si="1"/>
        <v>44</v>
      </c>
      <c r="J73" s="204" t="s">
        <v>797</v>
      </c>
      <c r="K73" s="204" t="s">
        <v>424</v>
      </c>
      <c r="L73" s="204" t="s">
        <v>423</v>
      </c>
      <c r="M73" s="204" t="s">
        <v>422</v>
      </c>
      <c r="N73" s="232" t="s">
        <v>816</v>
      </c>
      <c r="O73" s="232"/>
      <c r="P73" s="208">
        <v>43666</v>
      </c>
      <c r="Q73" s="204" t="s">
        <v>647</v>
      </c>
      <c r="R73" s="204">
        <v>42</v>
      </c>
      <c r="S73" s="204" t="s">
        <v>1079</v>
      </c>
      <c r="T73" s="204"/>
    </row>
    <row r="74" spans="1:20">
      <c r="A74" s="202">
        <v>70</v>
      </c>
      <c r="B74" s="203" t="s">
        <v>66</v>
      </c>
      <c r="C74" s="91" t="s">
        <v>777</v>
      </c>
      <c r="D74" s="204" t="s">
        <v>28</v>
      </c>
      <c r="E74" s="205">
        <v>18305140816</v>
      </c>
      <c r="F74" s="204" t="s">
        <v>147</v>
      </c>
      <c r="G74" s="205">
        <v>29</v>
      </c>
      <c r="H74" s="205">
        <v>25</v>
      </c>
      <c r="I74" s="206">
        <f t="shared" si="1"/>
        <v>54</v>
      </c>
      <c r="J74" s="204" t="s">
        <v>805</v>
      </c>
      <c r="K74" s="204" t="s">
        <v>424</v>
      </c>
      <c r="L74" s="204" t="s">
        <v>423</v>
      </c>
      <c r="M74" s="204" t="s">
        <v>422</v>
      </c>
      <c r="N74" s="55" t="s">
        <v>454</v>
      </c>
      <c r="O74" s="232"/>
      <c r="P74" s="208">
        <v>43668</v>
      </c>
      <c r="Q74" s="204" t="s">
        <v>648</v>
      </c>
      <c r="R74" s="204">
        <v>43</v>
      </c>
      <c r="S74" s="204" t="s">
        <v>1079</v>
      </c>
      <c r="T74" s="204"/>
    </row>
    <row r="75" spans="1:20">
      <c r="A75" s="202">
        <v>71</v>
      </c>
      <c r="B75" s="203" t="s">
        <v>66</v>
      </c>
      <c r="C75" s="91" t="s">
        <v>778</v>
      </c>
      <c r="D75" s="204" t="s">
        <v>28</v>
      </c>
      <c r="E75" s="205">
        <v>18305140122</v>
      </c>
      <c r="F75" s="204" t="s">
        <v>147</v>
      </c>
      <c r="G75" s="205">
        <v>22</v>
      </c>
      <c r="H75" s="205">
        <v>27</v>
      </c>
      <c r="I75" s="206">
        <f t="shared" si="1"/>
        <v>49</v>
      </c>
      <c r="J75" s="204" t="s">
        <v>806</v>
      </c>
      <c r="K75" s="204" t="s">
        <v>424</v>
      </c>
      <c r="L75" s="204" t="s">
        <v>423</v>
      </c>
      <c r="M75" s="204" t="s">
        <v>422</v>
      </c>
      <c r="N75" s="55" t="s">
        <v>817</v>
      </c>
      <c r="O75" s="232"/>
      <c r="P75" s="208">
        <v>43669</v>
      </c>
      <c r="Q75" s="204" t="s">
        <v>649</v>
      </c>
      <c r="R75" s="204">
        <v>44</v>
      </c>
      <c r="S75" s="204" t="s">
        <v>1079</v>
      </c>
      <c r="T75" s="204"/>
    </row>
    <row r="76" spans="1:20">
      <c r="A76" s="202">
        <v>72</v>
      </c>
      <c r="B76" s="203" t="s">
        <v>66</v>
      </c>
      <c r="C76" s="91" t="s">
        <v>286</v>
      </c>
      <c r="D76" s="204" t="s">
        <v>28</v>
      </c>
      <c r="E76" s="205">
        <v>18305140123</v>
      </c>
      <c r="F76" s="204" t="s">
        <v>147</v>
      </c>
      <c r="G76" s="205">
        <v>18</v>
      </c>
      <c r="H76" s="205">
        <v>21</v>
      </c>
      <c r="I76" s="206">
        <f t="shared" si="1"/>
        <v>39</v>
      </c>
      <c r="J76" s="204" t="s">
        <v>807</v>
      </c>
      <c r="K76" s="204" t="s">
        <v>424</v>
      </c>
      <c r="L76" s="204" t="s">
        <v>423</v>
      </c>
      <c r="M76" s="204" t="s">
        <v>422</v>
      </c>
      <c r="N76" s="55" t="s">
        <v>454</v>
      </c>
      <c r="O76" s="232"/>
      <c r="P76" s="208">
        <v>43669</v>
      </c>
      <c r="Q76" s="204" t="s">
        <v>649</v>
      </c>
      <c r="R76" s="204">
        <v>45</v>
      </c>
      <c r="S76" s="204" t="s">
        <v>1079</v>
      </c>
      <c r="T76" s="204"/>
    </row>
    <row r="77" spans="1:20">
      <c r="A77" s="202">
        <v>73</v>
      </c>
      <c r="B77" s="203" t="s">
        <v>66</v>
      </c>
      <c r="C77" s="91" t="s">
        <v>779</v>
      </c>
      <c r="D77" s="204" t="s">
        <v>28</v>
      </c>
      <c r="E77" s="205">
        <v>18305140124</v>
      </c>
      <c r="F77" s="204" t="s">
        <v>147</v>
      </c>
      <c r="G77" s="205">
        <v>18</v>
      </c>
      <c r="H77" s="205">
        <v>22</v>
      </c>
      <c r="I77" s="206">
        <f t="shared" si="1"/>
        <v>40</v>
      </c>
      <c r="J77" s="204" t="s">
        <v>808</v>
      </c>
      <c r="K77" s="204" t="s">
        <v>424</v>
      </c>
      <c r="L77" s="204" t="s">
        <v>423</v>
      </c>
      <c r="M77" s="204" t="s">
        <v>422</v>
      </c>
      <c r="N77" s="55" t="s">
        <v>454</v>
      </c>
      <c r="O77" s="232"/>
      <c r="P77" s="208">
        <v>43670</v>
      </c>
      <c r="Q77" s="204" t="s">
        <v>653</v>
      </c>
      <c r="R77" s="204">
        <v>46</v>
      </c>
      <c r="S77" s="204" t="s">
        <v>1079</v>
      </c>
      <c r="T77" s="204"/>
    </row>
    <row r="78" spans="1:20">
      <c r="A78" s="202">
        <v>74</v>
      </c>
      <c r="B78" s="203" t="s">
        <v>66</v>
      </c>
      <c r="C78" s="91" t="s">
        <v>780</v>
      </c>
      <c r="D78" s="204" t="s">
        <v>28</v>
      </c>
      <c r="E78" s="205">
        <v>18305140125</v>
      </c>
      <c r="F78" s="204" t="s">
        <v>147</v>
      </c>
      <c r="G78" s="205">
        <v>28</v>
      </c>
      <c r="H78" s="205">
        <v>24</v>
      </c>
      <c r="I78" s="206">
        <f t="shared" si="1"/>
        <v>52</v>
      </c>
      <c r="J78" s="204" t="s">
        <v>809</v>
      </c>
      <c r="K78" s="204" t="s">
        <v>424</v>
      </c>
      <c r="L78" s="204" t="s">
        <v>423</v>
      </c>
      <c r="M78" s="204" t="s">
        <v>422</v>
      </c>
      <c r="N78" s="55" t="s">
        <v>456</v>
      </c>
      <c r="O78" s="232" t="s">
        <v>818</v>
      </c>
      <c r="P78" s="208">
        <v>43670</v>
      </c>
      <c r="Q78" s="204" t="s">
        <v>653</v>
      </c>
      <c r="R78" s="204">
        <v>47</v>
      </c>
      <c r="S78" s="204" t="s">
        <v>1079</v>
      </c>
      <c r="T78" s="204"/>
    </row>
    <row r="79" spans="1:20">
      <c r="A79" s="202">
        <v>75</v>
      </c>
      <c r="B79" s="203" t="s">
        <v>66</v>
      </c>
      <c r="C79" s="91" t="s">
        <v>781</v>
      </c>
      <c r="D79" s="204" t="s">
        <v>28</v>
      </c>
      <c r="E79" s="205">
        <v>18305140126</v>
      </c>
      <c r="F79" s="204" t="s">
        <v>147</v>
      </c>
      <c r="G79" s="205">
        <v>28</v>
      </c>
      <c r="H79" s="205">
        <v>31</v>
      </c>
      <c r="I79" s="206">
        <f t="shared" si="1"/>
        <v>59</v>
      </c>
      <c r="J79" s="204" t="s">
        <v>810</v>
      </c>
      <c r="K79" s="204" t="s">
        <v>424</v>
      </c>
      <c r="L79" s="204" t="s">
        <v>423</v>
      </c>
      <c r="M79" s="204" t="s">
        <v>422</v>
      </c>
      <c r="N79" s="55" t="s">
        <v>817</v>
      </c>
      <c r="O79" s="232" t="s">
        <v>819</v>
      </c>
      <c r="P79" s="208">
        <v>43671</v>
      </c>
      <c r="Q79" s="204" t="s">
        <v>650</v>
      </c>
      <c r="R79" s="204">
        <v>48</v>
      </c>
      <c r="S79" s="204" t="s">
        <v>1079</v>
      </c>
      <c r="T79" s="204"/>
    </row>
    <row r="80" spans="1:20">
      <c r="A80" s="202">
        <v>76</v>
      </c>
      <c r="B80" s="203" t="s">
        <v>66</v>
      </c>
      <c r="C80" s="91" t="s">
        <v>820</v>
      </c>
      <c r="D80" s="204" t="s">
        <v>28</v>
      </c>
      <c r="E80" s="205">
        <v>18305140127</v>
      </c>
      <c r="F80" s="204" t="s">
        <v>147</v>
      </c>
      <c r="G80" s="91">
        <v>25</v>
      </c>
      <c r="H80" s="91">
        <v>24</v>
      </c>
      <c r="I80" s="206">
        <f t="shared" si="1"/>
        <v>49</v>
      </c>
      <c r="J80" s="204" t="s">
        <v>824</v>
      </c>
      <c r="K80" s="243" t="s">
        <v>471</v>
      </c>
      <c r="L80" s="204" t="s">
        <v>473</v>
      </c>
      <c r="M80" s="244" t="s">
        <v>472</v>
      </c>
      <c r="N80" s="232" t="s">
        <v>831</v>
      </c>
      <c r="O80" s="232" t="s">
        <v>468</v>
      </c>
      <c r="P80" s="208">
        <v>43672</v>
      </c>
      <c r="Q80" s="204" t="s">
        <v>651</v>
      </c>
      <c r="R80" s="204">
        <v>49</v>
      </c>
      <c r="S80" s="204" t="s">
        <v>1079</v>
      </c>
      <c r="T80" s="204"/>
    </row>
    <row r="81" spans="1:20" ht="30.75">
      <c r="A81" s="202">
        <v>77</v>
      </c>
      <c r="B81" s="203" t="s">
        <v>66</v>
      </c>
      <c r="C81" s="91" t="s">
        <v>821</v>
      </c>
      <c r="D81" s="204" t="s">
        <v>28</v>
      </c>
      <c r="E81" s="205">
        <v>18305140128</v>
      </c>
      <c r="F81" s="204" t="s">
        <v>147</v>
      </c>
      <c r="G81" s="91">
        <v>26</v>
      </c>
      <c r="H81" s="91">
        <v>33</v>
      </c>
      <c r="I81" s="206">
        <f t="shared" si="1"/>
        <v>59</v>
      </c>
      <c r="J81" s="204" t="s">
        <v>825</v>
      </c>
      <c r="K81" s="243" t="s">
        <v>471</v>
      </c>
      <c r="L81" s="204" t="s">
        <v>473</v>
      </c>
      <c r="M81" s="244" t="s">
        <v>472</v>
      </c>
      <c r="N81" s="232" t="s">
        <v>831</v>
      </c>
      <c r="O81" s="232" t="s">
        <v>468</v>
      </c>
      <c r="P81" s="208">
        <v>43672</v>
      </c>
      <c r="Q81" s="204" t="s">
        <v>651</v>
      </c>
      <c r="R81" s="204">
        <v>50</v>
      </c>
      <c r="S81" s="204" t="s">
        <v>1079</v>
      </c>
      <c r="T81" s="204"/>
    </row>
    <row r="82" spans="1:20">
      <c r="A82" s="202">
        <v>78</v>
      </c>
      <c r="B82" s="203" t="s">
        <v>66</v>
      </c>
      <c r="C82" s="91" t="s">
        <v>820</v>
      </c>
      <c r="D82" s="204" t="s">
        <v>28</v>
      </c>
      <c r="E82" s="205">
        <v>18305140129</v>
      </c>
      <c r="F82" s="204" t="s">
        <v>147</v>
      </c>
      <c r="G82" s="91">
        <v>39</v>
      </c>
      <c r="H82" s="91">
        <v>30</v>
      </c>
      <c r="I82" s="206">
        <f t="shared" si="1"/>
        <v>69</v>
      </c>
      <c r="J82" s="204" t="s">
        <v>826</v>
      </c>
      <c r="K82" s="243" t="s">
        <v>471</v>
      </c>
      <c r="L82" s="204" t="s">
        <v>473</v>
      </c>
      <c r="M82" s="244" t="s">
        <v>472</v>
      </c>
      <c r="N82" s="232" t="s">
        <v>831</v>
      </c>
      <c r="O82" s="232" t="s">
        <v>468</v>
      </c>
      <c r="P82" s="208">
        <v>43673</v>
      </c>
      <c r="Q82" s="204" t="s">
        <v>647</v>
      </c>
      <c r="R82" s="204">
        <v>26</v>
      </c>
      <c r="S82" s="204" t="s">
        <v>1079</v>
      </c>
      <c r="T82" s="204"/>
    </row>
    <row r="83" spans="1:20">
      <c r="A83" s="202">
        <v>79</v>
      </c>
      <c r="B83" s="203" t="s">
        <v>66</v>
      </c>
      <c r="C83" s="91" t="s">
        <v>820</v>
      </c>
      <c r="D83" s="204" t="s">
        <v>28</v>
      </c>
      <c r="E83" s="205">
        <v>18305140130</v>
      </c>
      <c r="F83" s="204" t="s">
        <v>147</v>
      </c>
      <c r="G83" s="91">
        <v>10</v>
      </c>
      <c r="H83" s="91">
        <v>19</v>
      </c>
      <c r="I83" s="206">
        <f t="shared" si="1"/>
        <v>29</v>
      </c>
      <c r="J83" s="204" t="s">
        <v>827</v>
      </c>
      <c r="K83" s="243" t="s">
        <v>471</v>
      </c>
      <c r="L83" s="204" t="s">
        <v>473</v>
      </c>
      <c r="M83" s="244" t="s">
        <v>472</v>
      </c>
      <c r="N83" s="232" t="s">
        <v>831</v>
      </c>
      <c r="O83" s="232" t="s">
        <v>468</v>
      </c>
      <c r="P83" s="208">
        <v>43673</v>
      </c>
      <c r="Q83" s="204" t="s">
        <v>647</v>
      </c>
      <c r="R83" s="204">
        <v>34</v>
      </c>
      <c r="S83" s="204" t="s">
        <v>1079</v>
      </c>
      <c r="T83" s="204"/>
    </row>
    <row r="84" spans="1:20">
      <c r="A84" s="202">
        <v>80</v>
      </c>
      <c r="B84" s="203" t="s">
        <v>66</v>
      </c>
      <c r="C84" s="91" t="s">
        <v>822</v>
      </c>
      <c r="D84" s="204" t="s">
        <v>28</v>
      </c>
      <c r="E84" s="205">
        <v>18305140131</v>
      </c>
      <c r="F84" s="204" t="s">
        <v>147</v>
      </c>
      <c r="G84" s="91">
        <v>23</v>
      </c>
      <c r="H84" s="91">
        <v>21</v>
      </c>
      <c r="I84" s="206">
        <f t="shared" si="1"/>
        <v>44</v>
      </c>
      <c r="J84" s="204" t="s">
        <v>828</v>
      </c>
      <c r="K84" s="243" t="s">
        <v>471</v>
      </c>
      <c r="L84" s="204" t="s">
        <v>473</v>
      </c>
      <c r="M84" s="244" t="s">
        <v>472</v>
      </c>
      <c r="N84" s="232" t="s">
        <v>832</v>
      </c>
      <c r="O84" s="232" t="s">
        <v>833</v>
      </c>
      <c r="P84" s="208">
        <v>43675</v>
      </c>
      <c r="Q84" s="204" t="s">
        <v>648</v>
      </c>
      <c r="R84" s="204">
        <v>22</v>
      </c>
      <c r="S84" s="204" t="s">
        <v>1079</v>
      </c>
      <c r="T84" s="204"/>
    </row>
    <row r="85" spans="1:20">
      <c r="A85" s="202">
        <v>81</v>
      </c>
      <c r="B85" s="203" t="s">
        <v>66</v>
      </c>
      <c r="C85" s="91" t="s">
        <v>822</v>
      </c>
      <c r="D85" s="204" t="s">
        <v>28</v>
      </c>
      <c r="E85" s="205">
        <v>18305140132</v>
      </c>
      <c r="F85" s="204" t="s">
        <v>147</v>
      </c>
      <c r="G85" s="91">
        <v>29</v>
      </c>
      <c r="H85" s="91">
        <v>27</v>
      </c>
      <c r="I85" s="206">
        <f t="shared" si="1"/>
        <v>56</v>
      </c>
      <c r="J85" s="204" t="s">
        <v>829</v>
      </c>
      <c r="K85" s="243" t="s">
        <v>471</v>
      </c>
      <c r="L85" s="204" t="s">
        <v>473</v>
      </c>
      <c r="M85" s="244" t="s">
        <v>472</v>
      </c>
      <c r="N85" s="232" t="s">
        <v>834</v>
      </c>
      <c r="O85" s="232" t="s">
        <v>470</v>
      </c>
      <c r="P85" s="208">
        <v>43675</v>
      </c>
      <c r="Q85" s="204" t="s">
        <v>648</v>
      </c>
      <c r="R85" s="204">
        <v>26</v>
      </c>
      <c r="S85" s="204" t="s">
        <v>1079</v>
      </c>
      <c r="T85" s="204"/>
    </row>
    <row r="86" spans="1:20">
      <c r="A86" s="202">
        <v>82</v>
      </c>
      <c r="B86" s="203" t="s">
        <v>66</v>
      </c>
      <c r="C86" s="91" t="s">
        <v>823</v>
      </c>
      <c r="D86" s="204" t="s">
        <v>28</v>
      </c>
      <c r="E86" s="205">
        <v>18305140133</v>
      </c>
      <c r="F86" s="204" t="s">
        <v>147</v>
      </c>
      <c r="G86" s="91">
        <v>32</v>
      </c>
      <c r="H86" s="91">
        <v>30</v>
      </c>
      <c r="I86" s="206">
        <f t="shared" si="1"/>
        <v>62</v>
      </c>
      <c r="J86" s="204" t="s">
        <v>830</v>
      </c>
      <c r="K86" s="243" t="s">
        <v>471</v>
      </c>
      <c r="L86" s="204" t="s">
        <v>473</v>
      </c>
      <c r="M86" s="244" t="s">
        <v>472</v>
      </c>
      <c r="N86" s="232" t="s">
        <v>834</v>
      </c>
      <c r="O86" s="232" t="s">
        <v>470</v>
      </c>
      <c r="P86" s="208">
        <v>43676</v>
      </c>
      <c r="Q86" s="204" t="s">
        <v>649</v>
      </c>
      <c r="R86" s="204">
        <v>26</v>
      </c>
      <c r="S86" s="204" t="s">
        <v>1079</v>
      </c>
      <c r="T86" s="204"/>
    </row>
    <row r="87" spans="1:20">
      <c r="A87" s="202">
        <v>83</v>
      </c>
      <c r="B87" s="203" t="s">
        <v>66</v>
      </c>
      <c r="C87" s="204" t="s">
        <v>835</v>
      </c>
      <c r="D87" s="204" t="s">
        <v>28</v>
      </c>
      <c r="E87" s="205">
        <v>18305140134</v>
      </c>
      <c r="F87" s="204" t="s">
        <v>147</v>
      </c>
      <c r="G87" s="205">
        <v>21</v>
      </c>
      <c r="H87" s="205">
        <v>21</v>
      </c>
      <c r="I87" s="206">
        <f t="shared" ref="I87:I133" si="2">G87+H87</f>
        <v>42</v>
      </c>
      <c r="J87" s="204" t="s">
        <v>838</v>
      </c>
      <c r="K87" s="204" t="s">
        <v>399</v>
      </c>
      <c r="L87" s="204" t="s">
        <v>841</v>
      </c>
      <c r="M87" s="204" t="s">
        <v>401</v>
      </c>
      <c r="N87" s="204" t="s">
        <v>402</v>
      </c>
      <c r="O87" s="204" t="s">
        <v>403</v>
      </c>
      <c r="P87" s="208">
        <v>43676</v>
      </c>
      <c r="Q87" s="204" t="s">
        <v>649</v>
      </c>
      <c r="R87" s="204">
        <v>34</v>
      </c>
      <c r="S87" s="204" t="s">
        <v>1079</v>
      </c>
      <c r="T87" s="204"/>
    </row>
    <row r="88" spans="1:20">
      <c r="A88" s="202">
        <v>84</v>
      </c>
      <c r="B88" s="203" t="s">
        <v>66</v>
      </c>
      <c r="C88" s="204" t="s">
        <v>836</v>
      </c>
      <c r="D88" s="204" t="s">
        <v>28</v>
      </c>
      <c r="E88" s="205">
        <v>18305140201</v>
      </c>
      <c r="F88" s="204" t="s">
        <v>147</v>
      </c>
      <c r="G88" s="205">
        <v>26</v>
      </c>
      <c r="H88" s="205">
        <v>26</v>
      </c>
      <c r="I88" s="206">
        <f t="shared" si="2"/>
        <v>52</v>
      </c>
      <c r="J88" s="204" t="s">
        <v>839</v>
      </c>
      <c r="K88" s="204" t="s">
        <v>399</v>
      </c>
      <c r="L88" s="204" t="s">
        <v>841</v>
      </c>
      <c r="M88" s="204" t="s">
        <v>401</v>
      </c>
      <c r="N88" s="204" t="s">
        <v>404</v>
      </c>
      <c r="O88" s="204" t="s">
        <v>405</v>
      </c>
      <c r="P88" s="208">
        <v>43677</v>
      </c>
      <c r="Q88" s="204" t="s">
        <v>653</v>
      </c>
      <c r="R88" s="204">
        <v>22</v>
      </c>
      <c r="S88" s="204" t="s">
        <v>1079</v>
      </c>
      <c r="T88" s="204"/>
    </row>
    <row r="89" spans="1:20">
      <c r="A89" s="202">
        <v>85</v>
      </c>
      <c r="B89" s="203" t="s">
        <v>66</v>
      </c>
      <c r="C89" s="204" t="s">
        <v>837</v>
      </c>
      <c r="D89" s="204" t="s">
        <v>28</v>
      </c>
      <c r="E89" s="205">
        <v>18305140202</v>
      </c>
      <c r="F89" s="204" t="s">
        <v>147</v>
      </c>
      <c r="G89" s="205">
        <v>15</v>
      </c>
      <c r="H89" s="205">
        <v>22</v>
      </c>
      <c r="I89" s="206">
        <f t="shared" si="2"/>
        <v>37</v>
      </c>
      <c r="J89" s="204" t="s">
        <v>840</v>
      </c>
      <c r="K89" s="204" t="s">
        <v>399</v>
      </c>
      <c r="L89" s="204" t="s">
        <v>841</v>
      </c>
      <c r="M89" s="204" t="s">
        <v>401</v>
      </c>
      <c r="N89" s="204" t="s">
        <v>402</v>
      </c>
      <c r="O89" s="204" t="s">
        <v>403</v>
      </c>
      <c r="P89" s="208">
        <v>43677</v>
      </c>
      <c r="Q89" s="204" t="s">
        <v>653</v>
      </c>
      <c r="R89" s="204">
        <v>22</v>
      </c>
      <c r="S89" s="204" t="s">
        <v>1079</v>
      </c>
      <c r="T89" s="204"/>
    </row>
    <row r="90" spans="1:20">
      <c r="A90" s="202">
        <v>86</v>
      </c>
      <c r="B90" s="203"/>
      <c r="C90" s="204"/>
      <c r="D90" s="204"/>
      <c r="E90" s="205"/>
      <c r="F90" s="204"/>
      <c r="G90" s="205"/>
      <c r="H90" s="205"/>
      <c r="I90" s="206">
        <f t="shared" si="2"/>
        <v>0</v>
      </c>
      <c r="J90" s="204"/>
      <c r="K90" s="204"/>
      <c r="L90" s="204"/>
      <c r="M90" s="204"/>
      <c r="N90" s="204"/>
      <c r="O90" s="204"/>
      <c r="P90" s="208"/>
      <c r="Q90" s="204"/>
      <c r="R90" s="204"/>
      <c r="S90" s="204"/>
      <c r="T90" s="204"/>
    </row>
    <row r="91" spans="1:20">
      <c r="A91" s="202">
        <v>87</v>
      </c>
      <c r="B91" s="203"/>
      <c r="C91" s="204"/>
      <c r="D91" s="204"/>
      <c r="E91" s="205"/>
      <c r="F91" s="204"/>
      <c r="G91" s="205"/>
      <c r="H91" s="205"/>
      <c r="I91" s="206">
        <f t="shared" si="2"/>
        <v>0</v>
      </c>
      <c r="J91" s="204"/>
      <c r="K91" s="204"/>
      <c r="L91" s="204"/>
      <c r="M91" s="204"/>
      <c r="N91" s="204"/>
      <c r="O91" s="204"/>
      <c r="P91" s="208"/>
      <c r="Q91" s="204"/>
      <c r="R91" s="204"/>
      <c r="S91" s="204"/>
      <c r="T91" s="204"/>
    </row>
    <row r="92" spans="1:20">
      <c r="A92" s="202">
        <v>88</v>
      </c>
      <c r="B92" s="203"/>
      <c r="C92" s="204"/>
      <c r="D92" s="204"/>
      <c r="E92" s="205"/>
      <c r="F92" s="204"/>
      <c r="G92" s="205"/>
      <c r="H92" s="205"/>
      <c r="I92" s="206">
        <f t="shared" si="2"/>
        <v>0</v>
      </c>
      <c r="J92" s="204"/>
      <c r="K92" s="204"/>
      <c r="L92" s="204"/>
      <c r="M92" s="204"/>
      <c r="N92" s="204"/>
      <c r="O92" s="204"/>
      <c r="P92" s="208"/>
      <c r="Q92" s="204"/>
      <c r="R92" s="204"/>
      <c r="S92" s="204"/>
      <c r="T92" s="204"/>
    </row>
    <row r="93" spans="1:20">
      <c r="A93" s="202">
        <v>89</v>
      </c>
      <c r="B93" s="203"/>
      <c r="C93" s="204"/>
      <c r="D93" s="204"/>
      <c r="E93" s="205"/>
      <c r="F93" s="204"/>
      <c r="G93" s="205"/>
      <c r="H93" s="205"/>
      <c r="I93" s="206">
        <f t="shared" si="2"/>
        <v>0</v>
      </c>
      <c r="J93" s="204"/>
      <c r="K93" s="204"/>
      <c r="L93" s="204"/>
      <c r="M93" s="204"/>
      <c r="N93" s="204"/>
      <c r="O93" s="204"/>
      <c r="P93" s="208"/>
      <c r="Q93" s="204"/>
      <c r="R93" s="207"/>
      <c r="S93" s="204"/>
      <c r="T93" s="204"/>
    </row>
    <row r="94" spans="1:20">
      <c r="A94" s="202">
        <v>90</v>
      </c>
      <c r="B94" s="203"/>
      <c r="C94" s="204"/>
      <c r="D94" s="204"/>
      <c r="E94" s="205"/>
      <c r="F94" s="204"/>
      <c r="G94" s="205"/>
      <c r="H94" s="205"/>
      <c r="I94" s="206">
        <f t="shared" si="2"/>
        <v>0</v>
      </c>
      <c r="J94" s="204"/>
      <c r="K94" s="204"/>
      <c r="L94" s="204"/>
      <c r="M94" s="204"/>
      <c r="N94" s="204"/>
      <c r="O94" s="204"/>
      <c r="P94" s="208"/>
      <c r="Q94" s="204"/>
      <c r="R94" s="207"/>
      <c r="S94" s="204"/>
      <c r="T94" s="204"/>
    </row>
    <row r="95" spans="1:20">
      <c r="A95" s="202">
        <v>91</v>
      </c>
      <c r="B95" s="203"/>
      <c r="C95" s="204"/>
      <c r="D95" s="204"/>
      <c r="E95" s="205"/>
      <c r="F95" s="204"/>
      <c r="G95" s="205"/>
      <c r="H95" s="205"/>
      <c r="I95" s="206">
        <f t="shared" si="2"/>
        <v>0</v>
      </c>
      <c r="J95" s="204"/>
      <c r="K95" s="204"/>
      <c r="L95" s="204"/>
      <c r="M95" s="204"/>
      <c r="N95" s="204"/>
      <c r="O95" s="204"/>
      <c r="P95" s="208"/>
      <c r="Q95" s="204"/>
      <c r="R95" s="207"/>
      <c r="S95" s="204"/>
      <c r="T95" s="204"/>
    </row>
    <row r="96" spans="1:20">
      <c r="A96" s="202">
        <v>92</v>
      </c>
      <c r="B96" s="203"/>
      <c r="C96" s="204"/>
      <c r="D96" s="204"/>
      <c r="E96" s="205"/>
      <c r="F96" s="204"/>
      <c r="G96" s="205"/>
      <c r="H96" s="205"/>
      <c r="I96" s="206">
        <f t="shared" si="2"/>
        <v>0</v>
      </c>
      <c r="J96" s="204"/>
      <c r="K96" s="204"/>
      <c r="L96" s="204"/>
      <c r="M96" s="204"/>
      <c r="N96" s="204"/>
      <c r="O96" s="204"/>
      <c r="P96" s="208"/>
      <c r="Q96" s="204"/>
      <c r="R96" s="207"/>
      <c r="S96" s="204"/>
      <c r="T96" s="204"/>
    </row>
    <row r="97" spans="1:20">
      <c r="A97" s="202">
        <v>93</v>
      </c>
      <c r="B97" s="203"/>
      <c r="C97" s="204"/>
      <c r="D97" s="204"/>
      <c r="E97" s="205"/>
      <c r="F97" s="204"/>
      <c r="G97" s="205"/>
      <c r="H97" s="205"/>
      <c r="I97" s="206">
        <f t="shared" si="2"/>
        <v>0</v>
      </c>
      <c r="J97" s="204"/>
      <c r="K97" s="204"/>
      <c r="L97" s="204"/>
      <c r="M97" s="204"/>
      <c r="N97" s="204"/>
      <c r="O97" s="204"/>
      <c r="P97" s="208"/>
      <c r="Q97" s="204"/>
      <c r="R97" s="207"/>
      <c r="S97" s="204"/>
      <c r="T97" s="204"/>
    </row>
    <row r="98" spans="1:20">
      <c r="A98" s="202">
        <v>94</v>
      </c>
      <c r="B98" s="203"/>
      <c r="C98" s="204"/>
      <c r="D98" s="204"/>
      <c r="E98" s="205"/>
      <c r="F98" s="204"/>
      <c r="G98" s="205"/>
      <c r="H98" s="205"/>
      <c r="I98" s="206">
        <f t="shared" si="2"/>
        <v>0</v>
      </c>
      <c r="J98" s="204"/>
      <c r="K98" s="204"/>
      <c r="L98" s="204"/>
      <c r="M98" s="204"/>
      <c r="N98" s="204"/>
      <c r="O98" s="204"/>
      <c r="P98" s="208"/>
      <c r="Q98" s="204"/>
      <c r="R98" s="207"/>
      <c r="S98" s="204"/>
      <c r="T98" s="204"/>
    </row>
    <row r="99" spans="1:20">
      <c r="A99" s="202">
        <v>95</v>
      </c>
      <c r="B99" s="203"/>
      <c r="C99" s="204"/>
      <c r="D99" s="204"/>
      <c r="E99" s="205"/>
      <c r="F99" s="204"/>
      <c r="G99" s="205"/>
      <c r="H99" s="205"/>
      <c r="I99" s="206">
        <f t="shared" si="2"/>
        <v>0</v>
      </c>
      <c r="J99" s="204"/>
      <c r="K99" s="204"/>
      <c r="L99" s="204"/>
      <c r="M99" s="204"/>
      <c r="N99" s="204"/>
      <c r="O99" s="204"/>
      <c r="P99" s="208"/>
      <c r="Q99" s="204"/>
      <c r="R99" s="207"/>
      <c r="S99" s="204"/>
      <c r="T99" s="204"/>
    </row>
    <row r="100" spans="1:20">
      <c r="A100" s="202">
        <v>96</v>
      </c>
      <c r="B100" s="203"/>
      <c r="C100" s="204"/>
      <c r="D100" s="204"/>
      <c r="E100" s="205"/>
      <c r="F100" s="204"/>
      <c r="G100" s="205"/>
      <c r="H100" s="205"/>
      <c r="I100" s="206">
        <f t="shared" si="2"/>
        <v>0</v>
      </c>
      <c r="J100" s="204"/>
      <c r="K100" s="204"/>
      <c r="L100" s="204"/>
      <c r="M100" s="204"/>
      <c r="N100" s="204"/>
      <c r="O100" s="204"/>
      <c r="P100" s="208"/>
      <c r="Q100" s="204"/>
      <c r="R100" s="204"/>
      <c r="S100" s="204"/>
      <c r="T100" s="204"/>
    </row>
    <row r="101" spans="1:20">
      <c r="A101" s="202">
        <v>97</v>
      </c>
      <c r="B101" s="203"/>
      <c r="C101" s="204"/>
      <c r="D101" s="204"/>
      <c r="E101" s="205"/>
      <c r="F101" s="204"/>
      <c r="G101" s="205"/>
      <c r="H101" s="205"/>
      <c r="I101" s="206">
        <f t="shared" si="2"/>
        <v>0</v>
      </c>
      <c r="J101" s="204"/>
      <c r="K101" s="204"/>
      <c r="L101" s="204"/>
      <c r="M101" s="204"/>
      <c r="N101" s="204"/>
      <c r="O101" s="204"/>
      <c r="P101" s="208"/>
      <c r="Q101" s="204"/>
      <c r="R101" s="204"/>
      <c r="S101" s="204"/>
      <c r="T101" s="204"/>
    </row>
    <row r="102" spans="1:20">
      <c r="A102" s="202">
        <v>98</v>
      </c>
      <c r="B102" s="203"/>
      <c r="C102" s="204"/>
      <c r="D102" s="204"/>
      <c r="E102" s="205"/>
      <c r="F102" s="204"/>
      <c r="G102" s="205"/>
      <c r="H102" s="205"/>
      <c r="I102" s="206">
        <f t="shared" si="2"/>
        <v>0</v>
      </c>
      <c r="J102" s="204"/>
      <c r="K102" s="204"/>
      <c r="L102" s="204"/>
      <c r="M102" s="204"/>
      <c r="N102" s="204"/>
      <c r="O102" s="204"/>
      <c r="P102" s="208"/>
      <c r="Q102" s="204"/>
      <c r="R102" s="204"/>
      <c r="S102" s="204"/>
      <c r="T102" s="204"/>
    </row>
    <row r="103" spans="1:20">
      <c r="A103" s="202">
        <v>99</v>
      </c>
      <c r="B103" s="203"/>
      <c r="C103" s="204"/>
      <c r="D103" s="204"/>
      <c r="E103" s="205"/>
      <c r="F103" s="204"/>
      <c r="G103" s="205"/>
      <c r="H103" s="205"/>
      <c r="I103" s="206">
        <f t="shared" si="2"/>
        <v>0</v>
      </c>
      <c r="J103" s="204"/>
      <c r="K103" s="204"/>
      <c r="L103" s="204"/>
      <c r="M103" s="204"/>
      <c r="N103" s="204"/>
      <c r="O103" s="204"/>
      <c r="P103" s="208"/>
      <c r="Q103" s="204"/>
      <c r="R103" s="204"/>
      <c r="S103" s="204"/>
      <c r="T103" s="204"/>
    </row>
    <row r="104" spans="1:20">
      <c r="A104" s="202">
        <v>100</v>
      </c>
      <c r="B104" s="203"/>
      <c r="C104" s="204"/>
      <c r="D104" s="204"/>
      <c r="E104" s="205"/>
      <c r="F104" s="204"/>
      <c r="G104" s="205"/>
      <c r="H104" s="205"/>
      <c r="I104" s="206">
        <f t="shared" si="2"/>
        <v>0</v>
      </c>
      <c r="J104" s="204"/>
      <c r="K104" s="204"/>
      <c r="L104" s="204"/>
      <c r="M104" s="204"/>
      <c r="N104" s="204"/>
      <c r="O104" s="204"/>
      <c r="P104" s="208"/>
      <c r="Q104" s="204"/>
      <c r="R104" s="204"/>
      <c r="S104" s="204"/>
      <c r="T104" s="204"/>
    </row>
    <row r="105" spans="1:20">
      <c r="A105" s="202">
        <v>101</v>
      </c>
      <c r="B105" s="203"/>
      <c r="C105" s="204"/>
      <c r="D105" s="204"/>
      <c r="E105" s="205"/>
      <c r="F105" s="204"/>
      <c r="G105" s="205"/>
      <c r="H105" s="205"/>
      <c r="I105" s="206">
        <f t="shared" si="2"/>
        <v>0</v>
      </c>
      <c r="J105" s="204"/>
      <c r="K105" s="204"/>
      <c r="L105" s="204"/>
      <c r="M105" s="204"/>
      <c r="N105" s="204"/>
      <c r="O105" s="204"/>
      <c r="P105" s="208"/>
      <c r="Q105" s="204"/>
      <c r="R105" s="204"/>
      <c r="S105" s="204"/>
      <c r="T105" s="204"/>
    </row>
    <row r="106" spans="1:20">
      <c r="A106" s="202">
        <v>102</v>
      </c>
      <c r="B106" s="203"/>
      <c r="C106" s="204"/>
      <c r="D106" s="204"/>
      <c r="E106" s="205"/>
      <c r="F106" s="204"/>
      <c r="G106" s="205"/>
      <c r="H106" s="205"/>
      <c r="I106" s="206">
        <f t="shared" si="2"/>
        <v>0</v>
      </c>
      <c r="J106" s="204"/>
      <c r="K106" s="204"/>
      <c r="L106" s="204"/>
      <c r="M106" s="204"/>
      <c r="N106" s="204"/>
      <c r="O106" s="204"/>
      <c r="P106" s="208"/>
      <c r="Q106" s="204"/>
      <c r="R106" s="204"/>
      <c r="S106" s="204"/>
      <c r="T106" s="204"/>
    </row>
    <row r="107" spans="1:20">
      <c r="A107" s="202">
        <v>103</v>
      </c>
      <c r="B107" s="203"/>
      <c r="C107" s="204"/>
      <c r="D107" s="204"/>
      <c r="E107" s="205"/>
      <c r="F107" s="204"/>
      <c r="G107" s="205"/>
      <c r="H107" s="205"/>
      <c r="I107" s="206">
        <f t="shared" si="2"/>
        <v>0</v>
      </c>
      <c r="J107" s="204"/>
      <c r="K107" s="204"/>
      <c r="L107" s="204"/>
      <c r="M107" s="204"/>
      <c r="N107" s="204"/>
      <c r="O107" s="204"/>
      <c r="P107" s="208"/>
      <c r="Q107" s="204"/>
      <c r="R107" s="204"/>
      <c r="S107" s="204"/>
      <c r="T107" s="204"/>
    </row>
    <row r="108" spans="1:20">
      <c r="A108" s="202">
        <v>104</v>
      </c>
      <c r="B108" s="203"/>
      <c r="C108" s="204"/>
      <c r="D108" s="204"/>
      <c r="E108" s="205"/>
      <c r="F108" s="204"/>
      <c r="G108" s="205"/>
      <c r="H108" s="205"/>
      <c r="I108" s="206">
        <f t="shared" si="2"/>
        <v>0</v>
      </c>
      <c r="J108" s="204"/>
      <c r="K108" s="204"/>
      <c r="L108" s="204"/>
      <c r="M108" s="204"/>
      <c r="N108" s="204"/>
      <c r="O108" s="204"/>
      <c r="P108" s="208"/>
      <c r="Q108" s="204"/>
      <c r="R108" s="204"/>
      <c r="S108" s="204"/>
      <c r="T108" s="204"/>
    </row>
    <row r="109" spans="1:20">
      <c r="A109" s="202">
        <v>105</v>
      </c>
      <c r="B109" s="203"/>
      <c r="C109" s="204"/>
      <c r="D109" s="204"/>
      <c r="E109" s="205"/>
      <c r="F109" s="204"/>
      <c r="G109" s="205"/>
      <c r="H109" s="205"/>
      <c r="I109" s="206">
        <f t="shared" si="2"/>
        <v>0</v>
      </c>
      <c r="J109" s="204"/>
      <c r="K109" s="204"/>
      <c r="L109" s="204"/>
      <c r="M109" s="204"/>
      <c r="N109" s="204"/>
      <c r="O109" s="204"/>
      <c r="P109" s="208"/>
      <c r="Q109" s="204"/>
      <c r="R109" s="207"/>
      <c r="S109" s="204"/>
      <c r="T109" s="204"/>
    </row>
    <row r="110" spans="1:20">
      <c r="A110" s="202">
        <v>106</v>
      </c>
      <c r="B110" s="203"/>
      <c r="C110" s="204"/>
      <c r="D110" s="204"/>
      <c r="E110" s="205"/>
      <c r="F110" s="204"/>
      <c r="G110" s="205"/>
      <c r="H110" s="205"/>
      <c r="I110" s="206">
        <f t="shared" si="2"/>
        <v>0</v>
      </c>
      <c r="J110" s="204"/>
      <c r="K110" s="204"/>
      <c r="L110" s="204"/>
      <c r="M110" s="204"/>
      <c r="N110" s="204"/>
      <c r="O110" s="204"/>
      <c r="P110" s="208"/>
      <c r="Q110" s="204"/>
      <c r="R110" s="207"/>
      <c r="S110" s="204"/>
      <c r="T110" s="204"/>
    </row>
    <row r="111" spans="1:20">
      <c r="A111" s="202">
        <v>107</v>
      </c>
      <c r="B111" s="203"/>
      <c r="C111" s="204"/>
      <c r="D111" s="204"/>
      <c r="E111" s="205"/>
      <c r="F111" s="204"/>
      <c r="G111" s="205"/>
      <c r="H111" s="205"/>
      <c r="I111" s="206">
        <f t="shared" si="2"/>
        <v>0</v>
      </c>
      <c r="J111" s="204"/>
      <c r="K111" s="204"/>
      <c r="L111" s="204"/>
      <c r="M111" s="204"/>
      <c r="N111" s="204"/>
      <c r="O111" s="204"/>
      <c r="P111" s="208"/>
      <c r="Q111" s="204"/>
      <c r="R111" s="207"/>
      <c r="S111" s="204"/>
      <c r="T111" s="204"/>
    </row>
    <row r="112" spans="1:20">
      <c r="A112" s="202">
        <v>108</v>
      </c>
      <c r="B112" s="203"/>
      <c r="C112" s="204"/>
      <c r="D112" s="204"/>
      <c r="E112" s="205"/>
      <c r="F112" s="204"/>
      <c r="G112" s="205"/>
      <c r="H112" s="205"/>
      <c r="I112" s="206">
        <f t="shared" si="2"/>
        <v>0</v>
      </c>
      <c r="J112" s="204"/>
      <c r="K112" s="204"/>
      <c r="L112" s="204"/>
      <c r="M112" s="204"/>
      <c r="N112" s="204"/>
      <c r="O112" s="204"/>
      <c r="P112" s="208"/>
      <c r="Q112" s="204"/>
      <c r="R112" s="207"/>
      <c r="S112" s="204"/>
      <c r="T112" s="204"/>
    </row>
    <row r="113" spans="1:20">
      <c r="A113" s="202">
        <v>109</v>
      </c>
      <c r="B113" s="203"/>
      <c r="C113" s="204"/>
      <c r="D113" s="204"/>
      <c r="E113" s="205"/>
      <c r="F113" s="204"/>
      <c r="G113" s="205"/>
      <c r="H113" s="205"/>
      <c r="I113" s="206">
        <f t="shared" si="2"/>
        <v>0</v>
      </c>
      <c r="J113" s="204"/>
      <c r="K113" s="204"/>
      <c r="L113" s="204"/>
      <c r="M113" s="204"/>
      <c r="N113" s="204"/>
      <c r="O113" s="204"/>
      <c r="P113" s="208"/>
      <c r="Q113" s="204"/>
      <c r="R113" s="207"/>
      <c r="S113" s="204"/>
      <c r="T113" s="204"/>
    </row>
    <row r="114" spans="1:20">
      <c r="A114" s="202">
        <v>110</v>
      </c>
      <c r="B114" s="203"/>
      <c r="C114" s="204"/>
      <c r="D114" s="204"/>
      <c r="E114" s="205"/>
      <c r="F114" s="204"/>
      <c r="G114" s="205"/>
      <c r="H114" s="205"/>
      <c r="I114" s="206">
        <f t="shared" si="2"/>
        <v>0</v>
      </c>
      <c r="J114" s="204"/>
      <c r="K114" s="204"/>
      <c r="L114" s="204"/>
      <c r="M114" s="204"/>
      <c r="N114" s="204"/>
      <c r="O114" s="204"/>
      <c r="P114" s="208"/>
      <c r="Q114" s="204"/>
      <c r="R114" s="207"/>
      <c r="S114" s="204"/>
      <c r="T114" s="204"/>
    </row>
    <row r="115" spans="1:20">
      <c r="A115" s="202">
        <v>111</v>
      </c>
      <c r="B115" s="203"/>
      <c r="C115" s="204"/>
      <c r="D115" s="204"/>
      <c r="E115" s="205"/>
      <c r="F115" s="204"/>
      <c r="G115" s="205"/>
      <c r="H115" s="205"/>
      <c r="I115" s="206">
        <f t="shared" si="2"/>
        <v>0</v>
      </c>
      <c r="J115" s="204"/>
      <c r="K115" s="204"/>
      <c r="L115" s="204"/>
      <c r="M115" s="204"/>
      <c r="N115" s="204"/>
      <c r="O115" s="204"/>
      <c r="P115" s="208"/>
      <c r="Q115" s="204"/>
      <c r="R115" s="207"/>
      <c r="S115" s="204"/>
      <c r="T115" s="204"/>
    </row>
    <row r="116" spans="1:20">
      <c r="A116" s="202">
        <v>112</v>
      </c>
      <c r="B116" s="203"/>
      <c r="C116" s="204"/>
      <c r="D116" s="204"/>
      <c r="E116" s="205"/>
      <c r="F116" s="204"/>
      <c r="G116" s="205"/>
      <c r="H116" s="205"/>
      <c r="I116" s="206">
        <f t="shared" si="2"/>
        <v>0</v>
      </c>
      <c r="J116" s="204"/>
      <c r="K116" s="204"/>
      <c r="L116" s="204"/>
      <c r="M116" s="204"/>
      <c r="N116" s="204"/>
      <c r="O116" s="204"/>
      <c r="P116" s="208"/>
      <c r="Q116" s="204"/>
      <c r="R116" s="207"/>
      <c r="S116" s="204"/>
      <c r="T116" s="204"/>
    </row>
    <row r="117" spans="1:20">
      <c r="A117" s="202">
        <v>113</v>
      </c>
      <c r="B117" s="203"/>
      <c r="C117" s="204"/>
      <c r="D117" s="204"/>
      <c r="E117" s="205"/>
      <c r="F117" s="204"/>
      <c r="G117" s="205"/>
      <c r="H117" s="205"/>
      <c r="I117" s="206">
        <f t="shared" si="2"/>
        <v>0</v>
      </c>
      <c r="J117" s="204"/>
      <c r="K117" s="204"/>
      <c r="L117" s="204"/>
      <c r="M117" s="204"/>
      <c r="N117" s="204"/>
      <c r="O117" s="204"/>
      <c r="P117" s="208"/>
      <c r="Q117" s="204"/>
      <c r="R117" s="207"/>
      <c r="S117" s="204"/>
      <c r="T117" s="204"/>
    </row>
    <row r="118" spans="1:20">
      <c r="A118" s="202">
        <v>114</v>
      </c>
      <c r="B118" s="203"/>
      <c r="C118" s="204"/>
      <c r="D118" s="204"/>
      <c r="E118" s="205"/>
      <c r="F118" s="204"/>
      <c r="G118" s="205"/>
      <c r="H118" s="205"/>
      <c r="I118" s="206">
        <f t="shared" si="2"/>
        <v>0</v>
      </c>
      <c r="J118" s="204"/>
      <c r="K118" s="204"/>
      <c r="L118" s="204"/>
      <c r="M118" s="204"/>
      <c r="N118" s="204"/>
      <c r="O118" s="204"/>
      <c r="P118" s="208"/>
      <c r="Q118" s="204"/>
      <c r="R118" s="207"/>
      <c r="S118" s="204"/>
      <c r="T118" s="204"/>
    </row>
    <row r="119" spans="1:20">
      <c r="A119" s="202">
        <v>115</v>
      </c>
      <c r="B119" s="203"/>
      <c r="C119" s="204"/>
      <c r="D119" s="204"/>
      <c r="E119" s="205"/>
      <c r="F119" s="204"/>
      <c r="G119" s="205"/>
      <c r="H119" s="205"/>
      <c r="I119" s="206">
        <f t="shared" si="2"/>
        <v>0</v>
      </c>
      <c r="J119" s="204"/>
      <c r="K119" s="204"/>
      <c r="L119" s="204"/>
      <c r="M119" s="204"/>
      <c r="N119" s="204"/>
      <c r="O119" s="204"/>
      <c r="P119" s="208"/>
      <c r="Q119" s="204"/>
      <c r="R119" s="207"/>
      <c r="S119" s="204"/>
      <c r="T119" s="204"/>
    </row>
    <row r="120" spans="1:20">
      <c r="A120" s="202">
        <v>116</v>
      </c>
      <c r="B120" s="203"/>
      <c r="C120" s="204"/>
      <c r="D120" s="204"/>
      <c r="E120" s="205"/>
      <c r="F120" s="204"/>
      <c r="G120" s="205"/>
      <c r="H120" s="205"/>
      <c r="I120" s="206">
        <f t="shared" si="2"/>
        <v>0</v>
      </c>
      <c r="J120" s="204"/>
      <c r="K120" s="204"/>
      <c r="L120" s="204"/>
      <c r="M120" s="204"/>
      <c r="N120" s="204"/>
      <c r="O120" s="204"/>
      <c r="P120" s="208"/>
      <c r="Q120" s="204"/>
      <c r="R120" s="204"/>
      <c r="S120" s="204"/>
      <c r="T120" s="204"/>
    </row>
    <row r="121" spans="1:20">
      <c r="A121" s="202">
        <v>117</v>
      </c>
      <c r="B121" s="203"/>
      <c r="C121" s="204"/>
      <c r="D121" s="204"/>
      <c r="E121" s="205"/>
      <c r="F121" s="204"/>
      <c r="G121" s="205"/>
      <c r="H121" s="205"/>
      <c r="I121" s="206">
        <f t="shared" si="2"/>
        <v>0</v>
      </c>
      <c r="J121" s="204"/>
      <c r="K121" s="204"/>
      <c r="L121" s="204"/>
      <c r="M121" s="204"/>
      <c r="N121" s="204"/>
      <c r="O121" s="204"/>
      <c r="P121" s="208"/>
      <c r="Q121" s="204"/>
      <c r="R121" s="204"/>
      <c r="S121" s="204"/>
      <c r="T121" s="204"/>
    </row>
    <row r="122" spans="1:20">
      <c r="A122" s="202">
        <v>118</v>
      </c>
      <c r="B122" s="203"/>
      <c r="C122" s="204"/>
      <c r="D122" s="204"/>
      <c r="E122" s="205"/>
      <c r="F122" s="204"/>
      <c r="G122" s="205"/>
      <c r="H122" s="205"/>
      <c r="I122" s="206">
        <f t="shared" si="2"/>
        <v>0</v>
      </c>
      <c r="J122" s="204"/>
      <c r="K122" s="204"/>
      <c r="L122" s="204"/>
      <c r="M122" s="204"/>
      <c r="N122" s="204"/>
      <c r="O122" s="204"/>
      <c r="P122" s="208"/>
      <c r="Q122" s="204"/>
      <c r="R122" s="204"/>
      <c r="S122" s="204"/>
      <c r="T122" s="204"/>
    </row>
    <row r="123" spans="1:20">
      <c r="A123" s="202">
        <v>119</v>
      </c>
      <c r="B123" s="203"/>
      <c r="C123" s="204"/>
      <c r="D123" s="204"/>
      <c r="E123" s="205"/>
      <c r="F123" s="204"/>
      <c r="G123" s="205"/>
      <c r="H123" s="205"/>
      <c r="I123" s="206">
        <f t="shared" si="2"/>
        <v>0</v>
      </c>
      <c r="J123" s="204"/>
      <c r="K123" s="204"/>
      <c r="L123" s="204"/>
      <c r="M123" s="204"/>
      <c r="N123" s="204"/>
      <c r="O123" s="204"/>
      <c r="P123" s="208"/>
      <c r="Q123" s="204"/>
      <c r="R123" s="204"/>
      <c r="S123" s="204"/>
      <c r="T123" s="204"/>
    </row>
    <row r="124" spans="1:20">
      <c r="A124" s="202">
        <v>120</v>
      </c>
      <c r="B124" s="203"/>
      <c r="C124" s="204"/>
      <c r="D124" s="204"/>
      <c r="E124" s="205"/>
      <c r="F124" s="204"/>
      <c r="G124" s="205"/>
      <c r="H124" s="205"/>
      <c r="I124" s="206">
        <f t="shared" si="2"/>
        <v>0</v>
      </c>
      <c r="J124" s="204"/>
      <c r="K124" s="204"/>
      <c r="L124" s="204"/>
      <c r="M124" s="204"/>
      <c r="N124" s="204"/>
      <c r="O124" s="204"/>
      <c r="P124" s="208"/>
      <c r="Q124" s="204"/>
      <c r="R124" s="204"/>
      <c r="S124" s="204"/>
      <c r="T124" s="204"/>
    </row>
    <row r="125" spans="1:20">
      <c r="A125" s="202">
        <v>121</v>
      </c>
      <c r="B125" s="203"/>
      <c r="C125" s="204"/>
      <c r="D125" s="204"/>
      <c r="E125" s="205"/>
      <c r="F125" s="204"/>
      <c r="G125" s="205"/>
      <c r="H125" s="205"/>
      <c r="I125" s="206">
        <f t="shared" si="2"/>
        <v>0</v>
      </c>
      <c r="J125" s="204"/>
      <c r="K125" s="204"/>
      <c r="L125" s="204"/>
      <c r="M125" s="204"/>
      <c r="N125" s="204"/>
      <c r="O125" s="204"/>
      <c r="P125" s="208"/>
      <c r="Q125" s="204"/>
      <c r="R125" s="204"/>
      <c r="S125" s="204"/>
      <c r="T125" s="204"/>
    </row>
    <row r="126" spans="1:20">
      <c r="A126" s="202">
        <v>122</v>
      </c>
      <c r="B126" s="203"/>
      <c r="C126" s="204"/>
      <c r="D126" s="204"/>
      <c r="E126" s="205"/>
      <c r="F126" s="204"/>
      <c r="G126" s="205"/>
      <c r="H126" s="205"/>
      <c r="I126" s="206">
        <f t="shared" si="2"/>
        <v>0</v>
      </c>
      <c r="J126" s="204"/>
      <c r="K126" s="204"/>
      <c r="L126" s="204"/>
      <c r="M126" s="204"/>
      <c r="N126" s="204"/>
      <c r="O126" s="204"/>
      <c r="P126" s="208"/>
      <c r="Q126" s="204"/>
      <c r="R126" s="204"/>
      <c r="S126" s="204"/>
      <c r="T126" s="204"/>
    </row>
    <row r="127" spans="1:20">
      <c r="A127" s="202">
        <v>123</v>
      </c>
      <c r="B127" s="203"/>
      <c r="C127" s="204"/>
      <c r="D127" s="204"/>
      <c r="E127" s="205"/>
      <c r="F127" s="204"/>
      <c r="G127" s="205"/>
      <c r="H127" s="205"/>
      <c r="I127" s="206">
        <f t="shared" si="2"/>
        <v>0</v>
      </c>
      <c r="J127" s="204"/>
      <c r="K127" s="204"/>
      <c r="L127" s="204"/>
      <c r="M127" s="204"/>
      <c r="N127" s="204"/>
      <c r="O127" s="204"/>
      <c r="P127" s="208"/>
      <c r="Q127" s="204"/>
      <c r="R127" s="204"/>
      <c r="S127" s="204"/>
      <c r="T127" s="204"/>
    </row>
    <row r="128" spans="1:20">
      <c r="A128" s="202">
        <v>124</v>
      </c>
      <c r="B128" s="203"/>
      <c r="C128" s="204"/>
      <c r="D128" s="204"/>
      <c r="E128" s="205"/>
      <c r="F128" s="204"/>
      <c r="G128" s="205"/>
      <c r="H128" s="205"/>
      <c r="I128" s="206">
        <f t="shared" si="2"/>
        <v>0</v>
      </c>
      <c r="J128" s="204"/>
      <c r="K128" s="204"/>
      <c r="L128" s="204"/>
      <c r="M128" s="204"/>
      <c r="N128" s="204"/>
      <c r="O128" s="204"/>
      <c r="P128" s="208"/>
      <c r="Q128" s="204"/>
      <c r="R128" s="204"/>
      <c r="S128" s="204"/>
      <c r="T128" s="204"/>
    </row>
    <row r="129" spans="1:20">
      <c r="A129" s="202">
        <v>125</v>
      </c>
      <c r="B129" s="203"/>
      <c r="C129" s="204"/>
      <c r="D129" s="204"/>
      <c r="E129" s="205"/>
      <c r="F129" s="204"/>
      <c r="G129" s="205"/>
      <c r="H129" s="205"/>
      <c r="I129" s="206">
        <f t="shared" si="2"/>
        <v>0</v>
      </c>
      <c r="J129" s="204"/>
      <c r="K129" s="204"/>
      <c r="L129" s="204"/>
      <c r="M129" s="204"/>
      <c r="N129" s="204"/>
      <c r="O129" s="204"/>
      <c r="P129" s="208"/>
      <c r="Q129" s="204"/>
      <c r="R129" s="207"/>
      <c r="S129" s="204"/>
      <c r="T129" s="204"/>
    </row>
    <row r="130" spans="1:20">
      <c r="A130" s="202">
        <v>126</v>
      </c>
      <c r="B130" s="203"/>
      <c r="C130" s="204"/>
      <c r="D130" s="204"/>
      <c r="E130" s="205"/>
      <c r="F130" s="204"/>
      <c r="G130" s="205"/>
      <c r="H130" s="205"/>
      <c r="I130" s="206">
        <f t="shared" si="2"/>
        <v>0</v>
      </c>
      <c r="J130" s="204"/>
      <c r="K130" s="204"/>
      <c r="L130" s="204"/>
      <c r="M130" s="204"/>
      <c r="N130" s="204"/>
      <c r="O130" s="204"/>
      <c r="P130" s="208"/>
      <c r="Q130" s="204"/>
      <c r="R130" s="207"/>
      <c r="S130" s="204"/>
      <c r="T130" s="204"/>
    </row>
    <row r="131" spans="1:20">
      <c r="A131" s="202">
        <v>127</v>
      </c>
      <c r="B131" s="203"/>
      <c r="C131" s="204"/>
      <c r="D131" s="204"/>
      <c r="E131" s="205"/>
      <c r="F131" s="204"/>
      <c r="G131" s="205"/>
      <c r="H131" s="205"/>
      <c r="I131" s="206">
        <f t="shared" si="2"/>
        <v>0</v>
      </c>
      <c r="J131" s="204"/>
      <c r="K131" s="204"/>
      <c r="L131" s="204"/>
      <c r="M131" s="204"/>
      <c r="N131" s="204"/>
      <c r="O131" s="204"/>
      <c r="P131" s="208"/>
      <c r="Q131" s="204"/>
      <c r="R131" s="207"/>
      <c r="S131" s="204"/>
      <c r="T131" s="204"/>
    </row>
    <row r="132" spans="1:20">
      <c r="A132" s="202">
        <v>128</v>
      </c>
      <c r="B132" s="203"/>
      <c r="C132" s="204"/>
      <c r="D132" s="204"/>
      <c r="E132" s="205"/>
      <c r="F132" s="204"/>
      <c r="G132" s="205"/>
      <c r="H132" s="205"/>
      <c r="I132" s="206">
        <f t="shared" si="2"/>
        <v>0</v>
      </c>
      <c r="J132" s="204"/>
      <c r="K132" s="204"/>
      <c r="L132" s="204"/>
      <c r="M132" s="204"/>
      <c r="N132" s="204"/>
      <c r="O132" s="204"/>
      <c r="P132" s="208"/>
      <c r="Q132" s="204"/>
      <c r="R132" s="207"/>
      <c r="S132" s="204"/>
      <c r="T132" s="204"/>
    </row>
    <row r="133" spans="1:20">
      <c r="A133" s="202">
        <v>129</v>
      </c>
      <c r="B133" s="203"/>
      <c r="C133" s="204"/>
      <c r="D133" s="204"/>
      <c r="E133" s="205"/>
      <c r="F133" s="204"/>
      <c r="G133" s="205"/>
      <c r="H133" s="205"/>
      <c r="I133" s="206">
        <f t="shared" si="2"/>
        <v>0</v>
      </c>
      <c r="J133" s="204"/>
      <c r="K133" s="204"/>
      <c r="L133" s="204"/>
      <c r="M133" s="204"/>
      <c r="N133" s="204"/>
      <c r="O133" s="204"/>
      <c r="P133" s="208"/>
      <c r="Q133" s="204"/>
      <c r="R133" s="204"/>
      <c r="S133" s="204"/>
      <c r="T133" s="204"/>
    </row>
    <row r="134" spans="1:20">
      <c r="A134" s="202">
        <v>130</v>
      </c>
      <c r="B134" s="203"/>
      <c r="C134" s="204"/>
      <c r="D134" s="204"/>
      <c r="E134" s="205"/>
      <c r="F134" s="204"/>
      <c r="G134" s="205"/>
      <c r="H134" s="205"/>
      <c r="I134" s="206">
        <f t="shared" ref="I134:I164" si="3">G134+H134</f>
        <v>0</v>
      </c>
      <c r="J134" s="204"/>
      <c r="K134" s="204"/>
      <c r="L134" s="204"/>
      <c r="M134" s="204"/>
      <c r="N134" s="204"/>
      <c r="O134" s="204"/>
      <c r="P134" s="208"/>
      <c r="Q134" s="204"/>
      <c r="R134" s="204"/>
      <c r="S134" s="204"/>
      <c r="T134" s="204"/>
    </row>
    <row r="135" spans="1:20">
      <c r="A135" s="202">
        <v>131</v>
      </c>
      <c r="B135" s="203"/>
      <c r="C135" s="204"/>
      <c r="D135" s="204"/>
      <c r="E135" s="205"/>
      <c r="F135" s="204"/>
      <c r="G135" s="205"/>
      <c r="H135" s="205"/>
      <c r="I135" s="206">
        <f t="shared" si="3"/>
        <v>0</v>
      </c>
      <c r="J135" s="204"/>
      <c r="K135" s="204"/>
      <c r="L135" s="204"/>
      <c r="M135" s="204"/>
      <c r="N135" s="204"/>
      <c r="O135" s="204"/>
      <c r="P135" s="208"/>
      <c r="Q135" s="204"/>
      <c r="R135" s="204"/>
      <c r="S135" s="204"/>
      <c r="T135" s="204"/>
    </row>
    <row r="136" spans="1:20">
      <c r="A136" s="202">
        <v>132</v>
      </c>
      <c r="B136" s="203"/>
      <c r="C136" s="204"/>
      <c r="D136" s="204"/>
      <c r="E136" s="205"/>
      <c r="F136" s="204"/>
      <c r="G136" s="205"/>
      <c r="H136" s="205"/>
      <c r="I136" s="206">
        <f t="shared" si="3"/>
        <v>0</v>
      </c>
      <c r="J136" s="204"/>
      <c r="K136" s="204"/>
      <c r="L136" s="204"/>
      <c r="M136" s="204"/>
      <c r="N136" s="204"/>
      <c r="O136" s="204"/>
      <c r="P136" s="208"/>
      <c r="Q136" s="204"/>
      <c r="R136" s="204"/>
      <c r="S136" s="204"/>
      <c r="T136" s="204"/>
    </row>
    <row r="137" spans="1:20">
      <c r="A137" s="202">
        <v>133</v>
      </c>
      <c r="B137" s="203"/>
      <c r="C137" s="204"/>
      <c r="D137" s="204"/>
      <c r="E137" s="205"/>
      <c r="F137" s="204"/>
      <c r="G137" s="205"/>
      <c r="H137" s="205"/>
      <c r="I137" s="206">
        <f t="shared" si="3"/>
        <v>0</v>
      </c>
      <c r="J137" s="204"/>
      <c r="K137" s="204"/>
      <c r="L137" s="204"/>
      <c r="M137" s="204"/>
      <c r="N137" s="204"/>
      <c r="O137" s="204"/>
      <c r="P137" s="208"/>
      <c r="Q137" s="204"/>
      <c r="R137" s="204"/>
      <c r="S137" s="204"/>
      <c r="T137" s="204"/>
    </row>
    <row r="138" spans="1:20">
      <c r="A138" s="202">
        <v>134</v>
      </c>
      <c r="B138" s="203"/>
      <c r="C138" s="204"/>
      <c r="D138" s="204"/>
      <c r="E138" s="205"/>
      <c r="F138" s="204"/>
      <c r="G138" s="205"/>
      <c r="H138" s="205"/>
      <c r="I138" s="206">
        <f t="shared" si="3"/>
        <v>0</v>
      </c>
      <c r="J138" s="204"/>
      <c r="K138" s="204"/>
      <c r="L138" s="204"/>
      <c r="M138" s="204"/>
      <c r="N138" s="204"/>
      <c r="O138" s="204"/>
      <c r="P138" s="208"/>
      <c r="Q138" s="204"/>
      <c r="R138" s="204"/>
      <c r="S138" s="204"/>
      <c r="T138" s="204"/>
    </row>
    <row r="139" spans="1:20">
      <c r="A139" s="202">
        <v>135</v>
      </c>
      <c r="B139" s="203"/>
      <c r="C139" s="204"/>
      <c r="D139" s="204"/>
      <c r="E139" s="205"/>
      <c r="F139" s="204"/>
      <c r="G139" s="205"/>
      <c r="H139" s="205"/>
      <c r="I139" s="206">
        <f t="shared" si="3"/>
        <v>0</v>
      </c>
      <c r="J139" s="204"/>
      <c r="K139" s="204"/>
      <c r="L139" s="204"/>
      <c r="M139" s="204"/>
      <c r="N139" s="204"/>
      <c r="O139" s="204"/>
      <c r="P139" s="208"/>
      <c r="Q139" s="204"/>
      <c r="R139" s="204"/>
      <c r="S139" s="204"/>
      <c r="T139" s="204"/>
    </row>
    <row r="140" spans="1:20">
      <c r="A140" s="202">
        <v>136</v>
      </c>
      <c r="B140" s="203"/>
      <c r="C140" s="204"/>
      <c r="D140" s="204"/>
      <c r="E140" s="205"/>
      <c r="F140" s="204"/>
      <c r="G140" s="205"/>
      <c r="H140" s="205"/>
      <c r="I140" s="206">
        <f t="shared" si="3"/>
        <v>0</v>
      </c>
      <c r="J140" s="204"/>
      <c r="K140" s="204"/>
      <c r="L140" s="204"/>
      <c r="M140" s="204"/>
      <c r="N140" s="204"/>
      <c r="O140" s="204"/>
      <c r="P140" s="208"/>
      <c r="Q140" s="204"/>
      <c r="R140" s="204"/>
      <c r="S140" s="204"/>
      <c r="T140" s="204"/>
    </row>
    <row r="141" spans="1:20">
      <c r="A141" s="202">
        <v>137</v>
      </c>
      <c r="B141" s="203"/>
      <c r="C141" s="204"/>
      <c r="D141" s="204"/>
      <c r="E141" s="205"/>
      <c r="F141" s="204"/>
      <c r="G141" s="205"/>
      <c r="H141" s="205"/>
      <c r="I141" s="206">
        <f t="shared" si="3"/>
        <v>0</v>
      </c>
      <c r="J141" s="204"/>
      <c r="K141" s="204"/>
      <c r="L141" s="204"/>
      <c r="M141" s="204"/>
      <c r="N141" s="204"/>
      <c r="O141" s="204"/>
      <c r="P141" s="208"/>
      <c r="Q141" s="204"/>
      <c r="R141" s="204"/>
      <c r="S141" s="204"/>
      <c r="T141" s="204"/>
    </row>
    <row r="142" spans="1:20">
      <c r="A142" s="202">
        <v>138</v>
      </c>
      <c r="B142" s="203"/>
      <c r="C142" s="204"/>
      <c r="D142" s="204"/>
      <c r="E142" s="205"/>
      <c r="F142" s="204"/>
      <c r="G142" s="205"/>
      <c r="H142" s="205"/>
      <c r="I142" s="206">
        <f t="shared" si="3"/>
        <v>0</v>
      </c>
      <c r="J142" s="204"/>
      <c r="K142" s="204"/>
      <c r="L142" s="204"/>
      <c r="M142" s="204"/>
      <c r="N142" s="204"/>
      <c r="O142" s="204"/>
      <c r="P142" s="208"/>
      <c r="Q142" s="204"/>
      <c r="R142" s="204"/>
      <c r="S142" s="204"/>
      <c r="T142" s="204"/>
    </row>
    <row r="143" spans="1:20">
      <c r="A143" s="202">
        <v>139</v>
      </c>
      <c r="B143" s="203"/>
      <c r="C143" s="204"/>
      <c r="D143" s="204"/>
      <c r="E143" s="205"/>
      <c r="F143" s="204"/>
      <c r="G143" s="205"/>
      <c r="H143" s="205"/>
      <c r="I143" s="206">
        <f t="shared" si="3"/>
        <v>0</v>
      </c>
      <c r="J143" s="204"/>
      <c r="K143" s="204"/>
      <c r="L143" s="204"/>
      <c r="M143" s="204"/>
      <c r="N143" s="204"/>
      <c r="O143" s="204"/>
      <c r="P143" s="208"/>
      <c r="Q143" s="204"/>
      <c r="R143" s="204"/>
      <c r="S143" s="204"/>
      <c r="T143" s="204"/>
    </row>
    <row r="144" spans="1:20">
      <c r="A144" s="202">
        <v>140</v>
      </c>
      <c r="B144" s="203"/>
      <c r="C144" s="204"/>
      <c r="D144" s="204"/>
      <c r="E144" s="205"/>
      <c r="F144" s="204"/>
      <c r="G144" s="205"/>
      <c r="H144" s="205"/>
      <c r="I144" s="206">
        <f t="shared" si="3"/>
        <v>0</v>
      </c>
      <c r="J144" s="204"/>
      <c r="K144" s="204"/>
      <c r="L144" s="204"/>
      <c r="M144" s="204"/>
      <c r="N144" s="204"/>
      <c r="O144" s="204"/>
      <c r="P144" s="208"/>
      <c r="Q144" s="204"/>
      <c r="R144" s="204"/>
      <c r="S144" s="204"/>
      <c r="T144" s="204"/>
    </row>
    <row r="145" spans="1:20">
      <c r="A145" s="202">
        <v>141</v>
      </c>
      <c r="B145" s="203"/>
      <c r="C145" s="204"/>
      <c r="D145" s="204"/>
      <c r="E145" s="205"/>
      <c r="F145" s="204"/>
      <c r="G145" s="205"/>
      <c r="H145" s="205"/>
      <c r="I145" s="206">
        <f t="shared" si="3"/>
        <v>0</v>
      </c>
      <c r="J145" s="204"/>
      <c r="K145" s="204"/>
      <c r="L145" s="204"/>
      <c r="M145" s="204"/>
      <c r="N145" s="204"/>
      <c r="O145" s="204"/>
      <c r="P145" s="208"/>
      <c r="Q145" s="204"/>
      <c r="R145" s="204"/>
      <c r="S145" s="204"/>
      <c r="T145" s="204"/>
    </row>
    <row r="146" spans="1:20">
      <c r="A146" s="202">
        <v>142</v>
      </c>
      <c r="B146" s="203"/>
      <c r="C146" s="204"/>
      <c r="D146" s="204"/>
      <c r="E146" s="205"/>
      <c r="F146" s="204"/>
      <c r="G146" s="205"/>
      <c r="H146" s="205"/>
      <c r="I146" s="206">
        <f t="shared" si="3"/>
        <v>0</v>
      </c>
      <c r="J146" s="204"/>
      <c r="K146" s="204"/>
      <c r="L146" s="204"/>
      <c r="M146" s="204"/>
      <c r="N146" s="204"/>
      <c r="O146" s="204"/>
      <c r="P146" s="208"/>
      <c r="Q146" s="204"/>
      <c r="R146" s="204"/>
      <c r="S146" s="204"/>
      <c r="T146" s="204"/>
    </row>
    <row r="147" spans="1:20">
      <c r="A147" s="202">
        <v>143</v>
      </c>
      <c r="B147" s="203"/>
      <c r="C147" s="204"/>
      <c r="D147" s="204"/>
      <c r="E147" s="205"/>
      <c r="F147" s="204"/>
      <c r="G147" s="205"/>
      <c r="H147" s="205"/>
      <c r="I147" s="206">
        <f t="shared" si="3"/>
        <v>0</v>
      </c>
      <c r="J147" s="204"/>
      <c r="K147" s="204"/>
      <c r="L147" s="204"/>
      <c r="M147" s="204"/>
      <c r="N147" s="204"/>
      <c r="O147" s="204"/>
      <c r="P147" s="208"/>
      <c r="Q147" s="204"/>
      <c r="R147" s="204"/>
      <c r="S147" s="204"/>
      <c r="T147" s="204"/>
    </row>
    <row r="148" spans="1:20">
      <c r="A148" s="202">
        <v>144</v>
      </c>
      <c r="B148" s="203"/>
      <c r="C148" s="204"/>
      <c r="D148" s="204"/>
      <c r="E148" s="205"/>
      <c r="F148" s="204"/>
      <c r="G148" s="205"/>
      <c r="H148" s="205"/>
      <c r="I148" s="206">
        <f t="shared" si="3"/>
        <v>0</v>
      </c>
      <c r="J148" s="204"/>
      <c r="K148" s="204"/>
      <c r="L148" s="204"/>
      <c r="M148" s="204"/>
      <c r="N148" s="204"/>
      <c r="O148" s="204"/>
      <c r="P148" s="208"/>
      <c r="Q148" s="204"/>
      <c r="R148" s="204"/>
      <c r="S148" s="204"/>
      <c r="T148" s="204"/>
    </row>
    <row r="149" spans="1:20">
      <c r="A149" s="202">
        <v>145</v>
      </c>
      <c r="B149" s="203"/>
      <c r="C149" s="204"/>
      <c r="D149" s="204"/>
      <c r="E149" s="205"/>
      <c r="F149" s="204"/>
      <c r="G149" s="205"/>
      <c r="H149" s="205"/>
      <c r="I149" s="206">
        <f t="shared" si="3"/>
        <v>0</v>
      </c>
      <c r="J149" s="204"/>
      <c r="K149" s="204"/>
      <c r="L149" s="204"/>
      <c r="M149" s="204"/>
      <c r="N149" s="204"/>
      <c r="O149" s="204"/>
      <c r="P149" s="208"/>
      <c r="Q149" s="204"/>
      <c r="R149" s="204"/>
      <c r="S149" s="204"/>
      <c r="T149" s="204"/>
    </row>
    <row r="150" spans="1:20">
      <c r="A150" s="202">
        <v>146</v>
      </c>
      <c r="B150" s="203"/>
      <c r="C150" s="204"/>
      <c r="D150" s="204"/>
      <c r="E150" s="205"/>
      <c r="F150" s="204"/>
      <c r="G150" s="205"/>
      <c r="H150" s="205"/>
      <c r="I150" s="206">
        <f t="shared" si="3"/>
        <v>0</v>
      </c>
      <c r="J150" s="204"/>
      <c r="K150" s="204"/>
      <c r="L150" s="204"/>
      <c r="M150" s="204"/>
      <c r="N150" s="204"/>
      <c r="O150" s="204"/>
      <c r="P150" s="208"/>
      <c r="Q150" s="204"/>
      <c r="R150" s="204"/>
      <c r="S150" s="204"/>
      <c r="T150" s="204"/>
    </row>
    <row r="151" spans="1:20">
      <c r="A151" s="202">
        <v>147</v>
      </c>
      <c r="B151" s="203"/>
      <c r="C151" s="204"/>
      <c r="D151" s="204"/>
      <c r="E151" s="205"/>
      <c r="F151" s="204"/>
      <c r="G151" s="205"/>
      <c r="H151" s="205"/>
      <c r="I151" s="206">
        <f t="shared" si="3"/>
        <v>0</v>
      </c>
      <c r="J151" s="204"/>
      <c r="K151" s="204"/>
      <c r="L151" s="204"/>
      <c r="M151" s="204"/>
      <c r="N151" s="204"/>
      <c r="O151" s="204"/>
      <c r="P151" s="208"/>
      <c r="Q151" s="204"/>
      <c r="R151" s="204"/>
      <c r="S151" s="204"/>
      <c r="T151" s="204"/>
    </row>
    <row r="152" spans="1:20">
      <c r="A152" s="202">
        <v>148</v>
      </c>
      <c r="B152" s="203"/>
      <c r="C152" s="204"/>
      <c r="D152" s="204"/>
      <c r="E152" s="205"/>
      <c r="F152" s="204"/>
      <c r="G152" s="205"/>
      <c r="H152" s="205"/>
      <c r="I152" s="206">
        <f t="shared" si="3"/>
        <v>0</v>
      </c>
      <c r="J152" s="204"/>
      <c r="K152" s="204"/>
      <c r="L152" s="204"/>
      <c r="M152" s="204"/>
      <c r="N152" s="204"/>
      <c r="O152" s="204"/>
      <c r="P152" s="208"/>
      <c r="Q152" s="204"/>
      <c r="R152" s="204"/>
      <c r="S152" s="204"/>
      <c r="T152" s="204"/>
    </row>
    <row r="153" spans="1:20">
      <c r="A153" s="202">
        <v>149</v>
      </c>
      <c r="B153" s="203"/>
      <c r="C153" s="204"/>
      <c r="D153" s="204"/>
      <c r="E153" s="205"/>
      <c r="F153" s="204"/>
      <c r="G153" s="205"/>
      <c r="H153" s="205"/>
      <c r="I153" s="206">
        <f t="shared" si="3"/>
        <v>0</v>
      </c>
      <c r="J153" s="204"/>
      <c r="K153" s="204"/>
      <c r="L153" s="204"/>
      <c r="M153" s="204"/>
      <c r="N153" s="204"/>
      <c r="O153" s="204"/>
      <c r="P153" s="208"/>
      <c r="Q153" s="204"/>
      <c r="R153" s="204"/>
      <c r="S153" s="204"/>
      <c r="T153" s="204"/>
    </row>
    <row r="154" spans="1:20">
      <c r="A154" s="202">
        <v>150</v>
      </c>
      <c r="B154" s="203"/>
      <c r="C154" s="204"/>
      <c r="D154" s="204"/>
      <c r="E154" s="205"/>
      <c r="F154" s="204"/>
      <c r="G154" s="205"/>
      <c r="H154" s="205"/>
      <c r="I154" s="206">
        <f t="shared" si="3"/>
        <v>0</v>
      </c>
      <c r="J154" s="204"/>
      <c r="K154" s="204"/>
      <c r="L154" s="204"/>
      <c r="M154" s="204"/>
      <c r="N154" s="204"/>
      <c r="O154" s="204"/>
      <c r="P154" s="208"/>
      <c r="Q154" s="204"/>
      <c r="R154" s="204"/>
      <c r="S154" s="204"/>
      <c r="T154" s="204"/>
    </row>
    <row r="155" spans="1:20">
      <c r="A155" s="202">
        <v>151</v>
      </c>
      <c r="B155" s="203"/>
      <c r="C155" s="204"/>
      <c r="D155" s="204"/>
      <c r="E155" s="205"/>
      <c r="F155" s="204"/>
      <c r="G155" s="205"/>
      <c r="H155" s="205"/>
      <c r="I155" s="206">
        <f t="shared" si="3"/>
        <v>0</v>
      </c>
      <c r="J155" s="204"/>
      <c r="K155" s="204"/>
      <c r="L155" s="204"/>
      <c r="M155" s="204"/>
      <c r="N155" s="204"/>
      <c r="O155" s="204"/>
      <c r="P155" s="208"/>
      <c r="Q155" s="204"/>
      <c r="R155" s="204"/>
      <c r="S155" s="204"/>
      <c r="T155" s="204"/>
    </row>
    <row r="156" spans="1:20">
      <c r="A156" s="202">
        <v>152</v>
      </c>
      <c r="B156" s="203"/>
      <c r="C156" s="204"/>
      <c r="D156" s="204"/>
      <c r="E156" s="205"/>
      <c r="F156" s="204"/>
      <c r="G156" s="205"/>
      <c r="H156" s="205"/>
      <c r="I156" s="206">
        <f t="shared" si="3"/>
        <v>0</v>
      </c>
      <c r="J156" s="204"/>
      <c r="K156" s="204"/>
      <c r="L156" s="204"/>
      <c r="M156" s="204"/>
      <c r="N156" s="204"/>
      <c r="O156" s="204"/>
      <c r="P156" s="208"/>
      <c r="Q156" s="204"/>
      <c r="R156" s="204"/>
      <c r="S156" s="204"/>
      <c r="T156" s="204"/>
    </row>
    <row r="157" spans="1:20">
      <c r="A157" s="202">
        <v>153</v>
      </c>
      <c r="B157" s="203"/>
      <c r="C157" s="204"/>
      <c r="D157" s="204"/>
      <c r="E157" s="205"/>
      <c r="F157" s="204"/>
      <c r="G157" s="205"/>
      <c r="H157" s="205"/>
      <c r="I157" s="206">
        <f t="shared" si="3"/>
        <v>0</v>
      </c>
      <c r="J157" s="204"/>
      <c r="K157" s="204"/>
      <c r="L157" s="204"/>
      <c r="M157" s="204"/>
      <c r="N157" s="204"/>
      <c r="O157" s="204"/>
      <c r="P157" s="208"/>
      <c r="Q157" s="204"/>
      <c r="R157" s="204"/>
      <c r="S157" s="204"/>
      <c r="T157" s="204"/>
    </row>
    <row r="158" spans="1:20">
      <c r="A158" s="202">
        <v>154</v>
      </c>
      <c r="B158" s="203"/>
      <c r="C158" s="204"/>
      <c r="D158" s="204"/>
      <c r="E158" s="205"/>
      <c r="F158" s="204"/>
      <c r="G158" s="205"/>
      <c r="H158" s="205"/>
      <c r="I158" s="206">
        <f t="shared" si="3"/>
        <v>0</v>
      </c>
      <c r="J158" s="204"/>
      <c r="K158" s="204"/>
      <c r="L158" s="204"/>
      <c r="M158" s="204"/>
      <c r="N158" s="204"/>
      <c r="O158" s="204"/>
      <c r="P158" s="208"/>
      <c r="Q158" s="204"/>
      <c r="R158" s="204"/>
      <c r="S158" s="204"/>
      <c r="T158" s="204"/>
    </row>
    <row r="159" spans="1:20">
      <c r="A159" s="202">
        <v>155</v>
      </c>
      <c r="B159" s="203"/>
      <c r="C159" s="204"/>
      <c r="D159" s="204"/>
      <c r="E159" s="205"/>
      <c r="F159" s="204"/>
      <c r="G159" s="205"/>
      <c r="H159" s="205"/>
      <c r="I159" s="206">
        <f t="shared" si="3"/>
        <v>0</v>
      </c>
      <c r="J159" s="204"/>
      <c r="K159" s="204"/>
      <c r="L159" s="204"/>
      <c r="M159" s="204"/>
      <c r="N159" s="204"/>
      <c r="O159" s="204"/>
      <c r="P159" s="208"/>
      <c r="Q159" s="204"/>
      <c r="R159" s="204"/>
      <c r="S159" s="204"/>
      <c r="T159" s="204"/>
    </row>
    <row r="160" spans="1:20">
      <c r="A160" s="202">
        <v>156</v>
      </c>
      <c r="B160" s="203"/>
      <c r="C160" s="204"/>
      <c r="D160" s="204"/>
      <c r="E160" s="205"/>
      <c r="F160" s="204"/>
      <c r="G160" s="205"/>
      <c r="H160" s="205"/>
      <c r="I160" s="206">
        <f t="shared" si="3"/>
        <v>0</v>
      </c>
      <c r="J160" s="204"/>
      <c r="K160" s="204"/>
      <c r="L160" s="204"/>
      <c r="M160" s="204"/>
      <c r="N160" s="204"/>
      <c r="O160" s="204"/>
      <c r="P160" s="208"/>
      <c r="Q160" s="204"/>
      <c r="R160" s="204"/>
      <c r="S160" s="204"/>
      <c r="T160" s="204"/>
    </row>
    <row r="161" spans="1:20">
      <c r="A161" s="202">
        <v>157</v>
      </c>
      <c r="B161" s="203"/>
      <c r="C161" s="204"/>
      <c r="D161" s="204"/>
      <c r="E161" s="205"/>
      <c r="F161" s="204"/>
      <c r="G161" s="205"/>
      <c r="H161" s="205"/>
      <c r="I161" s="206">
        <f t="shared" si="3"/>
        <v>0</v>
      </c>
      <c r="J161" s="204"/>
      <c r="K161" s="204"/>
      <c r="L161" s="204"/>
      <c r="M161" s="204"/>
      <c r="N161" s="204"/>
      <c r="O161" s="204"/>
      <c r="P161" s="208"/>
      <c r="Q161" s="204"/>
      <c r="R161" s="204"/>
      <c r="S161" s="204"/>
      <c r="T161" s="204"/>
    </row>
    <row r="162" spans="1:20">
      <c r="A162" s="202">
        <v>158</v>
      </c>
      <c r="B162" s="203"/>
      <c r="C162" s="204"/>
      <c r="D162" s="204"/>
      <c r="E162" s="205"/>
      <c r="F162" s="204"/>
      <c r="G162" s="205"/>
      <c r="H162" s="205"/>
      <c r="I162" s="206">
        <f t="shared" si="3"/>
        <v>0</v>
      </c>
      <c r="J162" s="204"/>
      <c r="K162" s="204"/>
      <c r="L162" s="204"/>
      <c r="M162" s="204"/>
      <c r="N162" s="204"/>
      <c r="O162" s="204"/>
      <c r="P162" s="208"/>
      <c r="Q162" s="204"/>
      <c r="R162" s="204"/>
      <c r="S162" s="204"/>
      <c r="T162" s="204"/>
    </row>
    <row r="163" spans="1:20">
      <c r="A163" s="202">
        <v>159</v>
      </c>
      <c r="B163" s="203"/>
      <c r="C163" s="204"/>
      <c r="D163" s="204"/>
      <c r="E163" s="205"/>
      <c r="F163" s="204"/>
      <c r="G163" s="205"/>
      <c r="H163" s="205"/>
      <c r="I163" s="206">
        <f t="shared" si="3"/>
        <v>0</v>
      </c>
      <c r="J163" s="204"/>
      <c r="K163" s="204"/>
      <c r="L163" s="204"/>
      <c r="M163" s="204"/>
      <c r="N163" s="204"/>
      <c r="O163" s="204"/>
      <c r="P163" s="208"/>
      <c r="Q163" s="204"/>
      <c r="R163" s="204"/>
      <c r="S163" s="204"/>
      <c r="T163" s="204"/>
    </row>
    <row r="164" spans="1:20">
      <c r="A164" s="202">
        <v>160</v>
      </c>
      <c r="B164" s="203"/>
      <c r="C164" s="204"/>
      <c r="D164" s="204"/>
      <c r="E164" s="205"/>
      <c r="F164" s="204"/>
      <c r="G164" s="205"/>
      <c r="H164" s="205"/>
      <c r="I164" s="206">
        <f t="shared" si="3"/>
        <v>0</v>
      </c>
      <c r="J164" s="204"/>
      <c r="K164" s="204"/>
      <c r="L164" s="204"/>
      <c r="M164" s="204"/>
      <c r="N164" s="204"/>
      <c r="O164" s="204"/>
      <c r="P164" s="208"/>
      <c r="Q164" s="204"/>
      <c r="R164" s="204"/>
      <c r="S164" s="204"/>
      <c r="T164" s="204"/>
    </row>
    <row r="165" spans="1:20">
      <c r="A165" s="101" t="s">
        <v>11</v>
      </c>
      <c r="B165" s="101"/>
      <c r="C165" s="101">
        <f>COUNTIFS(C5:C164,"*")</f>
        <v>85</v>
      </c>
      <c r="D165" s="101"/>
      <c r="E165" s="209"/>
      <c r="F165" s="101"/>
      <c r="G165" s="101">
        <f>SUM(G5:G164)</f>
        <v>2206</v>
      </c>
      <c r="H165" s="101">
        <f>SUM(H5:H164)</f>
        <v>2144</v>
      </c>
      <c r="I165" s="101">
        <f>SUM(I5:I164)</f>
        <v>4350</v>
      </c>
      <c r="J165" s="101"/>
      <c r="K165" s="101"/>
      <c r="L165" s="101"/>
      <c r="M165" s="101"/>
      <c r="N165" s="101"/>
      <c r="O165" s="101"/>
      <c r="P165" s="210"/>
      <c r="Q165" s="101"/>
      <c r="R165" s="101"/>
      <c r="S165" s="101"/>
      <c r="T165" s="211"/>
    </row>
    <row r="166" spans="1:20">
      <c r="A166" s="212" t="s">
        <v>65</v>
      </c>
      <c r="B166" s="213">
        <f>COUNTIF(B$5:B$164,"Team 1")</f>
        <v>45</v>
      </c>
      <c r="C166" s="212" t="s">
        <v>28</v>
      </c>
      <c r="D166" s="213">
        <f>COUNTIF(D5:D164,"Anganwadi")</f>
        <v>85</v>
      </c>
    </row>
    <row r="167" spans="1:20">
      <c r="A167" s="212" t="s">
        <v>66</v>
      </c>
      <c r="B167" s="213">
        <f>COUNTIF(B$6:B$164,"Team 2")</f>
        <v>40</v>
      </c>
      <c r="C167" s="212" t="s">
        <v>26</v>
      </c>
      <c r="D167" s="213">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legacyDrawing r:id="rId2"/>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81" activePane="bottomRight" state="frozen"/>
      <selection pane="topRight" activeCell="C1" sqref="C1"/>
      <selection pane="bottomLeft" activeCell="A5" sqref="A5"/>
      <selection pane="bottomRight" activeCell="E45" sqref="E45:E97"/>
    </sheetView>
  </sheetViews>
  <sheetFormatPr defaultRowHeight="16.5"/>
  <cols>
    <col min="1" max="1" width="7.85546875" style="13" customWidth="1"/>
    <col min="2" max="2" width="13.7109375" style="13" bestFit="1" customWidth="1"/>
    <col min="3" max="3" width="25.85546875" style="13" customWidth="1"/>
    <col min="4" max="4" width="17.42578125" style="13" bestFit="1" customWidth="1"/>
    <col min="5" max="5" width="16" style="13" customWidth="1"/>
    <col min="6" max="6" width="17" style="13" customWidth="1"/>
    <col min="7" max="7" width="6.140625" style="13" customWidth="1"/>
    <col min="8" max="8" width="6.28515625" style="13" bestFit="1" customWidth="1"/>
    <col min="9" max="9" width="6" style="13" bestFit="1" customWidth="1"/>
    <col min="10" max="10" width="16.7109375" style="13" customWidth="1"/>
    <col min="11" max="13" width="19.5703125" style="13" customWidth="1"/>
    <col min="14" max="14" width="19.140625" style="13" customWidth="1"/>
    <col min="15" max="15" width="14.85546875" style="13" customWidth="1"/>
    <col min="16" max="16" width="15.28515625" style="13" customWidth="1"/>
    <col min="17" max="17" width="11.5703125" style="13" bestFit="1" customWidth="1"/>
    <col min="18" max="18" width="17.5703125" style="13" customWidth="1"/>
    <col min="19" max="19" width="19.5703125" style="13" customWidth="1"/>
    <col min="20" max="20" width="11.42578125" style="13" bestFit="1" customWidth="1"/>
    <col min="21" max="16384" width="9.140625" style="13"/>
  </cols>
  <sheetData>
    <row r="1" spans="1:20" ht="51" customHeight="1">
      <c r="A1" s="156" t="s">
        <v>845</v>
      </c>
      <c r="B1" s="156"/>
      <c r="C1" s="156"/>
      <c r="D1" s="157"/>
      <c r="E1" s="157"/>
      <c r="F1" s="157"/>
      <c r="G1" s="157"/>
      <c r="H1" s="157"/>
      <c r="I1" s="157"/>
      <c r="J1" s="157"/>
      <c r="K1" s="157"/>
      <c r="L1" s="157"/>
      <c r="M1" s="157"/>
      <c r="N1" s="157"/>
      <c r="O1" s="157"/>
      <c r="P1" s="157"/>
      <c r="Q1" s="157"/>
      <c r="R1" s="157"/>
      <c r="S1" s="157"/>
    </row>
    <row r="2" spans="1:20">
      <c r="A2" s="160" t="s">
        <v>62</v>
      </c>
      <c r="B2" s="161"/>
      <c r="C2" s="161"/>
      <c r="D2" s="19" t="s">
        <v>844</v>
      </c>
      <c r="E2" s="103"/>
      <c r="F2" s="103"/>
      <c r="G2" s="103"/>
      <c r="H2" s="103"/>
      <c r="I2" s="103"/>
      <c r="J2" s="103"/>
      <c r="K2" s="103"/>
      <c r="L2" s="103"/>
      <c r="M2" s="103"/>
      <c r="N2" s="103"/>
      <c r="O2" s="103"/>
      <c r="P2" s="103"/>
      <c r="Q2" s="103"/>
      <c r="R2" s="103"/>
      <c r="S2" s="103"/>
    </row>
    <row r="3" spans="1:20" ht="24" customHeight="1">
      <c r="A3" s="155" t="s">
        <v>14</v>
      </c>
      <c r="B3" s="158" t="s">
        <v>64</v>
      </c>
      <c r="C3" s="154" t="s">
        <v>7</v>
      </c>
      <c r="D3" s="154" t="s">
        <v>58</v>
      </c>
      <c r="E3" s="154" t="s">
        <v>16</v>
      </c>
      <c r="F3" s="162" t="s">
        <v>17</v>
      </c>
      <c r="G3" s="154" t="s">
        <v>8</v>
      </c>
      <c r="H3" s="154"/>
      <c r="I3" s="154"/>
      <c r="J3" s="154" t="s">
        <v>34</v>
      </c>
      <c r="K3" s="158" t="s">
        <v>36</v>
      </c>
      <c r="L3" s="158" t="s">
        <v>53</v>
      </c>
      <c r="M3" s="158" t="s">
        <v>54</v>
      </c>
      <c r="N3" s="158" t="s">
        <v>37</v>
      </c>
      <c r="O3" s="158" t="s">
        <v>38</v>
      </c>
      <c r="P3" s="155" t="s">
        <v>57</v>
      </c>
      <c r="Q3" s="154" t="s">
        <v>55</v>
      </c>
      <c r="R3" s="154" t="s">
        <v>35</v>
      </c>
      <c r="S3" s="154" t="s">
        <v>56</v>
      </c>
      <c r="T3" s="154" t="s">
        <v>13</v>
      </c>
    </row>
    <row r="4" spans="1:20" ht="25.5" customHeight="1">
      <c r="A4" s="155"/>
      <c r="B4" s="163"/>
      <c r="C4" s="154"/>
      <c r="D4" s="154"/>
      <c r="E4" s="154"/>
      <c r="F4" s="162"/>
      <c r="G4" s="104" t="s">
        <v>9</v>
      </c>
      <c r="H4" s="104" t="s">
        <v>10</v>
      </c>
      <c r="I4" s="104" t="s">
        <v>11</v>
      </c>
      <c r="J4" s="154"/>
      <c r="K4" s="159"/>
      <c r="L4" s="159"/>
      <c r="M4" s="159"/>
      <c r="N4" s="159"/>
      <c r="O4" s="159"/>
      <c r="P4" s="155"/>
      <c r="Q4" s="155"/>
      <c r="R4" s="154"/>
      <c r="S4" s="154"/>
      <c r="T4" s="154"/>
    </row>
    <row r="5" spans="1:20" ht="33">
      <c r="A5" s="4">
        <v>1</v>
      </c>
      <c r="B5" s="14" t="s">
        <v>65</v>
      </c>
      <c r="C5" s="221" t="s">
        <v>329</v>
      </c>
      <c r="D5" s="221" t="s">
        <v>26</v>
      </c>
      <c r="E5" s="45">
        <v>18100801706</v>
      </c>
      <c r="F5" s="245" t="s">
        <v>361</v>
      </c>
      <c r="G5" s="45">
        <v>210</v>
      </c>
      <c r="H5" s="45">
        <v>228</v>
      </c>
      <c r="I5" s="61">
        <f>G5+H5</f>
        <v>438</v>
      </c>
      <c r="J5" s="245" t="s">
        <v>345</v>
      </c>
      <c r="K5" s="221" t="s">
        <v>362</v>
      </c>
      <c r="L5" s="56" t="s">
        <v>364</v>
      </c>
      <c r="M5" s="57" t="s">
        <v>363</v>
      </c>
      <c r="N5" s="57" t="s">
        <v>365</v>
      </c>
      <c r="O5" s="221" t="s">
        <v>366</v>
      </c>
      <c r="P5" s="246" t="s">
        <v>846</v>
      </c>
      <c r="Q5" s="221" t="s">
        <v>849</v>
      </c>
      <c r="R5" s="218" t="s">
        <v>78</v>
      </c>
      <c r="S5" s="64" t="s">
        <v>1079</v>
      </c>
      <c r="T5" s="64"/>
    </row>
    <row r="6" spans="1:20" ht="33">
      <c r="A6" s="4">
        <v>2</v>
      </c>
      <c r="B6" s="14" t="s">
        <v>65</v>
      </c>
      <c r="C6" s="221" t="s">
        <v>330</v>
      </c>
      <c r="D6" s="221" t="s">
        <v>26</v>
      </c>
      <c r="E6" s="45">
        <v>18305120728</v>
      </c>
      <c r="F6" s="245" t="s">
        <v>110</v>
      </c>
      <c r="G6" s="45">
        <v>230</v>
      </c>
      <c r="H6" s="45">
        <v>248</v>
      </c>
      <c r="I6" s="61">
        <f t="shared" ref="I6:I44" si="0">G6+H6</f>
        <v>478</v>
      </c>
      <c r="J6" s="247" t="s">
        <v>346</v>
      </c>
      <c r="K6" s="221" t="s">
        <v>362</v>
      </c>
      <c r="L6" s="56" t="s">
        <v>364</v>
      </c>
      <c r="M6" s="57" t="s">
        <v>363</v>
      </c>
      <c r="N6" s="57" t="s">
        <v>365</v>
      </c>
      <c r="O6" s="221" t="s">
        <v>366</v>
      </c>
      <c r="P6" s="246" t="s">
        <v>847</v>
      </c>
      <c r="Q6" s="221" t="s">
        <v>850</v>
      </c>
      <c r="R6" s="218" t="s">
        <v>79</v>
      </c>
      <c r="S6" s="64" t="s">
        <v>1079</v>
      </c>
      <c r="T6" s="64"/>
    </row>
    <row r="7" spans="1:20" ht="18.75">
      <c r="A7" s="4">
        <v>3</v>
      </c>
      <c r="B7" s="14" t="s">
        <v>65</v>
      </c>
      <c r="C7" s="221" t="s">
        <v>331</v>
      </c>
      <c r="D7" s="221" t="s">
        <v>26</v>
      </c>
      <c r="E7" s="45">
        <v>18100801707</v>
      </c>
      <c r="F7" s="245" t="s">
        <v>109</v>
      </c>
      <c r="G7" s="45">
        <v>83</v>
      </c>
      <c r="H7" s="45">
        <v>82</v>
      </c>
      <c r="I7" s="61">
        <f t="shared" si="0"/>
        <v>165</v>
      </c>
      <c r="J7" s="247" t="s">
        <v>347</v>
      </c>
      <c r="K7" s="221" t="s">
        <v>362</v>
      </c>
      <c r="L7" s="56" t="s">
        <v>364</v>
      </c>
      <c r="M7" s="57" t="s">
        <v>363</v>
      </c>
      <c r="N7" s="57" t="s">
        <v>365</v>
      </c>
      <c r="O7" s="221" t="s">
        <v>366</v>
      </c>
      <c r="P7" s="246">
        <v>43685</v>
      </c>
      <c r="Q7" s="221" t="s">
        <v>851</v>
      </c>
      <c r="R7" s="218" t="s">
        <v>80</v>
      </c>
      <c r="S7" s="64" t="s">
        <v>1079</v>
      </c>
      <c r="T7" s="64"/>
    </row>
    <row r="8" spans="1:20" ht="33">
      <c r="A8" s="4">
        <v>4</v>
      </c>
      <c r="B8" s="14" t="s">
        <v>65</v>
      </c>
      <c r="C8" s="221" t="s">
        <v>332</v>
      </c>
      <c r="D8" s="221" t="s">
        <v>26</v>
      </c>
      <c r="E8" s="45">
        <v>18305120729</v>
      </c>
      <c r="F8" s="245" t="s">
        <v>109</v>
      </c>
      <c r="G8" s="45">
        <v>41</v>
      </c>
      <c r="H8" s="45">
        <v>44</v>
      </c>
      <c r="I8" s="61">
        <f t="shared" si="0"/>
        <v>85</v>
      </c>
      <c r="J8" s="247" t="s">
        <v>348</v>
      </c>
      <c r="K8" s="221" t="s">
        <v>362</v>
      </c>
      <c r="L8" s="56" t="s">
        <v>364</v>
      </c>
      <c r="M8" s="57" t="s">
        <v>363</v>
      </c>
      <c r="N8" s="57" t="s">
        <v>367</v>
      </c>
      <c r="O8" s="221" t="s">
        <v>368</v>
      </c>
      <c r="P8" s="246">
        <v>43686</v>
      </c>
      <c r="Q8" s="221" t="s">
        <v>651</v>
      </c>
      <c r="R8" s="218" t="s">
        <v>80</v>
      </c>
      <c r="S8" s="64" t="s">
        <v>1079</v>
      </c>
      <c r="T8" s="64"/>
    </row>
    <row r="9" spans="1:20" ht="18.75">
      <c r="A9" s="4">
        <v>5</v>
      </c>
      <c r="B9" s="14" t="s">
        <v>65</v>
      </c>
      <c r="C9" s="221" t="s">
        <v>333</v>
      </c>
      <c r="D9" s="221" t="s">
        <v>26</v>
      </c>
      <c r="E9" s="45">
        <v>18100801708</v>
      </c>
      <c r="F9" s="245" t="s">
        <v>110</v>
      </c>
      <c r="G9" s="45">
        <v>52</v>
      </c>
      <c r="H9" s="45">
        <v>58</v>
      </c>
      <c r="I9" s="61">
        <f t="shared" si="0"/>
        <v>110</v>
      </c>
      <c r="J9" s="247" t="s">
        <v>349</v>
      </c>
      <c r="K9" s="221" t="s">
        <v>362</v>
      </c>
      <c r="L9" s="56" t="s">
        <v>364</v>
      </c>
      <c r="M9" s="57" t="s">
        <v>363</v>
      </c>
      <c r="N9" s="57" t="s">
        <v>367</v>
      </c>
      <c r="O9" s="221" t="s">
        <v>368</v>
      </c>
      <c r="P9" s="246">
        <v>43687</v>
      </c>
      <c r="Q9" s="221" t="s">
        <v>647</v>
      </c>
      <c r="R9" s="218" t="s">
        <v>79</v>
      </c>
      <c r="S9" s="64" t="s">
        <v>1079</v>
      </c>
      <c r="T9" s="64"/>
    </row>
    <row r="10" spans="1:20" ht="18.75">
      <c r="A10" s="4">
        <v>6</v>
      </c>
      <c r="B10" s="14" t="s">
        <v>65</v>
      </c>
      <c r="C10" s="221" t="s">
        <v>334</v>
      </c>
      <c r="D10" s="221" t="s">
        <v>26</v>
      </c>
      <c r="E10" s="45">
        <v>18305120730</v>
      </c>
      <c r="F10" s="245" t="s">
        <v>109</v>
      </c>
      <c r="G10" s="45">
        <v>21</v>
      </c>
      <c r="H10" s="45">
        <v>23</v>
      </c>
      <c r="I10" s="61">
        <f t="shared" si="0"/>
        <v>44</v>
      </c>
      <c r="J10" s="247" t="s">
        <v>350</v>
      </c>
      <c r="K10" s="221" t="s">
        <v>362</v>
      </c>
      <c r="L10" s="56" t="s">
        <v>364</v>
      </c>
      <c r="M10" s="57" t="s">
        <v>363</v>
      </c>
      <c r="N10" s="57" t="s">
        <v>369</v>
      </c>
      <c r="O10" s="221" t="s">
        <v>370</v>
      </c>
      <c r="P10" s="246">
        <v>43690</v>
      </c>
      <c r="Q10" s="221" t="s">
        <v>649</v>
      </c>
      <c r="R10" s="218" t="s">
        <v>79</v>
      </c>
      <c r="S10" s="64" t="s">
        <v>1079</v>
      </c>
      <c r="T10" s="64"/>
    </row>
    <row r="11" spans="1:20" ht="33">
      <c r="A11" s="4">
        <v>7</v>
      </c>
      <c r="B11" s="14" t="s">
        <v>65</v>
      </c>
      <c r="C11" s="221" t="s">
        <v>335</v>
      </c>
      <c r="D11" s="221" t="s">
        <v>26</v>
      </c>
      <c r="E11" s="45">
        <v>18100801709</v>
      </c>
      <c r="F11" s="245" t="s">
        <v>109</v>
      </c>
      <c r="G11" s="45">
        <v>26</v>
      </c>
      <c r="H11" s="45">
        <v>32</v>
      </c>
      <c r="I11" s="61">
        <f t="shared" si="0"/>
        <v>58</v>
      </c>
      <c r="J11" s="247" t="s">
        <v>351</v>
      </c>
      <c r="K11" s="221" t="s">
        <v>362</v>
      </c>
      <c r="L11" s="56" t="s">
        <v>364</v>
      </c>
      <c r="M11" s="57" t="s">
        <v>363</v>
      </c>
      <c r="N11" s="57" t="s">
        <v>371</v>
      </c>
      <c r="O11" s="221" t="s">
        <v>372</v>
      </c>
      <c r="P11" s="246">
        <v>43690</v>
      </c>
      <c r="Q11" s="221" t="s">
        <v>649</v>
      </c>
      <c r="R11" s="218" t="s">
        <v>81</v>
      </c>
      <c r="S11" s="64" t="s">
        <v>1079</v>
      </c>
      <c r="T11" s="64"/>
    </row>
    <row r="12" spans="1:20" ht="33">
      <c r="A12" s="4">
        <v>8</v>
      </c>
      <c r="B12" s="14" t="s">
        <v>65</v>
      </c>
      <c r="C12" s="221" t="s">
        <v>336</v>
      </c>
      <c r="D12" s="221" t="s">
        <v>26</v>
      </c>
      <c r="E12" s="45">
        <v>18305120731</v>
      </c>
      <c r="F12" s="247" t="s">
        <v>109</v>
      </c>
      <c r="G12" s="45">
        <v>6</v>
      </c>
      <c r="H12" s="45">
        <v>8</v>
      </c>
      <c r="I12" s="61">
        <f t="shared" si="0"/>
        <v>14</v>
      </c>
      <c r="J12" s="247" t="s">
        <v>352</v>
      </c>
      <c r="K12" s="221" t="s">
        <v>362</v>
      </c>
      <c r="L12" s="56" t="s">
        <v>364</v>
      </c>
      <c r="M12" s="57" t="s">
        <v>363</v>
      </c>
      <c r="N12" s="57" t="s">
        <v>371</v>
      </c>
      <c r="O12" s="221" t="s">
        <v>372</v>
      </c>
      <c r="P12" s="246">
        <v>43691</v>
      </c>
      <c r="Q12" s="221" t="s">
        <v>653</v>
      </c>
      <c r="R12" s="218" t="s">
        <v>82</v>
      </c>
      <c r="S12" s="64" t="s">
        <v>1079</v>
      </c>
      <c r="T12" s="64"/>
    </row>
    <row r="13" spans="1:20" ht="18.75">
      <c r="A13" s="4">
        <v>9</v>
      </c>
      <c r="B13" s="14" t="s">
        <v>65</v>
      </c>
      <c r="C13" s="221" t="s">
        <v>337</v>
      </c>
      <c r="D13" s="221" t="s">
        <v>26</v>
      </c>
      <c r="E13" s="45">
        <v>18100801710</v>
      </c>
      <c r="F13" s="247" t="s">
        <v>109</v>
      </c>
      <c r="G13" s="45">
        <v>43</v>
      </c>
      <c r="H13" s="45">
        <v>47</v>
      </c>
      <c r="I13" s="61">
        <f t="shared" si="0"/>
        <v>90</v>
      </c>
      <c r="J13" s="247" t="s">
        <v>353</v>
      </c>
      <c r="K13" s="221" t="s">
        <v>362</v>
      </c>
      <c r="L13" s="56" t="s">
        <v>364</v>
      </c>
      <c r="M13" s="57" t="s">
        <v>363</v>
      </c>
      <c r="N13" s="57" t="s">
        <v>369</v>
      </c>
      <c r="O13" s="221" t="s">
        <v>370</v>
      </c>
      <c r="P13" s="246">
        <v>43691</v>
      </c>
      <c r="Q13" s="221" t="s">
        <v>653</v>
      </c>
      <c r="R13" s="64" t="s">
        <v>83</v>
      </c>
      <c r="S13" s="64" t="s">
        <v>1079</v>
      </c>
      <c r="T13" s="64"/>
    </row>
    <row r="14" spans="1:20" ht="18.75">
      <c r="A14" s="4">
        <v>10</v>
      </c>
      <c r="B14" s="14" t="s">
        <v>65</v>
      </c>
      <c r="C14" s="221" t="s">
        <v>338</v>
      </c>
      <c r="D14" s="221" t="s">
        <v>26</v>
      </c>
      <c r="E14" s="45">
        <v>18305121432</v>
      </c>
      <c r="F14" s="247" t="s">
        <v>109</v>
      </c>
      <c r="G14" s="45">
        <v>20</v>
      </c>
      <c r="H14" s="45">
        <v>18</v>
      </c>
      <c r="I14" s="61">
        <f t="shared" si="0"/>
        <v>38</v>
      </c>
      <c r="J14" s="247" t="s">
        <v>354</v>
      </c>
      <c r="K14" s="221" t="s">
        <v>362</v>
      </c>
      <c r="L14" s="56" t="s">
        <v>364</v>
      </c>
      <c r="M14" s="57" t="s">
        <v>363</v>
      </c>
      <c r="N14" s="57" t="s">
        <v>369</v>
      </c>
      <c r="O14" s="221" t="s">
        <v>370</v>
      </c>
      <c r="P14" s="246">
        <v>43693</v>
      </c>
      <c r="Q14" s="221" t="s">
        <v>651</v>
      </c>
      <c r="R14" s="64" t="s">
        <v>84</v>
      </c>
      <c r="S14" s="64" t="s">
        <v>1079</v>
      </c>
      <c r="T14" s="64"/>
    </row>
    <row r="15" spans="1:20" ht="18.75">
      <c r="A15" s="4">
        <v>11</v>
      </c>
      <c r="B15" s="14" t="s">
        <v>65</v>
      </c>
      <c r="C15" s="221" t="s">
        <v>339</v>
      </c>
      <c r="D15" s="221" t="s">
        <v>26</v>
      </c>
      <c r="E15" s="45">
        <v>18100801713</v>
      </c>
      <c r="F15" s="247" t="s">
        <v>109</v>
      </c>
      <c r="G15" s="45">
        <v>12</v>
      </c>
      <c r="H15" s="45">
        <v>9</v>
      </c>
      <c r="I15" s="61">
        <f t="shared" si="0"/>
        <v>21</v>
      </c>
      <c r="J15" s="247" t="s">
        <v>355</v>
      </c>
      <c r="K15" s="221" t="s">
        <v>362</v>
      </c>
      <c r="L15" s="56" t="s">
        <v>364</v>
      </c>
      <c r="M15" s="57" t="s">
        <v>363</v>
      </c>
      <c r="N15" s="57" t="s">
        <v>373</v>
      </c>
      <c r="O15" s="221" t="s">
        <v>374</v>
      </c>
      <c r="P15" s="246">
        <v>43693</v>
      </c>
      <c r="Q15" s="221" t="s">
        <v>651</v>
      </c>
      <c r="R15" s="64" t="s">
        <v>85</v>
      </c>
      <c r="S15" s="64" t="s">
        <v>1079</v>
      </c>
      <c r="T15" s="64"/>
    </row>
    <row r="16" spans="1:20" ht="18.75">
      <c r="A16" s="4">
        <v>12</v>
      </c>
      <c r="B16" s="14" t="s">
        <v>65</v>
      </c>
      <c r="C16" s="221" t="s">
        <v>340</v>
      </c>
      <c r="D16" s="221" t="s">
        <v>26</v>
      </c>
      <c r="E16" s="45">
        <v>18305121436</v>
      </c>
      <c r="F16" s="247" t="s">
        <v>109</v>
      </c>
      <c r="G16" s="45">
        <v>11</v>
      </c>
      <c r="H16" s="45">
        <v>13</v>
      </c>
      <c r="I16" s="61">
        <f t="shared" si="0"/>
        <v>24</v>
      </c>
      <c r="J16" s="247" t="s">
        <v>356</v>
      </c>
      <c r="K16" s="221" t="s">
        <v>362</v>
      </c>
      <c r="L16" s="56" t="s">
        <v>364</v>
      </c>
      <c r="M16" s="57" t="s">
        <v>363</v>
      </c>
      <c r="N16" s="57" t="s">
        <v>373</v>
      </c>
      <c r="O16" s="221" t="s">
        <v>374</v>
      </c>
      <c r="P16" s="246">
        <v>43694</v>
      </c>
      <c r="Q16" s="221" t="s">
        <v>647</v>
      </c>
      <c r="R16" s="64" t="s">
        <v>84</v>
      </c>
      <c r="S16" s="64" t="s">
        <v>1079</v>
      </c>
      <c r="T16" s="64"/>
    </row>
    <row r="17" spans="1:20" ht="18.75">
      <c r="A17" s="4">
        <v>13</v>
      </c>
      <c r="B17" s="14" t="s">
        <v>65</v>
      </c>
      <c r="C17" s="221" t="s">
        <v>341</v>
      </c>
      <c r="D17" s="221" t="s">
        <v>26</v>
      </c>
      <c r="E17" s="45">
        <v>18100801801</v>
      </c>
      <c r="F17" s="247" t="s">
        <v>109</v>
      </c>
      <c r="G17" s="45">
        <v>52</v>
      </c>
      <c r="H17" s="45">
        <v>55</v>
      </c>
      <c r="I17" s="61">
        <f t="shared" si="0"/>
        <v>107</v>
      </c>
      <c r="J17" s="247" t="s">
        <v>357</v>
      </c>
      <c r="K17" s="221" t="s">
        <v>362</v>
      </c>
      <c r="L17" s="56" t="s">
        <v>364</v>
      </c>
      <c r="M17" s="57" t="s">
        <v>363</v>
      </c>
      <c r="N17" s="57" t="s">
        <v>375</v>
      </c>
      <c r="O17" s="221" t="s">
        <v>376</v>
      </c>
      <c r="P17" s="246">
        <v>43694</v>
      </c>
      <c r="Q17" s="221" t="s">
        <v>647</v>
      </c>
      <c r="R17" s="64" t="s">
        <v>84</v>
      </c>
      <c r="S17" s="64" t="s">
        <v>1079</v>
      </c>
      <c r="T17" s="64"/>
    </row>
    <row r="18" spans="1:20" ht="18.75">
      <c r="A18" s="4">
        <v>14</v>
      </c>
      <c r="B18" s="14" t="s">
        <v>65</v>
      </c>
      <c r="C18" s="221" t="s">
        <v>342</v>
      </c>
      <c r="D18" s="221" t="s">
        <v>26</v>
      </c>
      <c r="E18" s="45">
        <v>18305121437</v>
      </c>
      <c r="F18" s="247" t="s">
        <v>109</v>
      </c>
      <c r="G18" s="45">
        <v>88</v>
      </c>
      <c r="H18" s="45">
        <v>97</v>
      </c>
      <c r="I18" s="61">
        <f t="shared" si="0"/>
        <v>185</v>
      </c>
      <c r="J18" s="247" t="s">
        <v>358</v>
      </c>
      <c r="K18" s="221" t="s">
        <v>362</v>
      </c>
      <c r="L18" s="56" t="s">
        <v>364</v>
      </c>
      <c r="M18" s="57" t="s">
        <v>363</v>
      </c>
      <c r="N18" s="57" t="s">
        <v>377</v>
      </c>
      <c r="O18" s="221" t="s">
        <v>378</v>
      </c>
      <c r="P18" s="246">
        <v>43696</v>
      </c>
      <c r="Q18" s="221" t="s">
        <v>648</v>
      </c>
      <c r="R18" s="64" t="s">
        <v>84</v>
      </c>
      <c r="S18" s="64" t="s">
        <v>1079</v>
      </c>
      <c r="T18" s="64"/>
    </row>
    <row r="19" spans="1:20" ht="18.75">
      <c r="A19" s="4">
        <v>15</v>
      </c>
      <c r="B19" s="14" t="s">
        <v>65</v>
      </c>
      <c r="C19" s="221" t="s">
        <v>343</v>
      </c>
      <c r="D19" s="221" t="s">
        <v>26</v>
      </c>
      <c r="E19" s="45">
        <v>18100801802</v>
      </c>
      <c r="F19" s="247" t="s">
        <v>109</v>
      </c>
      <c r="G19" s="45">
        <v>35</v>
      </c>
      <c r="H19" s="45">
        <v>39</v>
      </c>
      <c r="I19" s="61">
        <f t="shared" si="0"/>
        <v>74</v>
      </c>
      <c r="J19" s="247" t="s">
        <v>359</v>
      </c>
      <c r="K19" s="221" t="s">
        <v>362</v>
      </c>
      <c r="L19" s="56" t="s">
        <v>364</v>
      </c>
      <c r="M19" s="57" t="s">
        <v>363</v>
      </c>
      <c r="N19" s="57" t="s">
        <v>379</v>
      </c>
      <c r="O19" s="221" t="s">
        <v>380</v>
      </c>
      <c r="P19" s="246">
        <v>43698</v>
      </c>
      <c r="Q19" s="221" t="s">
        <v>653</v>
      </c>
      <c r="R19" s="64" t="s">
        <v>79</v>
      </c>
      <c r="S19" s="64" t="s">
        <v>1079</v>
      </c>
      <c r="T19" s="64"/>
    </row>
    <row r="20" spans="1:20" ht="18.75">
      <c r="A20" s="4">
        <v>16</v>
      </c>
      <c r="B20" s="14" t="s">
        <v>65</v>
      </c>
      <c r="C20" s="221" t="s">
        <v>344</v>
      </c>
      <c r="D20" s="221" t="s">
        <v>26</v>
      </c>
      <c r="E20" s="45">
        <v>18305120907</v>
      </c>
      <c r="F20" s="247" t="s">
        <v>109</v>
      </c>
      <c r="G20" s="45">
        <v>58</v>
      </c>
      <c r="H20" s="45">
        <v>59</v>
      </c>
      <c r="I20" s="61">
        <f t="shared" si="0"/>
        <v>117</v>
      </c>
      <c r="J20" s="247" t="s">
        <v>360</v>
      </c>
      <c r="K20" s="221" t="s">
        <v>362</v>
      </c>
      <c r="L20" s="56" t="s">
        <v>364</v>
      </c>
      <c r="M20" s="57" t="s">
        <v>363</v>
      </c>
      <c r="N20" s="221" t="s">
        <v>379</v>
      </c>
      <c r="O20" s="221" t="s">
        <v>380</v>
      </c>
      <c r="P20" s="246">
        <v>43699</v>
      </c>
      <c r="Q20" s="221" t="s">
        <v>650</v>
      </c>
      <c r="R20" s="64" t="s">
        <v>83</v>
      </c>
      <c r="S20" s="64" t="s">
        <v>1079</v>
      </c>
      <c r="T20" s="64"/>
    </row>
    <row r="21" spans="1:20" ht="37.5">
      <c r="A21" s="4">
        <v>17</v>
      </c>
      <c r="B21" s="14" t="s">
        <v>65</v>
      </c>
      <c r="C21" s="221" t="s">
        <v>381</v>
      </c>
      <c r="D21" s="221" t="s">
        <v>26</v>
      </c>
      <c r="E21" s="45">
        <v>18100801803</v>
      </c>
      <c r="F21" s="221" t="s">
        <v>109</v>
      </c>
      <c r="G21" s="81">
        <v>63</v>
      </c>
      <c r="H21" s="81">
        <v>45</v>
      </c>
      <c r="I21" s="61">
        <f t="shared" si="0"/>
        <v>108</v>
      </c>
      <c r="J21" s="245" t="s">
        <v>387</v>
      </c>
      <c r="K21" s="221" t="s">
        <v>389</v>
      </c>
      <c r="L21" s="221" t="s">
        <v>388</v>
      </c>
      <c r="M21" s="84" t="s">
        <v>390</v>
      </c>
      <c r="N21" s="221" t="s">
        <v>391</v>
      </c>
      <c r="O21" s="221" t="s">
        <v>392</v>
      </c>
      <c r="P21" s="246">
        <v>43700</v>
      </c>
      <c r="Q21" s="221" t="s">
        <v>651</v>
      </c>
      <c r="R21" s="64" t="s">
        <v>79</v>
      </c>
      <c r="S21" s="64" t="s">
        <v>1079</v>
      </c>
      <c r="T21" s="64"/>
    </row>
    <row r="22" spans="1:20" ht="18.75">
      <c r="A22" s="4">
        <v>18</v>
      </c>
      <c r="B22" s="14" t="s">
        <v>65</v>
      </c>
      <c r="C22" s="221" t="s">
        <v>382</v>
      </c>
      <c r="D22" s="221" t="s">
        <v>26</v>
      </c>
      <c r="E22" s="45">
        <v>18100803005</v>
      </c>
      <c r="F22" s="221" t="s">
        <v>384</v>
      </c>
      <c r="G22" s="81">
        <v>45</v>
      </c>
      <c r="H22" s="81">
        <v>55</v>
      </c>
      <c r="I22" s="61">
        <f t="shared" si="0"/>
        <v>100</v>
      </c>
      <c r="J22" s="247" t="s">
        <v>385</v>
      </c>
      <c r="K22" s="221" t="s">
        <v>389</v>
      </c>
      <c r="L22" s="221" t="s">
        <v>388</v>
      </c>
      <c r="M22" s="84" t="s">
        <v>390</v>
      </c>
      <c r="N22" s="221" t="s">
        <v>391</v>
      </c>
      <c r="O22" s="221" t="s">
        <v>392</v>
      </c>
      <c r="P22" s="246">
        <v>43703</v>
      </c>
      <c r="Q22" s="221" t="s">
        <v>648</v>
      </c>
      <c r="R22" s="218" t="s">
        <v>83</v>
      </c>
      <c r="S22" s="64" t="s">
        <v>1079</v>
      </c>
      <c r="T22" s="64"/>
    </row>
    <row r="23" spans="1:20" ht="33">
      <c r="A23" s="4">
        <v>19</v>
      </c>
      <c r="B23" s="14" t="s">
        <v>65</v>
      </c>
      <c r="C23" s="221" t="s">
        <v>383</v>
      </c>
      <c r="D23" s="221" t="s">
        <v>26</v>
      </c>
      <c r="E23" s="45">
        <v>18305120908</v>
      </c>
      <c r="F23" s="221" t="s">
        <v>109</v>
      </c>
      <c r="G23" s="81">
        <v>113</v>
      </c>
      <c r="H23" s="81">
        <v>111</v>
      </c>
      <c r="I23" s="61">
        <f t="shared" si="0"/>
        <v>224</v>
      </c>
      <c r="J23" s="247" t="s">
        <v>386</v>
      </c>
      <c r="K23" s="221" t="s">
        <v>389</v>
      </c>
      <c r="L23" s="221" t="s">
        <v>388</v>
      </c>
      <c r="M23" s="84" t="s">
        <v>390</v>
      </c>
      <c r="N23" s="221" t="s">
        <v>393</v>
      </c>
      <c r="O23" s="221" t="s">
        <v>394</v>
      </c>
      <c r="P23" s="246" t="s">
        <v>848</v>
      </c>
      <c r="Q23" s="221" t="s">
        <v>852</v>
      </c>
      <c r="R23" s="218" t="s">
        <v>85</v>
      </c>
      <c r="S23" s="64" t="s">
        <v>1079</v>
      </c>
      <c r="T23" s="64"/>
    </row>
    <row r="24" spans="1:20" ht="18.75">
      <c r="A24" s="4">
        <v>20</v>
      </c>
      <c r="B24" s="14" t="s">
        <v>65</v>
      </c>
      <c r="C24" s="221" t="s">
        <v>395</v>
      </c>
      <c r="D24" s="221" t="s">
        <v>26</v>
      </c>
      <c r="E24" s="45">
        <v>18100801901</v>
      </c>
      <c r="F24" s="221" t="s">
        <v>109</v>
      </c>
      <c r="G24" s="247">
        <v>56</v>
      </c>
      <c r="H24" s="247">
        <v>65</v>
      </c>
      <c r="I24" s="61">
        <f t="shared" si="0"/>
        <v>121</v>
      </c>
      <c r="J24" s="221" t="s">
        <v>397</v>
      </c>
      <c r="K24" s="221" t="s">
        <v>399</v>
      </c>
      <c r="L24" s="221" t="s">
        <v>400</v>
      </c>
      <c r="M24" s="221" t="s">
        <v>401</v>
      </c>
      <c r="N24" s="245" t="s">
        <v>402</v>
      </c>
      <c r="O24" s="247" t="s">
        <v>403</v>
      </c>
      <c r="P24" s="246">
        <v>43706</v>
      </c>
      <c r="Q24" s="221" t="s">
        <v>650</v>
      </c>
      <c r="R24" s="218" t="s">
        <v>83</v>
      </c>
      <c r="S24" s="64" t="s">
        <v>1079</v>
      </c>
      <c r="T24" s="64"/>
    </row>
    <row r="25" spans="1:20" ht="18.75">
      <c r="A25" s="4">
        <v>21</v>
      </c>
      <c r="B25" s="14" t="s">
        <v>65</v>
      </c>
      <c r="C25" s="221" t="s">
        <v>396</v>
      </c>
      <c r="D25" s="221" t="s">
        <v>26</v>
      </c>
      <c r="E25" s="45">
        <v>18305120909</v>
      </c>
      <c r="F25" s="221" t="s">
        <v>109</v>
      </c>
      <c r="G25" s="247">
        <v>65</v>
      </c>
      <c r="H25" s="247">
        <v>55</v>
      </c>
      <c r="I25" s="61">
        <f t="shared" si="0"/>
        <v>120</v>
      </c>
      <c r="J25" s="221" t="s">
        <v>398</v>
      </c>
      <c r="K25" s="221" t="s">
        <v>399</v>
      </c>
      <c r="L25" s="221" t="s">
        <v>400</v>
      </c>
      <c r="M25" s="221" t="s">
        <v>401</v>
      </c>
      <c r="N25" s="245" t="s">
        <v>404</v>
      </c>
      <c r="O25" s="247" t="s">
        <v>405</v>
      </c>
      <c r="P25" s="246">
        <v>43707</v>
      </c>
      <c r="Q25" s="221" t="s">
        <v>651</v>
      </c>
      <c r="R25" s="218" t="s">
        <v>85</v>
      </c>
      <c r="S25" s="64" t="s">
        <v>1079</v>
      </c>
      <c r="T25" s="64"/>
    </row>
    <row r="26" spans="1:20" ht="33">
      <c r="A26" s="4">
        <v>22</v>
      </c>
      <c r="B26" s="14" t="s">
        <v>66</v>
      </c>
      <c r="C26" s="221" t="s">
        <v>406</v>
      </c>
      <c r="D26" s="221" t="s">
        <v>26</v>
      </c>
      <c r="E26" s="45">
        <v>18100801902</v>
      </c>
      <c r="F26" s="221" t="s">
        <v>109</v>
      </c>
      <c r="G26" s="45">
        <v>23</v>
      </c>
      <c r="H26" s="45">
        <v>24</v>
      </c>
      <c r="I26" s="61">
        <f t="shared" si="0"/>
        <v>47</v>
      </c>
      <c r="J26" s="221" t="s">
        <v>425</v>
      </c>
      <c r="K26" s="221" t="s">
        <v>424</v>
      </c>
      <c r="L26" s="221" t="s">
        <v>423</v>
      </c>
      <c r="M26" s="221" t="s">
        <v>422</v>
      </c>
      <c r="N26" s="221" t="s">
        <v>440</v>
      </c>
      <c r="O26" s="221" t="s">
        <v>441</v>
      </c>
      <c r="P26" s="246">
        <v>43678</v>
      </c>
      <c r="Q26" s="221" t="s">
        <v>650</v>
      </c>
      <c r="R26" s="218" t="s">
        <v>80</v>
      </c>
      <c r="S26" s="64" t="s">
        <v>1079</v>
      </c>
      <c r="T26" s="64"/>
    </row>
    <row r="27" spans="1:20">
      <c r="A27" s="4">
        <v>23</v>
      </c>
      <c r="B27" s="14" t="s">
        <v>66</v>
      </c>
      <c r="C27" s="221" t="s">
        <v>407</v>
      </c>
      <c r="D27" s="221" t="s">
        <v>26</v>
      </c>
      <c r="E27" s="45">
        <v>18305120910</v>
      </c>
      <c r="F27" s="221" t="s">
        <v>110</v>
      </c>
      <c r="G27" s="45">
        <v>34</v>
      </c>
      <c r="H27" s="45">
        <v>41</v>
      </c>
      <c r="I27" s="61">
        <f t="shared" si="0"/>
        <v>75</v>
      </c>
      <c r="J27" s="221" t="s">
        <v>426</v>
      </c>
      <c r="K27" s="221" t="s">
        <v>424</v>
      </c>
      <c r="L27" s="221" t="s">
        <v>423</v>
      </c>
      <c r="M27" s="221" t="s">
        <v>422</v>
      </c>
      <c r="N27" s="221" t="s">
        <v>442</v>
      </c>
      <c r="O27" s="221" t="s">
        <v>443</v>
      </c>
      <c r="P27" s="246">
        <v>43678</v>
      </c>
      <c r="Q27" s="221" t="s">
        <v>650</v>
      </c>
      <c r="R27" s="218" t="s">
        <v>80</v>
      </c>
      <c r="S27" s="64" t="s">
        <v>1079</v>
      </c>
      <c r="T27" s="64"/>
    </row>
    <row r="28" spans="1:20" ht="33">
      <c r="A28" s="4">
        <v>24</v>
      </c>
      <c r="B28" s="14" t="s">
        <v>66</v>
      </c>
      <c r="C28" s="221" t="s">
        <v>408</v>
      </c>
      <c r="D28" s="221" t="s">
        <v>26</v>
      </c>
      <c r="E28" s="45">
        <v>18100802001</v>
      </c>
      <c r="F28" s="221" t="s">
        <v>110</v>
      </c>
      <c r="G28" s="45">
        <v>179</v>
      </c>
      <c r="H28" s="45">
        <v>209</v>
      </c>
      <c r="I28" s="61">
        <f t="shared" si="0"/>
        <v>388</v>
      </c>
      <c r="J28" s="221" t="s">
        <v>427</v>
      </c>
      <c r="K28" s="221" t="s">
        <v>424</v>
      </c>
      <c r="L28" s="221" t="s">
        <v>423</v>
      </c>
      <c r="M28" s="221" t="s">
        <v>422</v>
      </c>
      <c r="N28" s="221" t="s">
        <v>444</v>
      </c>
      <c r="O28" s="221" t="s">
        <v>445</v>
      </c>
      <c r="P28" s="246" t="s">
        <v>853</v>
      </c>
      <c r="Q28" s="221" t="s">
        <v>854</v>
      </c>
      <c r="R28" s="218" t="s">
        <v>80</v>
      </c>
      <c r="S28" s="64" t="s">
        <v>1079</v>
      </c>
      <c r="T28" s="64">
        <f>453/3</f>
        <v>151</v>
      </c>
    </row>
    <row r="29" spans="1:20">
      <c r="A29" s="4">
        <v>25</v>
      </c>
      <c r="B29" s="14" t="s">
        <v>66</v>
      </c>
      <c r="C29" s="221" t="s">
        <v>409</v>
      </c>
      <c r="D29" s="221" t="s">
        <v>26</v>
      </c>
      <c r="E29" s="45">
        <v>18100802002</v>
      </c>
      <c r="F29" s="221" t="s">
        <v>109</v>
      </c>
      <c r="G29" s="45">
        <v>26</v>
      </c>
      <c r="H29" s="45">
        <v>24</v>
      </c>
      <c r="I29" s="61">
        <f t="shared" si="0"/>
        <v>50</v>
      </c>
      <c r="J29" s="221" t="s">
        <v>428</v>
      </c>
      <c r="K29" s="221" t="s">
        <v>424</v>
      </c>
      <c r="L29" s="221" t="s">
        <v>423</v>
      </c>
      <c r="M29" s="221" t="s">
        <v>422</v>
      </c>
      <c r="N29" s="221" t="s">
        <v>444</v>
      </c>
      <c r="O29" s="221" t="s">
        <v>445</v>
      </c>
      <c r="P29" s="246" t="s">
        <v>855</v>
      </c>
      <c r="Q29" s="221" t="s">
        <v>649</v>
      </c>
      <c r="R29" s="218" t="s">
        <v>80</v>
      </c>
      <c r="S29" s="64" t="s">
        <v>1079</v>
      </c>
      <c r="T29" s="64"/>
    </row>
    <row r="30" spans="1:20" ht="33">
      <c r="A30" s="4">
        <v>26</v>
      </c>
      <c r="B30" s="14" t="s">
        <v>66</v>
      </c>
      <c r="C30" s="62" t="s">
        <v>410</v>
      </c>
      <c r="D30" s="221" t="s">
        <v>26</v>
      </c>
      <c r="E30" s="62">
        <v>18305120911</v>
      </c>
      <c r="F30" s="63" t="s">
        <v>361</v>
      </c>
      <c r="G30" s="62">
        <v>265</v>
      </c>
      <c r="H30" s="62">
        <v>188</v>
      </c>
      <c r="I30" s="61">
        <f t="shared" si="0"/>
        <v>453</v>
      </c>
      <c r="J30" s="221" t="s">
        <v>429</v>
      </c>
      <c r="K30" s="221" t="s">
        <v>424</v>
      </c>
      <c r="L30" s="221" t="s">
        <v>423</v>
      </c>
      <c r="M30" s="221" t="s">
        <v>422</v>
      </c>
      <c r="N30" s="221" t="s">
        <v>444</v>
      </c>
      <c r="O30" s="221" t="s">
        <v>445</v>
      </c>
      <c r="P30" s="246" t="s">
        <v>856</v>
      </c>
      <c r="Q30" s="221" t="s">
        <v>857</v>
      </c>
      <c r="R30" s="218" t="s">
        <v>79</v>
      </c>
      <c r="S30" s="64" t="s">
        <v>1079</v>
      </c>
      <c r="T30" s="64"/>
    </row>
    <row r="31" spans="1:20" ht="33">
      <c r="A31" s="4">
        <v>27</v>
      </c>
      <c r="B31" s="14" t="s">
        <v>66</v>
      </c>
      <c r="C31" s="64" t="s">
        <v>411</v>
      </c>
      <c r="D31" s="221" t="s">
        <v>26</v>
      </c>
      <c r="E31" s="16">
        <v>18100803707</v>
      </c>
      <c r="F31" s="64" t="s">
        <v>110</v>
      </c>
      <c r="G31" s="16">
        <v>48</v>
      </c>
      <c r="H31" s="16">
        <v>50</v>
      </c>
      <c r="I31" s="61">
        <f t="shared" si="0"/>
        <v>98</v>
      </c>
      <c r="J31" s="64" t="s">
        <v>430</v>
      </c>
      <c r="K31" s="221" t="s">
        <v>424</v>
      </c>
      <c r="L31" s="221" t="s">
        <v>423</v>
      </c>
      <c r="M31" s="221" t="s">
        <v>422</v>
      </c>
      <c r="N31" s="64" t="s">
        <v>446</v>
      </c>
      <c r="O31" s="64" t="s">
        <v>447</v>
      </c>
      <c r="P31" s="224">
        <v>43690</v>
      </c>
      <c r="Q31" s="64" t="s">
        <v>649</v>
      </c>
      <c r="R31" s="64">
        <v>26</v>
      </c>
      <c r="S31" s="64" t="s">
        <v>1079</v>
      </c>
      <c r="T31" s="64"/>
    </row>
    <row r="32" spans="1:20">
      <c r="A32" s="4">
        <v>28</v>
      </c>
      <c r="B32" s="14" t="s">
        <v>66</v>
      </c>
      <c r="C32" s="64" t="s">
        <v>412</v>
      </c>
      <c r="D32" s="221" t="s">
        <v>26</v>
      </c>
      <c r="E32" s="16">
        <v>18100802101</v>
      </c>
      <c r="F32" s="64" t="s">
        <v>109</v>
      </c>
      <c r="G32" s="16">
        <v>21</v>
      </c>
      <c r="H32" s="16">
        <v>39</v>
      </c>
      <c r="I32" s="61">
        <f t="shared" si="0"/>
        <v>60</v>
      </c>
      <c r="J32" s="64" t="s">
        <v>431</v>
      </c>
      <c r="K32" s="221" t="s">
        <v>424</v>
      </c>
      <c r="L32" s="221" t="s">
        <v>423</v>
      </c>
      <c r="M32" s="221" t="s">
        <v>422</v>
      </c>
      <c r="N32" s="64" t="s">
        <v>446</v>
      </c>
      <c r="O32" s="64" t="s">
        <v>447</v>
      </c>
      <c r="P32" s="224">
        <v>43691</v>
      </c>
      <c r="Q32" s="64" t="s">
        <v>653</v>
      </c>
      <c r="R32" s="64">
        <v>34</v>
      </c>
      <c r="S32" s="64" t="s">
        <v>1079</v>
      </c>
      <c r="T32" s="64"/>
    </row>
    <row r="33" spans="1:20">
      <c r="A33" s="4">
        <v>29</v>
      </c>
      <c r="B33" s="14" t="s">
        <v>66</v>
      </c>
      <c r="C33" s="64" t="s">
        <v>413</v>
      </c>
      <c r="D33" s="221" t="s">
        <v>26</v>
      </c>
      <c r="E33" s="16">
        <v>18305120912</v>
      </c>
      <c r="F33" s="64" t="s">
        <v>109</v>
      </c>
      <c r="G33" s="16">
        <v>10</v>
      </c>
      <c r="H33" s="16">
        <v>9</v>
      </c>
      <c r="I33" s="61">
        <f t="shared" si="0"/>
        <v>19</v>
      </c>
      <c r="J33" s="64" t="s">
        <v>432</v>
      </c>
      <c r="K33" s="221" t="s">
        <v>424</v>
      </c>
      <c r="L33" s="221" t="s">
        <v>423</v>
      </c>
      <c r="M33" s="221" t="s">
        <v>422</v>
      </c>
      <c r="N33" s="64" t="s">
        <v>446</v>
      </c>
      <c r="O33" s="64" t="s">
        <v>447</v>
      </c>
      <c r="P33" s="224">
        <v>43691</v>
      </c>
      <c r="Q33" s="64" t="s">
        <v>653</v>
      </c>
      <c r="R33" s="64">
        <v>22</v>
      </c>
      <c r="S33" s="64" t="s">
        <v>1079</v>
      </c>
      <c r="T33" s="64"/>
    </row>
    <row r="34" spans="1:20">
      <c r="A34" s="4">
        <v>30</v>
      </c>
      <c r="B34" s="14" t="s">
        <v>66</v>
      </c>
      <c r="C34" s="64" t="s">
        <v>414</v>
      </c>
      <c r="D34" s="221" t="s">
        <v>26</v>
      </c>
      <c r="E34" s="16">
        <v>18100802202</v>
      </c>
      <c r="F34" s="64" t="s">
        <v>109</v>
      </c>
      <c r="G34" s="16">
        <v>13</v>
      </c>
      <c r="H34" s="16">
        <v>22</v>
      </c>
      <c r="I34" s="61">
        <f t="shared" si="0"/>
        <v>35</v>
      </c>
      <c r="J34" s="64" t="s">
        <v>433</v>
      </c>
      <c r="K34" s="221" t="s">
        <v>424</v>
      </c>
      <c r="L34" s="221" t="s">
        <v>423</v>
      </c>
      <c r="M34" s="221" t="s">
        <v>422</v>
      </c>
      <c r="N34" s="64" t="s">
        <v>448</v>
      </c>
      <c r="O34" s="64" t="s">
        <v>449</v>
      </c>
      <c r="P34" s="224">
        <v>43691</v>
      </c>
      <c r="Q34" s="64" t="s">
        <v>653</v>
      </c>
      <c r="R34" s="64">
        <v>26</v>
      </c>
      <c r="S34" s="64" t="s">
        <v>1079</v>
      </c>
      <c r="T34" s="64"/>
    </row>
    <row r="35" spans="1:20">
      <c r="A35" s="4">
        <v>31</v>
      </c>
      <c r="B35" s="14" t="s">
        <v>66</v>
      </c>
      <c r="C35" s="64" t="s">
        <v>415</v>
      </c>
      <c r="D35" s="221" t="s">
        <v>26</v>
      </c>
      <c r="E35" s="16">
        <v>18305120913</v>
      </c>
      <c r="F35" s="64" t="s">
        <v>109</v>
      </c>
      <c r="G35" s="16">
        <v>33</v>
      </c>
      <c r="H35" s="16">
        <v>27</v>
      </c>
      <c r="I35" s="61">
        <f t="shared" si="0"/>
        <v>60</v>
      </c>
      <c r="J35" s="64" t="s">
        <v>434</v>
      </c>
      <c r="K35" s="221" t="s">
        <v>424</v>
      </c>
      <c r="L35" s="221" t="s">
        <v>423</v>
      </c>
      <c r="M35" s="221" t="s">
        <v>422</v>
      </c>
      <c r="N35" s="64" t="s">
        <v>450</v>
      </c>
      <c r="O35" s="64" t="s">
        <v>451</v>
      </c>
      <c r="P35" s="224">
        <v>43693</v>
      </c>
      <c r="Q35" s="64" t="s">
        <v>651</v>
      </c>
      <c r="R35" s="64">
        <v>26</v>
      </c>
      <c r="S35" s="64" t="s">
        <v>1079</v>
      </c>
      <c r="T35" s="64"/>
    </row>
    <row r="36" spans="1:20">
      <c r="A36" s="4">
        <v>32</v>
      </c>
      <c r="B36" s="14" t="s">
        <v>66</v>
      </c>
      <c r="C36" s="64" t="s">
        <v>416</v>
      </c>
      <c r="D36" s="221" t="s">
        <v>26</v>
      </c>
      <c r="E36" s="16">
        <v>18100802301</v>
      </c>
      <c r="F36" s="64" t="s">
        <v>109</v>
      </c>
      <c r="G36" s="16">
        <v>31</v>
      </c>
      <c r="H36" s="16">
        <v>22</v>
      </c>
      <c r="I36" s="61">
        <f t="shared" si="0"/>
        <v>53</v>
      </c>
      <c r="J36" s="64" t="s">
        <v>435</v>
      </c>
      <c r="K36" s="221" t="s">
        <v>424</v>
      </c>
      <c r="L36" s="221" t="s">
        <v>423</v>
      </c>
      <c r="M36" s="221" t="s">
        <v>422</v>
      </c>
      <c r="N36" s="64" t="s">
        <v>452</v>
      </c>
      <c r="O36" s="64" t="s">
        <v>453</v>
      </c>
      <c r="P36" s="224">
        <v>43693</v>
      </c>
      <c r="Q36" s="64" t="s">
        <v>651</v>
      </c>
      <c r="R36" s="64">
        <v>34</v>
      </c>
      <c r="S36" s="64" t="s">
        <v>1079</v>
      </c>
      <c r="T36" s="64"/>
    </row>
    <row r="37" spans="1:20" ht="33">
      <c r="A37" s="4">
        <v>33</v>
      </c>
      <c r="B37" s="14" t="s">
        <v>66</v>
      </c>
      <c r="C37" s="64" t="s">
        <v>417</v>
      </c>
      <c r="D37" s="221" t="s">
        <v>26</v>
      </c>
      <c r="E37" s="16">
        <v>18305120914</v>
      </c>
      <c r="F37" s="64" t="s">
        <v>110</v>
      </c>
      <c r="G37" s="16">
        <v>112</v>
      </c>
      <c r="H37" s="16">
        <v>146</v>
      </c>
      <c r="I37" s="61">
        <f t="shared" si="0"/>
        <v>258</v>
      </c>
      <c r="J37" s="64" t="s">
        <v>436</v>
      </c>
      <c r="K37" s="221" t="s">
        <v>424</v>
      </c>
      <c r="L37" s="221" t="s">
        <v>423</v>
      </c>
      <c r="M37" s="221" t="s">
        <v>422</v>
      </c>
      <c r="N37" s="64" t="s">
        <v>454</v>
      </c>
      <c r="O37" s="64" t="s">
        <v>455</v>
      </c>
      <c r="P37" s="224" t="s">
        <v>858</v>
      </c>
      <c r="Q37" s="64" t="s">
        <v>863</v>
      </c>
      <c r="R37" s="64">
        <v>22</v>
      </c>
      <c r="S37" s="64" t="s">
        <v>1079</v>
      </c>
      <c r="T37" s="64"/>
    </row>
    <row r="38" spans="1:20">
      <c r="A38" s="4">
        <v>34</v>
      </c>
      <c r="B38" s="14" t="s">
        <v>66</v>
      </c>
      <c r="C38" s="64" t="s">
        <v>418</v>
      </c>
      <c r="D38" s="221" t="s">
        <v>26</v>
      </c>
      <c r="E38" s="16">
        <v>18100802302</v>
      </c>
      <c r="F38" s="64" t="s">
        <v>109</v>
      </c>
      <c r="G38" s="16">
        <v>20</v>
      </c>
      <c r="H38" s="16">
        <v>15</v>
      </c>
      <c r="I38" s="61">
        <f t="shared" si="0"/>
        <v>35</v>
      </c>
      <c r="J38" s="64" t="s">
        <v>437</v>
      </c>
      <c r="K38" s="221" t="s">
        <v>424</v>
      </c>
      <c r="L38" s="221" t="s">
        <v>423</v>
      </c>
      <c r="M38" s="221" t="s">
        <v>422</v>
      </c>
      <c r="N38" s="64" t="s">
        <v>456</v>
      </c>
      <c r="O38" s="64" t="s">
        <v>457</v>
      </c>
      <c r="P38" s="224">
        <v>43698</v>
      </c>
      <c r="Q38" s="64" t="s">
        <v>653</v>
      </c>
      <c r="R38" s="64">
        <v>22</v>
      </c>
      <c r="S38" s="64" t="s">
        <v>1079</v>
      </c>
      <c r="T38" s="64"/>
    </row>
    <row r="39" spans="1:20">
      <c r="A39" s="4">
        <v>35</v>
      </c>
      <c r="B39" s="14" t="s">
        <v>66</v>
      </c>
      <c r="C39" s="64" t="s">
        <v>419</v>
      </c>
      <c r="D39" s="221" t="s">
        <v>26</v>
      </c>
      <c r="E39" s="16">
        <v>18305120915</v>
      </c>
      <c r="F39" s="64" t="s">
        <v>109</v>
      </c>
      <c r="G39" s="16">
        <v>33</v>
      </c>
      <c r="H39" s="16">
        <v>23</v>
      </c>
      <c r="I39" s="61">
        <f t="shared" si="0"/>
        <v>56</v>
      </c>
      <c r="J39" s="64" t="s">
        <v>438</v>
      </c>
      <c r="K39" s="221" t="s">
        <v>424</v>
      </c>
      <c r="L39" s="221" t="s">
        <v>423</v>
      </c>
      <c r="M39" s="221" t="s">
        <v>422</v>
      </c>
      <c r="N39" s="64" t="s">
        <v>454</v>
      </c>
      <c r="O39" s="64" t="s">
        <v>455</v>
      </c>
      <c r="P39" s="224">
        <v>43698</v>
      </c>
      <c r="Q39" s="64" t="s">
        <v>653</v>
      </c>
      <c r="R39" s="64">
        <v>34</v>
      </c>
      <c r="S39" s="64" t="s">
        <v>1079</v>
      </c>
      <c r="T39" s="64"/>
    </row>
    <row r="40" spans="1:20" ht="33">
      <c r="A40" s="4">
        <v>36</v>
      </c>
      <c r="B40" s="14" t="s">
        <v>66</v>
      </c>
      <c r="C40" s="64" t="s">
        <v>420</v>
      </c>
      <c r="D40" s="221" t="s">
        <v>26</v>
      </c>
      <c r="E40" s="16">
        <v>18100802401</v>
      </c>
      <c r="F40" s="64" t="s">
        <v>421</v>
      </c>
      <c r="G40" s="16">
        <v>106</v>
      </c>
      <c r="H40" s="16">
        <v>118</v>
      </c>
      <c r="I40" s="61">
        <f t="shared" si="0"/>
        <v>224</v>
      </c>
      <c r="J40" s="64" t="s">
        <v>439</v>
      </c>
      <c r="K40" s="221" t="s">
        <v>424</v>
      </c>
      <c r="L40" s="221" t="s">
        <v>423</v>
      </c>
      <c r="M40" s="221" t="s">
        <v>422</v>
      </c>
      <c r="N40" s="64" t="s">
        <v>444</v>
      </c>
      <c r="O40" s="64" t="s">
        <v>458</v>
      </c>
      <c r="P40" s="224" t="s">
        <v>859</v>
      </c>
      <c r="Q40" s="64" t="s">
        <v>864</v>
      </c>
      <c r="R40" s="64">
        <v>22</v>
      </c>
      <c r="S40" s="64" t="s">
        <v>1079</v>
      </c>
      <c r="T40" s="64"/>
    </row>
    <row r="41" spans="1:20" ht="37.5">
      <c r="A41" s="4">
        <v>37</v>
      </c>
      <c r="B41" s="14" t="s">
        <v>66</v>
      </c>
      <c r="C41" s="64" t="s">
        <v>459</v>
      </c>
      <c r="D41" s="221" t="s">
        <v>26</v>
      </c>
      <c r="E41" s="16">
        <v>18305120916</v>
      </c>
      <c r="F41" s="64" t="s">
        <v>109</v>
      </c>
      <c r="G41" s="16">
        <v>87</v>
      </c>
      <c r="H41" s="16">
        <v>75</v>
      </c>
      <c r="I41" s="61">
        <f t="shared" si="0"/>
        <v>162</v>
      </c>
      <c r="J41" s="64" t="s">
        <v>463</v>
      </c>
      <c r="K41" s="64" t="s">
        <v>471</v>
      </c>
      <c r="L41" s="64" t="s">
        <v>473</v>
      </c>
      <c r="M41" s="64" t="s">
        <v>472</v>
      </c>
      <c r="N41" s="245" t="s">
        <v>467</v>
      </c>
      <c r="O41" s="81" t="s">
        <v>468</v>
      </c>
      <c r="P41" s="224" t="s">
        <v>860</v>
      </c>
      <c r="Q41" s="64" t="s">
        <v>865</v>
      </c>
      <c r="R41" s="64">
        <v>34</v>
      </c>
      <c r="S41" s="64" t="s">
        <v>1079</v>
      </c>
      <c r="T41" s="64"/>
    </row>
    <row r="42" spans="1:20" ht="37.5">
      <c r="A42" s="4">
        <v>38</v>
      </c>
      <c r="B42" s="14" t="s">
        <v>66</v>
      </c>
      <c r="C42" s="64" t="s">
        <v>460</v>
      </c>
      <c r="D42" s="221" t="s">
        <v>26</v>
      </c>
      <c r="E42" s="16">
        <v>18100802402</v>
      </c>
      <c r="F42" s="64" t="s">
        <v>110</v>
      </c>
      <c r="G42" s="16">
        <v>38</v>
      </c>
      <c r="H42" s="16">
        <v>25</v>
      </c>
      <c r="I42" s="61">
        <f t="shared" si="0"/>
        <v>63</v>
      </c>
      <c r="J42" s="64" t="s">
        <v>464</v>
      </c>
      <c r="K42" s="64" t="s">
        <v>471</v>
      </c>
      <c r="L42" s="64" t="s">
        <v>473</v>
      </c>
      <c r="M42" s="64" t="s">
        <v>472</v>
      </c>
      <c r="N42" s="245" t="s">
        <v>467</v>
      </c>
      <c r="O42" s="81" t="s">
        <v>468</v>
      </c>
      <c r="P42" s="224">
        <v>43704</v>
      </c>
      <c r="Q42" s="64" t="s">
        <v>649</v>
      </c>
      <c r="R42" s="64">
        <v>32</v>
      </c>
      <c r="S42" s="64" t="s">
        <v>1079</v>
      </c>
      <c r="T42" s="64"/>
    </row>
    <row r="43" spans="1:20" ht="37.5">
      <c r="A43" s="4">
        <v>39</v>
      </c>
      <c r="B43" s="14" t="s">
        <v>66</v>
      </c>
      <c r="C43" s="64" t="s">
        <v>461</v>
      </c>
      <c r="D43" s="221" t="s">
        <v>26</v>
      </c>
      <c r="E43" s="16">
        <v>18305120917</v>
      </c>
      <c r="F43" s="64" t="s">
        <v>109</v>
      </c>
      <c r="G43" s="16">
        <v>138</v>
      </c>
      <c r="H43" s="16">
        <v>135</v>
      </c>
      <c r="I43" s="61">
        <f t="shared" si="0"/>
        <v>273</v>
      </c>
      <c r="J43" s="64" t="s">
        <v>465</v>
      </c>
      <c r="K43" s="64" t="s">
        <v>471</v>
      </c>
      <c r="L43" s="64" t="s">
        <v>473</v>
      </c>
      <c r="M43" s="64" t="s">
        <v>472</v>
      </c>
      <c r="N43" s="245" t="s">
        <v>469</v>
      </c>
      <c r="O43" s="81" t="s">
        <v>470</v>
      </c>
      <c r="P43" s="224" t="s">
        <v>862</v>
      </c>
      <c r="Q43" s="64" t="s">
        <v>866</v>
      </c>
      <c r="R43" s="64">
        <v>34</v>
      </c>
      <c r="S43" s="64" t="s">
        <v>1079</v>
      </c>
      <c r="T43" s="64"/>
    </row>
    <row r="44" spans="1:20" ht="37.5">
      <c r="A44" s="4">
        <v>40</v>
      </c>
      <c r="B44" s="14" t="s">
        <v>66</v>
      </c>
      <c r="C44" s="64" t="s">
        <v>462</v>
      </c>
      <c r="D44" s="221" t="s">
        <v>26</v>
      </c>
      <c r="E44" s="16">
        <v>18100804503</v>
      </c>
      <c r="F44" s="64" t="s">
        <v>109</v>
      </c>
      <c r="G44" s="16">
        <v>176</v>
      </c>
      <c r="H44" s="16">
        <v>160</v>
      </c>
      <c r="I44" s="61">
        <f t="shared" si="0"/>
        <v>336</v>
      </c>
      <c r="J44" s="64" t="s">
        <v>466</v>
      </c>
      <c r="K44" s="64" t="s">
        <v>471</v>
      </c>
      <c r="L44" s="64" t="s">
        <v>473</v>
      </c>
      <c r="M44" s="64" t="s">
        <v>472</v>
      </c>
      <c r="N44" s="245" t="s">
        <v>469</v>
      </c>
      <c r="O44" s="81" t="s">
        <v>470</v>
      </c>
      <c r="P44" s="224" t="s">
        <v>861</v>
      </c>
      <c r="Q44" s="64" t="s">
        <v>867</v>
      </c>
      <c r="R44" s="64">
        <v>32</v>
      </c>
      <c r="S44" s="64" t="s">
        <v>1079</v>
      </c>
      <c r="T44" s="64"/>
    </row>
    <row r="45" spans="1:20">
      <c r="A45" s="4">
        <v>41</v>
      </c>
      <c r="B45" s="14"/>
      <c r="C45" s="64"/>
      <c r="D45" s="221"/>
      <c r="E45" s="16"/>
      <c r="F45" s="64"/>
      <c r="G45" s="16"/>
      <c r="H45" s="16"/>
      <c r="I45" s="61"/>
      <c r="J45" s="64"/>
      <c r="K45" s="64"/>
      <c r="L45" s="64"/>
      <c r="M45" s="64"/>
      <c r="N45" s="64"/>
      <c r="O45" s="64"/>
      <c r="P45" s="224"/>
      <c r="Q45" s="64"/>
      <c r="R45" s="64"/>
      <c r="S45" s="64"/>
      <c r="T45" s="64"/>
    </row>
    <row r="46" spans="1:20">
      <c r="A46" s="4">
        <v>42</v>
      </c>
      <c r="B46" s="14"/>
      <c r="C46" s="64"/>
      <c r="D46" s="221"/>
      <c r="E46" s="16"/>
      <c r="F46" s="64"/>
      <c r="G46" s="16"/>
      <c r="H46" s="16"/>
      <c r="I46" s="61"/>
      <c r="J46" s="64"/>
      <c r="K46" s="64"/>
      <c r="L46" s="64"/>
      <c r="M46" s="64"/>
      <c r="N46" s="64"/>
      <c r="O46" s="64"/>
      <c r="P46" s="224"/>
      <c r="Q46" s="64"/>
      <c r="R46" s="64"/>
      <c r="S46" s="64"/>
      <c r="T46" s="64"/>
    </row>
    <row r="47" spans="1:20">
      <c r="A47" s="4">
        <v>43</v>
      </c>
      <c r="B47" s="14"/>
      <c r="C47" s="64"/>
      <c r="D47" s="221"/>
      <c r="E47" s="16"/>
      <c r="F47" s="64"/>
      <c r="G47" s="16"/>
      <c r="H47" s="16"/>
      <c r="I47" s="61"/>
      <c r="J47" s="64"/>
      <c r="K47" s="64"/>
      <c r="L47" s="64"/>
      <c r="M47" s="64"/>
      <c r="N47" s="64"/>
      <c r="O47" s="64"/>
      <c r="P47" s="224"/>
      <c r="Q47" s="64"/>
      <c r="R47" s="64"/>
      <c r="S47" s="64"/>
      <c r="T47" s="64"/>
    </row>
    <row r="48" spans="1:20">
      <c r="A48" s="4">
        <v>44</v>
      </c>
      <c r="B48" s="14"/>
      <c r="C48" s="64"/>
      <c r="D48" s="221"/>
      <c r="E48" s="16"/>
      <c r="F48" s="64"/>
      <c r="G48" s="16"/>
      <c r="H48" s="16"/>
      <c r="I48" s="61"/>
      <c r="J48" s="64"/>
      <c r="K48" s="64"/>
      <c r="L48" s="64"/>
      <c r="M48" s="64"/>
      <c r="N48" s="64"/>
      <c r="O48" s="64"/>
      <c r="P48" s="224"/>
      <c r="Q48" s="64"/>
      <c r="R48" s="64"/>
      <c r="S48" s="64"/>
      <c r="T48" s="64"/>
    </row>
    <row r="49" spans="1:20">
      <c r="A49" s="4">
        <v>45</v>
      </c>
      <c r="B49" s="14"/>
      <c r="C49" s="64"/>
      <c r="D49" s="64"/>
      <c r="E49" s="16"/>
      <c r="F49" s="64"/>
      <c r="G49" s="16"/>
      <c r="H49" s="16"/>
      <c r="I49" s="61"/>
      <c r="J49" s="64"/>
      <c r="K49" s="64"/>
      <c r="L49" s="64"/>
      <c r="M49" s="64"/>
      <c r="N49" s="64"/>
      <c r="O49" s="64"/>
      <c r="P49" s="224"/>
      <c r="Q49" s="64"/>
      <c r="R49" s="64"/>
      <c r="S49" s="64"/>
      <c r="T49" s="64"/>
    </row>
    <row r="50" spans="1:20">
      <c r="A50" s="4">
        <v>46</v>
      </c>
      <c r="B50" s="14"/>
      <c r="C50" s="64"/>
      <c r="D50" s="64"/>
      <c r="E50" s="16"/>
      <c r="F50" s="64"/>
      <c r="G50" s="16"/>
      <c r="H50" s="16"/>
      <c r="I50" s="61"/>
      <c r="J50" s="64"/>
      <c r="K50" s="64"/>
      <c r="L50" s="64"/>
      <c r="M50" s="64"/>
      <c r="N50" s="64"/>
      <c r="O50" s="64"/>
      <c r="P50" s="224"/>
      <c r="Q50" s="64"/>
      <c r="R50" s="64"/>
      <c r="S50" s="64"/>
      <c r="T50" s="64"/>
    </row>
    <row r="51" spans="1:20">
      <c r="A51" s="4">
        <v>47</v>
      </c>
      <c r="B51" s="14"/>
      <c r="C51" s="64"/>
      <c r="D51" s="64"/>
      <c r="E51" s="16"/>
      <c r="F51" s="64"/>
      <c r="G51" s="16"/>
      <c r="H51" s="16"/>
      <c r="I51" s="61"/>
      <c r="J51" s="64"/>
      <c r="K51" s="64"/>
      <c r="L51" s="64"/>
      <c r="M51" s="64"/>
      <c r="N51" s="64"/>
      <c r="O51" s="64"/>
      <c r="P51" s="224"/>
      <c r="Q51" s="64"/>
      <c r="R51" s="64"/>
      <c r="S51" s="64"/>
      <c r="T51" s="64"/>
    </row>
    <row r="52" spans="1:20">
      <c r="A52" s="4">
        <v>48</v>
      </c>
      <c r="B52" s="14"/>
      <c r="C52" s="64"/>
      <c r="D52" s="64"/>
      <c r="E52" s="16"/>
      <c r="F52" s="64"/>
      <c r="G52" s="16"/>
      <c r="H52" s="16"/>
      <c r="I52" s="61"/>
      <c r="J52" s="64"/>
      <c r="K52" s="64"/>
      <c r="L52" s="64"/>
      <c r="M52" s="64"/>
      <c r="N52" s="64"/>
      <c r="O52" s="64"/>
      <c r="P52" s="224"/>
      <c r="Q52" s="64"/>
      <c r="R52" s="64"/>
      <c r="S52" s="64"/>
      <c r="T52" s="64"/>
    </row>
    <row r="53" spans="1:20">
      <c r="A53" s="4">
        <v>49</v>
      </c>
      <c r="B53" s="14"/>
      <c r="C53" s="64"/>
      <c r="D53" s="64"/>
      <c r="E53" s="16"/>
      <c r="F53" s="64"/>
      <c r="G53" s="16"/>
      <c r="H53" s="16"/>
      <c r="I53" s="61"/>
      <c r="J53" s="64"/>
      <c r="K53" s="64"/>
      <c r="L53" s="64"/>
      <c r="M53" s="64"/>
      <c r="N53" s="64"/>
      <c r="O53" s="64"/>
      <c r="P53" s="224"/>
      <c r="Q53" s="64"/>
      <c r="R53" s="64"/>
      <c r="S53" s="64"/>
      <c r="T53" s="64"/>
    </row>
    <row r="54" spans="1:20">
      <c r="A54" s="4">
        <v>50</v>
      </c>
      <c r="B54" s="14"/>
      <c r="C54" s="64"/>
      <c r="D54" s="64"/>
      <c r="E54" s="16"/>
      <c r="F54" s="64"/>
      <c r="G54" s="16"/>
      <c r="H54" s="16"/>
      <c r="I54" s="61"/>
      <c r="J54" s="64"/>
      <c r="K54" s="64"/>
      <c r="L54" s="64"/>
      <c r="M54" s="64"/>
      <c r="N54" s="64"/>
      <c r="O54" s="64"/>
      <c r="P54" s="224"/>
      <c r="Q54" s="64"/>
      <c r="R54" s="64"/>
      <c r="S54" s="64"/>
      <c r="T54" s="64"/>
    </row>
    <row r="55" spans="1:20">
      <c r="A55" s="4">
        <v>51</v>
      </c>
      <c r="B55" s="14"/>
      <c r="C55" s="64"/>
      <c r="D55" s="64"/>
      <c r="E55" s="16"/>
      <c r="F55" s="64"/>
      <c r="G55" s="16"/>
      <c r="H55" s="16"/>
      <c r="I55" s="61"/>
      <c r="J55" s="64"/>
      <c r="K55" s="64"/>
      <c r="L55" s="64"/>
      <c r="M55" s="64"/>
      <c r="N55" s="64"/>
      <c r="O55" s="64"/>
      <c r="P55" s="224"/>
      <c r="Q55" s="64"/>
      <c r="R55" s="64"/>
      <c r="S55" s="64"/>
      <c r="T55" s="64"/>
    </row>
    <row r="56" spans="1:20">
      <c r="A56" s="4">
        <v>52</v>
      </c>
      <c r="B56" s="14"/>
      <c r="C56" s="64"/>
      <c r="D56" s="64"/>
      <c r="E56" s="16"/>
      <c r="F56" s="64"/>
      <c r="G56" s="16"/>
      <c r="H56" s="16"/>
      <c r="I56" s="61"/>
      <c r="J56" s="64"/>
      <c r="K56" s="64"/>
      <c r="L56" s="64"/>
      <c r="M56" s="64"/>
      <c r="N56" s="64"/>
      <c r="O56" s="64"/>
      <c r="P56" s="224"/>
      <c r="Q56" s="64"/>
      <c r="R56" s="64"/>
      <c r="S56" s="64"/>
      <c r="T56" s="64"/>
    </row>
    <row r="57" spans="1:20">
      <c r="A57" s="4">
        <v>53</v>
      </c>
      <c r="B57" s="14"/>
      <c r="C57" s="64"/>
      <c r="D57" s="64"/>
      <c r="E57" s="16"/>
      <c r="F57" s="64"/>
      <c r="G57" s="16"/>
      <c r="H57" s="16"/>
      <c r="I57" s="61"/>
      <c r="J57" s="64"/>
      <c r="K57" s="64"/>
      <c r="L57" s="64"/>
      <c r="M57" s="64"/>
      <c r="N57" s="64"/>
      <c r="O57" s="64"/>
      <c r="P57" s="224"/>
      <c r="Q57" s="64"/>
      <c r="R57" s="64"/>
      <c r="S57" s="64"/>
      <c r="T57" s="64"/>
    </row>
    <row r="58" spans="1:20">
      <c r="A58" s="4">
        <v>54</v>
      </c>
      <c r="B58" s="14"/>
      <c r="C58" s="64"/>
      <c r="D58" s="64"/>
      <c r="E58" s="16"/>
      <c r="F58" s="64"/>
      <c r="G58" s="16"/>
      <c r="H58" s="16"/>
      <c r="I58" s="61"/>
      <c r="J58" s="64"/>
      <c r="K58" s="64"/>
      <c r="L58" s="64"/>
      <c r="M58" s="64"/>
      <c r="N58" s="64"/>
      <c r="O58" s="64"/>
      <c r="P58" s="224"/>
      <c r="Q58" s="64"/>
      <c r="R58" s="64"/>
      <c r="S58" s="64"/>
      <c r="T58" s="64"/>
    </row>
    <row r="59" spans="1:20">
      <c r="A59" s="4">
        <v>55</v>
      </c>
      <c r="B59" s="14"/>
      <c r="C59" s="64"/>
      <c r="D59" s="64"/>
      <c r="E59" s="16"/>
      <c r="F59" s="64"/>
      <c r="G59" s="16"/>
      <c r="H59" s="16"/>
      <c r="I59" s="61"/>
      <c r="J59" s="64"/>
      <c r="K59" s="64"/>
      <c r="L59" s="64"/>
      <c r="M59" s="64"/>
      <c r="N59" s="64"/>
      <c r="O59" s="64"/>
      <c r="P59" s="224"/>
      <c r="Q59" s="64"/>
      <c r="R59" s="64"/>
      <c r="S59" s="64"/>
      <c r="T59" s="64"/>
    </row>
    <row r="60" spans="1:20">
      <c r="A60" s="4">
        <v>56</v>
      </c>
      <c r="B60" s="14"/>
      <c r="C60" s="64"/>
      <c r="D60" s="64"/>
      <c r="E60" s="16"/>
      <c r="F60" s="64"/>
      <c r="G60" s="16"/>
      <c r="H60" s="16"/>
      <c r="I60" s="61"/>
      <c r="J60" s="64"/>
      <c r="K60" s="64"/>
      <c r="L60" s="64"/>
      <c r="M60" s="64"/>
      <c r="N60" s="64"/>
      <c r="O60" s="64"/>
      <c r="P60" s="224"/>
      <c r="Q60" s="64"/>
      <c r="R60" s="64"/>
      <c r="S60" s="64"/>
      <c r="T60" s="64"/>
    </row>
    <row r="61" spans="1:20">
      <c r="A61" s="4">
        <v>57</v>
      </c>
      <c r="B61" s="14"/>
      <c r="C61" s="64"/>
      <c r="D61" s="64"/>
      <c r="E61" s="16"/>
      <c r="F61" s="64"/>
      <c r="G61" s="16"/>
      <c r="H61" s="16"/>
      <c r="I61" s="61"/>
      <c r="J61" s="64"/>
      <c r="K61" s="64"/>
      <c r="L61" s="64"/>
      <c r="M61" s="64"/>
      <c r="N61" s="64"/>
      <c r="O61" s="64"/>
      <c r="P61" s="224"/>
      <c r="Q61" s="64"/>
      <c r="R61" s="64"/>
      <c r="S61" s="64"/>
      <c r="T61" s="64"/>
    </row>
    <row r="62" spans="1:20">
      <c r="A62" s="4">
        <v>58</v>
      </c>
      <c r="B62" s="14"/>
      <c r="C62" s="64"/>
      <c r="D62" s="64"/>
      <c r="E62" s="16"/>
      <c r="F62" s="64"/>
      <c r="G62" s="16"/>
      <c r="H62" s="16"/>
      <c r="I62" s="61"/>
      <c r="J62" s="64"/>
      <c r="K62" s="64"/>
      <c r="L62" s="64"/>
      <c r="M62" s="64"/>
      <c r="N62" s="64"/>
      <c r="O62" s="64"/>
      <c r="P62" s="224"/>
      <c r="Q62" s="64"/>
      <c r="R62" s="64"/>
      <c r="S62" s="64"/>
      <c r="T62" s="64"/>
    </row>
    <row r="63" spans="1:20">
      <c r="A63" s="4">
        <v>59</v>
      </c>
      <c r="B63" s="14"/>
      <c r="C63" s="64"/>
      <c r="D63" s="64"/>
      <c r="E63" s="16"/>
      <c r="F63" s="64"/>
      <c r="G63" s="16"/>
      <c r="H63" s="16"/>
      <c r="I63" s="61"/>
      <c r="J63" s="64"/>
      <c r="K63" s="64"/>
      <c r="L63" s="64"/>
      <c r="M63" s="64"/>
      <c r="N63" s="64"/>
      <c r="O63" s="64"/>
      <c r="P63" s="224"/>
      <c r="Q63" s="64"/>
      <c r="R63" s="64"/>
      <c r="S63" s="64"/>
      <c r="T63" s="64"/>
    </row>
    <row r="64" spans="1:20">
      <c r="A64" s="4">
        <v>60</v>
      </c>
      <c r="B64" s="14"/>
      <c r="C64" s="64"/>
      <c r="D64" s="64"/>
      <c r="E64" s="16"/>
      <c r="F64" s="64"/>
      <c r="G64" s="16"/>
      <c r="H64" s="16"/>
      <c r="I64" s="61"/>
      <c r="J64" s="64"/>
      <c r="K64" s="64"/>
      <c r="L64" s="64"/>
      <c r="M64" s="64"/>
      <c r="N64" s="64"/>
      <c r="O64" s="64"/>
      <c r="P64" s="224"/>
      <c r="Q64" s="64"/>
      <c r="R64" s="64"/>
      <c r="S64" s="64"/>
      <c r="T64" s="64"/>
    </row>
    <row r="65" spans="1:20">
      <c r="A65" s="4">
        <v>61</v>
      </c>
      <c r="B65" s="14"/>
      <c r="C65" s="64"/>
      <c r="D65" s="64"/>
      <c r="E65" s="16"/>
      <c r="F65" s="64"/>
      <c r="G65" s="16"/>
      <c r="H65" s="16"/>
      <c r="I65" s="61"/>
      <c r="J65" s="64"/>
      <c r="K65" s="64"/>
      <c r="L65" s="64"/>
      <c r="M65" s="64"/>
      <c r="N65" s="64"/>
      <c r="O65" s="64"/>
      <c r="P65" s="224"/>
      <c r="Q65" s="64"/>
      <c r="R65" s="64"/>
      <c r="S65" s="64"/>
      <c r="T65" s="64"/>
    </row>
    <row r="66" spans="1:20">
      <c r="A66" s="4">
        <v>62</v>
      </c>
      <c r="B66" s="14"/>
      <c r="C66" s="64"/>
      <c r="D66" s="64"/>
      <c r="E66" s="16"/>
      <c r="F66" s="64"/>
      <c r="G66" s="16"/>
      <c r="H66" s="16"/>
      <c r="I66" s="61"/>
      <c r="J66" s="64"/>
      <c r="K66" s="64"/>
      <c r="L66" s="64"/>
      <c r="M66" s="64"/>
      <c r="N66" s="64"/>
      <c r="O66" s="64"/>
      <c r="P66" s="224"/>
      <c r="Q66" s="64"/>
      <c r="R66" s="64"/>
      <c r="S66" s="64"/>
      <c r="T66" s="64"/>
    </row>
    <row r="67" spans="1:20">
      <c r="A67" s="4">
        <v>63</v>
      </c>
      <c r="B67" s="14"/>
      <c r="C67" s="64"/>
      <c r="D67" s="64"/>
      <c r="E67" s="16"/>
      <c r="F67" s="64"/>
      <c r="G67" s="16"/>
      <c r="H67" s="16"/>
      <c r="I67" s="61"/>
      <c r="J67" s="64"/>
      <c r="K67" s="64"/>
      <c r="L67" s="64"/>
      <c r="M67" s="64"/>
      <c r="N67" s="64"/>
      <c r="O67" s="64"/>
      <c r="P67" s="224"/>
      <c r="Q67" s="64"/>
      <c r="R67" s="64"/>
      <c r="S67" s="64"/>
      <c r="T67" s="64"/>
    </row>
    <row r="68" spans="1:20">
      <c r="A68" s="4">
        <v>64</v>
      </c>
      <c r="B68" s="14"/>
      <c r="C68" s="64"/>
      <c r="D68" s="64"/>
      <c r="E68" s="16"/>
      <c r="F68" s="64"/>
      <c r="G68" s="16"/>
      <c r="H68" s="16"/>
      <c r="I68" s="61"/>
      <c r="J68" s="64"/>
      <c r="K68" s="64"/>
      <c r="L68" s="64"/>
      <c r="M68" s="64"/>
      <c r="N68" s="64"/>
      <c r="O68" s="64"/>
      <c r="P68" s="224"/>
      <c r="Q68" s="64"/>
      <c r="R68" s="64"/>
      <c r="S68" s="64"/>
      <c r="T68" s="64"/>
    </row>
    <row r="69" spans="1:20">
      <c r="A69" s="4">
        <v>65</v>
      </c>
      <c r="B69" s="14"/>
      <c r="C69" s="64"/>
      <c r="D69" s="64"/>
      <c r="E69" s="16"/>
      <c r="F69" s="64"/>
      <c r="G69" s="16"/>
      <c r="H69" s="16"/>
      <c r="I69" s="61"/>
      <c r="J69" s="64"/>
      <c r="K69" s="64"/>
      <c r="L69" s="64"/>
      <c r="M69" s="64"/>
      <c r="N69" s="64"/>
      <c r="O69" s="64"/>
      <c r="P69" s="224"/>
      <c r="Q69" s="64"/>
      <c r="R69" s="64"/>
      <c r="S69" s="64"/>
      <c r="T69" s="64"/>
    </row>
    <row r="70" spans="1:20">
      <c r="A70" s="4">
        <v>66</v>
      </c>
      <c r="B70" s="14"/>
      <c r="C70" s="64"/>
      <c r="D70" s="64"/>
      <c r="E70" s="16"/>
      <c r="F70" s="64"/>
      <c r="G70" s="16"/>
      <c r="H70" s="16"/>
      <c r="I70" s="61"/>
      <c r="J70" s="64"/>
      <c r="K70" s="64"/>
      <c r="L70" s="64"/>
      <c r="M70" s="64"/>
      <c r="N70" s="64"/>
      <c r="O70" s="64"/>
      <c r="P70" s="224"/>
      <c r="Q70" s="64"/>
      <c r="R70" s="64"/>
      <c r="S70" s="64"/>
      <c r="T70" s="64"/>
    </row>
    <row r="71" spans="1:20">
      <c r="A71" s="4">
        <v>67</v>
      </c>
      <c r="B71" s="14"/>
      <c r="C71" s="64"/>
      <c r="D71" s="64"/>
      <c r="E71" s="16"/>
      <c r="F71" s="64"/>
      <c r="G71" s="16"/>
      <c r="H71" s="16"/>
      <c r="I71" s="61">
        <f t="shared" ref="I71:I133" si="1">G71+H71</f>
        <v>0</v>
      </c>
      <c r="J71" s="64"/>
      <c r="K71" s="64"/>
      <c r="L71" s="64"/>
      <c r="M71" s="64"/>
      <c r="N71" s="64"/>
      <c r="O71" s="64"/>
      <c r="P71" s="224"/>
      <c r="Q71" s="64"/>
      <c r="R71" s="64"/>
      <c r="S71" s="64"/>
      <c r="T71" s="64"/>
    </row>
    <row r="72" spans="1:20">
      <c r="A72" s="4">
        <v>68</v>
      </c>
      <c r="B72" s="14"/>
      <c r="C72" s="64"/>
      <c r="D72" s="64"/>
      <c r="E72" s="16"/>
      <c r="F72" s="64"/>
      <c r="G72" s="16"/>
      <c r="H72" s="16"/>
      <c r="I72" s="61">
        <f t="shared" si="1"/>
        <v>0</v>
      </c>
      <c r="J72" s="64"/>
      <c r="K72" s="64"/>
      <c r="L72" s="64"/>
      <c r="M72" s="64"/>
      <c r="N72" s="64"/>
      <c r="O72" s="64"/>
      <c r="P72" s="224"/>
      <c r="Q72" s="64"/>
      <c r="R72" s="64"/>
      <c r="S72" s="64"/>
      <c r="T72" s="64"/>
    </row>
    <row r="73" spans="1:20">
      <c r="A73" s="4">
        <v>69</v>
      </c>
      <c r="B73" s="14"/>
      <c r="C73" s="64"/>
      <c r="D73" s="64"/>
      <c r="E73" s="16"/>
      <c r="F73" s="64"/>
      <c r="G73" s="16"/>
      <c r="H73" s="16"/>
      <c r="I73" s="61">
        <f t="shared" si="1"/>
        <v>0</v>
      </c>
      <c r="J73" s="64"/>
      <c r="K73" s="64"/>
      <c r="L73" s="64"/>
      <c r="M73" s="64"/>
      <c r="N73" s="64"/>
      <c r="O73" s="64"/>
      <c r="P73" s="224"/>
      <c r="Q73" s="64"/>
      <c r="R73" s="64"/>
      <c r="S73" s="64"/>
      <c r="T73" s="64"/>
    </row>
    <row r="74" spans="1:20">
      <c r="A74" s="4">
        <v>70</v>
      </c>
      <c r="B74" s="14"/>
      <c r="C74" s="64"/>
      <c r="D74" s="64"/>
      <c r="E74" s="16"/>
      <c r="F74" s="64"/>
      <c r="G74" s="16"/>
      <c r="H74" s="16"/>
      <c r="I74" s="61">
        <f t="shared" si="1"/>
        <v>0</v>
      </c>
      <c r="J74" s="64"/>
      <c r="K74" s="64"/>
      <c r="L74" s="64"/>
      <c r="M74" s="64"/>
      <c r="N74" s="64"/>
      <c r="O74" s="64"/>
      <c r="P74" s="224"/>
      <c r="Q74" s="64"/>
      <c r="R74" s="64"/>
      <c r="S74" s="64"/>
      <c r="T74" s="64"/>
    </row>
    <row r="75" spans="1:20">
      <c r="A75" s="4">
        <v>71</v>
      </c>
      <c r="B75" s="14"/>
      <c r="C75" s="64"/>
      <c r="D75" s="64"/>
      <c r="E75" s="16"/>
      <c r="F75" s="64"/>
      <c r="G75" s="16"/>
      <c r="H75" s="16"/>
      <c r="I75" s="61">
        <f t="shared" si="1"/>
        <v>0</v>
      </c>
      <c r="J75" s="64"/>
      <c r="K75" s="64"/>
      <c r="L75" s="64"/>
      <c r="M75" s="64"/>
      <c r="N75" s="64"/>
      <c r="O75" s="64"/>
      <c r="P75" s="224"/>
      <c r="Q75" s="64"/>
      <c r="R75" s="64"/>
      <c r="S75" s="64"/>
      <c r="T75" s="64"/>
    </row>
    <row r="76" spans="1:20">
      <c r="A76" s="4">
        <v>72</v>
      </c>
      <c r="B76" s="14"/>
      <c r="C76" s="64"/>
      <c r="D76" s="64"/>
      <c r="E76" s="16"/>
      <c r="F76" s="64"/>
      <c r="G76" s="16"/>
      <c r="H76" s="16"/>
      <c r="I76" s="61">
        <f t="shared" si="1"/>
        <v>0</v>
      </c>
      <c r="J76" s="64"/>
      <c r="K76" s="64"/>
      <c r="L76" s="64"/>
      <c r="M76" s="64"/>
      <c r="N76" s="64"/>
      <c r="O76" s="64"/>
      <c r="P76" s="224"/>
      <c r="Q76" s="64"/>
      <c r="R76" s="64"/>
      <c r="S76" s="64"/>
      <c r="T76" s="64"/>
    </row>
    <row r="77" spans="1:20">
      <c r="A77" s="4">
        <v>73</v>
      </c>
      <c r="B77" s="14"/>
      <c r="C77" s="64"/>
      <c r="D77" s="64"/>
      <c r="E77" s="16"/>
      <c r="F77" s="64"/>
      <c r="G77" s="16"/>
      <c r="H77" s="16"/>
      <c r="I77" s="61">
        <f t="shared" si="1"/>
        <v>0</v>
      </c>
      <c r="J77" s="64"/>
      <c r="K77" s="64"/>
      <c r="L77" s="64"/>
      <c r="M77" s="64"/>
      <c r="N77" s="64"/>
      <c r="O77" s="64"/>
      <c r="P77" s="224"/>
      <c r="Q77" s="64"/>
      <c r="R77" s="64"/>
      <c r="S77" s="64"/>
      <c r="T77" s="64"/>
    </row>
    <row r="78" spans="1:20">
      <c r="A78" s="4">
        <v>74</v>
      </c>
      <c r="B78" s="14"/>
      <c r="C78" s="64"/>
      <c r="D78" s="64"/>
      <c r="E78" s="16"/>
      <c r="F78" s="64"/>
      <c r="G78" s="16"/>
      <c r="H78" s="16"/>
      <c r="I78" s="61">
        <f t="shared" si="1"/>
        <v>0</v>
      </c>
      <c r="J78" s="64"/>
      <c r="K78" s="64"/>
      <c r="L78" s="64"/>
      <c r="M78" s="64"/>
      <c r="N78" s="64"/>
      <c r="O78" s="64"/>
      <c r="P78" s="224"/>
      <c r="Q78" s="64"/>
      <c r="R78" s="64"/>
      <c r="S78" s="64"/>
      <c r="T78" s="64"/>
    </row>
    <row r="79" spans="1:20">
      <c r="A79" s="4">
        <v>75</v>
      </c>
      <c r="B79" s="14"/>
      <c r="C79" s="64"/>
      <c r="D79" s="64"/>
      <c r="E79" s="16"/>
      <c r="F79" s="64"/>
      <c r="G79" s="16"/>
      <c r="H79" s="16"/>
      <c r="I79" s="61">
        <f t="shared" si="1"/>
        <v>0</v>
      </c>
      <c r="J79" s="64"/>
      <c r="K79" s="64"/>
      <c r="L79" s="64"/>
      <c r="M79" s="64"/>
      <c r="N79" s="64"/>
      <c r="O79" s="64"/>
      <c r="P79" s="224"/>
      <c r="Q79" s="64"/>
      <c r="R79" s="64"/>
      <c r="S79" s="64"/>
      <c r="T79" s="64"/>
    </row>
    <row r="80" spans="1:20">
      <c r="A80" s="4">
        <v>76</v>
      </c>
      <c r="B80" s="14"/>
      <c r="C80" s="64"/>
      <c r="D80" s="64"/>
      <c r="E80" s="16"/>
      <c r="F80" s="64"/>
      <c r="G80" s="16"/>
      <c r="H80" s="16"/>
      <c r="I80" s="61">
        <f t="shared" si="1"/>
        <v>0</v>
      </c>
      <c r="J80" s="64"/>
      <c r="K80" s="64"/>
      <c r="L80" s="64"/>
      <c r="M80" s="64"/>
      <c r="N80" s="64"/>
      <c r="O80" s="64"/>
      <c r="P80" s="224"/>
      <c r="Q80" s="64"/>
      <c r="R80" s="64"/>
      <c r="S80" s="64"/>
      <c r="T80" s="64"/>
    </row>
    <row r="81" spans="1:20">
      <c r="A81" s="4">
        <v>77</v>
      </c>
      <c r="B81" s="14"/>
      <c r="C81" s="64"/>
      <c r="D81" s="64"/>
      <c r="E81" s="16"/>
      <c r="F81" s="64"/>
      <c r="G81" s="16"/>
      <c r="H81" s="16"/>
      <c r="I81" s="61">
        <f t="shared" si="1"/>
        <v>0</v>
      </c>
      <c r="J81" s="64"/>
      <c r="K81" s="64"/>
      <c r="L81" s="64"/>
      <c r="M81" s="64"/>
      <c r="N81" s="64"/>
      <c r="O81" s="64"/>
      <c r="P81" s="224"/>
      <c r="Q81" s="64"/>
      <c r="R81" s="64"/>
      <c r="S81" s="64"/>
      <c r="T81" s="64"/>
    </row>
    <row r="82" spans="1:20">
      <c r="A82" s="4">
        <v>78</v>
      </c>
      <c r="B82" s="14"/>
      <c r="C82" s="64"/>
      <c r="D82" s="64"/>
      <c r="E82" s="16"/>
      <c r="F82" s="64"/>
      <c r="G82" s="16"/>
      <c r="H82" s="16"/>
      <c r="I82" s="61">
        <f t="shared" si="1"/>
        <v>0</v>
      </c>
      <c r="J82" s="64"/>
      <c r="K82" s="64"/>
      <c r="L82" s="64"/>
      <c r="M82" s="64"/>
      <c r="N82" s="64"/>
      <c r="O82" s="64"/>
      <c r="P82" s="224"/>
      <c r="Q82" s="64"/>
      <c r="R82" s="64"/>
      <c r="S82" s="64"/>
      <c r="T82" s="64"/>
    </row>
    <row r="83" spans="1:20">
      <c r="A83" s="4">
        <v>79</v>
      </c>
      <c r="B83" s="14"/>
      <c r="C83" s="64"/>
      <c r="D83" s="64"/>
      <c r="E83" s="16"/>
      <c r="F83" s="64"/>
      <c r="G83" s="16"/>
      <c r="H83" s="16"/>
      <c r="I83" s="61">
        <f t="shared" si="1"/>
        <v>0</v>
      </c>
      <c r="J83" s="64"/>
      <c r="K83" s="64"/>
      <c r="L83" s="64"/>
      <c r="M83" s="64"/>
      <c r="N83" s="64"/>
      <c r="O83" s="64"/>
      <c r="P83" s="224"/>
      <c r="Q83" s="64"/>
      <c r="R83" s="64"/>
      <c r="S83" s="64"/>
      <c r="T83" s="64"/>
    </row>
    <row r="84" spans="1:20">
      <c r="A84" s="4">
        <v>80</v>
      </c>
      <c r="B84" s="14"/>
      <c r="C84" s="64"/>
      <c r="D84" s="64"/>
      <c r="E84" s="16"/>
      <c r="F84" s="64"/>
      <c r="G84" s="16"/>
      <c r="H84" s="16"/>
      <c r="I84" s="61">
        <f t="shared" si="1"/>
        <v>0</v>
      </c>
      <c r="J84" s="64"/>
      <c r="K84" s="64"/>
      <c r="L84" s="64"/>
      <c r="M84" s="64"/>
      <c r="N84" s="64"/>
      <c r="O84" s="64"/>
      <c r="P84" s="224"/>
      <c r="Q84" s="64"/>
      <c r="R84" s="64"/>
      <c r="S84" s="64"/>
      <c r="T84" s="64"/>
    </row>
    <row r="85" spans="1:20">
      <c r="A85" s="4">
        <v>81</v>
      </c>
      <c r="B85" s="14"/>
      <c r="C85" s="64"/>
      <c r="D85" s="64"/>
      <c r="E85" s="16"/>
      <c r="F85" s="64"/>
      <c r="G85" s="16"/>
      <c r="H85" s="16"/>
      <c r="I85" s="61">
        <f t="shared" si="1"/>
        <v>0</v>
      </c>
      <c r="J85" s="64"/>
      <c r="K85" s="64"/>
      <c r="L85" s="64"/>
      <c r="M85" s="64"/>
      <c r="N85" s="64"/>
      <c r="O85" s="64"/>
      <c r="P85" s="224"/>
      <c r="Q85" s="64"/>
      <c r="R85" s="64"/>
      <c r="S85" s="64"/>
      <c r="T85" s="64"/>
    </row>
    <row r="86" spans="1:20">
      <c r="A86" s="4">
        <v>82</v>
      </c>
      <c r="B86" s="14"/>
      <c r="C86" s="64"/>
      <c r="D86" s="64"/>
      <c r="E86" s="16"/>
      <c r="F86" s="64"/>
      <c r="G86" s="16"/>
      <c r="H86" s="16"/>
      <c r="I86" s="61">
        <f t="shared" si="1"/>
        <v>0</v>
      </c>
      <c r="J86" s="64"/>
      <c r="K86" s="64"/>
      <c r="L86" s="64"/>
      <c r="M86" s="64"/>
      <c r="N86" s="64"/>
      <c r="O86" s="64"/>
      <c r="P86" s="224"/>
      <c r="Q86" s="64"/>
      <c r="R86" s="64"/>
      <c r="S86" s="64"/>
      <c r="T86" s="64"/>
    </row>
    <row r="87" spans="1:20">
      <c r="A87" s="4">
        <v>83</v>
      </c>
      <c r="B87" s="14"/>
      <c r="C87" s="64"/>
      <c r="D87" s="64"/>
      <c r="E87" s="16"/>
      <c r="F87" s="64"/>
      <c r="G87" s="16"/>
      <c r="H87" s="16"/>
      <c r="I87" s="61">
        <f t="shared" si="1"/>
        <v>0</v>
      </c>
      <c r="J87" s="64"/>
      <c r="K87" s="64"/>
      <c r="L87" s="64"/>
      <c r="M87" s="64"/>
      <c r="N87" s="64"/>
      <c r="O87" s="64"/>
      <c r="P87" s="224"/>
      <c r="Q87" s="64"/>
      <c r="R87" s="64"/>
      <c r="S87" s="64"/>
      <c r="T87" s="64"/>
    </row>
    <row r="88" spans="1:20">
      <c r="A88" s="4">
        <v>84</v>
      </c>
      <c r="B88" s="14"/>
      <c r="C88" s="64"/>
      <c r="D88" s="64"/>
      <c r="E88" s="16"/>
      <c r="F88" s="64"/>
      <c r="G88" s="16"/>
      <c r="H88" s="16"/>
      <c r="I88" s="61">
        <f t="shared" si="1"/>
        <v>0</v>
      </c>
      <c r="J88" s="64"/>
      <c r="K88" s="64"/>
      <c r="L88" s="64"/>
      <c r="M88" s="64"/>
      <c r="N88" s="64"/>
      <c r="O88" s="64"/>
      <c r="P88" s="224"/>
      <c r="Q88" s="64"/>
      <c r="R88" s="64"/>
      <c r="S88" s="64"/>
      <c r="T88" s="64"/>
    </row>
    <row r="89" spans="1:20">
      <c r="A89" s="4">
        <v>85</v>
      </c>
      <c r="B89" s="14"/>
      <c r="C89" s="64"/>
      <c r="D89" s="64"/>
      <c r="E89" s="16"/>
      <c r="F89" s="64"/>
      <c r="G89" s="16"/>
      <c r="H89" s="16"/>
      <c r="I89" s="61">
        <f t="shared" si="1"/>
        <v>0</v>
      </c>
      <c r="J89" s="64"/>
      <c r="K89" s="64"/>
      <c r="L89" s="64"/>
      <c r="M89" s="64"/>
      <c r="N89" s="64"/>
      <c r="O89" s="64"/>
      <c r="P89" s="224"/>
      <c r="Q89" s="64"/>
      <c r="R89" s="64"/>
      <c r="S89" s="64"/>
      <c r="T89" s="64"/>
    </row>
    <row r="90" spans="1:20">
      <c r="A90" s="4">
        <v>86</v>
      </c>
      <c r="B90" s="14"/>
      <c r="C90" s="64"/>
      <c r="D90" s="64"/>
      <c r="E90" s="16"/>
      <c r="F90" s="64"/>
      <c r="G90" s="16"/>
      <c r="H90" s="16"/>
      <c r="I90" s="61">
        <f t="shared" si="1"/>
        <v>0</v>
      </c>
      <c r="J90" s="64"/>
      <c r="K90" s="64"/>
      <c r="L90" s="64"/>
      <c r="M90" s="64"/>
      <c r="N90" s="64"/>
      <c r="O90" s="64"/>
      <c r="P90" s="224"/>
      <c r="Q90" s="64"/>
      <c r="R90" s="64"/>
      <c r="S90" s="64"/>
      <c r="T90" s="64"/>
    </row>
    <row r="91" spans="1:20">
      <c r="A91" s="4">
        <v>87</v>
      </c>
      <c r="B91" s="14"/>
      <c r="C91" s="64"/>
      <c r="D91" s="64"/>
      <c r="E91" s="16"/>
      <c r="F91" s="64"/>
      <c r="G91" s="16"/>
      <c r="H91" s="16"/>
      <c r="I91" s="61">
        <f t="shared" si="1"/>
        <v>0</v>
      </c>
      <c r="J91" s="64"/>
      <c r="K91" s="64"/>
      <c r="L91" s="64"/>
      <c r="M91" s="64"/>
      <c r="N91" s="64"/>
      <c r="O91" s="64"/>
      <c r="P91" s="224"/>
      <c r="Q91" s="64"/>
      <c r="R91" s="64"/>
      <c r="S91" s="64"/>
      <c r="T91" s="64"/>
    </row>
    <row r="92" spans="1:20">
      <c r="A92" s="4">
        <v>88</v>
      </c>
      <c r="B92" s="14"/>
      <c r="C92" s="64"/>
      <c r="D92" s="64"/>
      <c r="E92" s="16"/>
      <c r="F92" s="64"/>
      <c r="G92" s="16"/>
      <c r="H92" s="16"/>
      <c r="I92" s="61">
        <f t="shared" si="1"/>
        <v>0</v>
      </c>
      <c r="J92" s="64"/>
      <c r="K92" s="64"/>
      <c r="L92" s="64"/>
      <c r="M92" s="64"/>
      <c r="N92" s="64"/>
      <c r="O92" s="64"/>
      <c r="P92" s="224"/>
      <c r="Q92" s="64"/>
      <c r="R92" s="64"/>
      <c r="S92" s="64"/>
      <c r="T92" s="64"/>
    </row>
    <row r="93" spans="1:20">
      <c r="A93" s="4">
        <v>89</v>
      </c>
      <c r="B93" s="14"/>
      <c r="C93" s="64"/>
      <c r="D93" s="64"/>
      <c r="E93" s="16"/>
      <c r="F93" s="64"/>
      <c r="G93" s="16"/>
      <c r="H93" s="16"/>
      <c r="I93" s="61">
        <f t="shared" si="1"/>
        <v>0</v>
      </c>
      <c r="J93" s="64"/>
      <c r="K93" s="64"/>
      <c r="L93" s="64"/>
      <c r="M93" s="64"/>
      <c r="N93" s="64"/>
      <c r="O93" s="64"/>
      <c r="P93" s="224"/>
      <c r="Q93" s="64"/>
      <c r="R93" s="64"/>
      <c r="S93" s="64"/>
      <c r="T93" s="64"/>
    </row>
    <row r="94" spans="1:20">
      <c r="A94" s="4">
        <v>90</v>
      </c>
      <c r="B94" s="14"/>
      <c r="C94" s="64"/>
      <c r="D94" s="64"/>
      <c r="E94" s="16"/>
      <c r="F94" s="64"/>
      <c r="G94" s="16"/>
      <c r="H94" s="16"/>
      <c r="I94" s="61">
        <f t="shared" si="1"/>
        <v>0</v>
      </c>
      <c r="J94" s="64"/>
      <c r="K94" s="64"/>
      <c r="L94" s="64"/>
      <c r="M94" s="64"/>
      <c r="N94" s="64"/>
      <c r="O94" s="64"/>
      <c r="P94" s="224"/>
      <c r="Q94" s="64"/>
      <c r="R94" s="64"/>
      <c r="S94" s="64"/>
      <c r="T94" s="64"/>
    </row>
    <row r="95" spans="1:20">
      <c r="A95" s="4">
        <v>91</v>
      </c>
      <c r="B95" s="14"/>
      <c r="C95" s="64"/>
      <c r="D95" s="64"/>
      <c r="E95" s="16"/>
      <c r="F95" s="64"/>
      <c r="G95" s="16"/>
      <c r="H95" s="16"/>
      <c r="I95" s="61">
        <f t="shared" si="1"/>
        <v>0</v>
      </c>
      <c r="J95" s="64"/>
      <c r="K95" s="64"/>
      <c r="L95" s="64"/>
      <c r="M95" s="64"/>
      <c r="N95" s="64"/>
      <c r="O95" s="64"/>
      <c r="P95" s="224"/>
      <c r="Q95" s="64"/>
      <c r="R95" s="64"/>
      <c r="S95" s="64"/>
      <c r="T95" s="64"/>
    </row>
    <row r="96" spans="1:20">
      <c r="A96" s="4">
        <v>92</v>
      </c>
      <c r="B96" s="14"/>
      <c r="C96" s="64"/>
      <c r="D96" s="64"/>
      <c r="E96" s="16"/>
      <c r="F96" s="64"/>
      <c r="G96" s="16"/>
      <c r="H96" s="16"/>
      <c r="I96" s="61">
        <f t="shared" si="1"/>
        <v>0</v>
      </c>
      <c r="J96" s="64"/>
      <c r="K96" s="64"/>
      <c r="L96" s="64"/>
      <c r="M96" s="64"/>
      <c r="N96" s="64"/>
      <c r="O96" s="64"/>
      <c r="P96" s="224"/>
      <c r="Q96" s="64"/>
      <c r="R96" s="64"/>
      <c r="S96" s="64"/>
      <c r="T96" s="64"/>
    </row>
    <row r="97" spans="1:20">
      <c r="A97" s="4">
        <v>93</v>
      </c>
      <c r="B97" s="14"/>
      <c r="C97" s="64"/>
      <c r="D97" s="64"/>
      <c r="E97" s="16"/>
      <c r="F97" s="64"/>
      <c r="G97" s="16"/>
      <c r="H97" s="16"/>
      <c r="I97" s="61">
        <f t="shared" si="1"/>
        <v>0</v>
      </c>
      <c r="J97" s="64"/>
      <c r="K97" s="64"/>
      <c r="L97" s="64"/>
      <c r="M97" s="64"/>
      <c r="N97" s="64"/>
      <c r="O97" s="64"/>
      <c r="P97" s="224"/>
      <c r="Q97" s="64"/>
      <c r="R97" s="64"/>
      <c r="S97" s="64"/>
      <c r="T97" s="64"/>
    </row>
    <row r="98" spans="1:20">
      <c r="A98" s="4">
        <v>94</v>
      </c>
      <c r="B98" s="14"/>
      <c r="C98" s="64"/>
      <c r="D98" s="64"/>
      <c r="E98" s="16"/>
      <c r="F98" s="64"/>
      <c r="G98" s="16"/>
      <c r="H98" s="16"/>
      <c r="I98" s="61">
        <f t="shared" si="1"/>
        <v>0</v>
      </c>
      <c r="J98" s="64"/>
      <c r="K98" s="64"/>
      <c r="L98" s="64"/>
      <c r="M98" s="64"/>
      <c r="N98" s="64"/>
      <c r="O98" s="64"/>
      <c r="P98" s="224"/>
      <c r="Q98" s="64"/>
      <c r="R98" s="64"/>
      <c r="S98" s="64"/>
      <c r="T98" s="64"/>
    </row>
    <row r="99" spans="1:20">
      <c r="A99" s="4">
        <v>95</v>
      </c>
      <c r="B99" s="14"/>
      <c r="C99" s="64"/>
      <c r="D99" s="64"/>
      <c r="E99" s="16"/>
      <c r="F99" s="64"/>
      <c r="G99" s="16"/>
      <c r="H99" s="16"/>
      <c r="I99" s="61">
        <f t="shared" si="1"/>
        <v>0</v>
      </c>
      <c r="J99" s="64"/>
      <c r="K99" s="64"/>
      <c r="L99" s="64"/>
      <c r="M99" s="64"/>
      <c r="N99" s="64"/>
      <c r="O99" s="64"/>
      <c r="P99" s="224"/>
      <c r="Q99" s="64"/>
      <c r="R99" s="64"/>
      <c r="S99" s="64"/>
      <c r="T99" s="64"/>
    </row>
    <row r="100" spans="1:20">
      <c r="A100" s="4">
        <v>96</v>
      </c>
      <c r="B100" s="14"/>
      <c r="C100" s="64"/>
      <c r="D100" s="64"/>
      <c r="E100" s="16"/>
      <c r="F100" s="64"/>
      <c r="G100" s="16"/>
      <c r="H100" s="16"/>
      <c r="I100" s="61">
        <f t="shared" si="1"/>
        <v>0</v>
      </c>
      <c r="J100" s="64"/>
      <c r="K100" s="64"/>
      <c r="L100" s="64"/>
      <c r="M100" s="64"/>
      <c r="N100" s="64"/>
      <c r="O100" s="64"/>
      <c r="P100" s="224"/>
      <c r="Q100" s="64"/>
      <c r="R100" s="64"/>
      <c r="S100" s="64"/>
      <c r="T100" s="64"/>
    </row>
    <row r="101" spans="1:20">
      <c r="A101" s="4">
        <v>97</v>
      </c>
      <c r="B101" s="14"/>
      <c r="C101" s="64"/>
      <c r="D101" s="64"/>
      <c r="E101" s="16"/>
      <c r="F101" s="64"/>
      <c r="G101" s="16"/>
      <c r="H101" s="16"/>
      <c r="I101" s="61">
        <f t="shared" si="1"/>
        <v>0</v>
      </c>
      <c r="J101" s="64"/>
      <c r="K101" s="64"/>
      <c r="L101" s="64"/>
      <c r="M101" s="64"/>
      <c r="N101" s="64"/>
      <c r="O101" s="64"/>
      <c r="P101" s="224"/>
      <c r="Q101" s="64"/>
      <c r="R101" s="64"/>
      <c r="S101" s="64"/>
      <c r="T101" s="64"/>
    </row>
    <row r="102" spans="1:20">
      <c r="A102" s="4">
        <v>98</v>
      </c>
      <c r="B102" s="14"/>
      <c r="C102" s="64"/>
      <c r="D102" s="64"/>
      <c r="E102" s="16"/>
      <c r="F102" s="64"/>
      <c r="G102" s="16"/>
      <c r="H102" s="16"/>
      <c r="I102" s="61">
        <f t="shared" si="1"/>
        <v>0</v>
      </c>
      <c r="J102" s="64"/>
      <c r="K102" s="64"/>
      <c r="L102" s="64"/>
      <c r="M102" s="64"/>
      <c r="N102" s="64"/>
      <c r="O102" s="64"/>
      <c r="P102" s="224"/>
      <c r="Q102" s="64"/>
      <c r="R102" s="64"/>
      <c r="S102" s="64"/>
      <c r="T102" s="64"/>
    </row>
    <row r="103" spans="1:20">
      <c r="A103" s="4">
        <v>99</v>
      </c>
      <c r="B103" s="14"/>
      <c r="C103" s="64"/>
      <c r="D103" s="64"/>
      <c r="E103" s="16"/>
      <c r="F103" s="64"/>
      <c r="G103" s="16"/>
      <c r="H103" s="16"/>
      <c r="I103" s="61">
        <f t="shared" si="1"/>
        <v>0</v>
      </c>
      <c r="J103" s="64"/>
      <c r="K103" s="64"/>
      <c r="L103" s="64"/>
      <c r="M103" s="64"/>
      <c r="N103" s="64"/>
      <c r="O103" s="64"/>
      <c r="P103" s="224"/>
      <c r="Q103" s="64"/>
      <c r="R103" s="64"/>
      <c r="S103" s="64"/>
      <c r="T103" s="64"/>
    </row>
    <row r="104" spans="1:20">
      <c r="A104" s="4">
        <v>100</v>
      </c>
      <c r="B104" s="14"/>
      <c r="C104" s="64"/>
      <c r="D104" s="64"/>
      <c r="E104" s="16"/>
      <c r="F104" s="64"/>
      <c r="G104" s="16"/>
      <c r="H104" s="16"/>
      <c r="I104" s="61">
        <f t="shared" si="1"/>
        <v>0</v>
      </c>
      <c r="J104" s="64"/>
      <c r="K104" s="64"/>
      <c r="L104" s="64"/>
      <c r="M104" s="64"/>
      <c r="N104" s="64"/>
      <c r="O104" s="64"/>
      <c r="P104" s="224"/>
      <c r="Q104" s="64"/>
      <c r="R104" s="64"/>
      <c r="S104" s="64"/>
      <c r="T104" s="64"/>
    </row>
    <row r="105" spans="1:20">
      <c r="A105" s="4">
        <v>101</v>
      </c>
      <c r="B105" s="14"/>
      <c r="C105" s="64"/>
      <c r="D105" s="64"/>
      <c r="E105" s="16"/>
      <c r="F105" s="64"/>
      <c r="G105" s="16"/>
      <c r="H105" s="16"/>
      <c r="I105" s="61">
        <f t="shared" si="1"/>
        <v>0</v>
      </c>
      <c r="J105" s="64"/>
      <c r="K105" s="64"/>
      <c r="L105" s="64"/>
      <c r="M105" s="64"/>
      <c r="N105" s="64"/>
      <c r="O105" s="64"/>
      <c r="P105" s="224"/>
      <c r="Q105" s="64"/>
      <c r="R105" s="64"/>
      <c r="S105" s="64"/>
      <c r="T105" s="64"/>
    </row>
    <row r="106" spans="1:20">
      <c r="A106" s="4">
        <v>102</v>
      </c>
      <c r="B106" s="14"/>
      <c r="C106" s="64"/>
      <c r="D106" s="64"/>
      <c r="E106" s="16"/>
      <c r="F106" s="64"/>
      <c r="G106" s="16"/>
      <c r="H106" s="16"/>
      <c r="I106" s="61">
        <f t="shared" si="1"/>
        <v>0</v>
      </c>
      <c r="J106" s="64"/>
      <c r="K106" s="64"/>
      <c r="L106" s="64"/>
      <c r="M106" s="64"/>
      <c r="N106" s="64"/>
      <c r="O106" s="64"/>
      <c r="P106" s="224"/>
      <c r="Q106" s="64"/>
      <c r="R106" s="64"/>
      <c r="S106" s="64"/>
      <c r="T106" s="64"/>
    </row>
    <row r="107" spans="1:20">
      <c r="A107" s="4">
        <v>103</v>
      </c>
      <c r="B107" s="14"/>
      <c r="C107" s="64"/>
      <c r="D107" s="64"/>
      <c r="E107" s="16"/>
      <c r="F107" s="64"/>
      <c r="G107" s="16"/>
      <c r="H107" s="16"/>
      <c r="I107" s="61">
        <f t="shared" si="1"/>
        <v>0</v>
      </c>
      <c r="J107" s="64"/>
      <c r="K107" s="64"/>
      <c r="L107" s="64"/>
      <c r="M107" s="64"/>
      <c r="N107" s="64"/>
      <c r="O107" s="64"/>
      <c r="P107" s="224"/>
      <c r="Q107" s="64"/>
      <c r="R107" s="64"/>
      <c r="S107" s="64"/>
      <c r="T107" s="64"/>
    </row>
    <row r="108" spans="1:20">
      <c r="A108" s="4">
        <v>104</v>
      </c>
      <c r="B108" s="14"/>
      <c r="C108" s="64"/>
      <c r="D108" s="64"/>
      <c r="E108" s="16"/>
      <c r="F108" s="64"/>
      <c r="G108" s="16"/>
      <c r="H108" s="16"/>
      <c r="I108" s="61">
        <f t="shared" si="1"/>
        <v>0</v>
      </c>
      <c r="J108" s="64"/>
      <c r="K108" s="64"/>
      <c r="L108" s="64"/>
      <c r="M108" s="64"/>
      <c r="N108" s="64"/>
      <c r="O108" s="64"/>
      <c r="P108" s="224"/>
      <c r="Q108" s="64"/>
      <c r="R108" s="64"/>
      <c r="S108" s="64"/>
      <c r="T108" s="64"/>
    </row>
    <row r="109" spans="1:20">
      <c r="A109" s="4">
        <v>105</v>
      </c>
      <c r="B109" s="14"/>
      <c r="C109" s="64"/>
      <c r="D109" s="64"/>
      <c r="E109" s="16"/>
      <c r="F109" s="64"/>
      <c r="G109" s="16"/>
      <c r="H109" s="16"/>
      <c r="I109" s="61">
        <f t="shared" si="1"/>
        <v>0</v>
      </c>
      <c r="J109" s="64"/>
      <c r="K109" s="64"/>
      <c r="L109" s="64"/>
      <c r="M109" s="64"/>
      <c r="N109" s="64"/>
      <c r="O109" s="64"/>
      <c r="P109" s="224"/>
      <c r="Q109" s="64"/>
      <c r="R109" s="64"/>
      <c r="S109" s="64"/>
      <c r="T109" s="64"/>
    </row>
    <row r="110" spans="1:20">
      <c r="A110" s="4">
        <v>106</v>
      </c>
      <c r="B110" s="14"/>
      <c r="C110" s="64"/>
      <c r="D110" s="64"/>
      <c r="E110" s="16"/>
      <c r="F110" s="64"/>
      <c r="G110" s="16"/>
      <c r="H110" s="16"/>
      <c r="I110" s="61">
        <f t="shared" si="1"/>
        <v>0</v>
      </c>
      <c r="J110" s="64"/>
      <c r="K110" s="64"/>
      <c r="L110" s="64"/>
      <c r="M110" s="64"/>
      <c r="N110" s="64"/>
      <c r="O110" s="64"/>
      <c r="P110" s="224"/>
      <c r="Q110" s="64"/>
      <c r="R110" s="64"/>
      <c r="S110" s="64"/>
      <c r="T110" s="64"/>
    </row>
    <row r="111" spans="1:20">
      <c r="A111" s="4">
        <v>107</v>
      </c>
      <c r="B111" s="14"/>
      <c r="C111" s="64"/>
      <c r="D111" s="64"/>
      <c r="E111" s="16"/>
      <c r="F111" s="64"/>
      <c r="G111" s="16"/>
      <c r="H111" s="16"/>
      <c r="I111" s="61">
        <f t="shared" si="1"/>
        <v>0</v>
      </c>
      <c r="J111" s="64"/>
      <c r="K111" s="64"/>
      <c r="L111" s="64"/>
      <c r="M111" s="64"/>
      <c r="N111" s="64"/>
      <c r="O111" s="64"/>
      <c r="P111" s="224"/>
      <c r="Q111" s="64"/>
      <c r="R111" s="64"/>
      <c r="S111" s="64"/>
      <c r="T111" s="64"/>
    </row>
    <row r="112" spans="1:20">
      <c r="A112" s="4">
        <v>108</v>
      </c>
      <c r="B112" s="14"/>
      <c r="C112" s="64"/>
      <c r="D112" s="64"/>
      <c r="E112" s="16"/>
      <c r="F112" s="64"/>
      <c r="G112" s="16"/>
      <c r="H112" s="16"/>
      <c r="I112" s="61">
        <f t="shared" si="1"/>
        <v>0</v>
      </c>
      <c r="J112" s="64"/>
      <c r="K112" s="64"/>
      <c r="L112" s="64"/>
      <c r="M112" s="64"/>
      <c r="N112" s="64"/>
      <c r="O112" s="64"/>
      <c r="P112" s="224"/>
      <c r="Q112" s="64"/>
      <c r="R112" s="64"/>
      <c r="S112" s="64"/>
      <c r="T112" s="64"/>
    </row>
    <row r="113" spans="1:20">
      <c r="A113" s="4">
        <v>109</v>
      </c>
      <c r="B113" s="14"/>
      <c r="C113" s="64"/>
      <c r="D113" s="64"/>
      <c r="E113" s="16"/>
      <c r="F113" s="64"/>
      <c r="G113" s="16"/>
      <c r="H113" s="16"/>
      <c r="I113" s="61">
        <f t="shared" si="1"/>
        <v>0</v>
      </c>
      <c r="J113" s="64"/>
      <c r="K113" s="64"/>
      <c r="L113" s="64"/>
      <c r="M113" s="64"/>
      <c r="N113" s="64"/>
      <c r="O113" s="64"/>
      <c r="P113" s="224"/>
      <c r="Q113" s="64"/>
      <c r="R113" s="64"/>
      <c r="S113" s="64"/>
      <c r="T113" s="64"/>
    </row>
    <row r="114" spans="1:20">
      <c r="A114" s="4">
        <v>110</v>
      </c>
      <c r="B114" s="14"/>
      <c r="C114" s="64"/>
      <c r="D114" s="64"/>
      <c r="E114" s="16"/>
      <c r="F114" s="64"/>
      <c r="G114" s="16"/>
      <c r="H114" s="16"/>
      <c r="I114" s="61">
        <f t="shared" si="1"/>
        <v>0</v>
      </c>
      <c r="J114" s="64"/>
      <c r="K114" s="64"/>
      <c r="L114" s="64"/>
      <c r="M114" s="64"/>
      <c r="N114" s="64"/>
      <c r="O114" s="64"/>
      <c r="P114" s="224"/>
      <c r="Q114" s="64"/>
      <c r="R114" s="64"/>
      <c r="S114" s="64"/>
      <c r="T114" s="64"/>
    </row>
    <row r="115" spans="1:20">
      <c r="A115" s="4">
        <v>111</v>
      </c>
      <c r="B115" s="14"/>
      <c r="C115" s="64"/>
      <c r="D115" s="64"/>
      <c r="E115" s="16"/>
      <c r="F115" s="64"/>
      <c r="G115" s="16"/>
      <c r="H115" s="16"/>
      <c r="I115" s="61">
        <f t="shared" si="1"/>
        <v>0</v>
      </c>
      <c r="J115" s="64"/>
      <c r="K115" s="64"/>
      <c r="L115" s="64"/>
      <c r="M115" s="64"/>
      <c r="N115" s="64"/>
      <c r="O115" s="64"/>
      <c r="P115" s="224"/>
      <c r="Q115" s="64"/>
      <c r="R115" s="64"/>
      <c r="S115" s="64"/>
      <c r="T115" s="64"/>
    </row>
    <row r="116" spans="1:20">
      <c r="A116" s="4">
        <v>112</v>
      </c>
      <c r="B116" s="14"/>
      <c r="C116" s="64"/>
      <c r="D116" s="64"/>
      <c r="E116" s="16"/>
      <c r="F116" s="64"/>
      <c r="G116" s="16"/>
      <c r="H116" s="16"/>
      <c r="I116" s="61">
        <f t="shared" si="1"/>
        <v>0</v>
      </c>
      <c r="J116" s="64"/>
      <c r="K116" s="64"/>
      <c r="L116" s="64"/>
      <c r="M116" s="64"/>
      <c r="N116" s="64"/>
      <c r="O116" s="64"/>
      <c r="P116" s="224"/>
      <c r="Q116" s="64"/>
      <c r="R116" s="64"/>
      <c r="S116" s="64"/>
      <c r="T116" s="64"/>
    </row>
    <row r="117" spans="1:20">
      <c r="A117" s="4">
        <v>113</v>
      </c>
      <c r="B117" s="14"/>
      <c r="C117" s="64"/>
      <c r="D117" s="64"/>
      <c r="E117" s="16"/>
      <c r="F117" s="64"/>
      <c r="G117" s="16"/>
      <c r="H117" s="16"/>
      <c r="I117" s="61">
        <f t="shared" si="1"/>
        <v>0</v>
      </c>
      <c r="J117" s="64"/>
      <c r="K117" s="64"/>
      <c r="L117" s="64"/>
      <c r="M117" s="64"/>
      <c r="N117" s="64"/>
      <c r="O117" s="64"/>
      <c r="P117" s="224"/>
      <c r="Q117" s="64"/>
      <c r="R117" s="64"/>
      <c r="S117" s="64"/>
      <c r="T117" s="64"/>
    </row>
    <row r="118" spans="1:20">
      <c r="A118" s="4">
        <v>114</v>
      </c>
      <c r="B118" s="14"/>
      <c r="C118" s="64"/>
      <c r="D118" s="64"/>
      <c r="E118" s="16"/>
      <c r="F118" s="64"/>
      <c r="G118" s="16"/>
      <c r="H118" s="16"/>
      <c r="I118" s="61">
        <f t="shared" si="1"/>
        <v>0</v>
      </c>
      <c r="J118" s="64"/>
      <c r="K118" s="64"/>
      <c r="L118" s="64"/>
      <c r="M118" s="64"/>
      <c r="N118" s="64"/>
      <c r="O118" s="64"/>
      <c r="P118" s="224"/>
      <c r="Q118" s="64"/>
      <c r="R118" s="64"/>
      <c r="S118" s="64"/>
      <c r="T118" s="64"/>
    </row>
    <row r="119" spans="1:20">
      <c r="A119" s="4">
        <v>115</v>
      </c>
      <c r="B119" s="14"/>
      <c r="C119" s="64"/>
      <c r="D119" s="64"/>
      <c r="E119" s="16"/>
      <c r="F119" s="64"/>
      <c r="G119" s="16"/>
      <c r="H119" s="16"/>
      <c r="I119" s="61">
        <f t="shared" si="1"/>
        <v>0</v>
      </c>
      <c r="J119" s="64"/>
      <c r="K119" s="64"/>
      <c r="L119" s="64"/>
      <c r="M119" s="64"/>
      <c r="N119" s="64"/>
      <c r="O119" s="64"/>
      <c r="P119" s="224"/>
      <c r="Q119" s="64"/>
      <c r="R119" s="64"/>
      <c r="S119" s="64"/>
      <c r="T119" s="64"/>
    </row>
    <row r="120" spans="1:20">
      <c r="A120" s="4">
        <v>116</v>
      </c>
      <c r="B120" s="14"/>
      <c r="C120" s="64"/>
      <c r="D120" s="64"/>
      <c r="E120" s="16"/>
      <c r="F120" s="64"/>
      <c r="G120" s="16"/>
      <c r="H120" s="16"/>
      <c r="I120" s="61">
        <f t="shared" si="1"/>
        <v>0</v>
      </c>
      <c r="J120" s="64"/>
      <c r="K120" s="64"/>
      <c r="L120" s="64"/>
      <c r="M120" s="64"/>
      <c r="N120" s="64"/>
      <c r="O120" s="64"/>
      <c r="P120" s="224"/>
      <c r="Q120" s="64"/>
      <c r="R120" s="64"/>
      <c r="S120" s="64"/>
      <c r="T120" s="64"/>
    </row>
    <row r="121" spans="1:20">
      <c r="A121" s="4">
        <v>117</v>
      </c>
      <c r="B121" s="14"/>
      <c r="C121" s="64"/>
      <c r="D121" s="64"/>
      <c r="E121" s="16"/>
      <c r="F121" s="64"/>
      <c r="G121" s="16"/>
      <c r="H121" s="16"/>
      <c r="I121" s="61">
        <f t="shared" si="1"/>
        <v>0</v>
      </c>
      <c r="J121" s="64"/>
      <c r="K121" s="64"/>
      <c r="L121" s="64"/>
      <c r="M121" s="64"/>
      <c r="N121" s="64"/>
      <c r="O121" s="64"/>
      <c r="P121" s="224"/>
      <c r="Q121" s="64"/>
      <c r="R121" s="64"/>
      <c r="S121" s="64"/>
      <c r="T121" s="64"/>
    </row>
    <row r="122" spans="1:20">
      <c r="A122" s="4">
        <v>118</v>
      </c>
      <c r="B122" s="14"/>
      <c r="C122" s="64"/>
      <c r="D122" s="64"/>
      <c r="E122" s="16"/>
      <c r="F122" s="64"/>
      <c r="G122" s="16"/>
      <c r="H122" s="16"/>
      <c r="I122" s="61">
        <f t="shared" si="1"/>
        <v>0</v>
      </c>
      <c r="J122" s="64"/>
      <c r="K122" s="64"/>
      <c r="L122" s="64"/>
      <c r="M122" s="64"/>
      <c r="N122" s="64"/>
      <c r="O122" s="64"/>
      <c r="P122" s="224"/>
      <c r="Q122" s="64"/>
      <c r="R122" s="64"/>
      <c r="S122" s="64"/>
      <c r="T122" s="64"/>
    </row>
    <row r="123" spans="1:20">
      <c r="A123" s="4">
        <v>119</v>
      </c>
      <c r="B123" s="14"/>
      <c r="C123" s="64"/>
      <c r="D123" s="64"/>
      <c r="E123" s="16"/>
      <c r="F123" s="64"/>
      <c r="G123" s="16"/>
      <c r="H123" s="16"/>
      <c r="I123" s="61">
        <f t="shared" si="1"/>
        <v>0</v>
      </c>
      <c r="J123" s="64"/>
      <c r="K123" s="64"/>
      <c r="L123" s="64"/>
      <c r="M123" s="64"/>
      <c r="N123" s="64"/>
      <c r="O123" s="64"/>
      <c r="P123" s="224"/>
      <c r="Q123" s="64"/>
      <c r="R123" s="64"/>
      <c r="S123" s="64"/>
      <c r="T123" s="64"/>
    </row>
    <row r="124" spans="1:20">
      <c r="A124" s="4">
        <v>120</v>
      </c>
      <c r="B124" s="14"/>
      <c r="C124" s="64"/>
      <c r="D124" s="64"/>
      <c r="E124" s="16"/>
      <c r="F124" s="64"/>
      <c r="G124" s="16"/>
      <c r="H124" s="16"/>
      <c r="I124" s="61">
        <f t="shared" si="1"/>
        <v>0</v>
      </c>
      <c r="J124" s="64"/>
      <c r="K124" s="64"/>
      <c r="L124" s="64"/>
      <c r="M124" s="64"/>
      <c r="N124" s="64"/>
      <c r="O124" s="64"/>
      <c r="P124" s="224"/>
      <c r="Q124" s="64"/>
      <c r="R124" s="64"/>
      <c r="S124" s="64"/>
      <c r="T124" s="64"/>
    </row>
    <row r="125" spans="1:20">
      <c r="A125" s="4">
        <v>121</v>
      </c>
      <c r="B125" s="14"/>
      <c r="C125" s="64"/>
      <c r="D125" s="64"/>
      <c r="E125" s="16"/>
      <c r="F125" s="64"/>
      <c r="G125" s="16"/>
      <c r="H125" s="16"/>
      <c r="I125" s="61">
        <f t="shared" si="1"/>
        <v>0</v>
      </c>
      <c r="J125" s="64"/>
      <c r="K125" s="64"/>
      <c r="L125" s="64"/>
      <c r="M125" s="64"/>
      <c r="N125" s="64"/>
      <c r="O125" s="64"/>
      <c r="P125" s="224"/>
      <c r="Q125" s="64"/>
      <c r="R125" s="64"/>
      <c r="S125" s="64"/>
      <c r="T125" s="64"/>
    </row>
    <row r="126" spans="1:20">
      <c r="A126" s="4">
        <v>122</v>
      </c>
      <c r="B126" s="14"/>
      <c r="C126" s="64"/>
      <c r="D126" s="64"/>
      <c r="E126" s="16"/>
      <c r="F126" s="64"/>
      <c r="G126" s="16"/>
      <c r="H126" s="16"/>
      <c r="I126" s="61">
        <f t="shared" si="1"/>
        <v>0</v>
      </c>
      <c r="J126" s="64"/>
      <c r="K126" s="64"/>
      <c r="L126" s="64"/>
      <c r="M126" s="64"/>
      <c r="N126" s="64"/>
      <c r="O126" s="64"/>
      <c r="P126" s="224"/>
      <c r="Q126" s="64"/>
      <c r="R126" s="64"/>
      <c r="S126" s="64"/>
      <c r="T126" s="64"/>
    </row>
    <row r="127" spans="1:20">
      <c r="A127" s="4">
        <v>123</v>
      </c>
      <c r="B127" s="14"/>
      <c r="C127" s="64"/>
      <c r="D127" s="64"/>
      <c r="E127" s="16"/>
      <c r="F127" s="64"/>
      <c r="G127" s="16"/>
      <c r="H127" s="16"/>
      <c r="I127" s="61">
        <f t="shared" si="1"/>
        <v>0</v>
      </c>
      <c r="J127" s="64"/>
      <c r="K127" s="64"/>
      <c r="L127" s="64"/>
      <c r="M127" s="64"/>
      <c r="N127" s="64"/>
      <c r="O127" s="64"/>
      <c r="P127" s="224"/>
      <c r="Q127" s="64"/>
      <c r="R127" s="64"/>
      <c r="S127" s="64"/>
      <c r="T127" s="64"/>
    </row>
    <row r="128" spans="1:20">
      <c r="A128" s="4">
        <v>124</v>
      </c>
      <c r="B128" s="14"/>
      <c r="C128" s="64"/>
      <c r="D128" s="64"/>
      <c r="E128" s="16"/>
      <c r="F128" s="64"/>
      <c r="G128" s="16"/>
      <c r="H128" s="16"/>
      <c r="I128" s="61">
        <f t="shared" si="1"/>
        <v>0</v>
      </c>
      <c r="J128" s="64"/>
      <c r="K128" s="64"/>
      <c r="L128" s="64"/>
      <c r="M128" s="64"/>
      <c r="N128" s="64"/>
      <c r="O128" s="64"/>
      <c r="P128" s="224"/>
      <c r="Q128" s="64"/>
      <c r="R128" s="64"/>
      <c r="S128" s="64"/>
      <c r="T128" s="64"/>
    </row>
    <row r="129" spans="1:20">
      <c r="A129" s="4">
        <v>125</v>
      </c>
      <c r="B129" s="14"/>
      <c r="C129" s="64"/>
      <c r="D129" s="64"/>
      <c r="E129" s="16"/>
      <c r="F129" s="64"/>
      <c r="G129" s="16"/>
      <c r="H129" s="16"/>
      <c r="I129" s="61">
        <f t="shared" si="1"/>
        <v>0</v>
      </c>
      <c r="J129" s="64"/>
      <c r="K129" s="64"/>
      <c r="L129" s="64"/>
      <c r="M129" s="64"/>
      <c r="N129" s="64"/>
      <c r="O129" s="64"/>
      <c r="P129" s="224"/>
      <c r="Q129" s="64"/>
      <c r="R129" s="64"/>
      <c r="S129" s="64"/>
      <c r="T129" s="64"/>
    </row>
    <row r="130" spans="1:20">
      <c r="A130" s="4">
        <v>126</v>
      </c>
      <c r="B130" s="14"/>
      <c r="C130" s="64"/>
      <c r="D130" s="64"/>
      <c r="E130" s="16"/>
      <c r="F130" s="64"/>
      <c r="G130" s="16"/>
      <c r="H130" s="16"/>
      <c r="I130" s="61">
        <f t="shared" si="1"/>
        <v>0</v>
      </c>
      <c r="J130" s="64"/>
      <c r="K130" s="64"/>
      <c r="L130" s="64"/>
      <c r="M130" s="64"/>
      <c r="N130" s="64"/>
      <c r="O130" s="64"/>
      <c r="P130" s="224"/>
      <c r="Q130" s="64"/>
      <c r="R130" s="64"/>
      <c r="S130" s="64"/>
      <c r="T130" s="64"/>
    </row>
    <row r="131" spans="1:20">
      <c r="A131" s="4">
        <v>127</v>
      </c>
      <c r="B131" s="14"/>
      <c r="C131" s="64"/>
      <c r="D131" s="64"/>
      <c r="E131" s="16"/>
      <c r="F131" s="64"/>
      <c r="G131" s="16"/>
      <c r="H131" s="16"/>
      <c r="I131" s="61">
        <f t="shared" si="1"/>
        <v>0</v>
      </c>
      <c r="J131" s="64"/>
      <c r="K131" s="64"/>
      <c r="L131" s="64"/>
      <c r="M131" s="64"/>
      <c r="N131" s="64"/>
      <c r="O131" s="64"/>
      <c r="P131" s="224"/>
      <c r="Q131" s="64"/>
      <c r="R131" s="64"/>
      <c r="S131" s="64"/>
      <c r="T131" s="64"/>
    </row>
    <row r="132" spans="1:20">
      <c r="A132" s="4">
        <v>128</v>
      </c>
      <c r="B132" s="14"/>
      <c r="C132" s="64"/>
      <c r="D132" s="64"/>
      <c r="E132" s="16"/>
      <c r="F132" s="64"/>
      <c r="G132" s="16"/>
      <c r="H132" s="16"/>
      <c r="I132" s="61">
        <f t="shared" si="1"/>
        <v>0</v>
      </c>
      <c r="J132" s="64"/>
      <c r="K132" s="64"/>
      <c r="L132" s="64"/>
      <c r="M132" s="64"/>
      <c r="N132" s="64"/>
      <c r="O132" s="64"/>
      <c r="P132" s="224"/>
      <c r="Q132" s="64"/>
      <c r="R132" s="64"/>
      <c r="S132" s="64"/>
      <c r="T132" s="64"/>
    </row>
    <row r="133" spans="1:20">
      <c r="A133" s="4">
        <v>129</v>
      </c>
      <c r="B133" s="14"/>
      <c r="C133" s="64"/>
      <c r="D133" s="64"/>
      <c r="E133" s="16"/>
      <c r="F133" s="64"/>
      <c r="G133" s="16"/>
      <c r="H133" s="16"/>
      <c r="I133" s="61">
        <f t="shared" si="1"/>
        <v>0</v>
      </c>
      <c r="J133" s="64"/>
      <c r="K133" s="64"/>
      <c r="L133" s="64"/>
      <c r="M133" s="64"/>
      <c r="N133" s="64"/>
      <c r="O133" s="64"/>
      <c r="P133" s="224"/>
      <c r="Q133" s="64"/>
      <c r="R133" s="64"/>
      <c r="S133" s="64"/>
      <c r="T133" s="64"/>
    </row>
    <row r="134" spans="1:20">
      <c r="A134" s="4">
        <v>130</v>
      </c>
      <c r="B134" s="14"/>
      <c r="C134" s="64"/>
      <c r="D134" s="64"/>
      <c r="E134" s="16"/>
      <c r="F134" s="64"/>
      <c r="G134" s="16"/>
      <c r="H134" s="16"/>
      <c r="I134" s="61">
        <f t="shared" ref="I134:I164" si="2">G134+H134</f>
        <v>0</v>
      </c>
      <c r="J134" s="64"/>
      <c r="K134" s="64"/>
      <c r="L134" s="64"/>
      <c r="M134" s="64"/>
      <c r="N134" s="64"/>
      <c r="O134" s="64"/>
      <c r="P134" s="224"/>
      <c r="Q134" s="64"/>
      <c r="R134" s="64"/>
      <c r="S134" s="64"/>
      <c r="T134" s="64"/>
    </row>
    <row r="135" spans="1:20">
      <c r="A135" s="4">
        <v>131</v>
      </c>
      <c r="B135" s="14"/>
      <c r="C135" s="64"/>
      <c r="D135" s="64"/>
      <c r="E135" s="16"/>
      <c r="F135" s="64"/>
      <c r="G135" s="16"/>
      <c r="H135" s="16"/>
      <c r="I135" s="61">
        <f t="shared" si="2"/>
        <v>0</v>
      </c>
      <c r="J135" s="64"/>
      <c r="K135" s="64"/>
      <c r="L135" s="64"/>
      <c r="M135" s="64"/>
      <c r="N135" s="64"/>
      <c r="O135" s="64"/>
      <c r="P135" s="224"/>
      <c r="Q135" s="64"/>
      <c r="R135" s="64"/>
      <c r="S135" s="64"/>
      <c r="T135" s="64"/>
    </row>
    <row r="136" spans="1:20">
      <c r="A136" s="4">
        <v>132</v>
      </c>
      <c r="B136" s="14"/>
      <c r="C136" s="64"/>
      <c r="D136" s="64"/>
      <c r="E136" s="16"/>
      <c r="F136" s="64"/>
      <c r="G136" s="16"/>
      <c r="H136" s="16"/>
      <c r="I136" s="61">
        <f t="shared" si="2"/>
        <v>0</v>
      </c>
      <c r="J136" s="64"/>
      <c r="K136" s="64"/>
      <c r="L136" s="64"/>
      <c r="M136" s="64"/>
      <c r="N136" s="64"/>
      <c r="O136" s="64"/>
      <c r="P136" s="224"/>
      <c r="Q136" s="64"/>
      <c r="R136" s="64"/>
      <c r="S136" s="64"/>
      <c r="T136" s="64"/>
    </row>
    <row r="137" spans="1:20">
      <c r="A137" s="4">
        <v>133</v>
      </c>
      <c r="B137" s="14"/>
      <c r="C137" s="64"/>
      <c r="D137" s="64"/>
      <c r="E137" s="16"/>
      <c r="F137" s="64"/>
      <c r="G137" s="16"/>
      <c r="H137" s="16"/>
      <c r="I137" s="61">
        <f t="shared" si="2"/>
        <v>0</v>
      </c>
      <c r="J137" s="64"/>
      <c r="K137" s="64"/>
      <c r="L137" s="64"/>
      <c r="M137" s="64"/>
      <c r="N137" s="64"/>
      <c r="O137" s="64"/>
      <c r="P137" s="224"/>
      <c r="Q137" s="64"/>
      <c r="R137" s="64"/>
      <c r="S137" s="64"/>
      <c r="T137" s="64"/>
    </row>
    <row r="138" spans="1:20">
      <c r="A138" s="4">
        <v>134</v>
      </c>
      <c r="B138" s="14"/>
      <c r="C138" s="64"/>
      <c r="D138" s="64"/>
      <c r="E138" s="16"/>
      <c r="F138" s="64"/>
      <c r="G138" s="16"/>
      <c r="H138" s="16"/>
      <c r="I138" s="61">
        <f t="shared" si="2"/>
        <v>0</v>
      </c>
      <c r="J138" s="64"/>
      <c r="K138" s="64"/>
      <c r="L138" s="64"/>
      <c r="M138" s="64"/>
      <c r="N138" s="64"/>
      <c r="O138" s="64"/>
      <c r="P138" s="224"/>
      <c r="Q138" s="64"/>
      <c r="R138" s="64"/>
      <c r="S138" s="64"/>
      <c r="T138" s="64"/>
    </row>
    <row r="139" spans="1:20">
      <c r="A139" s="4">
        <v>135</v>
      </c>
      <c r="B139" s="14"/>
      <c r="C139" s="64"/>
      <c r="D139" s="64"/>
      <c r="E139" s="16"/>
      <c r="F139" s="64"/>
      <c r="G139" s="16"/>
      <c r="H139" s="16"/>
      <c r="I139" s="61">
        <f t="shared" si="2"/>
        <v>0</v>
      </c>
      <c r="J139" s="64"/>
      <c r="K139" s="64"/>
      <c r="L139" s="64"/>
      <c r="M139" s="64"/>
      <c r="N139" s="64"/>
      <c r="O139" s="64"/>
      <c r="P139" s="224"/>
      <c r="Q139" s="64"/>
      <c r="R139" s="64"/>
      <c r="S139" s="64"/>
      <c r="T139" s="64"/>
    </row>
    <row r="140" spans="1:20">
      <c r="A140" s="4">
        <v>136</v>
      </c>
      <c r="B140" s="14"/>
      <c r="C140" s="64"/>
      <c r="D140" s="64"/>
      <c r="E140" s="16"/>
      <c r="F140" s="64"/>
      <c r="G140" s="16"/>
      <c r="H140" s="16"/>
      <c r="I140" s="61">
        <f t="shared" si="2"/>
        <v>0</v>
      </c>
      <c r="J140" s="64"/>
      <c r="K140" s="64"/>
      <c r="L140" s="64"/>
      <c r="M140" s="64"/>
      <c r="N140" s="64"/>
      <c r="O140" s="64"/>
      <c r="P140" s="224"/>
      <c r="Q140" s="64"/>
      <c r="R140" s="64"/>
      <c r="S140" s="64"/>
      <c r="T140" s="64"/>
    </row>
    <row r="141" spans="1:20">
      <c r="A141" s="4">
        <v>137</v>
      </c>
      <c r="B141" s="14"/>
      <c r="C141" s="64"/>
      <c r="D141" s="64"/>
      <c r="E141" s="16"/>
      <c r="F141" s="64"/>
      <c r="G141" s="16"/>
      <c r="H141" s="16"/>
      <c r="I141" s="61">
        <f t="shared" si="2"/>
        <v>0</v>
      </c>
      <c r="J141" s="64"/>
      <c r="K141" s="64"/>
      <c r="L141" s="64"/>
      <c r="M141" s="64"/>
      <c r="N141" s="64"/>
      <c r="O141" s="64"/>
      <c r="P141" s="224"/>
      <c r="Q141" s="64"/>
      <c r="R141" s="64"/>
      <c r="S141" s="64"/>
      <c r="T141" s="64"/>
    </row>
    <row r="142" spans="1:20">
      <c r="A142" s="4">
        <v>138</v>
      </c>
      <c r="B142" s="14"/>
      <c r="C142" s="64"/>
      <c r="D142" s="64"/>
      <c r="E142" s="16"/>
      <c r="F142" s="64"/>
      <c r="G142" s="16"/>
      <c r="H142" s="16"/>
      <c r="I142" s="61">
        <f t="shared" si="2"/>
        <v>0</v>
      </c>
      <c r="J142" s="64"/>
      <c r="K142" s="64"/>
      <c r="L142" s="64"/>
      <c r="M142" s="64"/>
      <c r="N142" s="64"/>
      <c r="O142" s="64"/>
      <c r="P142" s="224"/>
      <c r="Q142" s="64"/>
      <c r="R142" s="64"/>
      <c r="S142" s="64"/>
      <c r="T142" s="64"/>
    </row>
    <row r="143" spans="1:20">
      <c r="A143" s="4">
        <v>139</v>
      </c>
      <c r="B143" s="14"/>
      <c r="C143" s="64"/>
      <c r="D143" s="64"/>
      <c r="E143" s="16"/>
      <c r="F143" s="64"/>
      <c r="G143" s="16"/>
      <c r="H143" s="16"/>
      <c r="I143" s="61">
        <f t="shared" si="2"/>
        <v>0</v>
      </c>
      <c r="J143" s="64"/>
      <c r="K143" s="64"/>
      <c r="L143" s="64"/>
      <c r="M143" s="64"/>
      <c r="N143" s="64"/>
      <c r="O143" s="64"/>
      <c r="P143" s="224"/>
      <c r="Q143" s="64"/>
      <c r="R143" s="64"/>
      <c r="S143" s="64"/>
      <c r="T143" s="64"/>
    </row>
    <row r="144" spans="1:20">
      <c r="A144" s="4">
        <v>140</v>
      </c>
      <c r="B144" s="14"/>
      <c r="C144" s="64"/>
      <c r="D144" s="64"/>
      <c r="E144" s="16"/>
      <c r="F144" s="64"/>
      <c r="G144" s="16"/>
      <c r="H144" s="16"/>
      <c r="I144" s="61">
        <f t="shared" si="2"/>
        <v>0</v>
      </c>
      <c r="J144" s="64"/>
      <c r="K144" s="64"/>
      <c r="L144" s="64"/>
      <c r="M144" s="64"/>
      <c r="N144" s="64"/>
      <c r="O144" s="64"/>
      <c r="P144" s="224"/>
      <c r="Q144" s="64"/>
      <c r="R144" s="64"/>
      <c r="S144" s="64"/>
      <c r="T144" s="64"/>
    </row>
    <row r="145" spans="1:20">
      <c r="A145" s="4">
        <v>141</v>
      </c>
      <c r="B145" s="14"/>
      <c r="C145" s="64"/>
      <c r="D145" s="64"/>
      <c r="E145" s="16"/>
      <c r="F145" s="64"/>
      <c r="G145" s="16"/>
      <c r="H145" s="16"/>
      <c r="I145" s="61">
        <f t="shared" si="2"/>
        <v>0</v>
      </c>
      <c r="J145" s="64"/>
      <c r="K145" s="64"/>
      <c r="L145" s="64"/>
      <c r="M145" s="64"/>
      <c r="N145" s="64"/>
      <c r="O145" s="64"/>
      <c r="P145" s="224"/>
      <c r="Q145" s="64"/>
      <c r="R145" s="64"/>
      <c r="S145" s="64"/>
      <c r="T145" s="64"/>
    </row>
    <row r="146" spans="1:20">
      <c r="A146" s="4">
        <v>142</v>
      </c>
      <c r="B146" s="14"/>
      <c r="C146" s="64"/>
      <c r="D146" s="64"/>
      <c r="E146" s="16"/>
      <c r="F146" s="64"/>
      <c r="G146" s="16"/>
      <c r="H146" s="16"/>
      <c r="I146" s="61">
        <f t="shared" si="2"/>
        <v>0</v>
      </c>
      <c r="J146" s="64"/>
      <c r="K146" s="64"/>
      <c r="L146" s="64"/>
      <c r="M146" s="64"/>
      <c r="N146" s="64"/>
      <c r="O146" s="64"/>
      <c r="P146" s="224"/>
      <c r="Q146" s="64"/>
      <c r="R146" s="64"/>
      <c r="S146" s="64"/>
      <c r="T146" s="64"/>
    </row>
    <row r="147" spans="1:20">
      <c r="A147" s="4">
        <v>143</v>
      </c>
      <c r="B147" s="14"/>
      <c r="C147" s="64"/>
      <c r="D147" s="64"/>
      <c r="E147" s="16"/>
      <c r="F147" s="64"/>
      <c r="G147" s="16"/>
      <c r="H147" s="16"/>
      <c r="I147" s="61">
        <f t="shared" si="2"/>
        <v>0</v>
      </c>
      <c r="J147" s="64"/>
      <c r="K147" s="64"/>
      <c r="L147" s="64"/>
      <c r="M147" s="64"/>
      <c r="N147" s="64"/>
      <c r="O147" s="64"/>
      <c r="P147" s="224"/>
      <c r="Q147" s="64"/>
      <c r="R147" s="64"/>
      <c r="S147" s="64"/>
      <c r="T147" s="64"/>
    </row>
    <row r="148" spans="1:20">
      <c r="A148" s="4">
        <v>144</v>
      </c>
      <c r="B148" s="14"/>
      <c r="C148" s="64"/>
      <c r="D148" s="64"/>
      <c r="E148" s="16"/>
      <c r="F148" s="64"/>
      <c r="G148" s="16"/>
      <c r="H148" s="16"/>
      <c r="I148" s="61">
        <f t="shared" si="2"/>
        <v>0</v>
      </c>
      <c r="J148" s="64"/>
      <c r="K148" s="64"/>
      <c r="L148" s="64"/>
      <c r="M148" s="64"/>
      <c r="N148" s="64"/>
      <c r="O148" s="64"/>
      <c r="P148" s="224"/>
      <c r="Q148" s="64"/>
      <c r="R148" s="64"/>
      <c r="S148" s="64"/>
      <c r="T148" s="64"/>
    </row>
    <row r="149" spans="1:20">
      <c r="A149" s="4">
        <v>145</v>
      </c>
      <c r="B149" s="14"/>
      <c r="C149" s="64"/>
      <c r="D149" s="64"/>
      <c r="E149" s="16"/>
      <c r="F149" s="64"/>
      <c r="G149" s="16"/>
      <c r="H149" s="16"/>
      <c r="I149" s="61">
        <f t="shared" si="2"/>
        <v>0</v>
      </c>
      <c r="J149" s="64"/>
      <c r="K149" s="64"/>
      <c r="L149" s="64"/>
      <c r="M149" s="64"/>
      <c r="N149" s="64"/>
      <c r="O149" s="64"/>
      <c r="P149" s="224"/>
      <c r="Q149" s="64"/>
      <c r="R149" s="64"/>
      <c r="S149" s="64"/>
      <c r="T149" s="64"/>
    </row>
    <row r="150" spans="1:20">
      <c r="A150" s="4">
        <v>146</v>
      </c>
      <c r="B150" s="14"/>
      <c r="C150" s="64"/>
      <c r="D150" s="64"/>
      <c r="E150" s="16"/>
      <c r="F150" s="64"/>
      <c r="G150" s="16"/>
      <c r="H150" s="16"/>
      <c r="I150" s="61">
        <f t="shared" si="2"/>
        <v>0</v>
      </c>
      <c r="J150" s="64"/>
      <c r="K150" s="64"/>
      <c r="L150" s="64"/>
      <c r="M150" s="64"/>
      <c r="N150" s="64"/>
      <c r="O150" s="64"/>
      <c r="P150" s="224"/>
      <c r="Q150" s="64"/>
      <c r="R150" s="64"/>
      <c r="S150" s="64"/>
      <c r="T150" s="64"/>
    </row>
    <row r="151" spans="1:20">
      <c r="A151" s="4">
        <v>147</v>
      </c>
      <c r="B151" s="14"/>
      <c r="C151" s="64"/>
      <c r="D151" s="64"/>
      <c r="E151" s="16"/>
      <c r="F151" s="64"/>
      <c r="G151" s="16"/>
      <c r="H151" s="16"/>
      <c r="I151" s="61">
        <f t="shared" si="2"/>
        <v>0</v>
      </c>
      <c r="J151" s="64"/>
      <c r="K151" s="64"/>
      <c r="L151" s="64"/>
      <c r="M151" s="64"/>
      <c r="N151" s="64"/>
      <c r="O151" s="64"/>
      <c r="P151" s="224"/>
      <c r="Q151" s="64"/>
      <c r="R151" s="64"/>
      <c r="S151" s="64"/>
      <c r="T151" s="64"/>
    </row>
    <row r="152" spans="1:20">
      <c r="A152" s="4">
        <v>148</v>
      </c>
      <c r="B152" s="14"/>
      <c r="C152" s="64"/>
      <c r="D152" s="64"/>
      <c r="E152" s="16"/>
      <c r="F152" s="64"/>
      <c r="G152" s="16"/>
      <c r="H152" s="16"/>
      <c r="I152" s="61">
        <f t="shared" si="2"/>
        <v>0</v>
      </c>
      <c r="J152" s="64"/>
      <c r="K152" s="64"/>
      <c r="L152" s="64"/>
      <c r="M152" s="64"/>
      <c r="N152" s="64"/>
      <c r="O152" s="64"/>
      <c r="P152" s="224"/>
      <c r="Q152" s="64"/>
      <c r="R152" s="64"/>
      <c r="S152" s="64"/>
      <c r="T152" s="64"/>
    </row>
    <row r="153" spans="1:20">
      <c r="A153" s="4">
        <v>149</v>
      </c>
      <c r="B153" s="14"/>
      <c r="C153" s="64"/>
      <c r="D153" s="64"/>
      <c r="E153" s="16"/>
      <c r="F153" s="64"/>
      <c r="G153" s="16"/>
      <c r="H153" s="16"/>
      <c r="I153" s="61">
        <f t="shared" si="2"/>
        <v>0</v>
      </c>
      <c r="J153" s="64"/>
      <c r="K153" s="64"/>
      <c r="L153" s="64"/>
      <c r="M153" s="64"/>
      <c r="N153" s="64"/>
      <c r="O153" s="64"/>
      <c r="P153" s="224"/>
      <c r="Q153" s="64"/>
      <c r="R153" s="64"/>
      <c r="S153" s="64"/>
      <c r="T153" s="64"/>
    </row>
    <row r="154" spans="1:20">
      <c r="A154" s="4">
        <v>150</v>
      </c>
      <c r="B154" s="14"/>
      <c r="C154" s="64"/>
      <c r="D154" s="64"/>
      <c r="E154" s="16"/>
      <c r="F154" s="64"/>
      <c r="G154" s="16"/>
      <c r="H154" s="16"/>
      <c r="I154" s="61">
        <f t="shared" si="2"/>
        <v>0</v>
      </c>
      <c r="J154" s="64"/>
      <c r="K154" s="64"/>
      <c r="L154" s="64"/>
      <c r="M154" s="64"/>
      <c r="N154" s="64"/>
      <c r="O154" s="64"/>
      <c r="P154" s="224"/>
      <c r="Q154" s="64"/>
      <c r="R154" s="64"/>
      <c r="S154" s="64"/>
      <c r="T154" s="64"/>
    </row>
    <row r="155" spans="1:20">
      <c r="A155" s="4">
        <v>151</v>
      </c>
      <c r="B155" s="14"/>
      <c r="C155" s="64"/>
      <c r="D155" s="64"/>
      <c r="E155" s="16"/>
      <c r="F155" s="64"/>
      <c r="G155" s="16"/>
      <c r="H155" s="16"/>
      <c r="I155" s="61">
        <f t="shared" si="2"/>
        <v>0</v>
      </c>
      <c r="J155" s="64"/>
      <c r="K155" s="64"/>
      <c r="L155" s="64"/>
      <c r="M155" s="64"/>
      <c r="N155" s="64"/>
      <c r="O155" s="64"/>
      <c r="P155" s="224"/>
      <c r="Q155" s="64"/>
      <c r="R155" s="64"/>
      <c r="S155" s="64"/>
      <c r="T155" s="64"/>
    </row>
    <row r="156" spans="1:20">
      <c r="A156" s="4">
        <v>152</v>
      </c>
      <c r="B156" s="14"/>
      <c r="C156" s="64"/>
      <c r="D156" s="64"/>
      <c r="E156" s="16"/>
      <c r="F156" s="64"/>
      <c r="G156" s="16"/>
      <c r="H156" s="16"/>
      <c r="I156" s="61">
        <f t="shared" si="2"/>
        <v>0</v>
      </c>
      <c r="J156" s="64"/>
      <c r="K156" s="64"/>
      <c r="L156" s="64"/>
      <c r="M156" s="64"/>
      <c r="N156" s="64"/>
      <c r="O156" s="64"/>
      <c r="P156" s="224"/>
      <c r="Q156" s="64"/>
      <c r="R156" s="64"/>
      <c r="S156" s="64"/>
      <c r="T156" s="64"/>
    </row>
    <row r="157" spans="1:20">
      <c r="A157" s="4">
        <v>153</v>
      </c>
      <c r="B157" s="14"/>
      <c r="C157" s="64"/>
      <c r="D157" s="64"/>
      <c r="E157" s="16"/>
      <c r="F157" s="64"/>
      <c r="G157" s="16"/>
      <c r="H157" s="16"/>
      <c r="I157" s="61">
        <f t="shared" si="2"/>
        <v>0</v>
      </c>
      <c r="J157" s="64"/>
      <c r="K157" s="64"/>
      <c r="L157" s="64"/>
      <c r="M157" s="64"/>
      <c r="N157" s="64"/>
      <c r="O157" s="64"/>
      <c r="P157" s="224"/>
      <c r="Q157" s="64"/>
      <c r="R157" s="64"/>
      <c r="S157" s="64"/>
      <c r="T157" s="64"/>
    </row>
    <row r="158" spans="1:20">
      <c r="A158" s="4">
        <v>154</v>
      </c>
      <c r="B158" s="14"/>
      <c r="C158" s="64"/>
      <c r="D158" s="64"/>
      <c r="E158" s="16"/>
      <c r="F158" s="64"/>
      <c r="G158" s="16"/>
      <c r="H158" s="16"/>
      <c r="I158" s="61">
        <f t="shared" si="2"/>
        <v>0</v>
      </c>
      <c r="J158" s="64"/>
      <c r="K158" s="64"/>
      <c r="L158" s="64"/>
      <c r="M158" s="64"/>
      <c r="N158" s="64"/>
      <c r="O158" s="64"/>
      <c r="P158" s="224"/>
      <c r="Q158" s="64"/>
      <c r="R158" s="64"/>
      <c r="S158" s="64"/>
      <c r="T158" s="64"/>
    </row>
    <row r="159" spans="1:20">
      <c r="A159" s="4">
        <v>155</v>
      </c>
      <c r="B159" s="14"/>
      <c r="C159" s="64"/>
      <c r="D159" s="64"/>
      <c r="E159" s="16"/>
      <c r="F159" s="64"/>
      <c r="G159" s="16"/>
      <c r="H159" s="16"/>
      <c r="I159" s="61">
        <f t="shared" si="2"/>
        <v>0</v>
      </c>
      <c r="J159" s="64"/>
      <c r="K159" s="64"/>
      <c r="L159" s="64"/>
      <c r="M159" s="64"/>
      <c r="N159" s="64"/>
      <c r="O159" s="64"/>
      <c r="P159" s="224"/>
      <c r="Q159" s="64"/>
      <c r="R159" s="64"/>
      <c r="S159" s="64"/>
      <c r="T159" s="64"/>
    </row>
    <row r="160" spans="1:20">
      <c r="A160" s="4">
        <v>156</v>
      </c>
      <c r="B160" s="14"/>
      <c r="C160" s="64"/>
      <c r="D160" s="64"/>
      <c r="E160" s="16"/>
      <c r="F160" s="64"/>
      <c r="G160" s="16"/>
      <c r="H160" s="16"/>
      <c r="I160" s="61">
        <f t="shared" si="2"/>
        <v>0</v>
      </c>
      <c r="J160" s="64"/>
      <c r="K160" s="64"/>
      <c r="L160" s="64"/>
      <c r="M160" s="64"/>
      <c r="N160" s="64"/>
      <c r="O160" s="64"/>
      <c r="P160" s="224"/>
      <c r="Q160" s="64"/>
      <c r="R160" s="64"/>
      <c r="S160" s="64"/>
      <c r="T160" s="64"/>
    </row>
    <row r="161" spans="1:20">
      <c r="A161" s="4">
        <v>157</v>
      </c>
      <c r="B161" s="14"/>
      <c r="C161" s="64"/>
      <c r="D161" s="64"/>
      <c r="E161" s="16"/>
      <c r="F161" s="64"/>
      <c r="G161" s="16"/>
      <c r="H161" s="16"/>
      <c r="I161" s="61">
        <f t="shared" si="2"/>
        <v>0</v>
      </c>
      <c r="J161" s="64"/>
      <c r="K161" s="64"/>
      <c r="L161" s="64"/>
      <c r="M161" s="64"/>
      <c r="N161" s="64"/>
      <c r="O161" s="64"/>
      <c r="P161" s="224"/>
      <c r="Q161" s="64"/>
      <c r="R161" s="64"/>
      <c r="S161" s="64"/>
      <c r="T161" s="64"/>
    </row>
    <row r="162" spans="1:20">
      <c r="A162" s="4">
        <v>158</v>
      </c>
      <c r="B162" s="14"/>
      <c r="C162" s="64"/>
      <c r="D162" s="64"/>
      <c r="E162" s="16"/>
      <c r="F162" s="64"/>
      <c r="G162" s="16"/>
      <c r="H162" s="16"/>
      <c r="I162" s="61">
        <f t="shared" si="2"/>
        <v>0</v>
      </c>
      <c r="J162" s="64"/>
      <c r="K162" s="64"/>
      <c r="L162" s="64"/>
      <c r="M162" s="64"/>
      <c r="N162" s="64"/>
      <c r="O162" s="64"/>
      <c r="P162" s="224"/>
      <c r="Q162" s="64"/>
      <c r="R162" s="64"/>
      <c r="S162" s="64"/>
      <c r="T162" s="64"/>
    </row>
    <row r="163" spans="1:20">
      <c r="A163" s="4">
        <v>159</v>
      </c>
      <c r="B163" s="14"/>
      <c r="C163" s="64"/>
      <c r="D163" s="64"/>
      <c r="E163" s="16"/>
      <c r="F163" s="64"/>
      <c r="G163" s="16"/>
      <c r="H163" s="16"/>
      <c r="I163" s="61">
        <f t="shared" si="2"/>
        <v>0</v>
      </c>
      <c r="J163" s="64"/>
      <c r="K163" s="64"/>
      <c r="L163" s="64"/>
      <c r="M163" s="64"/>
      <c r="N163" s="64"/>
      <c r="O163" s="64"/>
      <c r="P163" s="224"/>
      <c r="Q163" s="64"/>
      <c r="R163" s="64"/>
      <c r="S163" s="64"/>
      <c r="T163" s="64"/>
    </row>
    <row r="164" spans="1:20">
      <c r="A164" s="4">
        <v>160</v>
      </c>
      <c r="B164" s="14"/>
      <c r="C164" s="64"/>
      <c r="D164" s="64"/>
      <c r="E164" s="16"/>
      <c r="F164" s="64"/>
      <c r="G164" s="16"/>
      <c r="H164" s="16"/>
      <c r="I164" s="61">
        <f t="shared" si="2"/>
        <v>0</v>
      </c>
      <c r="J164" s="64"/>
      <c r="K164" s="64"/>
      <c r="L164" s="64"/>
      <c r="M164" s="64"/>
      <c r="N164" s="64"/>
      <c r="O164" s="64"/>
      <c r="P164" s="224"/>
      <c r="Q164" s="64"/>
      <c r="R164" s="64"/>
      <c r="S164" s="64"/>
      <c r="T164" s="64"/>
    </row>
    <row r="165" spans="1:20">
      <c r="A165" s="102" t="s">
        <v>11</v>
      </c>
      <c r="B165" s="102"/>
      <c r="C165" s="102">
        <f>COUNTIFS(C5:C164,"*")</f>
        <v>40</v>
      </c>
      <c r="D165" s="102"/>
      <c r="E165" s="11"/>
      <c r="F165" s="102"/>
      <c r="G165" s="102">
        <f>SUM(G5:G164)</f>
        <v>2723</v>
      </c>
      <c r="H165" s="102">
        <f>SUM(H5:H164)</f>
        <v>2743</v>
      </c>
      <c r="I165" s="102">
        <f>SUM(I5:I164)</f>
        <v>5466</v>
      </c>
      <c r="J165" s="102"/>
      <c r="K165" s="102"/>
      <c r="L165" s="102"/>
      <c r="M165" s="102"/>
      <c r="N165" s="102"/>
      <c r="O165" s="102"/>
      <c r="P165" s="12"/>
      <c r="Q165" s="102"/>
      <c r="R165" s="102"/>
      <c r="S165" s="102"/>
      <c r="T165" s="225"/>
    </row>
    <row r="166" spans="1:20">
      <c r="A166" s="39" t="s">
        <v>65</v>
      </c>
      <c r="B166" s="9">
        <f>COUNTIF(B$5:B$164,"Team 1")</f>
        <v>21</v>
      </c>
      <c r="C166" s="39" t="s">
        <v>28</v>
      </c>
      <c r="D166" s="9">
        <f>COUNTIF(D5:D164,"Anganwadi")</f>
        <v>0</v>
      </c>
    </row>
    <row r="167" spans="1:20">
      <c r="A167" s="39" t="s">
        <v>66</v>
      </c>
      <c r="B167" s="9">
        <f>COUNTIF(B$6:B$164,"Team 2")</f>
        <v>19</v>
      </c>
      <c r="C167" s="39" t="s">
        <v>26</v>
      </c>
      <c r="D167" s="9">
        <f>COUNTIF(D5:D164,"School")</f>
        <v>40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69" activePane="bottomRight" state="frozen"/>
      <selection pane="topRight" activeCell="C1" sqref="C1"/>
      <selection pane="bottomLeft" activeCell="A5" sqref="A5"/>
      <selection pane="bottomRight" activeCell="F80" sqref="F80"/>
    </sheetView>
  </sheetViews>
  <sheetFormatPr defaultRowHeight="16.5"/>
  <cols>
    <col min="1" max="1" width="6.140625" style="13" bestFit="1" customWidth="1"/>
    <col min="2" max="2" width="13.28515625" style="13" customWidth="1"/>
    <col min="3" max="3" width="25.85546875" style="13" customWidth="1"/>
    <col min="4" max="4" width="17.42578125" style="13" bestFit="1" customWidth="1"/>
    <col min="5" max="5" width="16" style="13" customWidth="1"/>
    <col min="6" max="6" width="8.28515625" style="13" customWidth="1"/>
    <col min="7" max="7" width="6.140625" style="13" customWidth="1"/>
    <col min="8" max="8" width="6.28515625" style="13" bestFit="1" customWidth="1"/>
    <col min="9" max="9" width="6" style="13" bestFit="1" customWidth="1"/>
    <col min="10" max="10" width="16.7109375" style="13" customWidth="1"/>
    <col min="11" max="13" width="19.5703125" style="13" customWidth="1"/>
    <col min="14" max="14" width="19.140625" style="13" customWidth="1"/>
    <col min="15" max="15" width="14.85546875" style="13" customWidth="1"/>
    <col min="16" max="16" width="15.28515625" style="13" customWidth="1"/>
    <col min="17" max="17" width="11.5703125" style="13" bestFit="1" customWidth="1"/>
    <col min="18" max="18" width="17.5703125" style="13" customWidth="1"/>
    <col min="19" max="19" width="19.5703125" style="13" customWidth="1"/>
    <col min="20" max="16384" width="9.140625" style="13"/>
  </cols>
  <sheetData>
    <row r="1" spans="1:20" ht="51" customHeight="1">
      <c r="A1" s="156" t="s">
        <v>845</v>
      </c>
      <c r="B1" s="156"/>
      <c r="C1" s="156"/>
      <c r="D1" s="157"/>
      <c r="E1" s="157"/>
      <c r="F1" s="157"/>
      <c r="G1" s="157"/>
      <c r="H1" s="157"/>
      <c r="I1" s="157"/>
      <c r="J1" s="157"/>
      <c r="K1" s="157"/>
      <c r="L1" s="157"/>
      <c r="M1" s="157"/>
      <c r="N1" s="157"/>
      <c r="O1" s="157"/>
      <c r="P1" s="157"/>
      <c r="Q1" s="157"/>
      <c r="R1" s="157"/>
      <c r="S1" s="157"/>
    </row>
    <row r="2" spans="1:20">
      <c r="A2" s="160" t="s">
        <v>62</v>
      </c>
      <c r="B2" s="161"/>
      <c r="C2" s="161"/>
      <c r="D2" s="19">
        <v>43709</v>
      </c>
      <c r="E2" s="103"/>
      <c r="F2" s="103"/>
      <c r="G2" s="103"/>
      <c r="H2" s="103"/>
      <c r="I2" s="103"/>
      <c r="J2" s="103"/>
      <c r="K2" s="103"/>
      <c r="L2" s="103"/>
      <c r="M2" s="103"/>
      <c r="N2" s="103"/>
      <c r="O2" s="103"/>
      <c r="P2" s="103"/>
      <c r="Q2" s="103"/>
      <c r="R2" s="103"/>
      <c r="S2" s="103"/>
    </row>
    <row r="3" spans="1:20" ht="24" customHeight="1">
      <c r="A3" s="155" t="s">
        <v>14</v>
      </c>
      <c r="B3" s="158" t="s">
        <v>64</v>
      </c>
      <c r="C3" s="154" t="s">
        <v>7</v>
      </c>
      <c r="D3" s="154" t="s">
        <v>58</v>
      </c>
      <c r="E3" s="154" t="s">
        <v>16</v>
      </c>
      <c r="F3" s="162" t="s">
        <v>17</v>
      </c>
      <c r="G3" s="154" t="s">
        <v>8</v>
      </c>
      <c r="H3" s="154"/>
      <c r="I3" s="154"/>
      <c r="J3" s="154" t="s">
        <v>34</v>
      </c>
      <c r="K3" s="158" t="s">
        <v>36</v>
      </c>
      <c r="L3" s="158" t="s">
        <v>53</v>
      </c>
      <c r="M3" s="158" t="s">
        <v>54</v>
      </c>
      <c r="N3" s="158" t="s">
        <v>37</v>
      </c>
      <c r="O3" s="158" t="s">
        <v>38</v>
      </c>
      <c r="P3" s="155" t="s">
        <v>57</v>
      </c>
      <c r="Q3" s="154" t="s">
        <v>55</v>
      </c>
      <c r="R3" s="154" t="s">
        <v>35</v>
      </c>
      <c r="S3" s="154" t="s">
        <v>56</v>
      </c>
      <c r="T3" s="154" t="s">
        <v>13</v>
      </c>
    </row>
    <row r="4" spans="1:20" ht="25.5" customHeight="1">
      <c r="A4" s="155"/>
      <c r="B4" s="163"/>
      <c r="C4" s="154"/>
      <c r="D4" s="154"/>
      <c r="E4" s="154"/>
      <c r="F4" s="162"/>
      <c r="G4" s="104" t="s">
        <v>9</v>
      </c>
      <c r="H4" s="104" t="s">
        <v>10</v>
      </c>
      <c r="I4" s="104" t="s">
        <v>11</v>
      </c>
      <c r="J4" s="154"/>
      <c r="K4" s="159"/>
      <c r="L4" s="159"/>
      <c r="M4" s="159"/>
      <c r="N4" s="159"/>
      <c r="O4" s="159"/>
      <c r="P4" s="155"/>
      <c r="Q4" s="155"/>
      <c r="R4" s="154"/>
      <c r="S4" s="154"/>
      <c r="T4" s="154"/>
    </row>
    <row r="5" spans="1:20">
      <c r="A5" s="4">
        <v>1</v>
      </c>
      <c r="B5" s="14" t="s">
        <v>65</v>
      </c>
      <c r="C5" s="64" t="s">
        <v>474</v>
      </c>
      <c r="D5" s="64" t="s">
        <v>26</v>
      </c>
      <c r="E5" s="16">
        <v>18100821404</v>
      </c>
      <c r="F5" s="64" t="s">
        <v>109</v>
      </c>
      <c r="G5" s="16">
        <v>58</v>
      </c>
      <c r="H5" s="16">
        <v>49</v>
      </c>
      <c r="I5" s="46">
        <f>G5+H5</f>
        <v>107</v>
      </c>
      <c r="J5" s="64" t="s">
        <v>479</v>
      </c>
      <c r="K5" s="64" t="s">
        <v>484</v>
      </c>
      <c r="L5" s="64" t="s">
        <v>486</v>
      </c>
      <c r="M5" s="64" t="s">
        <v>485</v>
      </c>
      <c r="N5" s="64" t="s">
        <v>487</v>
      </c>
      <c r="O5" s="64" t="s">
        <v>488</v>
      </c>
      <c r="P5" s="224">
        <v>43710</v>
      </c>
      <c r="Q5" s="64" t="s">
        <v>648</v>
      </c>
      <c r="R5" s="64">
        <v>26</v>
      </c>
      <c r="S5" s="64" t="s">
        <v>1079</v>
      </c>
      <c r="T5" s="64"/>
    </row>
    <row r="6" spans="1:20">
      <c r="A6" s="4">
        <v>2</v>
      </c>
      <c r="B6" s="14" t="s">
        <v>65</v>
      </c>
      <c r="C6" s="64" t="s">
        <v>475</v>
      </c>
      <c r="D6" s="64" t="s">
        <v>26</v>
      </c>
      <c r="E6" s="16">
        <v>18305120805</v>
      </c>
      <c r="F6" s="64" t="s">
        <v>109</v>
      </c>
      <c r="G6" s="16">
        <v>38</v>
      </c>
      <c r="H6" s="16">
        <v>45</v>
      </c>
      <c r="I6" s="46">
        <f t="shared" ref="I6:I15" si="0">G6+H6</f>
        <v>83</v>
      </c>
      <c r="J6" s="64" t="s">
        <v>480</v>
      </c>
      <c r="K6" s="64" t="s">
        <v>484</v>
      </c>
      <c r="L6" s="64" t="s">
        <v>486</v>
      </c>
      <c r="M6" s="64" t="s">
        <v>485</v>
      </c>
      <c r="N6" s="64" t="s">
        <v>489</v>
      </c>
      <c r="O6" s="64" t="s">
        <v>490</v>
      </c>
      <c r="P6" s="224">
        <v>43711</v>
      </c>
      <c r="Q6" s="64" t="s">
        <v>649</v>
      </c>
      <c r="R6" s="64">
        <v>34</v>
      </c>
      <c r="S6" s="64" t="s">
        <v>1079</v>
      </c>
      <c r="T6" s="64"/>
    </row>
    <row r="7" spans="1:20" ht="33">
      <c r="A7" s="4">
        <v>3</v>
      </c>
      <c r="B7" s="14" t="s">
        <v>65</v>
      </c>
      <c r="C7" s="64" t="s">
        <v>476</v>
      </c>
      <c r="D7" s="64" t="s">
        <v>26</v>
      </c>
      <c r="E7" s="16">
        <v>18100827206</v>
      </c>
      <c r="F7" s="64" t="s">
        <v>110</v>
      </c>
      <c r="G7" s="16">
        <v>125</v>
      </c>
      <c r="H7" s="16">
        <v>160</v>
      </c>
      <c r="I7" s="46">
        <f t="shared" si="0"/>
        <v>285</v>
      </c>
      <c r="J7" s="64" t="s">
        <v>481</v>
      </c>
      <c r="K7" s="64" t="s">
        <v>484</v>
      </c>
      <c r="L7" s="64" t="s">
        <v>486</v>
      </c>
      <c r="M7" s="64" t="s">
        <v>485</v>
      </c>
      <c r="N7" s="64" t="s">
        <v>491</v>
      </c>
      <c r="O7" s="64" t="s">
        <v>492</v>
      </c>
      <c r="P7" s="224" t="s">
        <v>868</v>
      </c>
      <c r="Q7" s="64" t="s">
        <v>869</v>
      </c>
      <c r="R7" s="64">
        <v>22</v>
      </c>
      <c r="S7" s="64" t="s">
        <v>1079</v>
      </c>
      <c r="T7" s="64"/>
    </row>
    <row r="8" spans="1:20" ht="33">
      <c r="A8" s="4">
        <v>4</v>
      </c>
      <c r="B8" s="14" t="s">
        <v>65</v>
      </c>
      <c r="C8" s="64" t="s">
        <v>477</v>
      </c>
      <c r="D8" s="64" t="s">
        <v>26</v>
      </c>
      <c r="E8" s="16">
        <v>18305120803</v>
      </c>
      <c r="F8" s="64" t="s">
        <v>109</v>
      </c>
      <c r="G8" s="16">
        <v>14</v>
      </c>
      <c r="H8" s="16">
        <v>17</v>
      </c>
      <c r="I8" s="46">
        <f t="shared" si="0"/>
        <v>31</v>
      </c>
      <c r="J8" s="14" t="s">
        <v>482</v>
      </c>
      <c r="K8" s="64" t="s">
        <v>484</v>
      </c>
      <c r="L8" s="64" t="s">
        <v>486</v>
      </c>
      <c r="M8" s="64" t="s">
        <v>485</v>
      </c>
      <c r="N8" s="64" t="s">
        <v>489</v>
      </c>
      <c r="O8" s="64" t="s">
        <v>490</v>
      </c>
      <c r="P8" s="224">
        <v>43713</v>
      </c>
      <c r="Q8" s="64" t="s">
        <v>650</v>
      </c>
      <c r="R8" s="64">
        <v>26</v>
      </c>
      <c r="S8" s="64" t="s">
        <v>1079</v>
      </c>
      <c r="T8" s="64"/>
    </row>
    <row r="9" spans="1:20" ht="33">
      <c r="A9" s="4">
        <v>5</v>
      </c>
      <c r="B9" s="14" t="s">
        <v>65</v>
      </c>
      <c r="C9" s="64" t="s">
        <v>478</v>
      </c>
      <c r="D9" s="64" t="s">
        <v>26</v>
      </c>
      <c r="E9" s="16">
        <v>18100827301</v>
      </c>
      <c r="F9" s="64" t="s">
        <v>361</v>
      </c>
      <c r="G9" s="16">
        <v>583</v>
      </c>
      <c r="H9" s="16">
        <v>781</v>
      </c>
      <c r="I9" s="46">
        <f t="shared" si="0"/>
        <v>1364</v>
      </c>
      <c r="J9" s="64" t="s">
        <v>483</v>
      </c>
      <c r="K9" s="64" t="s">
        <v>484</v>
      </c>
      <c r="L9" s="64" t="s">
        <v>486</v>
      </c>
      <c r="M9" s="64" t="s">
        <v>485</v>
      </c>
      <c r="N9" s="64" t="s">
        <v>493</v>
      </c>
      <c r="O9" s="64" t="s">
        <v>494</v>
      </c>
      <c r="P9" s="224" t="s">
        <v>870</v>
      </c>
      <c r="Q9" s="64" t="s">
        <v>871</v>
      </c>
      <c r="R9" s="64">
        <v>26</v>
      </c>
      <c r="S9" s="64" t="s">
        <v>1079</v>
      </c>
      <c r="T9" s="64"/>
    </row>
    <row r="10" spans="1:20" ht="33">
      <c r="A10" s="4">
        <v>6</v>
      </c>
      <c r="B10" s="14" t="s">
        <v>65</v>
      </c>
      <c r="C10" s="64" t="s">
        <v>495</v>
      </c>
      <c r="D10" s="64" t="s">
        <v>26</v>
      </c>
      <c r="E10" s="16">
        <v>18100821902</v>
      </c>
      <c r="F10" s="64" t="s">
        <v>109</v>
      </c>
      <c r="G10" s="16">
        <v>22</v>
      </c>
      <c r="H10" s="16">
        <v>28</v>
      </c>
      <c r="I10" s="46">
        <f t="shared" si="0"/>
        <v>50</v>
      </c>
      <c r="J10" s="64" t="s">
        <v>501</v>
      </c>
      <c r="K10" s="64" t="s">
        <v>484</v>
      </c>
      <c r="L10" s="64" t="s">
        <v>509</v>
      </c>
      <c r="M10" s="64" t="s">
        <v>508</v>
      </c>
      <c r="N10" s="64" t="s">
        <v>510</v>
      </c>
      <c r="O10" s="64" t="s">
        <v>511</v>
      </c>
      <c r="P10" s="224">
        <v>43721</v>
      </c>
      <c r="Q10" s="64" t="s">
        <v>651</v>
      </c>
      <c r="R10" s="64">
        <v>34</v>
      </c>
      <c r="S10" s="64" t="s">
        <v>1079</v>
      </c>
      <c r="T10" s="64"/>
    </row>
    <row r="11" spans="1:20" ht="33">
      <c r="A11" s="4">
        <v>7</v>
      </c>
      <c r="B11" s="14" t="s">
        <v>65</v>
      </c>
      <c r="C11" s="64" t="s">
        <v>496</v>
      </c>
      <c r="D11" s="64" t="s">
        <v>26</v>
      </c>
      <c r="E11" s="16">
        <v>18100827208</v>
      </c>
      <c r="F11" s="64" t="s">
        <v>109</v>
      </c>
      <c r="G11" s="16">
        <v>104</v>
      </c>
      <c r="H11" s="16">
        <v>88</v>
      </c>
      <c r="I11" s="46">
        <f t="shared" si="0"/>
        <v>192</v>
      </c>
      <c r="J11" s="64" t="s">
        <v>502</v>
      </c>
      <c r="K11" s="64" t="s">
        <v>484</v>
      </c>
      <c r="L11" s="64" t="s">
        <v>509</v>
      </c>
      <c r="M11" s="64" t="s">
        <v>508</v>
      </c>
      <c r="N11" s="64" t="s">
        <v>510</v>
      </c>
      <c r="O11" s="64" t="s">
        <v>511</v>
      </c>
      <c r="P11" s="224" t="s">
        <v>872</v>
      </c>
      <c r="Q11" s="64" t="s">
        <v>873</v>
      </c>
      <c r="R11" s="64">
        <v>22</v>
      </c>
      <c r="S11" s="64" t="s">
        <v>1079</v>
      </c>
      <c r="T11" s="64"/>
    </row>
    <row r="12" spans="1:20" ht="33">
      <c r="A12" s="4">
        <v>8</v>
      </c>
      <c r="B12" s="14" t="s">
        <v>65</v>
      </c>
      <c r="C12" s="64" t="s">
        <v>497</v>
      </c>
      <c r="D12" s="64" t="s">
        <v>26</v>
      </c>
      <c r="E12" s="16">
        <v>18100827207</v>
      </c>
      <c r="F12" s="64" t="s">
        <v>109</v>
      </c>
      <c r="G12" s="16">
        <v>105</v>
      </c>
      <c r="H12" s="16"/>
      <c r="I12" s="46">
        <f t="shared" si="0"/>
        <v>105</v>
      </c>
      <c r="J12" s="64" t="s">
        <v>503</v>
      </c>
      <c r="K12" s="64" t="s">
        <v>484</v>
      </c>
      <c r="L12" s="64" t="s">
        <v>509</v>
      </c>
      <c r="M12" s="64" t="s">
        <v>508</v>
      </c>
      <c r="N12" s="64" t="s">
        <v>510</v>
      </c>
      <c r="O12" s="64" t="s">
        <v>511</v>
      </c>
      <c r="P12" s="224">
        <v>43724</v>
      </c>
      <c r="Q12" s="64" t="s">
        <v>648</v>
      </c>
      <c r="R12" s="64">
        <v>22</v>
      </c>
      <c r="S12" s="64" t="s">
        <v>1079</v>
      </c>
      <c r="T12" s="64"/>
    </row>
    <row r="13" spans="1:20" ht="33">
      <c r="A13" s="4">
        <v>9</v>
      </c>
      <c r="B13" s="14" t="s">
        <v>65</v>
      </c>
      <c r="C13" s="64" t="s">
        <v>498</v>
      </c>
      <c r="D13" s="64" t="s">
        <v>26</v>
      </c>
      <c r="E13" s="16">
        <v>18305120808</v>
      </c>
      <c r="F13" s="64" t="s">
        <v>109</v>
      </c>
      <c r="G13" s="16">
        <v>44</v>
      </c>
      <c r="H13" s="16">
        <v>44</v>
      </c>
      <c r="I13" s="46">
        <f t="shared" si="0"/>
        <v>88</v>
      </c>
      <c r="J13" s="64" t="s">
        <v>504</v>
      </c>
      <c r="K13" s="64" t="s">
        <v>484</v>
      </c>
      <c r="L13" s="64" t="s">
        <v>509</v>
      </c>
      <c r="M13" s="64" t="s">
        <v>508</v>
      </c>
      <c r="N13" s="64" t="s">
        <v>510</v>
      </c>
      <c r="O13" s="64" t="s">
        <v>511</v>
      </c>
      <c r="P13" s="224">
        <v>43725</v>
      </c>
      <c r="Q13" s="64" t="s">
        <v>649</v>
      </c>
      <c r="R13" s="64">
        <v>34</v>
      </c>
      <c r="S13" s="64" t="s">
        <v>1079</v>
      </c>
      <c r="T13" s="64"/>
    </row>
    <row r="14" spans="1:20" ht="33">
      <c r="A14" s="4">
        <v>10</v>
      </c>
      <c r="B14" s="14" t="s">
        <v>65</v>
      </c>
      <c r="C14" s="64" t="s">
        <v>499</v>
      </c>
      <c r="D14" s="64" t="s">
        <v>26</v>
      </c>
      <c r="E14" s="16">
        <v>18100821902</v>
      </c>
      <c r="F14" s="64" t="s">
        <v>109</v>
      </c>
      <c r="G14" s="16">
        <v>35</v>
      </c>
      <c r="H14" s="16">
        <v>30</v>
      </c>
      <c r="I14" s="46">
        <f t="shared" si="0"/>
        <v>65</v>
      </c>
      <c r="J14" s="64" t="s">
        <v>505</v>
      </c>
      <c r="K14" s="64" t="s">
        <v>484</v>
      </c>
      <c r="L14" s="64" t="s">
        <v>509</v>
      </c>
      <c r="M14" s="64" t="s">
        <v>508</v>
      </c>
      <c r="N14" s="64" t="s">
        <v>512</v>
      </c>
      <c r="O14" s="64" t="s">
        <v>513</v>
      </c>
      <c r="P14" s="224">
        <v>43725</v>
      </c>
      <c r="Q14" s="64" t="s">
        <v>649</v>
      </c>
      <c r="R14" s="64">
        <v>22</v>
      </c>
      <c r="S14" s="64" t="s">
        <v>1079</v>
      </c>
      <c r="T14" s="64"/>
    </row>
    <row r="15" spans="1:20" ht="33">
      <c r="A15" s="4">
        <v>11</v>
      </c>
      <c r="B15" s="14" t="s">
        <v>65</v>
      </c>
      <c r="C15" s="64" t="s">
        <v>500</v>
      </c>
      <c r="D15" s="64" t="s">
        <v>26</v>
      </c>
      <c r="E15" s="16">
        <v>18100827209</v>
      </c>
      <c r="F15" s="64" t="s">
        <v>109</v>
      </c>
      <c r="G15" s="16">
        <v>50</v>
      </c>
      <c r="H15" s="16">
        <v>53</v>
      </c>
      <c r="I15" s="46">
        <f t="shared" si="0"/>
        <v>103</v>
      </c>
      <c r="J15" s="64" t="s">
        <v>506</v>
      </c>
      <c r="K15" s="64" t="s">
        <v>484</v>
      </c>
      <c r="L15" s="64" t="s">
        <v>509</v>
      </c>
      <c r="M15" s="64" t="s">
        <v>508</v>
      </c>
      <c r="N15" s="64" t="s">
        <v>487</v>
      </c>
      <c r="O15" s="64" t="s">
        <v>514</v>
      </c>
      <c r="P15" s="224">
        <v>43726</v>
      </c>
      <c r="Q15" s="64" t="s">
        <v>653</v>
      </c>
      <c r="R15" s="64">
        <v>34</v>
      </c>
      <c r="S15" s="64" t="s">
        <v>1079</v>
      </c>
      <c r="T15" s="64"/>
    </row>
    <row r="16" spans="1:20" ht="33">
      <c r="A16" s="4">
        <v>12</v>
      </c>
      <c r="B16" s="14" t="s">
        <v>65</v>
      </c>
      <c r="C16" s="64" t="s">
        <v>500</v>
      </c>
      <c r="D16" s="64" t="s">
        <v>26</v>
      </c>
      <c r="E16" s="16">
        <v>18305120809</v>
      </c>
      <c r="F16" s="64" t="s">
        <v>109</v>
      </c>
      <c r="G16" s="16">
        <v>56</v>
      </c>
      <c r="H16" s="16">
        <v>53</v>
      </c>
      <c r="I16" s="46">
        <f>G16+H16</f>
        <v>109</v>
      </c>
      <c r="J16" s="64" t="s">
        <v>507</v>
      </c>
      <c r="K16" s="64" t="s">
        <v>484</v>
      </c>
      <c r="L16" s="64" t="s">
        <v>509</v>
      </c>
      <c r="M16" s="64" t="s">
        <v>508</v>
      </c>
      <c r="N16" s="64" t="s">
        <v>487</v>
      </c>
      <c r="O16" s="64" t="s">
        <v>514</v>
      </c>
      <c r="P16" s="224">
        <v>43727</v>
      </c>
      <c r="Q16" s="64" t="s">
        <v>650</v>
      </c>
      <c r="R16" s="64">
        <v>32</v>
      </c>
      <c r="S16" s="64" t="s">
        <v>1079</v>
      </c>
      <c r="T16" s="64"/>
    </row>
    <row r="17" spans="1:20" ht="33">
      <c r="A17" s="4">
        <v>13</v>
      </c>
      <c r="B17" s="14" t="s">
        <v>65</v>
      </c>
      <c r="C17" s="64" t="s">
        <v>515</v>
      </c>
      <c r="D17" s="64" t="s">
        <v>26</v>
      </c>
      <c r="E17" s="16">
        <v>18100827402</v>
      </c>
      <c r="F17" s="64" t="s">
        <v>109</v>
      </c>
      <c r="G17" s="16">
        <v>52</v>
      </c>
      <c r="H17" s="16">
        <v>58</v>
      </c>
      <c r="I17" s="46">
        <f t="shared" ref="I17:I70" si="1">G17+H17</f>
        <v>110</v>
      </c>
      <c r="J17" s="64" t="s">
        <v>522</v>
      </c>
      <c r="K17" s="64" t="s">
        <v>529</v>
      </c>
      <c r="L17" s="64" t="s">
        <v>539</v>
      </c>
      <c r="M17" s="64" t="s">
        <v>530</v>
      </c>
      <c r="N17" s="64" t="s">
        <v>531</v>
      </c>
      <c r="O17" s="64" t="s">
        <v>532</v>
      </c>
      <c r="P17" s="224">
        <v>43733</v>
      </c>
      <c r="Q17" s="64" t="s">
        <v>653</v>
      </c>
      <c r="R17" s="64">
        <v>34</v>
      </c>
      <c r="S17" s="64" t="s">
        <v>1079</v>
      </c>
      <c r="T17" s="64"/>
    </row>
    <row r="18" spans="1:20" ht="33">
      <c r="A18" s="4">
        <v>14</v>
      </c>
      <c r="B18" s="14" t="s">
        <v>65</v>
      </c>
      <c r="C18" s="64" t="s">
        <v>516</v>
      </c>
      <c r="D18" s="64" t="s">
        <v>26</v>
      </c>
      <c r="E18" s="16">
        <v>18100827403</v>
      </c>
      <c r="F18" s="64" t="s">
        <v>109</v>
      </c>
      <c r="G18" s="16">
        <v>55</v>
      </c>
      <c r="H18" s="16">
        <v>74</v>
      </c>
      <c r="I18" s="46">
        <f t="shared" si="1"/>
        <v>129</v>
      </c>
      <c r="J18" s="64" t="s">
        <v>523</v>
      </c>
      <c r="K18" s="64" t="s">
        <v>529</v>
      </c>
      <c r="L18" s="64" t="s">
        <v>539</v>
      </c>
      <c r="M18" s="64" t="s">
        <v>530</v>
      </c>
      <c r="N18" s="64" t="s">
        <v>533</v>
      </c>
      <c r="O18" s="64" t="s">
        <v>534</v>
      </c>
      <c r="P18" s="224">
        <v>43734</v>
      </c>
      <c r="Q18" s="64" t="s">
        <v>650</v>
      </c>
      <c r="R18" s="64">
        <v>32</v>
      </c>
      <c r="S18" s="64" t="s">
        <v>1079</v>
      </c>
      <c r="T18" s="64"/>
    </row>
    <row r="19" spans="1:20" ht="33">
      <c r="A19" s="4">
        <v>15</v>
      </c>
      <c r="B19" s="14" t="s">
        <v>65</v>
      </c>
      <c r="C19" s="64" t="s">
        <v>517</v>
      </c>
      <c r="D19" s="64" t="s">
        <v>26</v>
      </c>
      <c r="E19" s="16">
        <v>18305120811</v>
      </c>
      <c r="F19" s="64" t="s">
        <v>109</v>
      </c>
      <c r="G19" s="16">
        <v>60</v>
      </c>
      <c r="H19" s="16">
        <v>69</v>
      </c>
      <c r="I19" s="46">
        <f t="shared" si="1"/>
        <v>129</v>
      </c>
      <c r="J19" s="64" t="s">
        <v>524</v>
      </c>
      <c r="K19" s="64" t="s">
        <v>529</v>
      </c>
      <c r="L19" s="64" t="s">
        <v>539</v>
      </c>
      <c r="M19" s="64" t="s">
        <v>530</v>
      </c>
      <c r="N19" s="64" t="s">
        <v>535</v>
      </c>
      <c r="O19" s="64" t="s">
        <v>536</v>
      </c>
      <c r="P19" s="224">
        <v>43735</v>
      </c>
      <c r="Q19" s="64" t="s">
        <v>651</v>
      </c>
      <c r="R19" s="64">
        <v>34</v>
      </c>
      <c r="S19" s="64" t="s">
        <v>1079</v>
      </c>
      <c r="T19" s="64"/>
    </row>
    <row r="20" spans="1:20" ht="33">
      <c r="A20" s="4">
        <v>16</v>
      </c>
      <c r="B20" s="14" t="s">
        <v>65</v>
      </c>
      <c r="C20" s="64" t="s">
        <v>518</v>
      </c>
      <c r="D20" s="64" t="s">
        <v>26</v>
      </c>
      <c r="E20" s="16">
        <v>18100827501</v>
      </c>
      <c r="F20" s="64" t="s">
        <v>361</v>
      </c>
      <c r="G20" s="16">
        <v>46</v>
      </c>
      <c r="H20" s="16">
        <v>50</v>
      </c>
      <c r="I20" s="46">
        <f t="shared" si="1"/>
        <v>96</v>
      </c>
      <c r="J20" s="64" t="s">
        <v>525</v>
      </c>
      <c r="K20" s="64" t="s">
        <v>529</v>
      </c>
      <c r="L20" s="64" t="s">
        <v>539</v>
      </c>
      <c r="M20" s="64" t="s">
        <v>530</v>
      </c>
      <c r="N20" s="64" t="s">
        <v>533</v>
      </c>
      <c r="O20" s="64" t="s">
        <v>534</v>
      </c>
      <c r="P20" s="224">
        <v>43736</v>
      </c>
      <c r="Q20" s="64" t="s">
        <v>647</v>
      </c>
      <c r="R20" s="64">
        <v>35</v>
      </c>
      <c r="S20" s="64" t="s">
        <v>1079</v>
      </c>
      <c r="T20" s="64"/>
    </row>
    <row r="21" spans="1:20" ht="33">
      <c r="A21" s="4">
        <v>17</v>
      </c>
      <c r="B21" s="14" t="s">
        <v>65</v>
      </c>
      <c r="C21" s="64" t="s">
        <v>519</v>
      </c>
      <c r="D21" s="64" t="s">
        <v>26</v>
      </c>
      <c r="E21" s="16">
        <v>18100821910</v>
      </c>
      <c r="F21" s="64" t="s">
        <v>110</v>
      </c>
      <c r="G21" s="16">
        <v>65</v>
      </c>
      <c r="H21" s="16">
        <v>67</v>
      </c>
      <c r="I21" s="46">
        <f t="shared" si="1"/>
        <v>132</v>
      </c>
      <c r="J21" s="64" t="s">
        <v>526</v>
      </c>
      <c r="K21" s="64" t="s">
        <v>529</v>
      </c>
      <c r="L21" s="64" t="s">
        <v>539</v>
      </c>
      <c r="M21" s="64" t="s">
        <v>530</v>
      </c>
      <c r="N21" s="64" t="s">
        <v>533</v>
      </c>
      <c r="O21" s="64" t="s">
        <v>534</v>
      </c>
      <c r="P21" s="224">
        <v>43736</v>
      </c>
      <c r="Q21" s="64" t="s">
        <v>647</v>
      </c>
      <c r="R21" s="64">
        <v>36</v>
      </c>
      <c r="S21" s="64" t="s">
        <v>1079</v>
      </c>
      <c r="T21" s="64"/>
    </row>
    <row r="22" spans="1:20" ht="33">
      <c r="A22" s="4">
        <v>18</v>
      </c>
      <c r="B22" s="14" t="s">
        <v>65</v>
      </c>
      <c r="C22" s="64" t="s">
        <v>520</v>
      </c>
      <c r="D22" s="64" t="s">
        <v>26</v>
      </c>
      <c r="E22" s="16">
        <v>18305120812</v>
      </c>
      <c r="F22" s="64" t="s">
        <v>110</v>
      </c>
      <c r="G22" s="16">
        <v>30</v>
      </c>
      <c r="H22" s="16">
        <v>22</v>
      </c>
      <c r="I22" s="46">
        <f t="shared" si="1"/>
        <v>52</v>
      </c>
      <c r="J22" s="64" t="s">
        <v>527</v>
      </c>
      <c r="K22" s="64" t="s">
        <v>529</v>
      </c>
      <c r="L22" s="64" t="s">
        <v>539</v>
      </c>
      <c r="M22" s="64" t="s">
        <v>530</v>
      </c>
      <c r="N22" s="64" t="s">
        <v>533</v>
      </c>
      <c r="O22" s="64" t="s">
        <v>534</v>
      </c>
      <c r="P22" s="224">
        <v>43738</v>
      </c>
      <c r="Q22" s="64" t="s">
        <v>648</v>
      </c>
      <c r="R22" s="64">
        <v>37</v>
      </c>
      <c r="S22" s="64" t="s">
        <v>1079</v>
      </c>
      <c r="T22" s="64"/>
    </row>
    <row r="23" spans="1:20" ht="33">
      <c r="A23" s="4">
        <v>19</v>
      </c>
      <c r="B23" s="14" t="s">
        <v>65</v>
      </c>
      <c r="C23" s="64" t="s">
        <v>521</v>
      </c>
      <c r="D23" s="64" t="s">
        <v>26</v>
      </c>
      <c r="E23" s="16">
        <v>18101104803</v>
      </c>
      <c r="F23" s="64" t="s">
        <v>109</v>
      </c>
      <c r="G23" s="16">
        <v>45</v>
      </c>
      <c r="H23" s="16">
        <v>48</v>
      </c>
      <c r="I23" s="46">
        <f t="shared" si="1"/>
        <v>93</v>
      </c>
      <c r="J23" s="64" t="s">
        <v>528</v>
      </c>
      <c r="K23" s="64" t="s">
        <v>529</v>
      </c>
      <c r="L23" s="64" t="s">
        <v>539</v>
      </c>
      <c r="M23" s="64" t="s">
        <v>530</v>
      </c>
      <c r="N23" s="64" t="s">
        <v>537</v>
      </c>
      <c r="O23" s="64" t="s">
        <v>538</v>
      </c>
      <c r="P23" s="224">
        <v>43738</v>
      </c>
      <c r="Q23" s="64" t="s">
        <v>648</v>
      </c>
      <c r="R23" s="64">
        <v>38</v>
      </c>
      <c r="S23" s="64" t="s">
        <v>1079</v>
      </c>
      <c r="T23" s="64"/>
    </row>
    <row r="24" spans="1:20">
      <c r="A24" s="4">
        <v>20</v>
      </c>
      <c r="B24" s="14" t="s">
        <v>65</v>
      </c>
      <c r="C24" s="64" t="s">
        <v>540</v>
      </c>
      <c r="D24" s="64" t="s">
        <v>28</v>
      </c>
      <c r="E24" s="16">
        <v>18101104804</v>
      </c>
      <c r="F24" s="64" t="s">
        <v>147</v>
      </c>
      <c r="G24" s="16">
        <v>43</v>
      </c>
      <c r="H24" s="16">
        <v>42</v>
      </c>
      <c r="I24" s="46">
        <f t="shared" si="1"/>
        <v>85</v>
      </c>
      <c r="J24" s="64" t="s">
        <v>545</v>
      </c>
      <c r="K24" s="64" t="s">
        <v>484</v>
      </c>
      <c r="L24" s="64" t="s">
        <v>486</v>
      </c>
      <c r="M24" s="64" t="s">
        <v>485</v>
      </c>
      <c r="N24" s="64" t="s">
        <v>489</v>
      </c>
      <c r="O24" s="64" t="s">
        <v>490</v>
      </c>
      <c r="P24" s="224">
        <v>43713</v>
      </c>
      <c r="Q24" s="64" t="s">
        <v>650</v>
      </c>
      <c r="R24" s="64">
        <v>39</v>
      </c>
      <c r="S24" s="64" t="s">
        <v>1079</v>
      </c>
      <c r="T24" s="64"/>
    </row>
    <row r="25" spans="1:20" ht="33">
      <c r="A25" s="4">
        <v>21</v>
      </c>
      <c r="B25" s="14" t="s">
        <v>65</v>
      </c>
      <c r="C25" s="64" t="s">
        <v>541</v>
      </c>
      <c r="D25" s="64" t="s">
        <v>28</v>
      </c>
      <c r="E25" s="16">
        <v>18305120807</v>
      </c>
      <c r="F25" s="64" t="s">
        <v>147</v>
      </c>
      <c r="G25" s="16">
        <v>48</v>
      </c>
      <c r="H25" s="16">
        <v>30</v>
      </c>
      <c r="I25" s="46">
        <f t="shared" si="1"/>
        <v>78</v>
      </c>
      <c r="J25" s="64" t="s">
        <v>546</v>
      </c>
      <c r="K25" s="64" t="s">
        <v>484</v>
      </c>
      <c r="L25" s="64" t="s">
        <v>486</v>
      </c>
      <c r="M25" s="64" t="s">
        <v>485</v>
      </c>
      <c r="N25" s="64" t="s">
        <v>487</v>
      </c>
      <c r="O25" s="64" t="s">
        <v>488</v>
      </c>
      <c r="P25" s="224">
        <v>43728</v>
      </c>
      <c r="Q25" s="64" t="s">
        <v>651</v>
      </c>
      <c r="R25" s="64">
        <v>40</v>
      </c>
      <c r="S25" s="64" t="s">
        <v>1079</v>
      </c>
      <c r="T25" s="64"/>
    </row>
    <row r="26" spans="1:20">
      <c r="A26" s="4">
        <v>22</v>
      </c>
      <c r="B26" s="14" t="s">
        <v>65</v>
      </c>
      <c r="C26" s="64" t="s">
        <v>542</v>
      </c>
      <c r="D26" s="64" t="s">
        <v>28</v>
      </c>
      <c r="E26" s="16">
        <v>18305120813</v>
      </c>
      <c r="F26" s="64" t="s">
        <v>147</v>
      </c>
      <c r="G26" s="16">
        <v>27</v>
      </c>
      <c r="H26" s="16">
        <v>28</v>
      </c>
      <c r="I26" s="46">
        <f t="shared" si="1"/>
        <v>55</v>
      </c>
      <c r="J26" s="64" t="s">
        <v>547</v>
      </c>
      <c r="K26" s="64" t="s">
        <v>484</v>
      </c>
      <c r="L26" s="64" t="s">
        <v>486</v>
      </c>
      <c r="M26" s="64" t="s">
        <v>485</v>
      </c>
      <c r="N26" s="64" t="s">
        <v>487</v>
      </c>
      <c r="O26" s="64" t="s">
        <v>488</v>
      </c>
      <c r="P26" s="224">
        <v>43726</v>
      </c>
      <c r="Q26" s="64" t="s">
        <v>651</v>
      </c>
      <c r="R26" s="64">
        <v>41</v>
      </c>
      <c r="S26" s="64" t="s">
        <v>1079</v>
      </c>
      <c r="T26" s="64"/>
    </row>
    <row r="27" spans="1:20" ht="33">
      <c r="A27" s="4">
        <v>23</v>
      </c>
      <c r="B27" s="14" t="s">
        <v>65</v>
      </c>
      <c r="C27" s="64" t="s">
        <v>543</v>
      </c>
      <c r="D27" s="64" t="s">
        <v>28</v>
      </c>
      <c r="E27" s="16">
        <v>18100827601</v>
      </c>
      <c r="F27" s="64" t="s">
        <v>147</v>
      </c>
      <c r="G27" s="16">
        <v>26</v>
      </c>
      <c r="H27" s="16">
        <v>30</v>
      </c>
      <c r="I27" s="46">
        <f t="shared" si="1"/>
        <v>56</v>
      </c>
      <c r="J27" s="64" t="s">
        <v>548</v>
      </c>
      <c r="K27" s="64" t="s">
        <v>484</v>
      </c>
      <c r="L27" s="64" t="s">
        <v>486</v>
      </c>
      <c r="M27" s="64" t="s">
        <v>485</v>
      </c>
      <c r="N27" s="64" t="s">
        <v>493</v>
      </c>
      <c r="O27" s="64" t="s">
        <v>494</v>
      </c>
      <c r="P27" s="224">
        <v>43727</v>
      </c>
      <c r="Q27" s="64" t="s">
        <v>647</v>
      </c>
      <c r="R27" s="64">
        <v>42</v>
      </c>
      <c r="S27" s="64" t="s">
        <v>1079</v>
      </c>
      <c r="T27" s="64"/>
    </row>
    <row r="28" spans="1:20" ht="33">
      <c r="A28" s="4">
        <v>24</v>
      </c>
      <c r="B28" s="14" t="s">
        <v>65</v>
      </c>
      <c r="C28" s="64" t="s">
        <v>544</v>
      </c>
      <c r="D28" s="64" t="s">
        <v>28</v>
      </c>
      <c r="E28" s="16">
        <v>18100813803</v>
      </c>
      <c r="F28" s="64" t="s">
        <v>147</v>
      </c>
      <c r="G28" s="16">
        <v>26</v>
      </c>
      <c r="H28" s="16">
        <v>17</v>
      </c>
      <c r="I28" s="46">
        <f t="shared" si="1"/>
        <v>43</v>
      </c>
      <c r="J28" s="64" t="s">
        <v>549</v>
      </c>
      <c r="K28" s="64" t="s">
        <v>484</v>
      </c>
      <c r="L28" s="64" t="s">
        <v>486</v>
      </c>
      <c r="M28" s="64" t="s">
        <v>485</v>
      </c>
      <c r="N28" s="64" t="s">
        <v>491</v>
      </c>
      <c r="O28" s="64" t="s">
        <v>492</v>
      </c>
      <c r="P28" s="224">
        <v>43731</v>
      </c>
      <c r="Q28" s="64" t="s">
        <v>648</v>
      </c>
      <c r="R28" s="64">
        <v>43</v>
      </c>
      <c r="S28" s="64" t="s">
        <v>1079</v>
      </c>
      <c r="T28" s="64"/>
    </row>
    <row r="29" spans="1:20" ht="33">
      <c r="A29" s="4">
        <v>25</v>
      </c>
      <c r="B29" s="14" t="s">
        <v>65</v>
      </c>
      <c r="C29" s="64" t="s">
        <v>550</v>
      </c>
      <c r="D29" s="64" t="s">
        <v>28</v>
      </c>
      <c r="E29" s="16">
        <v>18101104801</v>
      </c>
      <c r="F29" s="64" t="s">
        <v>147</v>
      </c>
      <c r="G29" s="16">
        <v>43</v>
      </c>
      <c r="H29" s="16">
        <v>48</v>
      </c>
      <c r="I29" s="46">
        <f t="shared" si="1"/>
        <v>91</v>
      </c>
      <c r="J29" s="64">
        <v>9101504336</v>
      </c>
      <c r="K29" s="64" t="s">
        <v>484</v>
      </c>
      <c r="L29" s="64" t="s">
        <v>509</v>
      </c>
      <c r="M29" s="64" t="s">
        <v>508</v>
      </c>
      <c r="N29" s="64" t="s">
        <v>510</v>
      </c>
      <c r="O29" s="64" t="s">
        <v>511</v>
      </c>
      <c r="P29" s="224">
        <v>43731</v>
      </c>
      <c r="Q29" s="64" t="s">
        <v>648</v>
      </c>
      <c r="R29" s="64">
        <v>44</v>
      </c>
      <c r="S29" s="64" t="s">
        <v>1079</v>
      </c>
      <c r="T29" s="64"/>
    </row>
    <row r="30" spans="1:20">
      <c r="A30" s="4">
        <v>26</v>
      </c>
      <c r="B30" s="14" t="s">
        <v>65</v>
      </c>
      <c r="C30" s="64" t="s">
        <v>551</v>
      </c>
      <c r="D30" s="64" t="s">
        <v>28</v>
      </c>
      <c r="E30" s="16">
        <v>18101104802</v>
      </c>
      <c r="F30" s="64" t="s">
        <v>147</v>
      </c>
      <c r="G30" s="16">
        <v>33</v>
      </c>
      <c r="H30" s="16">
        <v>25</v>
      </c>
      <c r="I30" s="46">
        <f t="shared" si="1"/>
        <v>58</v>
      </c>
      <c r="J30" s="64" t="s">
        <v>557</v>
      </c>
      <c r="K30" s="64" t="s">
        <v>484</v>
      </c>
      <c r="L30" s="64" t="s">
        <v>509</v>
      </c>
      <c r="M30" s="64" t="s">
        <v>508</v>
      </c>
      <c r="N30" s="64" t="s">
        <v>510</v>
      </c>
      <c r="O30" s="64" t="s">
        <v>511</v>
      </c>
      <c r="P30" s="224">
        <v>43731</v>
      </c>
      <c r="Q30" s="64" t="s">
        <v>648</v>
      </c>
      <c r="R30" s="64">
        <v>45</v>
      </c>
      <c r="S30" s="64" t="s">
        <v>1079</v>
      </c>
      <c r="T30" s="64"/>
    </row>
    <row r="31" spans="1:20">
      <c r="A31" s="4">
        <v>27</v>
      </c>
      <c r="B31" s="14" t="s">
        <v>65</v>
      </c>
      <c r="C31" s="64" t="s">
        <v>552</v>
      </c>
      <c r="D31" s="64" t="s">
        <v>28</v>
      </c>
      <c r="E31" s="16">
        <v>18305120806</v>
      </c>
      <c r="F31" s="64" t="s">
        <v>147</v>
      </c>
      <c r="G31" s="16">
        <v>21</v>
      </c>
      <c r="H31" s="16">
        <v>19</v>
      </c>
      <c r="I31" s="46">
        <f t="shared" si="1"/>
        <v>40</v>
      </c>
      <c r="J31" s="64" t="s">
        <v>558</v>
      </c>
      <c r="K31" s="64" t="s">
        <v>484</v>
      </c>
      <c r="L31" s="64" t="s">
        <v>509</v>
      </c>
      <c r="M31" s="64" t="s">
        <v>508</v>
      </c>
      <c r="N31" s="64" t="s">
        <v>510</v>
      </c>
      <c r="O31" s="64" t="s">
        <v>511</v>
      </c>
      <c r="P31" s="224">
        <v>43724</v>
      </c>
      <c r="Q31" s="64" t="s">
        <v>648</v>
      </c>
      <c r="R31" s="64">
        <v>46</v>
      </c>
      <c r="S31" s="64" t="s">
        <v>1079</v>
      </c>
      <c r="T31" s="64"/>
    </row>
    <row r="32" spans="1:20" ht="33">
      <c r="A32" s="4">
        <v>28</v>
      </c>
      <c r="B32" s="14" t="s">
        <v>65</v>
      </c>
      <c r="C32" s="64" t="s">
        <v>553</v>
      </c>
      <c r="D32" s="64" t="s">
        <v>28</v>
      </c>
      <c r="E32" s="16">
        <v>18101104607</v>
      </c>
      <c r="F32" s="64" t="s">
        <v>147</v>
      </c>
      <c r="G32" s="16">
        <v>20</v>
      </c>
      <c r="H32" s="16">
        <v>25</v>
      </c>
      <c r="I32" s="46">
        <f t="shared" si="1"/>
        <v>45</v>
      </c>
      <c r="J32" s="64" t="s">
        <v>559</v>
      </c>
      <c r="K32" s="64" t="s">
        <v>484</v>
      </c>
      <c r="L32" s="64" t="s">
        <v>509</v>
      </c>
      <c r="M32" s="64" t="s">
        <v>508</v>
      </c>
      <c r="N32" s="64" t="s">
        <v>510</v>
      </c>
      <c r="O32" s="64" t="s">
        <v>511</v>
      </c>
      <c r="P32" s="224">
        <v>43724</v>
      </c>
      <c r="Q32" s="64" t="s">
        <v>648</v>
      </c>
      <c r="R32" s="64">
        <v>47</v>
      </c>
      <c r="S32" s="64" t="s">
        <v>1079</v>
      </c>
      <c r="T32" s="64"/>
    </row>
    <row r="33" spans="1:20" ht="33">
      <c r="A33" s="4">
        <v>29</v>
      </c>
      <c r="B33" s="14" t="s">
        <v>65</v>
      </c>
      <c r="C33" s="64" t="s">
        <v>554</v>
      </c>
      <c r="D33" s="64" t="s">
        <v>28</v>
      </c>
      <c r="E33" s="16">
        <v>18100827602</v>
      </c>
      <c r="F33" s="64" t="s">
        <v>147</v>
      </c>
      <c r="G33" s="16">
        <v>21</v>
      </c>
      <c r="H33" s="16">
        <v>20</v>
      </c>
      <c r="I33" s="46">
        <f t="shared" si="1"/>
        <v>41</v>
      </c>
      <c r="J33" s="64" t="s">
        <v>560</v>
      </c>
      <c r="K33" s="64" t="s">
        <v>484</v>
      </c>
      <c r="L33" s="64" t="s">
        <v>509</v>
      </c>
      <c r="M33" s="64" t="s">
        <v>508</v>
      </c>
      <c r="N33" s="64" t="s">
        <v>487</v>
      </c>
      <c r="O33" s="64" t="s">
        <v>563</v>
      </c>
      <c r="P33" s="224">
        <v>43732</v>
      </c>
      <c r="Q33" s="64" t="s">
        <v>649</v>
      </c>
      <c r="R33" s="64">
        <v>48</v>
      </c>
      <c r="S33" s="64" t="s">
        <v>1079</v>
      </c>
      <c r="T33" s="64"/>
    </row>
    <row r="34" spans="1:20" ht="33">
      <c r="A34" s="4">
        <v>30</v>
      </c>
      <c r="B34" s="14" t="s">
        <v>65</v>
      </c>
      <c r="C34" s="64" t="s">
        <v>555</v>
      </c>
      <c r="D34" s="64" t="s">
        <v>28</v>
      </c>
      <c r="E34" s="16">
        <v>18305120804</v>
      </c>
      <c r="F34" s="64" t="s">
        <v>147</v>
      </c>
      <c r="G34" s="16">
        <v>25</v>
      </c>
      <c r="H34" s="16">
        <v>20</v>
      </c>
      <c r="I34" s="46">
        <f t="shared" si="1"/>
        <v>45</v>
      </c>
      <c r="J34" s="64" t="s">
        <v>561</v>
      </c>
      <c r="K34" s="64" t="s">
        <v>484</v>
      </c>
      <c r="L34" s="64" t="s">
        <v>509</v>
      </c>
      <c r="M34" s="64" t="s">
        <v>508</v>
      </c>
      <c r="N34" s="64" t="s">
        <v>512</v>
      </c>
      <c r="O34" s="64" t="s">
        <v>513</v>
      </c>
      <c r="P34" s="224">
        <v>43732</v>
      </c>
      <c r="Q34" s="64" t="s">
        <v>649</v>
      </c>
      <c r="R34" s="64">
        <v>49</v>
      </c>
      <c r="S34" s="64" t="s">
        <v>1079</v>
      </c>
      <c r="T34" s="64"/>
    </row>
    <row r="35" spans="1:20" ht="33">
      <c r="A35" s="4">
        <v>31</v>
      </c>
      <c r="B35" s="14" t="s">
        <v>65</v>
      </c>
      <c r="C35" s="64" t="s">
        <v>556</v>
      </c>
      <c r="D35" s="64" t="s">
        <v>28</v>
      </c>
      <c r="E35" s="16">
        <v>18101104615</v>
      </c>
      <c r="F35" s="64" t="s">
        <v>147</v>
      </c>
      <c r="G35" s="16">
        <v>21</v>
      </c>
      <c r="H35" s="16">
        <v>16</v>
      </c>
      <c r="I35" s="46">
        <f t="shared" si="1"/>
        <v>37</v>
      </c>
      <c r="J35" s="64" t="s">
        <v>562</v>
      </c>
      <c r="K35" s="64" t="s">
        <v>484</v>
      </c>
      <c r="L35" s="64" t="s">
        <v>509</v>
      </c>
      <c r="M35" s="64" t="s">
        <v>508</v>
      </c>
      <c r="N35" s="64" t="s">
        <v>564</v>
      </c>
      <c r="O35" s="64" t="s">
        <v>565</v>
      </c>
      <c r="P35" s="224">
        <v>43732</v>
      </c>
      <c r="Q35" s="64" t="s">
        <v>649</v>
      </c>
      <c r="R35" s="64">
        <v>50</v>
      </c>
      <c r="S35" s="64" t="s">
        <v>1079</v>
      </c>
      <c r="T35" s="64"/>
    </row>
    <row r="36" spans="1:20">
      <c r="A36" s="4">
        <v>32</v>
      </c>
      <c r="B36" s="14" t="s">
        <v>66</v>
      </c>
      <c r="C36" s="64" t="s">
        <v>566</v>
      </c>
      <c r="D36" s="64" t="s">
        <v>26</v>
      </c>
      <c r="E36" s="16">
        <v>18101104608</v>
      </c>
      <c r="F36" s="64" t="s">
        <v>574</v>
      </c>
      <c r="G36" s="16">
        <v>83</v>
      </c>
      <c r="H36" s="16">
        <v>101</v>
      </c>
      <c r="I36" s="46">
        <f t="shared" si="1"/>
        <v>184</v>
      </c>
      <c r="J36" s="64" t="s">
        <v>577</v>
      </c>
      <c r="K36" s="64" t="s">
        <v>585</v>
      </c>
      <c r="L36" s="64" t="s">
        <v>592</v>
      </c>
      <c r="M36" s="64" t="s">
        <v>584</v>
      </c>
      <c r="N36" s="64" t="s">
        <v>586</v>
      </c>
      <c r="O36" s="64" t="s">
        <v>587</v>
      </c>
      <c r="P36" s="224">
        <v>43710</v>
      </c>
      <c r="Q36" s="64" t="s">
        <v>648</v>
      </c>
      <c r="R36" s="64">
        <v>51</v>
      </c>
      <c r="S36" s="64" t="s">
        <v>1079</v>
      </c>
      <c r="T36" s="64"/>
    </row>
    <row r="37" spans="1:20">
      <c r="A37" s="4">
        <v>33</v>
      </c>
      <c r="B37" s="14" t="s">
        <v>66</v>
      </c>
      <c r="C37" s="64" t="s">
        <v>567</v>
      </c>
      <c r="D37" s="64" t="s">
        <v>26</v>
      </c>
      <c r="E37" s="16">
        <v>18305120814</v>
      </c>
      <c r="F37" s="64" t="s">
        <v>575</v>
      </c>
      <c r="G37" s="16">
        <v>56</v>
      </c>
      <c r="H37" s="16">
        <v>64</v>
      </c>
      <c r="I37" s="46">
        <f t="shared" si="1"/>
        <v>120</v>
      </c>
      <c r="J37" s="64" t="s">
        <v>578</v>
      </c>
      <c r="K37" s="64" t="s">
        <v>585</v>
      </c>
      <c r="L37" s="64" t="s">
        <v>592</v>
      </c>
      <c r="M37" s="64" t="s">
        <v>584</v>
      </c>
      <c r="N37" s="64" t="s">
        <v>586</v>
      </c>
      <c r="O37" s="64" t="s">
        <v>587</v>
      </c>
      <c r="P37" s="224">
        <v>43711</v>
      </c>
      <c r="Q37" s="64" t="s">
        <v>649</v>
      </c>
      <c r="R37" s="64">
        <v>52</v>
      </c>
      <c r="S37" s="64" t="s">
        <v>1079</v>
      </c>
      <c r="T37" s="64"/>
    </row>
    <row r="38" spans="1:20">
      <c r="A38" s="4">
        <v>34</v>
      </c>
      <c r="B38" s="14" t="s">
        <v>66</v>
      </c>
      <c r="C38" s="64" t="s">
        <v>568</v>
      </c>
      <c r="D38" s="64" t="s">
        <v>26</v>
      </c>
      <c r="E38" s="16">
        <v>18100825001</v>
      </c>
      <c r="F38" s="64" t="s">
        <v>575</v>
      </c>
      <c r="G38" s="16">
        <v>40</v>
      </c>
      <c r="H38" s="16">
        <v>50</v>
      </c>
      <c r="I38" s="46">
        <f t="shared" si="1"/>
        <v>90</v>
      </c>
      <c r="J38" s="64" t="s">
        <v>579</v>
      </c>
      <c r="K38" s="64" t="s">
        <v>585</v>
      </c>
      <c r="L38" s="64" t="s">
        <v>592</v>
      </c>
      <c r="M38" s="64" t="s">
        <v>584</v>
      </c>
      <c r="N38" s="64" t="s">
        <v>588</v>
      </c>
      <c r="O38" s="64" t="s">
        <v>589</v>
      </c>
      <c r="P38" s="224">
        <v>43712</v>
      </c>
      <c r="Q38" s="64" t="s">
        <v>653</v>
      </c>
      <c r="R38" s="64">
        <v>53</v>
      </c>
      <c r="S38" s="64" t="s">
        <v>1079</v>
      </c>
      <c r="T38" s="64"/>
    </row>
    <row r="39" spans="1:20">
      <c r="A39" s="4">
        <v>35</v>
      </c>
      <c r="B39" s="14" t="s">
        <v>66</v>
      </c>
      <c r="C39" s="64" t="s">
        <v>569</v>
      </c>
      <c r="D39" s="64" t="s">
        <v>26</v>
      </c>
      <c r="E39" s="16">
        <v>18100825101</v>
      </c>
      <c r="F39" s="64" t="s">
        <v>575</v>
      </c>
      <c r="G39" s="16">
        <v>32</v>
      </c>
      <c r="H39" s="16">
        <v>33</v>
      </c>
      <c r="I39" s="46">
        <f t="shared" si="1"/>
        <v>65</v>
      </c>
      <c r="J39" s="64" t="s">
        <v>580</v>
      </c>
      <c r="K39" s="64" t="s">
        <v>585</v>
      </c>
      <c r="L39" s="64" t="s">
        <v>592</v>
      </c>
      <c r="M39" s="64" t="s">
        <v>584</v>
      </c>
      <c r="N39" s="64" t="s">
        <v>588</v>
      </c>
      <c r="O39" s="64" t="s">
        <v>589</v>
      </c>
      <c r="P39" s="224">
        <v>43713</v>
      </c>
      <c r="Q39" s="64" t="s">
        <v>650</v>
      </c>
      <c r="R39" s="64">
        <v>54</v>
      </c>
      <c r="S39" s="64" t="s">
        <v>1079</v>
      </c>
      <c r="T39" s="64"/>
    </row>
    <row r="40" spans="1:20">
      <c r="A40" s="4">
        <v>36</v>
      </c>
      <c r="B40" s="14" t="s">
        <v>66</v>
      </c>
      <c r="C40" s="64" t="s">
        <v>570</v>
      </c>
      <c r="D40" s="64" t="s">
        <v>26</v>
      </c>
      <c r="E40" s="16">
        <v>18305120815</v>
      </c>
      <c r="F40" s="64" t="s">
        <v>575</v>
      </c>
      <c r="G40" s="16">
        <v>20</v>
      </c>
      <c r="H40" s="16">
        <v>14</v>
      </c>
      <c r="I40" s="46">
        <f t="shared" si="1"/>
        <v>34</v>
      </c>
      <c r="J40" s="64" t="s">
        <v>581</v>
      </c>
      <c r="K40" s="64" t="s">
        <v>585</v>
      </c>
      <c r="L40" s="64" t="s">
        <v>592</v>
      </c>
      <c r="M40" s="64" t="s">
        <v>584</v>
      </c>
      <c r="N40" s="64" t="s">
        <v>586</v>
      </c>
      <c r="O40" s="64">
        <v>9678140758</v>
      </c>
      <c r="P40" s="224">
        <v>43714</v>
      </c>
      <c r="Q40" s="64" t="s">
        <v>651</v>
      </c>
      <c r="R40" s="64">
        <v>55</v>
      </c>
      <c r="S40" s="64" t="s">
        <v>1079</v>
      </c>
      <c r="T40" s="64"/>
    </row>
    <row r="41" spans="1:20">
      <c r="A41" s="4">
        <v>37</v>
      </c>
      <c r="B41" s="14" t="s">
        <v>66</v>
      </c>
      <c r="C41" s="64" t="s">
        <v>571</v>
      </c>
      <c r="D41" s="64" t="s">
        <v>26</v>
      </c>
      <c r="E41" s="16">
        <v>18100825201</v>
      </c>
      <c r="F41" s="64" t="s">
        <v>575</v>
      </c>
      <c r="G41" s="16">
        <v>24</v>
      </c>
      <c r="H41" s="16">
        <v>26</v>
      </c>
      <c r="I41" s="46">
        <f t="shared" si="1"/>
        <v>50</v>
      </c>
      <c r="J41" s="64" t="s">
        <v>582</v>
      </c>
      <c r="K41" s="64" t="s">
        <v>585</v>
      </c>
      <c r="L41" s="64" t="s">
        <v>592</v>
      </c>
      <c r="M41" s="64" t="s">
        <v>584</v>
      </c>
      <c r="N41" s="64" t="s">
        <v>590</v>
      </c>
      <c r="O41" s="64" t="s">
        <v>591</v>
      </c>
      <c r="P41" s="224">
        <v>43715</v>
      </c>
      <c r="Q41" s="64" t="s">
        <v>647</v>
      </c>
      <c r="R41" s="64">
        <v>56</v>
      </c>
      <c r="S41" s="64" t="s">
        <v>1079</v>
      </c>
      <c r="T41" s="64"/>
    </row>
    <row r="42" spans="1:20">
      <c r="A42" s="4">
        <v>38</v>
      </c>
      <c r="B42" s="14" t="s">
        <v>66</v>
      </c>
      <c r="C42" s="64" t="s">
        <v>572</v>
      </c>
      <c r="D42" s="64" t="s">
        <v>26</v>
      </c>
      <c r="E42" s="16">
        <v>18100825301</v>
      </c>
      <c r="F42" s="64" t="s">
        <v>576</v>
      </c>
      <c r="G42" s="16">
        <v>48</v>
      </c>
      <c r="H42" s="16">
        <v>20</v>
      </c>
      <c r="I42" s="46">
        <f t="shared" si="1"/>
        <v>68</v>
      </c>
      <c r="J42" s="64">
        <v>9706173584</v>
      </c>
      <c r="K42" s="64" t="s">
        <v>585</v>
      </c>
      <c r="L42" s="64" t="s">
        <v>592</v>
      </c>
      <c r="M42" s="64" t="s">
        <v>584</v>
      </c>
      <c r="N42" s="64" t="s">
        <v>590</v>
      </c>
      <c r="O42" s="64" t="s">
        <v>591</v>
      </c>
      <c r="P42" s="224">
        <v>43717</v>
      </c>
      <c r="Q42" s="64" t="s">
        <v>648</v>
      </c>
      <c r="R42" s="64">
        <v>57</v>
      </c>
      <c r="S42" s="64" t="s">
        <v>1079</v>
      </c>
      <c r="T42" s="64"/>
    </row>
    <row r="43" spans="1:20">
      <c r="A43" s="4">
        <v>39</v>
      </c>
      <c r="B43" s="14" t="s">
        <v>66</v>
      </c>
      <c r="C43" s="64" t="s">
        <v>573</v>
      </c>
      <c r="D43" s="64" t="s">
        <v>26</v>
      </c>
      <c r="E43" s="16">
        <v>18305120816</v>
      </c>
      <c r="F43" s="64" t="s">
        <v>575</v>
      </c>
      <c r="G43" s="16">
        <v>24</v>
      </c>
      <c r="H43" s="16">
        <v>24</v>
      </c>
      <c r="I43" s="46">
        <f t="shared" si="1"/>
        <v>48</v>
      </c>
      <c r="J43" s="64" t="s">
        <v>583</v>
      </c>
      <c r="K43" s="64" t="s">
        <v>585</v>
      </c>
      <c r="L43" s="64" t="s">
        <v>592</v>
      </c>
      <c r="M43" s="64" t="s">
        <v>584</v>
      </c>
      <c r="N43" s="64" t="s">
        <v>590</v>
      </c>
      <c r="O43" s="64" t="s">
        <v>591</v>
      </c>
      <c r="P43" s="224">
        <v>43719</v>
      </c>
      <c r="Q43" s="64" t="s">
        <v>653</v>
      </c>
      <c r="R43" s="64">
        <v>58</v>
      </c>
      <c r="S43" s="64" t="s">
        <v>1079</v>
      </c>
      <c r="T43" s="64"/>
    </row>
    <row r="44" spans="1:20" ht="33">
      <c r="A44" s="4">
        <v>40</v>
      </c>
      <c r="B44" s="14" t="s">
        <v>66</v>
      </c>
      <c r="C44" s="64" t="s">
        <v>593</v>
      </c>
      <c r="D44" s="64" t="s">
        <v>28</v>
      </c>
      <c r="E44" s="16">
        <v>18100825302</v>
      </c>
      <c r="F44" s="64" t="s">
        <v>147</v>
      </c>
      <c r="G44" s="16">
        <v>25</v>
      </c>
      <c r="H44" s="16">
        <v>13</v>
      </c>
      <c r="I44" s="46">
        <f t="shared" si="1"/>
        <v>38</v>
      </c>
      <c r="J44" s="64" t="s">
        <v>602</v>
      </c>
      <c r="K44" s="64" t="s">
        <v>585</v>
      </c>
      <c r="L44" s="64" t="s">
        <v>592</v>
      </c>
      <c r="M44" s="64" t="s">
        <v>584</v>
      </c>
      <c r="N44" s="64" t="s">
        <v>610</v>
      </c>
      <c r="O44" s="64" t="s">
        <v>589</v>
      </c>
      <c r="P44" s="224">
        <v>43712</v>
      </c>
      <c r="Q44" s="64" t="s">
        <v>653</v>
      </c>
      <c r="R44" s="64">
        <v>59</v>
      </c>
      <c r="S44" s="64" t="s">
        <v>1079</v>
      </c>
      <c r="T44" s="64"/>
    </row>
    <row r="45" spans="1:20" ht="33">
      <c r="A45" s="4">
        <v>41</v>
      </c>
      <c r="B45" s="14" t="s">
        <v>66</v>
      </c>
      <c r="C45" s="64" t="s">
        <v>594</v>
      </c>
      <c r="D45" s="64" t="s">
        <v>28</v>
      </c>
      <c r="E45" s="16">
        <v>18100825303</v>
      </c>
      <c r="F45" s="64" t="s">
        <v>147</v>
      </c>
      <c r="G45" s="16">
        <v>20</v>
      </c>
      <c r="H45" s="16">
        <v>24</v>
      </c>
      <c r="I45" s="46">
        <f t="shared" si="1"/>
        <v>44</v>
      </c>
      <c r="J45" s="64" t="s">
        <v>603</v>
      </c>
      <c r="K45" s="64" t="s">
        <v>585</v>
      </c>
      <c r="L45" s="64" t="s">
        <v>592</v>
      </c>
      <c r="M45" s="64" t="s">
        <v>584</v>
      </c>
      <c r="N45" s="64" t="s">
        <v>610</v>
      </c>
      <c r="O45" s="64" t="s">
        <v>589</v>
      </c>
      <c r="P45" s="224">
        <v>43713</v>
      </c>
      <c r="Q45" s="64" t="s">
        <v>650</v>
      </c>
      <c r="R45" s="64">
        <v>60</v>
      </c>
      <c r="S45" s="64" t="s">
        <v>1079</v>
      </c>
      <c r="T45" s="64"/>
    </row>
    <row r="46" spans="1:20">
      <c r="A46" s="4">
        <v>42</v>
      </c>
      <c r="B46" s="14" t="s">
        <v>66</v>
      </c>
      <c r="C46" s="64" t="s">
        <v>595</v>
      </c>
      <c r="D46" s="64" t="s">
        <v>28</v>
      </c>
      <c r="E46" s="16">
        <v>18305120817</v>
      </c>
      <c r="F46" s="64" t="s">
        <v>147</v>
      </c>
      <c r="G46" s="16">
        <v>8</v>
      </c>
      <c r="H46" s="16">
        <v>5</v>
      </c>
      <c r="I46" s="46">
        <f t="shared" si="1"/>
        <v>13</v>
      </c>
      <c r="J46" s="64" t="s">
        <v>604</v>
      </c>
      <c r="K46" s="64" t="s">
        <v>585</v>
      </c>
      <c r="L46" s="64" t="s">
        <v>592</v>
      </c>
      <c r="M46" s="64" t="s">
        <v>584</v>
      </c>
      <c r="N46" s="64" t="s">
        <v>611</v>
      </c>
      <c r="O46" s="64" t="s">
        <v>587</v>
      </c>
      <c r="P46" s="224">
        <v>43713</v>
      </c>
      <c r="Q46" s="64" t="s">
        <v>650</v>
      </c>
      <c r="R46" s="64">
        <v>54</v>
      </c>
      <c r="S46" s="64" t="s">
        <v>1079</v>
      </c>
      <c r="T46" s="64"/>
    </row>
    <row r="47" spans="1:20">
      <c r="A47" s="4">
        <v>43</v>
      </c>
      <c r="B47" s="14" t="s">
        <v>66</v>
      </c>
      <c r="C47" s="64" t="s">
        <v>596</v>
      </c>
      <c r="D47" s="64" t="s">
        <v>28</v>
      </c>
      <c r="E47" s="16">
        <v>18100825401</v>
      </c>
      <c r="F47" s="64" t="s">
        <v>147</v>
      </c>
      <c r="G47" s="16">
        <v>10</v>
      </c>
      <c r="H47" s="16">
        <v>7</v>
      </c>
      <c r="I47" s="46">
        <f t="shared" si="1"/>
        <v>17</v>
      </c>
      <c r="J47" s="64" t="s">
        <v>605</v>
      </c>
      <c r="K47" s="64" t="s">
        <v>585</v>
      </c>
      <c r="L47" s="64" t="s">
        <v>592</v>
      </c>
      <c r="M47" s="64" t="s">
        <v>584</v>
      </c>
      <c r="N47" s="64" t="s">
        <v>611</v>
      </c>
      <c r="O47" s="64" t="s">
        <v>587</v>
      </c>
      <c r="P47" s="224">
        <v>43714</v>
      </c>
      <c r="Q47" s="64" t="s">
        <v>651</v>
      </c>
      <c r="R47" s="64">
        <v>26</v>
      </c>
      <c r="S47" s="64" t="s">
        <v>1079</v>
      </c>
      <c r="T47" s="64"/>
    </row>
    <row r="48" spans="1:20" ht="33">
      <c r="A48" s="4">
        <v>44</v>
      </c>
      <c r="B48" s="14" t="s">
        <v>66</v>
      </c>
      <c r="C48" s="64" t="s">
        <v>597</v>
      </c>
      <c r="D48" s="64" t="s">
        <v>28</v>
      </c>
      <c r="E48" s="16">
        <v>18100825501</v>
      </c>
      <c r="F48" s="64" t="s">
        <v>147</v>
      </c>
      <c r="G48" s="16">
        <v>53</v>
      </c>
      <c r="H48" s="16">
        <v>49</v>
      </c>
      <c r="I48" s="46">
        <f t="shared" si="1"/>
        <v>102</v>
      </c>
      <c r="J48" s="64" t="s">
        <v>606</v>
      </c>
      <c r="K48" s="64" t="s">
        <v>585</v>
      </c>
      <c r="L48" s="64" t="s">
        <v>592</v>
      </c>
      <c r="M48" s="64" t="s">
        <v>584</v>
      </c>
      <c r="N48" s="64" t="s">
        <v>611</v>
      </c>
      <c r="O48" s="64" t="s">
        <v>587</v>
      </c>
      <c r="P48" s="224">
        <v>43714</v>
      </c>
      <c r="Q48" s="64" t="s">
        <v>651</v>
      </c>
      <c r="R48" s="64">
        <v>34</v>
      </c>
      <c r="S48" s="64" t="s">
        <v>1079</v>
      </c>
      <c r="T48" s="64"/>
    </row>
    <row r="49" spans="1:20">
      <c r="A49" s="4">
        <v>45</v>
      </c>
      <c r="B49" s="14" t="s">
        <v>66</v>
      </c>
      <c r="C49" s="64" t="s">
        <v>598</v>
      </c>
      <c r="D49" s="64" t="s">
        <v>28</v>
      </c>
      <c r="E49" s="16">
        <v>18305120818</v>
      </c>
      <c r="F49" s="64" t="s">
        <v>147</v>
      </c>
      <c r="G49" s="16">
        <v>7</v>
      </c>
      <c r="H49" s="16">
        <v>10</v>
      </c>
      <c r="I49" s="46">
        <f t="shared" si="1"/>
        <v>17</v>
      </c>
      <c r="J49" s="64" t="s">
        <v>607</v>
      </c>
      <c r="K49" s="64" t="s">
        <v>585</v>
      </c>
      <c r="L49" s="64" t="s">
        <v>592</v>
      </c>
      <c r="M49" s="64" t="s">
        <v>584</v>
      </c>
      <c r="N49" s="64" t="s">
        <v>611</v>
      </c>
      <c r="O49" s="64" t="s">
        <v>587</v>
      </c>
      <c r="P49" s="224">
        <v>43715</v>
      </c>
      <c r="Q49" s="64" t="s">
        <v>647</v>
      </c>
      <c r="R49" s="64">
        <v>22</v>
      </c>
      <c r="S49" s="64" t="s">
        <v>1079</v>
      </c>
      <c r="T49" s="64"/>
    </row>
    <row r="50" spans="1:20" ht="33">
      <c r="A50" s="4">
        <v>46</v>
      </c>
      <c r="B50" s="14" t="s">
        <v>66</v>
      </c>
      <c r="C50" s="64" t="s">
        <v>599</v>
      </c>
      <c r="D50" s="64" t="s">
        <v>28</v>
      </c>
      <c r="E50" s="16">
        <v>18100825502</v>
      </c>
      <c r="F50" s="64" t="s">
        <v>147</v>
      </c>
      <c r="G50" s="16">
        <v>22</v>
      </c>
      <c r="H50" s="16">
        <v>23</v>
      </c>
      <c r="I50" s="46">
        <f t="shared" si="1"/>
        <v>45</v>
      </c>
      <c r="J50" s="64" t="s">
        <v>608</v>
      </c>
      <c r="K50" s="64" t="s">
        <v>585</v>
      </c>
      <c r="L50" s="64" t="s">
        <v>592</v>
      </c>
      <c r="M50" s="64" t="s">
        <v>584</v>
      </c>
      <c r="N50" s="64" t="s">
        <v>612</v>
      </c>
      <c r="O50" s="64" t="s">
        <v>591</v>
      </c>
      <c r="P50" s="224">
        <v>43717</v>
      </c>
      <c r="Q50" s="64" t="s">
        <v>648</v>
      </c>
      <c r="R50" s="64">
        <v>26</v>
      </c>
      <c r="S50" s="64" t="s">
        <v>1079</v>
      </c>
      <c r="T50" s="64"/>
    </row>
    <row r="51" spans="1:20">
      <c r="A51" s="4">
        <v>47</v>
      </c>
      <c r="B51" s="14" t="s">
        <v>66</v>
      </c>
      <c r="C51" s="64" t="s">
        <v>600</v>
      </c>
      <c r="D51" s="64" t="s">
        <v>28</v>
      </c>
      <c r="E51" s="16">
        <v>18100825503</v>
      </c>
      <c r="F51" s="64" t="s">
        <v>147</v>
      </c>
      <c r="G51" s="16">
        <v>20</v>
      </c>
      <c r="H51" s="16">
        <v>22</v>
      </c>
      <c r="I51" s="46">
        <f t="shared" si="1"/>
        <v>42</v>
      </c>
      <c r="J51" s="64" t="s">
        <v>609</v>
      </c>
      <c r="K51" s="64" t="s">
        <v>585</v>
      </c>
      <c r="L51" s="64" t="s">
        <v>592</v>
      </c>
      <c r="M51" s="64" t="s">
        <v>584</v>
      </c>
      <c r="N51" s="64" t="s">
        <v>612</v>
      </c>
      <c r="O51" s="64" t="s">
        <v>591</v>
      </c>
      <c r="P51" s="224">
        <v>43719</v>
      </c>
      <c r="Q51" s="64" t="s">
        <v>653</v>
      </c>
      <c r="R51" s="64">
        <v>26</v>
      </c>
      <c r="S51" s="64" t="s">
        <v>1079</v>
      </c>
      <c r="T51" s="64"/>
    </row>
    <row r="52" spans="1:20">
      <c r="A52" s="4">
        <v>48</v>
      </c>
      <c r="B52" s="14" t="s">
        <v>66</v>
      </c>
      <c r="C52" s="64" t="s">
        <v>601</v>
      </c>
      <c r="D52" s="64" t="s">
        <v>28</v>
      </c>
      <c r="E52" s="16">
        <v>18305120819</v>
      </c>
      <c r="F52" s="64" t="s">
        <v>147</v>
      </c>
      <c r="G52" s="16">
        <v>23</v>
      </c>
      <c r="H52" s="16">
        <v>22</v>
      </c>
      <c r="I52" s="46">
        <f t="shared" si="1"/>
        <v>45</v>
      </c>
      <c r="J52" s="64"/>
      <c r="K52" s="64" t="s">
        <v>585</v>
      </c>
      <c r="L52" s="64" t="s">
        <v>592</v>
      </c>
      <c r="M52" s="64" t="s">
        <v>584</v>
      </c>
      <c r="N52" s="64" t="s">
        <v>612</v>
      </c>
      <c r="O52" s="64" t="s">
        <v>591</v>
      </c>
      <c r="P52" s="224">
        <v>43719</v>
      </c>
      <c r="Q52" s="64" t="s">
        <v>653</v>
      </c>
      <c r="R52" s="64">
        <v>34</v>
      </c>
      <c r="S52" s="64" t="s">
        <v>1079</v>
      </c>
      <c r="T52" s="64"/>
    </row>
    <row r="53" spans="1:20" ht="33">
      <c r="A53" s="4">
        <v>49</v>
      </c>
      <c r="B53" s="14" t="s">
        <v>66</v>
      </c>
      <c r="C53" s="64" t="s">
        <v>613</v>
      </c>
      <c r="D53" s="64" t="s">
        <v>26</v>
      </c>
      <c r="E53" s="16">
        <v>18100826301</v>
      </c>
      <c r="F53" s="64" t="s">
        <v>109</v>
      </c>
      <c r="G53" s="16">
        <v>33</v>
      </c>
      <c r="H53" s="16">
        <v>30</v>
      </c>
      <c r="I53" s="46">
        <f t="shared" si="1"/>
        <v>63</v>
      </c>
      <c r="J53" s="64">
        <v>8473978643</v>
      </c>
      <c r="K53" s="64" t="s">
        <v>617</v>
      </c>
      <c r="L53" s="64" t="s">
        <v>616</v>
      </c>
      <c r="M53" s="64" t="s">
        <v>584</v>
      </c>
      <c r="N53" s="64" t="s">
        <v>615</v>
      </c>
      <c r="O53" s="64">
        <v>8486310774</v>
      </c>
      <c r="P53" s="224">
        <v>43720</v>
      </c>
      <c r="Q53" s="64" t="s">
        <v>650</v>
      </c>
      <c r="R53" s="64">
        <v>22</v>
      </c>
      <c r="S53" s="64" t="s">
        <v>1079</v>
      </c>
      <c r="T53" s="64"/>
    </row>
    <row r="54" spans="1:20">
      <c r="A54" s="4">
        <v>50</v>
      </c>
      <c r="B54" s="14" t="s">
        <v>66</v>
      </c>
      <c r="C54" s="64" t="s">
        <v>614</v>
      </c>
      <c r="D54" s="64" t="s">
        <v>26</v>
      </c>
      <c r="E54" s="16">
        <v>18100826302</v>
      </c>
      <c r="F54" s="64" t="s">
        <v>109</v>
      </c>
      <c r="G54" s="16">
        <v>20</v>
      </c>
      <c r="H54" s="16">
        <v>18</v>
      </c>
      <c r="I54" s="46">
        <f t="shared" si="1"/>
        <v>38</v>
      </c>
      <c r="J54" s="64">
        <v>7002650117</v>
      </c>
      <c r="K54" s="64" t="s">
        <v>617</v>
      </c>
      <c r="L54" s="64" t="s">
        <v>616</v>
      </c>
      <c r="M54" s="64" t="s">
        <v>584</v>
      </c>
      <c r="N54" s="64" t="s">
        <v>615</v>
      </c>
      <c r="O54" s="64">
        <v>8486310774</v>
      </c>
      <c r="P54" s="224">
        <v>43721</v>
      </c>
      <c r="Q54" s="64" t="s">
        <v>651</v>
      </c>
      <c r="R54" s="64">
        <v>22</v>
      </c>
      <c r="S54" s="64" t="s">
        <v>1079</v>
      </c>
      <c r="T54" s="64"/>
    </row>
    <row r="55" spans="1:20" ht="31.5">
      <c r="A55" s="4">
        <v>51</v>
      </c>
      <c r="B55" s="14" t="s">
        <v>66</v>
      </c>
      <c r="C55" s="64" t="s">
        <v>618</v>
      </c>
      <c r="D55" s="64" t="s">
        <v>28</v>
      </c>
      <c r="E55" s="16">
        <v>18305120820</v>
      </c>
      <c r="F55" s="64" t="s">
        <v>147</v>
      </c>
      <c r="G55" s="233">
        <v>17</v>
      </c>
      <c r="H55" s="233">
        <v>15</v>
      </c>
      <c r="I55" s="46">
        <f t="shared" si="1"/>
        <v>32</v>
      </c>
      <c r="J55" s="64">
        <v>9707335351</v>
      </c>
      <c r="K55" s="64" t="s">
        <v>617</v>
      </c>
      <c r="L55" s="64" t="s">
        <v>616</v>
      </c>
      <c r="M55" s="64" t="s">
        <v>584</v>
      </c>
      <c r="N55" s="248" t="s">
        <v>615</v>
      </c>
      <c r="O55" s="248">
        <v>8486310774</v>
      </c>
      <c r="P55" s="224">
        <v>43720</v>
      </c>
      <c r="Q55" s="64" t="s">
        <v>650</v>
      </c>
      <c r="R55" s="64">
        <v>34</v>
      </c>
      <c r="S55" s="64" t="s">
        <v>1079</v>
      </c>
      <c r="T55" s="64"/>
    </row>
    <row r="56" spans="1:20" ht="31.5">
      <c r="A56" s="4">
        <v>52</v>
      </c>
      <c r="B56" s="14" t="s">
        <v>66</v>
      </c>
      <c r="C56" s="64" t="s">
        <v>619</v>
      </c>
      <c r="D56" s="64" t="s">
        <v>28</v>
      </c>
      <c r="E56" s="16">
        <v>18100825504</v>
      </c>
      <c r="F56" s="64" t="s">
        <v>147</v>
      </c>
      <c r="G56" s="233">
        <v>27</v>
      </c>
      <c r="H56" s="233">
        <v>28</v>
      </c>
      <c r="I56" s="46">
        <f t="shared" si="1"/>
        <v>55</v>
      </c>
      <c r="J56" s="64">
        <v>9957995244</v>
      </c>
      <c r="K56" s="64" t="s">
        <v>617</v>
      </c>
      <c r="L56" s="64" t="s">
        <v>616</v>
      </c>
      <c r="M56" s="64" t="s">
        <v>584</v>
      </c>
      <c r="N56" s="248" t="s">
        <v>615</v>
      </c>
      <c r="O56" s="248">
        <v>8486310774</v>
      </c>
      <c r="P56" s="224">
        <v>43721</v>
      </c>
      <c r="Q56" s="64" t="s">
        <v>651</v>
      </c>
      <c r="R56" s="64">
        <v>22</v>
      </c>
      <c r="S56" s="64" t="s">
        <v>1079</v>
      </c>
      <c r="T56" s="64"/>
    </row>
    <row r="57" spans="1:20" ht="33">
      <c r="A57" s="4">
        <v>53</v>
      </c>
      <c r="B57" s="14" t="s">
        <v>66</v>
      </c>
      <c r="C57" s="64" t="s">
        <v>620</v>
      </c>
      <c r="D57" s="64" t="s">
        <v>28</v>
      </c>
      <c r="E57" s="16">
        <v>18100825601</v>
      </c>
      <c r="F57" s="64" t="s">
        <v>147</v>
      </c>
      <c r="G57" s="233">
        <v>17</v>
      </c>
      <c r="H57" s="233">
        <v>15</v>
      </c>
      <c r="I57" s="46">
        <f t="shared" si="1"/>
        <v>32</v>
      </c>
      <c r="J57" s="64">
        <v>9365873052</v>
      </c>
      <c r="K57" s="64" t="s">
        <v>617</v>
      </c>
      <c r="L57" s="64" t="s">
        <v>616</v>
      </c>
      <c r="M57" s="64" t="s">
        <v>584</v>
      </c>
      <c r="N57" s="248" t="s">
        <v>615</v>
      </c>
      <c r="O57" s="248">
        <v>8486310774</v>
      </c>
      <c r="P57" s="224">
        <v>43721</v>
      </c>
      <c r="Q57" s="64" t="s">
        <v>651</v>
      </c>
      <c r="R57" s="64">
        <v>34</v>
      </c>
      <c r="S57" s="64" t="s">
        <v>1079</v>
      </c>
      <c r="T57" s="64"/>
    </row>
    <row r="58" spans="1:20" ht="33">
      <c r="A58" s="4">
        <v>54</v>
      </c>
      <c r="B58" s="14" t="s">
        <v>66</v>
      </c>
      <c r="C58" s="64" t="s">
        <v>621</v>
      </c>
      <c r="D58" s="64" t="s">
        <v>26</v>
      </c>
      <c r="E58" s="16">
        <v>18305120821</v>
      </c>
      <c r="F58" s="64" t="s">
        <v>109</v>
      </c>
      <c r="G58" s="16">
        <v>25</v>
      </c>
      <c r="H58" s="16">
        <v>20</v>
      </c>
      <c r="I58" s="46">
        <f t="shared" si="1"/>
        <v>45</v>
      </c>
      <c r="J58" s="233">
        <v>9864967289</v>
      </c>
      <c r="K58" s="64" t="s">
        <v>631</v>
      </c>
      <c r="L58" s="64" t="s">
        <v>632</v>
      </c>
      <c r="M58" s="64">
        <v>8638613185</v>
      </c>
      <c r="N58" s="64" t="s">
        <v>633</v>
      </c>
      <c r="O58" s="64">
        <v>8473981460</v>
      </c>
      <c r="P58" s="224">
        <v>43724</v>
      </c>
      <c r="Q58" s="64" t="s">
        <v>648</v>
      </c>
      <c r="R58" s="64">
        <v>32</v>
      </c>
      <c r="S58" s="64" t="s">
        <v>1079</v>
      </c>
      <c r="T58" s="64"/>
    </row>
    <row r="59" spans="1:20" ht="33">
      <c r="A59" s="4">
        <v>55</v>
      </c>
      <c r="B59" s="14" t="s">
        <v>66</v>
      </c>
      <c r="C59" s="64" t="s">
        <v>622</v>
      </c>
      <c r="D59" s="64" t="s">
        <v>26</v>
      </c>
      <c r="E59" s="16">
        <v>18100825602</v>
      </c>
      <c r="F59" s="64" t="s">
        <v>109</v>
      </c>
      <c r="G59" s="16">
        <v>28</v>
      </c>
      <c r="H59" s="16">
        <v>20</v>
      </c>
      <c r="I59" s="46">
        <f t="shared" si="1"/>
        <v>48</v>
      </c>
      <c r="J59" s="233">
        <v>7086799141</v>
      </c>
      <c r="K59" s="64" t="s">
        <v>631</v>
      </c>
      <c r="L59" s="64" t="s">
        <v>632</v>
      </c>
      <c r="M59" s="64">
        <v>8638613185</v>
      </c>
      <c r="N59" s="64" t="s">
        <v>633</v>
      </c>
      <c r="O59" s="64">
        <v>8473981460</v>
      </c>
      <c r="P59" s="224">
        <v>43724</v>
      </c>
      <c r="Q59" s="64" t="s">
        <v>648</v>
      </c>
      <c r="R59" s="64">
        <v>34</v>
      </c>
      <c r="S59" s="64" t="s">
        <v>1079</v>
      </c>
      <c r="T59" s="64"/>
    </row>
    <row r="60" spans="1:20" ht="33">
      <c r="A60" s="4">
        <v>56</v>
      </c>
      <c r="B60" s="14" t="s">
        <v>66</v>
      </c>
      <c r="C60" s="64" t="s">
        <v>623</v>
      </c>
      <c r="D60" s="64" t="s">
        <v>26</v>
      </c>
      <c r="E60" s="16">
        <v>18100825901</v>
      </c>
      <c r="F60" s="64" t="s">
        <v>109</v>
      </c>
      <c r="G60" s="16">
        <v>45</v>
      </c>
      <c r="H60" s="16">
        <v>40</v>
      </c>
      <c r="I60" s="46">
        <f t="shared" si="1"/>
        <v>85</v>
      </c>
      <c r="J60" s="233" t="s">
        <v>630</v>
      </c>
      <c r="K60" s="64" t="s">
        <v>631</v>
      </c>
      <c r="L60" s="64" t="s">
        <v>632</v>
      </c>
      <c r="M60" s="64">
        <v>8638613185</v>
      </c>
      <c r="N60" s="64" t="s">
        <v>634</v>
      </c>
      <c r="O60" s="64">
        <v>8135825519</v>
      </c>
      <c r="P60" s="224">
        <v>43725</v>
      </c>
      <c r="Q60" s="64" t="s">
        <v>649</v>
      </c>
      <c r="R60" s="64">
        <v>32</v>
      </c>
      <c r="S60" s="64" t="s">
        <v>1079</v>
      </c>
      <c r="T60" s="64"/>
    </row>
    <row r="61" spans="1:20" ht="33">
      <c r="A61" s="4">
        <v>57</v>
      </c>
      <c r="B61" s="14" t="s">
        <v>66</v>
      </c>
      <c r="C61" s="64" t="s">
        <v>624</v>
      </c>
      <c r="D61" s="64" t="s">
        <v>26</v>
      </c>
      <c r="E61" s="16">
        <v>18305120822</v>
      </c>
      <c r="F61" s="64" t="s">
        <v>109</v>
      </c>
      <c r="G61" s="16">
        <v>40</v>
      </c>
      <c r="H61" s="16">
        <v>42</v>
      </c>
      <c r="I61" s="46">
        <f t="shared" si="1"/>
        <v>82</v>
      </c>
      <c r="J61" s="233">
        <v>8486721768</v>
      </c>
      <c r="K61" s="64" t="s">
        <v>631</v>
      </c>
      <c r="L61" s="64" t="s">
        <v>632</v>
      </c>
      <c r="M61" s="64">
        <v>8638613185</v>
      </c>
      <c r="N61" s="64" t="s">
        <v>634</v>
      </c>
      <c r="O61" s="64">
        <v>8135825519</v>
      </c>
      <c r="P61" s="224">
        <v>43726</v>
      </c>
      <c r="Q61" s="64" t="s">
        <v>653</v>
      </c>
      <c r="R61" s="64">
        <v>34</v>
      </c>
      <c r="S61" s="64" t="s">
        <v>1079</v>
      </c>
      <c r="T61" s="64"/>
    </row>
    <row r="62" spans="1:20" ht="33">
      <c r="A62" s="4">
        <v>58</v>
      </c>
      <c r="B62" s="14" t="s">
        <v>66</v>
      </c>
      <c r="C62" s="64" t="s">
        <v>625</v>
      </c>
      <c r="D62" s="64" t="s">
        <v>26</v>
      </c>
      <c r="E62" s="16">
        <v>18100826001</v>
      </c>
      <c r="F62" s="64" t="s">
        <v>110</v>
      </c>
      <c r="G62" s="16">
        <v>25</v>
      </c>
      <c r="H62" s="16">
        <v>27</v>
      </c>
      <c r="I62" s="46">
        <f t="shared" si="1"/>
        <v>52</v>
      </c>
      <c r="J62" s="233">
        <v>9954637474</v>
      </c>
      <c r="K62" s="64" t="s">
        <v>631</v>
      </c>
      <c r="L62" s="64" t="s">
        <v>632</v>
      </c>
      <c r="M62" s="64">
        <v>8638613185</v>
      </c>
      <c r="N62" s="64" t="s">
        <v>634</v>
      </c>
      <c r="O62" s="64">
        <v>8135825519</v>
      </c>
      <c r="P62" s="224">
        <v>43727</v>
      </c>
      <c r="Q62" s="64" t="s">
        <v>650</v>
      </c>
      <c r="R62" s="64">
        <v>35</v>
      </c>
      <c r="S62" s="64" t="s">
        <v>1079</v>
      </c>
      <c r="T62" s="64"/>
    </row>
    <row r="63" spans="1:20" ht="33">
      <c r="A63" s="4">
        <v>59</v>
      </c>
      <c r="B63" s="14" t="s">
        <v>66</v>
      </c>
      <c r="C63" s="64" t="s">
        <v>626</v>
      </c>
      <c r="D63" s="64" t="s">
        <v>26</v>
      </c>
      <c r="E63" s="16">
        <v>18100826002</v>
      </c>
      <c r="F63" s="64" t="s">
        <v>629</v>
      </c>
      <c r="G63" s="16">
        <v>16</v>
      </c>
      <c r="H63" s="16">
        <v>10</v>
      </c>
      <c r="I63" s="46">
        <f t="shared" si="1"/>
        <v>26</v>
      </c>
      <c r="J63" s="233">
        <v>8638577938</v>
      </c>
      <c r="K63" s="64" t="s">
        <v>631</v>
      </c>
      <c r="L63" s="64" t="s">
        <v>632</v>
      </c>
      <c r="M63" s="64">
        <v>8638613185</v>
      </c>
      <c r="N63" s="64" t="s">
        <v>634</v>
      </c>
      <c r="O63" s="64">
        <v>8135825519</v>
      </c>
      <c r="P63" s="224">
        <v>43728</v>
      </c>
      <c r="Q63" s="64" t="s">
        <v>651</v>
      </c>
      <c r="R63" s="64">
        <v>36</v>
      </c>
      <c r="S63" s="64" t="s">
        <v>1079</v>
      </c>
      <c r="T63" s="64"/>
    </row>
    <row r="64" spans="1:20">
      <c r="A64" s="4">
        <v>60</v>
      </c>
      <c r="B64" s="14" t="s">
        <v>66</v>
      </c>
      <c r="C64" s="64" t="s">
        <v>627</v>
      </c>
      <c r="D64" s="64" t="s">
        <v>26</v>
      </c>
      <c r="E64" s="16">
        <v>18305120824</v>
      </c>
      <c r="F64" s="64" t="s">
        <v>109</v>
      </c>
      <c r="G64" s="16">
        <v>18</v>
      </c>
      <c r="H64" s="16">
        <v>15</v>
      </c>
      <c r="I64" s="46">
        <f t="shared" si="1"/>
        <v>33</v>
      </c>
      <c r="J64" s="233">
        <v>9706307763</v>
      </c>
      <c r="K64" s="64" t="s">
        <v>631</v>
      </c>
      <c r="L64" s="64" t="s">
        <v>632</v>
      </c>
      <c r="M64" s="64">
        <v>8638613185</v>
      </c>
      <c r="N64" s="64" t="s">
        <v>635</v>
      </c>
      <c r="O64" s="64">
        <v>6000189629</v>
      </c>
      <c r="P64" s="224">
        <v>43731</v>
      </c>
      <c r="Q64" s="64" t="s">
        <v>648</v>
      </c>
      <c r="R64" s="64">
        <v>37</v>
      </c>
      <c r="S64" s="64" t="s">
        <v>1079</v>
      </c>
      <c r="T64" s="64"/>
    </row>
    <row r="65" spans="1:20">
      <c r="A65" s="4">
        <v>61</v>
      </c>
      <c r="B65" s="14" t="s">
        <v>66</v>
      </c>
      <c r="C65" s="64" t="s">
        <v>874</v>
      </c>
      <c r="D65" s="64" t="s">
        <v>26</v>
      </c>
      <c r="E65" s="16">
        <v>18100826201</v>
      </c>
      <c r="F65" s="64" t="s">
        <v>109</v>
      </c>
      <c r="G65" s="16">
        <v>36</v>
      </c>
      <c r="H65" s="16">
        <v>30</v>
      </c>
      <c r="I65" s="46">
        <f t="shared" si="1"/>
        <v>66</v>
      </c>
      <c r="J65" s="233">
        <v>86382822461</v>
      </c>
      <c r="K65" s="64" t="s">
        <v>631</v>
      </c>
      <c r="L65" s="64" t="s">
        <v>632</v>
      </c>
      <c r="M65" s="64">
        <v>8638613185</v>
      </c>
      <c r="N65" s="64" t="s">
        <v>635</v>
      </c>
      <c r="O65" s="64">
        <v>6000189629</v>
      </c>
      <c r="P65" s="224">
        <v>43732</v>
      </c>
      <c r="Q65" s="64" t="s">
        <v>649</v>
      </c>
      <c r="R65" s="64">
        <v>38</v>
      </c>
      <c r="S65" s="64" t="s">
        <v>1079</v>
      </c>
      <c r="T65" s="64"/>
    </row>
    <row r="66" spans="1:20">
      <c r="A66" s="4">
        <v>62</v>
      </c>
      <c r="B66" s="14" t="s">
        <v>66</v>
      </c>
      <c r="C66" s="64" t="s">
        <v>628</v>
      </c>
      <c r="D66" s="64" t="s">
        <v>26</v>
      </c>
      <c r="E66" s="16">
        <v>18100826202</v>
      </c>
      <c r="F66" s="64" t="s">
        <v>109</v>
      </c>
      <c r="G66" s="16">
        <v>10</v>
      </c>
      <c r="H66" s="16">
        <v>14</v>
      </c>
      <c r="I66" s="46">
        <f t="shared" si="1"/>
        <v>24</v>
      </c>
      <c r="J66" s="233">
        <v>8011362464</v>
      </c>
      <c r="K66" s="64" t="s">
        <v>631</v>
      </c>
      <c r="L66" s="64" t="s">
        <v>632</v>
      </c>
      <c r="M66" s="64">
        <v>8638613185</v>
      </c>
      <c r="N66" s="64" t="s">
        <v>635</v>
      </c>
      <c r="O66" s="64">
        <v>6000189629</v>
      </c>
      <c r="P66" s="224">
        <v>43733</v>
      </c>
      <c r="Q66" s="64" t="s">
        <v>653</v>
      </c>
      <c r="R66" s="64">
        <v>39</v>
      </c>
      <c r="S66" s="64" t="s">
        <v>1079</v>
      </c>
      <c r="T66" s="64"/>
    </row>
    <row r="67" spans="1:20" ht="33">
      <c r="A67" s="4">
        <v>63</v>
      </c>
      <c r="B67" s="14" t="s">
        <v>66</v>
      </c>
      <c r="C67" s="64" t="s">
        <v>636</v>
      </c>
      <c r="D67" s="64" t="s">
        <v>28</v>
      </c>
      <c r="E67" s="16">
        <v>18305120823</v>
      </c>
      <c r="F67" s="64" t="s">
        <v>147</v>
      </c>
      <c r="G67" s="233">
        <v>21</v>
      </c>
      <c r="H67" s="233">
        <v>24</v>
      </c>
      <c r="I67" s="46">
        <f t="shared" si="1"/>
        <v>45</v>
      </c>
      <c r="J67" s="64">
        <v>8011214778</v>
      </c>
      <c r="K67" s="64" t="s">
        <v>631</v>
      </c>
      <c r="L67" s="64" t="s">
        <v>632</v>
      </c>
      <c r="M67" s="64">
        <v>8638613185</v>
      </c>
      <c r="N67" s="64" t="s">
        <v>633</v>
      </c>
      <c r="O67" s="64">
        <v>8473981460</v>
      </c>
      <c r="P67" s="224">
        <v>43733</v>
      </c>
      <c r="Q67" s="64" t="s">
        <v>653</v>
      </c>
      <c r="R67" s="64">
        <v>40</v>
      </c>
      <c r="S67" s="64" t="s">
        <v>1079</v>
      </c>
      <c r="T67" s="64"/>
    </row>
    <row r="68" spans="1:20" ht="33">
      <c r="A68" s="4">
        <v>64</v>
      </c>
      <c r="B68" s="14" t="s">
        <v>66</v>
      </c>
      <c r="C68" s="64" t="s">
        <v>637</v>
      </c>
      <c r="D68" s="64" t="s">
        <v>28</v>
      </c>
      <c r="E68" s="16">
        <v>18100826601</v>
      </c>
      <c r="F68" s="64" t="s">
        <v>147</v>
      </c>
      <c r="G68" s="233">
        <v>13</v>
      </c>
      <c r="H68" s="233">
        <v>21</v>
      </c>
      <c r="I68" s="46">
        <f t="shared" si="1"/>
        <v>34</v>
      </c>
      <c r="J68" s="64">
        <v>8876757704</v>
      </c>
      <c r="K68" s="64" t="s">
        <v>631</v>
      </c>
      <c r="L68" s="64" t="s">
        <v>632</v>
      </c>
      <c r="M68" s="64">
        <v>8638613185</v>
      </c>
      <c r="N68" s="64" t="s">
        <v>633</v>
      </c>
      <c r="O68" s="64">
        <v>8473981460</v>
      </c>
      <c r="P68" s="224">
        <v>43734</v>
      </c>
      <c r="Q68" s="64" t="s">
        <v>650</v>
      </c>
      <c r="R68" s="64">
        <v>41</v>
      </c>
      <c r="S68" s="64" t="s">
        <v>1079</v>
      </c>
      <c r="T68" s="64"/>
    </row>
    <row r="69" spans="1:20" ht="33">
      <c r="A69" s="4">
        <v>65</v>
      </c>
      <c r="B69" s="14" t="s">
        <v>66</v>
      </c>
      <c r="C69" s="64" t="s">
        <v>638</v>
      </c>
      <c r="D69" s="64" t="s">
        <v>28</v>
      </c>
      <c r="E69" s="16">
        <v>18100826801</v>
      </c>
      <c r="F69" s="64" t="s">
        <v>147</v>
      </c>
      <c r="G69" s="233">
        <v>13</v>
      </c>
      <c r="H69" s="233">
        <v>15</v>
      </c>
      <c r="I69" s="46">
        <f t="shared" si="1"/>
        <v>28</v>
      </c>
      <c r="J69" s="64">
        <v>8761015072</v>
      </c>
      <c r="K69" s="64" t="s">
        <v>631</v>
      </c>
      <c r="L69" s="64" t="s">
        <v>632</v>
      </c>
      <c r="M69" s="64">
        <v>8638613185</v>
      </c>
      <c r="N69" s="64" t="s">
        <v>633</v>
      </c>
      <c r="O69" s="64">
        <v>8473981460</v>
      </c>
      <c r="P69" s="224">
        <v>43734</v>
      </c>
      <c r="Q69" s="64" t="s">
        <v>650</v>
      </c>
      <c r="R69" s="64">
        <v>42</v>
      </c>
      <c r="S69" s="64" t="s">
        <v>1079</v>
      </c>
      <c r="T69" s="64"/>
    </row>
    <row r="70" spans="1:20">
      <c r="A70" s="4">
        <v>66</v>
      </c>
      <c r="B70" s="14" t="s">
        <v>66</v>
      </c>
      <c r="C70" s="64" t="s">
        <v>639</v>
      </c>
      <c r="D70" s="64" t="s">
        <v>28</v>
      </c>
      <c r="E70" s="16">
        <v>18305121001</v>
      </c>
      <c r="F70" s="64" t="s">
        <v>147</v>
      </c>
      <c r="G70" s="233">
        <v>32</v>
      </c>
      <c r="H70" s="233">
        <v>27</v>
      </c>
      <c r="I70" s="46">
        <f t="shared" si="1"/>
        <v>59</v>
      </c>
      <c r="J70" s="64">
        <v>6000864818</v>
      </c>
      <c r="K70" s="64" t="s">
        <v>631</v>
      </c>
      <c r="L70" s="64" t="s">
        <v>632</v>
      </c>
      <c r="M70" s="64">
        <v>8638613185</v>
      </c>
      <c r="N70" s="64" t="s">
        <v>635</v>
      </c>
      <c r="O70" s="64">
        <v>6000189629</v>
      </c>
      <c r="P70" s="224">
        <v>43725</v>
      </c>
      <c r="Q70" s="64" t="s">
        <v>649</v>
      </c>
      <c r="R70" s="64">
        <v>43</v>
      </c>
      <c r="S70" s="64" t="s">
        <v>1079</v>
      </c>
      <c r="T70" s="64"/>
    </row>
    <row r="71" spans="1:20">
      <c r="A71" s="4">
        <v>67</v>
      </c>
      <c r="B71" s="14" t="s">
        <v>66</v>
      </c>
      <c r="C71" s="64" t="s">
        <v>640</v>
      </c>
      <c r="D71" s="64" t="s">
        <v>28</v>
      </c>
      <c r="E71" s="16">
        <v>18101107408</v>
      </c>
      <c r="F71" s="64" t="s">
        <v>147</v>
      </c>
      <c r="G71" s="233">
        <v>23</v>
      </c>
      <c r="H71" s="233">
        <v>21</v>
      </c>
      <c r="I71" s="46">
        <f t="shared" ref="I71:I85" si="2">G71+H71</f>
        <v>44</v>
      </c>
      <c r="J71" s="64">
        <v>8473944218</v>
      </c>
      <c r="K71" s="64" t="s">
        <v>631</v>
      </c>
      <c r="L71" s="64" t="s">
        <v>632</v>
      </c>
      <c r="M71" s="64">
        <v>8638613185</v>
      </c>
      <c r="N71" s="64" t="s">
        <v>635</v>
      </c>
      <c r="O71" s="64">
        <v>6000189629</v>
      </c>
      <c r="P71" s="224">
        <v>43727</v>
      </c>
      <c r="Q71" s="64" t="s">
        <v>650</v>
      </c>
      <c r="R71" s="64">
        <v>22</v>
      </c>
      <c r="S71" s="64" t="s">
        <v>1079</v>
      </c>
      <c r="T71" s="64"/>
    </row>
    <row r="72" spans="1:20">
      <c r="A72" s="4">
        <v>68</v>
      </c>
      <c r="B72" s="14" t="s">
        <v>66</v>
      </c>
      <c r="C72" s="64" t="s">
        <v>641</v>
      </c>
      <c r="D72" s="64" t="s">
        <v>28</v>
      </c>
      <c r="E72" s="16">
        <v>18101107409</v>
      </c>
      <c r="F72" s="64" t="s">
        <v>147</v>
      </c>
      <c r="G72" s="233">
        <v>25</v>
      </c>
      <c r="H72" s="233">
        <v>32</v>
      </c>
      <c r="I72" s="46">
        <f t="shared" si="2"/>
        <v>57</v>
      </c>
      <c r="J72" s="64">
        <v>8720938973</v>
      </c>
      <c r="K72" s="64" t="s">
        <v>631</v>
      </c>
      <c r="L72" s="64" t="s">
        <v>632</v>
      </c>
      <c r="M72" s="64">
        <v>8638613185</v>
      </c>
      <c r="N72" s="64" t="s">
        <v>635</v>
      </c>
      <c r="O72" s="64">
        <v>6000189629</v>
      </c>
      <c r="P72" s="224">
        <v>43728</v>
      </c>
      <c r="Q72" s="64" t="s">
        <v>651</v>
      </c>
      <c r="R72" s="64">
        <v>34</v>
      </c>
      <c r="S72" s="64" t="s">
        <v>1079</v>
      </c>
      <c r="T72" s="64"/>
    </row>
    <row r="73" spans="1:20">
      <c r="A73" s="4">
        <v>69</v>
      </c>
      <c r="B73" s="14" t="s">
        <v>66</v>
      </c>
      <c r="C73" s="64" t="s">
        <v>642</v>
      </c>
      <c r="D73" s="64" t="s">
        <v>28</v>
      </c>
      <c r="E73" s="16">
        <v>18101107410</v>
      </c>
      <c r="F73" s="64" t="s">
        <v>147</v>
      </c>
      <c r="G73" s="233">
        <v>19</v>
      </c>
      <c r="H73" s="233">
        <v>16</v>
      </c>
      <c r="I73" s="46">
        <f t="shared" si="2"/>
        <v>35</v>
      </c>
      <c r="J73" s="64">
        <v>9957475724</v>
      </c>
      <c r="K73" s="64" t="s">
        <v>631</v>
      </c>
      <c r="L73" s="64" t="s">
        <v>632</v>
      </c>
      <c r="M73" s="64">
        <v>8638613185</v>
      </c>
      <c r="N73" s="64" t="s">
        <v>635</v>
      </c>
      <c r="O73" s="64">
        <v>6000189629</v>
      </c>
      <c r="P73" s="224">
        <v>43735</v>
      </c>
      <c r="Q73" s="64" t="s">
        <v>651</v>
      </c>
      <c r="R73" s="64">
        <v>32</v>
      </c>
      <c r="S73" s="64" t="s">
        <v>1079</v>
      </c>
      <c r="T73" s="64"/>
    </row>
    <row r="74" spans="1:20" ht="33">
      <c r="A74" s="4">
        <v>70</v>
      </c>
      <c r="B74" s="14" t="s">
        <v>66</v>
      </c>
      <c r="C74" s="64" t="s">
        <v>643</v>
      </c>
      <c r="D74" s="64" t="s">
        <v>28</v>
      </c>
      <c r="E74" s="16">
        <v>18101107411</v>
      </c>
      <c r="F74" s="64" t="s">
        <v>147</v>
      </c>
      <c r="G74" s="233">
        <v>14</v>
      </c>
      <c r="H74" s="233">
        <v>16</v>
      </c>
      <c r="I74" s="46">
        <f t="shared" si="2"/>
        <v>30</v>
      </c>
      <c r="J74" s="64">
        <v>9678870316</v>
      </c>
      <c r="K74" s="64" t="s">
        <v>631</v>
      </c>
      <c r="L74" s="64" t="s">
        <v>632</v>
      </c>
      <c r="M74" s="64">
        <v>8638613185</v>
      </c>
      <c r="N74" s="64" t="s">
        <v>635</v>
      </c>
      <c r="O74" s="64">
        <v>6000189629</v>
      </c>
      <c r="P74" s="224">
        <v>43735</v>
      </c>
      <c r="Q74" s="64" t="s">
        <v>651</v>
      </c>
      <c r="R74" s="64">
        <v>34</v>
      </c>
      <c r="S74" s="64" t="s">
        <v>1079</v>
      </c>
      <c r="T74" s="64"/>
    </row>
    <row r="75" spans="1:20">
      <c r="A75" s="4">
        <v>71</v>
      </c>
      <c r="B75" s="14" t="s">
        <v>66</v>
      </c>
      <c r="C75" s="64" t="s">
        <v>644</v>
      </c>
      <c r="D75" s="64" t="s">
        <v>28</v>
      </c>
      <c r="E75" s="16">
        <v>18101107412</v>
      </c>
      <c r="F75" s="64" t="s">
        <v>147</v>
      </c>
      <c r="G75" s="233">
        <v>13</v>
      </c>
      <c r="H75" s="233">
        <v>15</v>
      </c>
      <c r="I75" s="46">
        <f t="shared" si="2"/>
        <v>28</v>
      </c>
      <c r="J75" s="64">
        <v>7896971456</v>
      </c>
      <c r="K75" s="64" t="s">
        <v>631</v>
      </c>
      <c r="L75" s="64" t="s">
        <v>632</v>
      </c>
      <c r="M75" s="64">
        <v>8638613185</v>
      </c>
      <c r="N75" s="64" t="s">
        <v>635</v>
      </c>
      <c r="O75" s="64">
        <v>6000189629</v>
      </c>
      <c r="P75" s="224">
        <v>43731</v>
      </c>
      <c r="Q75" s="64" t="s">
        <v>648</v>
      </c>
      <c r="R75" s="64">
        <v>32</v>
      </c>
      <c r="S75" s="64" t="s">
        <v>1079</v>
      </c>
      <c r="T75" s="64"/>
    </row>
    <row r="76" spans="1:20">
      <c r="A76" s="4">
        <v>72</v>
      </c>
      <c r="B76" s="14" t="s">
        <v>66</v>
      </c>
      <c r="C76" s="64" t="s">
        <v>645</v>
      </c>
      <c r="D76" s="64" t="s">
        <v>28</v>
      </c>
      <c r="E76" s="16">
        <v>18101107413</v>
      </c>
      <c r="F76" s="64" t="s">
        <v>147</v>
      </c>
      <c r="G76" s="233">
        <v>12</v>
      </c>
      <c r="H76" s="233">
        <v>14</v>
      </c>
      <c r="I76" s="46">
        <f t="shared" si="2"/>
        <v>26</v>
      </c>
      <c r="J76" s="64">
        <v>8135826537</v>
      </c>
      <c r="K76" s="64" t="s">
        <v>631</v>
      </c>
      <c r="L76" s="64" t="s">
        <v>632</v>
      </c>
      <c r="M76" s="64">
        <v>8638613185</v>
      </c>
      <c r="N76" s="64" t="s">
        <v>635</v>
      </c>
      <c r="O76" s="64">
        <v>6000189629</v>
      </c>
      <c r="P76" s="224">
        <v>43738</v>
      </c>
      <c r="Q76" s="64" t="s">
        <v>648</v>
      </c>
      <c r="R76" s="64">
        <v>22</v>
      </c>
      <c r="S76" s="64" t="s">
        <v>1079</v>
      </c>
      <c r="T76" s="64"/>
    </row>
    <row r="77" spans="1:20">
      <c r="A77" s="4">
        <v>73</v>
      </c>
      <c r="B77" s="14" t="s">
        <v>66</v>
      </c>
      <c r="C77" s="64" t="s">
        <v>646</v>
      </c>
      <c r="D77" s="64" t="s">
        <v>28</v>
      </c>
      <c r="E77" s="16">
        <v>18101107414</v>
      </c>
      <c r="F77" s="64" t="s">
        <v>147</v>
      </c>
      <c r="G77" s="233">
        <v>13</v>
      </c>
      <c r="H77" s="233">
        <v>14</v>
      </c>
      <c r="I77" s="46">
        <f t="shared" si="2"/>
        <v>27</v>
      </c>
      <c r="J77" s="64">
        <v>9678765485</v>
      </c>
      <c r="K77" s="64" t="s">
        <v>631</v>
      </c>
      <c r="L77" s="64" t="s">
        <v>632</v>
      </c>
      <c r="M77" s="64">
        <v>8638613185</v>
      </c>
      <c r="N77" s="64" t="s">
        <v>635</v>
      </c>
      <c r="O77" s="64">
        <v>6000189629</v>
      </c>
      <c r="P77" s="224">
        <v>43738</v>
      </c>
      <c r="Q77" s="64" t="s">
        <v>648</v>
      </c>
      <c r="R77" s="64">
        <v>23</v>
      </c>
      <c r="S77" s="64" t="s">
        <v>1079</v>
      </c>
      <c r="T77" s="64"/>
    </row>
    <row r="78" spans="1:20">
      <c r="A78" s="4">
        <v>74</v>
      </c>
      <c r="B78" s="14"/>
      <c r="C78" s="64"/>
      <c r="D78" s="64"/>
      <c r="E78" s="16"/>
      <c r="F78" s="64"/>
      <c r="G78" s="16"/>
      <c r="H78" s="16"/>
      <c r="I78" s="46">
        <f t="shared" si="2"/>
        <v>0</v>
      </c>
      <c r="J78" s="64"/>
      <c r="K78" s="64"/>
      <c r="L78" s="64"/>
      <c r="M78" s="64"/>
      <c r="N78" s="64"/>
      <c r="O78" s="64"/>
      <c r="P78" s="224"/>
      <c r="Q78" s="64"/>
      <c r="R78" s="64"/>
      <c r="S78" s="64"/>
      <c r="T78" s="64"/>
    </row>
    <row r="79" spans="1:20">
      <c r="A79" s="4">
        <v>75</v>
      </c>
      <c r="B79" s="14"/>
      <c r="C79" s="64"/>
      <c r="D79" s="64"/>
      <c r="E79" s="16"/>
      <c r="F79" s="64"/>
      <c r="G79" s="16"/>
      <c r="H79" s="16"/>
      <c r="I79" s="46">
        <f t="shared" si="2"/>
        <v>0</v>
      </c>
      <c r="J79" s="64"/>
      <c r="K79" s="64"/>
      <c r="L79" s="64"/>
      <c r="M79" s="64"/>
      <c r="N79" s="64"/>
      <c r="O79" s="64"/>
      <c r="P79" s="224"/>
      <c r="Q79" s="64"/>
      <c r="R79" s="64"/>
      <c r="S79" s="64"/>
      <c r="T79" s="64"/>
    </row>
    <row r="80" spans="1:20">
      <c r="A80" s="4">
        <v>76</v>
      </c>
      <c r="B80" s="14"/>
      <c r="C80" s="64"/>
      <c r="D80" s="64"/>
      <c r="E80" s="16"/>
      <c r="F80" s="64"/>
      <c r="G80" s="16"/>
      <c r="H80" s="16"/>
      <c r="I80" s="46">
        <f t="shared" si="2"/>
        <v>0</v>
      </c>
      <c r="J80" s="64"/>
      <c r="K80" s="64"/>
      <c r="L80" s="64"/>
      <c r="M80" s="64"/>
      <c r="N80" s="64"/>
      <c r="O80" s="64"/>
      <c r="P80" s="224"/>
      <c r="Q80" s="64"/>
      <c r="R80" s="64"/>
      <c r="S80" s="64"/>
      <c r="T80" s="64"/>
    </row>
    <row r="81" spans="1:20">
      <c r="A81" s="4">
        <v>77</v>
      </c>
      <c r="B81" s="14"/>
      <c r="C81" s="64"/>
      <c r="D81" s="64"/>
      <c r="E81" s="16"/>
      <c r="F81" s="64"/>
      <c r="G81" s="16"/>
      <c r="H81" s="16"/>
      <c r="I81" s="46">
        <f t="shared" si="2"/>
        <v>0</v>
      </c>
      <c r="J81" s="64"/>
      <c r="K81" s="64"/>
      <c r="L81" s="64"/>
      <c r="M81" s="64"/>
      <c r="N81" s="64"/>
      <c r="O81" s="64"/>
      <c r="P81" s="224"/>
      <c r="Q81" s="64"/>
      <c r="R81" s="64"/>
      <c r="S81" s="64"/>
      <c r="T81" s="64"/>
    </row>
    <row r="82" spans="1:20">
      <c r="A82" s="4">
        <v>78</v>
      </c>
      <c r="B82" s="14"/>
      <c r="C82" s="64"/>
      <c r="D82" s="64"/>
      <c r="E82" s="16"/>
      <c r="F82" s="64"/>
      <c r="G82" s="16"/>
      <c r="H82" s="16"/>
      <c r="I82" s="46">
        <f t="shared" si="2"/>
        <v>0</v>
      </c>
      <c r="J82" s="64"/>
      <c r="K82" s="64"/>
      <c r="L82" s="64"/>
      <c r="M82" s="64"/>
      <c r="N82" s="64"/>
      <c r="O82" s="64"/>
      <c r="P82" s="224"/>
      <c r="Q82" s="64"/>
      <c r="R82" s="64"/>
      <c r="S82" s="64"/>
      <c r="T82" s="64"/>
    </row>
    <row r="83" spans="1:20">
      <c r="A83" s="4">
        <v>79</v>
      </c>
      <c r="B83" s="14"/>
      <c r="C83" s="64"/>
      <c r="D83" s="64"/>
      <c r="E83" s="16"/>
      <c r="F83" s="64"/>
      <c r="G83" s="16"/>
      <c r="H83" s="16"/>
      <c r="I83" s="46">
        <f t="shared" si="2"/>
        <v>0</v>
      </c>
      <c r="J83" s="64"/>
      <c r="K83" s="64"/>
      <c r="L83" s="64"/>
      <c r="M83" s="64"/>
      <c r="N83" s="64"/>
      <c r="O83" s="64"/>
      <c r="P83" s="224"/>
      <c r="Q83" s="64"/>
      <c r="R83" s="64"/>
      <c r="S83" s="64"/>
      <c r="T83" s="64"/>
    </row>
    <row r="84" spans="1:20">
      <c r="A84" s="4">
        <v>80</v>
      </c>
      <c r="B84" s="14"/>
      <c r="C84" s="64"/>
      <c r="D84" s="64"/>
      <c r="E84" s="16"/>
      <c r="F84" s="64"/>
      <c r="G84" s="16"/>
      <c r="H84" s="16"/>
      <c r="I84" s="46">
        <f t="shared" si="2"/>
        <v>0</v>
      </c>
      <c r="J84" s="64"/>
      <c r="K84" s="64"/>
      <c r="L84" s="64"/>
      <c r="M84" s="64"/>
      <c r="N84" s="64"/>
      <c r="O84" s="64"/>
      <c r="P84" s="224"/>
      <c r="Q84" s="64"/>
      <c r="R84" s="64"/>
      <c r="S84" s="64"/>
      <c r="T84" s="64"/>
    </row>
    <row r="85" spans="1:20">
      <c r="A85" s="4">
        <v>81</v>
      </c>
      <c r="B85" s="14"/>
      <c r="C85" s="64"/>
      <c r="D85" s="64"/>
      <c r="E85" s="16"/>
      <c r="F85" s="64"/>
      <c r="G85" s="16"/>
      <c r="H85" s="16"/>
      <c r="I85" s="46">
        <f t="shared" si="2"/>
        <v>0</v>
      </c>
      <c r="J85" s="64"/>
      <c r="K85" s="64"/>
      <c r="L85" s="64"/>
      <c r="M85" s="64"/>
      <c r="N85" s="64"/>
      <c r="O85" s="64"/>
      <c r="P85" s="224"/>
      <c r="Q85" s="64"/>
      <c r="R85" s="64"/>
      <c r="S85" s="64"/>
      <c r="T85" s="64"/>
    </row>
    <row r="86" spans="1:20">
      <c r="A86" s="4">
        <v>82</v>
      </c>
      <c r="B86" s="14"/>
      <c r="C86" s="64"/>
      <c r="D86" s="64"/>
      <c r="E86" s="16"/>
      <c r="F86" s="64"/>
      <c r="G86" s="16"/>
      <c r="H86" s="16"/>
      <c r="I86" s="46">
        <f t="shared" ref="I86:I149" si="3">G86+H86</f>
        <v>0</v>
      </c>
      <c r="J86" s="64"/>
      <c r="K86" s="64"/>
      <c r="L86" s="64"/>
      <c r="M86" s="64"/>
      <c r="N86" s="64"/>
      <c r="O86" s="64"/>
      <c r="P86" s="224"/>
      <c r="Q86" s="64"/>
      <c r="R86" s="64"/>
      <c r="S86" s="64"/>
      <c r="T86" s="64"/>
    </row>
    <row r="87" spans="1:20">
      <c r="A87" s="4">
        <v>83</v>
      </c>
      <c r="B87" s="14"/>
      <c r="C87" s="64"/>
      <c r="D87" s="64"/>
      <c r="E87" s="16"/>
      <c r="F87" s="64"/>
      <c r="G87" s="16"/>
      <c r="H87" s="16"/>
      <c r="I87" s="46">
        <f t="shared" si="3"/>
        <v>0</v>
      </c>
      <c r="J87" s="64"/>
      <c r="K87" s="64"/>
      <c r="L87" s="64"/>
      <c r="M87" s="64"/>
      <c r="N87" s="64"/>
      <c r="O87" s="64"/>
      <c r="P87" s="224"/>
      <c r="Q87" s="64"/>
      <c r="R87" s="64"/>
      <c r="S87" s="64"/>
      <c r="T87" s="64"/>
    </row>
    <row r="88" spans="1:20">
      <c r="A88" s="4">
        <v>84</v>
      </c>
      <c r="B88" s="14"/>
      <c r="C88" s="64"/>
      <c r="D88" s="64"/>
      <c r="E88" s="16"/>
      <c r="F88" s="64"/>
      <c r="G88" s="16"/>
      <c r="H88" s="16"/>
      <c r="I88" s="46">
        <f t="shared" si="3"/>
        <v>0</v>
      </c>
      <c r="J88" s="64"/>
      <c r="K88" s="64"/>
      <c r="L88" s="64"/>
      <c r="M88" s="64"/>
      <c r="N88" s="64"/>
      <c r="O88" s="64"/>
      <c r="P88" s="224"/>
      <c r="Q88" s="64"/>
      <c r="R88" s="64"/>
      <c r="S88" s="64"/>
      <c r="T88" s="64"/>
    </row>
    <row r="89" spans="1:20">
      <c r="A89" s="4">
        <v>85</v>
      </c>
      <c r="B89" s="14"/>
      <c r="C89" s="64"/>
      <c r="D89" s="64"/>
      <c r="E89" s="16"/>
      <c r="F89" s="64"/>
      <c r="G89" s="16"/>
      <c r="H89" s="16"/>
      <c r="I89" s="46">
        <f t="shared" si="3"/>
        <v>0</v>
      </c>
      <c r="J89" s="64"/>
      <c r="K89" s="64"/>
      <c r="L89" s="64"/>
      <c r="M89" s="64"/>
      <c r="N89" s="64"/>
      <c r="O89" s="64"/>
      <c r="P89" s="224"/>
      <c r="Q89" s="64"/>
      <c r="R89" s="64"/>
      <c r="S89" s="64"/>
      <c r="T89" s="64"/>
    </row>
    <row r="90" spans="1:20">
      <c r="A90" s="4">
        <v>86</v>
      </c>
      <c r="B90" s="14"/>
      <c r="C90" s="64"/>
      <c r="D90" s="64"/>
      <c r="E90" s="16"/>
      <c r="F90" s="64"/>
      <c r="G90" s="16"/>
      <c r="H90" s="16"/>
      <c r="I90" s="46">
        <f t="shared" si="3"/>
        <v>0</v>
      </c>
      <c r="J90" s="64"/>
      <c r="K90" s="64"/>
      <c r="L90" s="64"/>
      <c r="M90" s="64"/>
      <c r="N90" s="64"/>
      <c r="O90" s="64"/>
      <c r="P90" s="224"/>
      <c r="Q90" s="64"/>
      <c r="R90" s="64"/>
      <c r="S90" s="64"/>
      <c r="T90" s="64"/>
    </row>
    <row r="91" spans="1:20">
      <c r="A91" s="4">
        <v>87</v>
      </c>
      <c r="B91" s="14"/>
      <c r="C91" s="64"/>
      <c r="D91" s="64"/>
      <c r="E91" s="16"/>
      <c r="F91" s="64"/>
      <c r="G91" s="16"/>
      <c r="H91" s="16"/>
      <c r="I91" s="46">
        <f t="shared" si="3"/>
        <v>0</v>
      </c>
      <c r="J91" s="64"/>
      <c r="K91" s="64"/>
      <c r="L91" s="64"/>
      <c r="M91" s="64"/>
      <c r="N91" s="64"/>
      <c r="O91" s="64"/>
      <c r="P91" s="224"/>
      <c r="Q91" s="64"/>
      <c r="R91" s="64"/>
      <c r="S91" s="64"/>
      <c r="T91" s="64"/>
    </row>
    <row r="92" spans="1:20">
      <c r="A92" s="4">
        <v>88</v>
      </c>
      <c r="B92" s="14"/>
      <c r="C92" s="64"/>
      <c r="D92" s="64"/>
      <c r="E92" s="16"/>
      <c r="F92" s="64"/>
      <c r="G92" s="16"/>
      <c r="H92" s="16"/>
      <c r="I92" s="46">
        <f t="shared" si="3"/>
        <v>0</v>
      </c>
      <c r="J92" s="64"/>
      <c r="K92" s="64"/>
      <c r="L92" s="64"/>
      <c r="M92" s="64"/>
      <c r="N92" s="64"/>
      <c r="O92" s="64"/>
      <c r="P92" s="224"/>
      <c r="Q92" s="64"/>
      <c r="R92" s="64"/>
      <c r="S92" s="64"/>
      <c r="T92" s="64"/>
    </row>
    <row r="93" spans="1:20">
      <c r="A93" s="4">
        <v>89</v>
      </c>
      <c r="B93" s="14"/>
      <c r="C93" s="64"/>
      <c r="D93" s="64"/>
      <c r="E93" s="16"/>
      <c r="F93" s="64"/>
      <c r="G93" s="16"/>
      <c r="H93" s="16"/>
      <c r="I93" s="46">
        <f t="shared" si="3"/>
        <v>0</v>
      </c>
      <c r="J93" s="64"/>
      <c r="K93" s="64"/>
      <c r="L93" s="64"/>
      <c r="M93" s="64"/>
      <c r="N93" s="64"/>
      <c r="O93" s="64"/>
      <c r="P93" s="224"/>
      <c r="Q93" s="64"/>
      <c r="R93" s="64"/>
      <c r="S93" s="64"/>
      <c r="T93" s="64"/>
    </row>
    <row r="94" spans="1:20">
      <c r="A94" s="4">
        <v>90</v>
      </c>
      <c r="B94" s="14"/>
      <c r="C94" s="64"/>
      <c r="D94" s="64"/>
      <c r="E94" s="16"/>
      <c r="F94" s="64"/>
      <c r="G94" s="16"/>
      <c r="H94" s="16"/>
      <c r="I94" s="46">
        <f t="shared" si="3"/>
        <v>0</v>
      </c>
      <c r="J94" s="64"/>
      <c r="K94" s="64"/>
      <c r="L94" s="64"/>
      <c r="M94" s="64"/>
      <c r="N94" s="64"/>
      <c r="O94" s="64"/>
      <c r="P94" s="224"/>
      <c r="Q94" s="64"/>
      <c r="R94" s="64"/>
      <c r="S94" s="64"/>
      <c r="T94" s="64"/>
    </row>
    <row r="95" spans="1:20">
      <c r="A95" s="4">
        <v>91</v>
      </c>
      <c r="B95" s="14"/>
      <c r="C95" s="64"/>
      <c r="D95" s="64"/>
      <c r="E95" s="16"/>
      <c r="F95" s="64"/>
      <c r="G95" s="16"/>
      <c r="H95" s="16"/>
      <c r="I95" s="46">
        <f t="shared" si="3"/>
        <v>0</v>
      </c>
      <c r="J95" s="64"/>
      <c r="K95" s="64"/>
      <c r="L95" s="64"/>
      <c r="M95" s="64"/>
      <c r="N95" s="64"/>
      <c r="O95" s="64"/>
      <c r="P95" s="224"/>
      <c r="Q95" s="64"/>
      <c r="R95" s="64"/>
      <c r="S95" s="64"/>
      <c r="T95" s="64"/>
    </row>
    <row r="96" spans="1:20">
      <c r="A96" s="4">
        <v>92</v>
      </c>
      <c r="B96" s="14"/>
      <c r="C96" s="64"/>
      <c r="D96" s="64"/>
      <c r="E96" s="16"/>
      <c r="F96" s="64"/>
      <c r="G96" s="16"/>
      <c r="H96" s="16"/>
      <c r="I96" s="46">
        <f t="shared" si="3"/>
        <v>0</v>
      </c>
      <c r="J96" s="64"/>
      <c r="K96" s="64"/>
      <c r="L96" s="64"/>
      <c r="M96" s="64"/>
      <c r="N96" s="64"/>
      <c r="O96" s="64"/>
      <c r="P96" s="224"/>
      <c r="Q96" s="64"/>
      <c r="R96" s="64"/>
      <c r="S96" s="64"/>
      <c r="T96" s="64"/>
    </row>
    <row r="97" spans="1:20">
      <c r="A97" s="4">
        <v>93</v>
      </c>
      <c r="B97" s="14"/>
      <c r="C97" s="64"/>
      <c r="D97" s="64"/>
      <c r="E97" s="16"/>
      <c r="F97" s="64"/>
      <c r="G97" s="16"/>
      <c r="H97" s="16"/>
      <c r="I97" s="46">
        <f t="shared" si="3"/>
        <v>0</v>
      </c>
      <c r="J97" s="64"/>
      <c r="K97" s="64"/>
      <c r="L97" s="64"/>
      <c r="M97" s="64"/>
      <c r="N97" s="64"/>
      <c r="O97" s="64"/>
      <c r="P97" s="224"/>
      <c r="Q97" s="64"/>
      <c r="R97" s="64"/>
      <c r="S97" s="64"/>
      <c r="T97" s="64"/>
    </row>
    <row r="98" spans="1:20">
      <c r="A98" s="4">
        <v>94</v>
      </c>
      <c r="B98" s="14"/>
      <c r="C98" s="64"/>
      <c r="D98" s="64"/>
      <c r="E98" s="16"/>
      <c r="F98" s="64"/>
      <c r="G98" s="16"/>
      <c r="H98" s="16"/>
      <c r="I98" s="46">
        <f t="shared" si="3"/>
        <v>0</v>
      </c>
      <c r="J98" s="64"/>
      <c r="K98" s="64"/>
      <c r="L98" s="64"/>
      <c r="M98" s="64"/>
      <c r="N98" s="64"/>
      <c r="O98" s="64"/>
      <c r="P98" s="224"/>
      <c r="Q98" s="64"/>
      <c r="R98" s="64"/>
      <c r="S98" s="64"/>
      <c r="T98" s="64"/>
    </row>
    <row r="99" spans="1:20">
      <c r="A99" s="4">
        <v>95</v>
      </c>
      <c r="B99" s="14"/>
      <c r="C99" s="64"/>
      <c r="D99" s="64"/>
      <c r="E99" s="16"/>
      <c r="F99" s="64"/>
      <c r="G99" s="16"/>
      <c r="H99" s="16"/>
      <c r="I99" s="46">
        <f t="shared" si="3"/>
        <v>0</v>
      </c>
      <c r="J99" s="64"/>
      <c r="K99" s="64"/>
      <c r="L99" s="64"/>
      <c r="M99" s="64"/>
      <c r="N99" s="64"/>
      <c r="O99" s="64"/>
      <c r="P99" s="224"/>
      <c r="Q99" s="64"/>
      <c r="R99" s="64"/>
      <c r="S99" s="64"/>
      <c r="T99" s="64"/>
    </row>
    <row r="100" spans="1:20">
      <c r="A100" s="4">
        <v>96</v>
      </c>
      <c r="B100" s="14"/>
      <c r="C100" s="64"/>
      <c r="D100" s="64"/>
      <c r="E100" s="16"/>
      <c r="F100" s="64"/>
      <c r="G100" s="16"/>
      <c r="H100" s="16"/>
      <c r="I100" s="46">
        <f t="shared" si="3"/>
        <v>0</v>
      </c>
      <c r="J100" s="64"/>
      <c r="K100" s="64"/>
      <c r="L100" s="64"/>
      <c r="M100" s="64"/>
      <c r="N100" s="64"/>
      <c r="O100" s="64"/>
      <c r="P100" s="224"/>
      <c r="Q100" s="64"/>
      <c r="R100" s="64"/>
      <c r="S100" s="64"/>
      <c r="T100" s="64"/>
    </row>
    <row r="101" spans="1:20">
      <c r="A101" s="4">
        <v>97</v>
      </c>
      <c r="B101" s="14"/>
      <c r="C101" s="64"/>
      <c r="D101" s="64"/>
      <c r="E101" s="16"/>
      <c r="F101" s="64"/>
      <c r="G101" s="16"/>
      <c r="H101" s="16"/>
      <c r="I101" s="46">
        <f t="shared" si="3"/>
        <v>0</v>
      </c>
      <c r="J101" s="64"/>
      <c r="K101" s="64"/>
      <c r="L101" s="64"/>
      <c r="M101" s="64"/>
      <c r="N101" s="64"/>
      <c r="O101" s="64"/>
      <c r="P101" s="224"/>
      <c r="Q101" s="64"/>
      <c r="R101" s="64"/>
      <c r="S101" s="64"/>
      <c r="T101" s="64"/>
    </row>
    <row r="102" spans="1:20">
      <c r="A102" s="4">
        <v>98</v>
      </c>
      <c r="B102" s="14"/>
      <c r="C102" s="64"/>
      <c r="D102" s="64"/>
      <c r="E102" s="16"/>
      <c r="F102" s="64"/>
      <c r="G102" s="16"/>
      <c r="H102" s="16"/>
      <c r="I102" s="46">
        <f t="shared" si="3"/>
        <v>0</v>
      </c>
      <c r="J102" s="64"/>
      <c r="K102" s="64"/>
      <c r="L102" s="64"/>
      <c r="M102" s="64"/>
      <c r="N102" s="64"/>
      <c r="O102" s="64"/>
      <c r="P102" s="224"/>
      <c r="Q102" s="64"/>
      <c r="R102" s="64"/>
      <c r="S102" s="64"/>
      <c r="T102" s="64"/>
    </row>
    <row r="103" spans="1:20">
      <c r="A103" s="4">
        <v>99</v>
      </c>
      <c r="B103" s="14"/>
      <c r="C103" s="64"/>
      <c r="D103" s="64"/>
      <c r="E103" s="16"/>
      <c r="F103" s="64"/>
      <c r="G103" s="16"/>
      <c r="H103" s="16"/>
      <c r="I103" s="46">
        <f t="shared" si="3"/>
        <v>0</v>
      </c>
      <c r="J103" s="64"/>
      <c r="K103" s="64"/>
      <c r="L103" s="64"/>
      <c r="M103" s="64"/>
      <c r="N103" s="64"/>
      <c r="O103" s="64"/>
      <c r="P103" s="224"/>
      <c r="Q103" s="64"/>
      <c r="R103" s="64"/>
      <c r="S103" s="64"/>
      <c r="T103" s="64"/>
    </row>
    <row r="104" spans="1:20">
      <c r="A104" s="4">
        <v>100</v>
      </c>
      <c r="B104" s="14"/>
      <c r="C104" s="64"/>
      <c r="D104" s="64"/>
      <c r="E104" s="16"/>
      <c r="F104" s="64"/>
      <c r="G104" s="16"/>
      <c r="H104" s="16"/>
      <c r="I104" s="46">
        <f t="shared" si="3"/>
        <v>0</v>
      </c>
      <c r="J104" s="64"/>
      <c r="K104" s="64"/>
      <c r="L104" s="64"/>
      <c r="M104" s="64"/>
      <c r="N104" s="64"/>
      <c r="O104" s="64"/>
      <c r="P104" s="224"/>
      <c r="Q104" s="64"/>
      <c r="R104" s="64"/>
      <c r="S104" s="64"/>
      <c r="T104" s="64"/>
    </row>
    <row r="105" spans="1:20">
      <c r="A105" s="4">
        <v>101</v>
      </c>
      <c r="B105" s="14"/>
      <c r="C105" s="64"/>
      <c r="D105" s="64"/>
      <c r="E105" s="16"/>
      <c r="F105" s="64"/>
      <c r="G105" s="16"/>
      <c r="H105" s="16"/>
      <c r="I105" s="46">
        <f t="shared" si="3"/>
        <v>0</v>
      </c>
      <c r="J105" s="64"/>
      <c r="K105" s="64"/>
      <c r="L105" s="64"/>
      <c r="M105" s="64"/>
      <c r="N105" s="64"/>
      <c r="O105" s="64"/>
      <c r="P105" s="224"/>
      <c r="Q105" s="64"/>
      <c r="R105" s="64"/>
      <c r="S105" s="64"/>
      <c r="T105" s="64"/>
    </row>
    <row r="106" spans="1:20">
      <c r="A106" s="4">
        <v>102</v>
      </c>
      <c r="B106" s="14"/>
      <c r="C106" s="64"/>
      <c r="D106" s="64"/>
      <c r="E106" s="16"/>
      <c r="F106" s="64"/>
      <c r="G106" s="16"/>
      <c r="H106" s="16"/>
      <c r="I106" s="46">
        <f t="shared" si="3"/>
        <v>0</v>
      </c>
      <c r="J106" s="64"/>
      <c r="K106" s="64"/>
      <c r="L106" s="64"/>
      <c r="M106" s="64"/>
      <c r="N106" s="64"/>
      <c r="O106" s="64"/>
      <c r="P106" s="224"/>
      <c r="Q106" s="64"/>
      <c r="R106" s="64"/>
      <c r="S106" s="64"/>
      <c r="T106" s="64"/>
    </row>
    <row r="107" spans="1:20">
      <c r="A107" s="4">
        <v>103</v>
      </c>
      <c r="B107" s="14"/>
      <c r="C107" s="64"/>
      <c r="D107" s="64"/>
      <c r="E107" s="16"/>
      <c r="F107" s="64"/>
      <c r="G107" s="16"/>
      <c r="H107" s="16"/>
      <c r="I107" s="46">
        <f t="shared" si="3"/>
        <v>0</v>
      </c>
      <c r="J107" s="64"/>
      <c r="K107" s="64"/>
      <c r="L107" s="64"/>
      <c r="M107" s="64"/>
      <c r="N107" s="64"/>
      <c r="O107" s="64"/>
      <c r="P107" s="224"/>
      <c r="Q107" s="64"/>
      <c r="R107" s="64"/>
      <c r="S107" s="64"/>
      <c r="T107" s="64"/>
    </row>
    <row r="108" spans="1:20">
      <c r="A108" s="4">
        <v>104</v>
      </c>
      <c r="B108" s="14"/>
      <c r="C108" s="64"/>
      <c r="D108" s="64"/>
      <c r="E108" s="16"/>
      <c r="F108" s="64"/>
      <c r="G108" s="16"/>
      <c r="H108" s="16"/>
      <c r="I108" s="46">
        <f t="shared" si="3"/>
        <v>0</v>
      </c>
      <c r="J108" s="64"/>
      <c r="K108" s="64"/>
      <c r="L108" s="64"/>
      <c r="M108" s="64"/>
      <c r="N108" s="64"/>
      <c r="O108" s="64"/>
      <c r="P108" s="224"/>
      <c r="Q108" s="64"/>
      <c r="R108" s="64"/>
      <c r="S108" s="64"/>
      <c r="T108" s="64"/>
    </row>
    <row r="109" spans="1:20">
      <c r="A109" s="4">
        <v>105</v>
      </c>
      <c r="B109" s="14"/>
      <c r="C109" s="64"/>
      <c r="D109" s="64"/>
      <c r="E109" s="16"/>
      <c r="F109" s="64"/>
      <c r="G109" s="16"/>
      <c r="H109" s="16"/>
      <c r="I109" s="46">
        <f t="shared" si="3"/>
        <v>0</v>
      </c>
      <c r="J109" s="64"/>
      <c r="K109" s="64"/>
      <c r="L109" s="64"/>
      <c r="M109" s="64"/>
      <c r="N109" s="64"/>
      <c r="O109" s="64"/>
      <c r="P109" s="224"/>
      <c r="Q109" s="64"/>
      <c r="R109" s="64"/>
      <c r="S109" s="64"/>
      <c r="T109" s="64"/>
    </row>
    <row r="110" spans="1:20">
      <c r="A110" s="4">
        <v>106</v>
      </c>
      <c r="B110" s="14"/>
      <c r="C110" s="64"/>
      <c r="D110" s="64"/>
      <c r="E110" s="16"/>
      <c r="F110" s="64"/>
      <c r="G110" s="16"/>
      <c r="H110" s="16"/>
      <c r="I110" s="46">
        <f t="shared" si="3"/>
        <v>0</v>
      </c>
      <c r="J110" s="64"/>
      <c r="K110" s="64"/>
      <c r="L110" s="64"/>
      <c r="M110" s="64"/>
      <c r="N110" s="64"/>
      <c r="O110" s="64"/>
      <c r="P110" s="224"/>
      <c r="Q110" s="64"/>
      <c r="R110" s="64"/>
      <c r="S110" s="64"/>
      <c r="T110" s="64"/>
    </row>
    <row r="111" spans="1:20">
      <c r="A111" s="4">
        <v>107</v>
      </c>
      <c r="B111" s="14"/>
      <c r="C111" s="64"/>
      <c r="D111" s="64"/>
      <c r="E111" s="16"/>
      <c r="F111" s="64"/>
      <c r="G111" s="16"/>
      <c r="H111" s="16"/>
      <c r="I111" s="46">
        <f t="shared" si="3"/>
        <v>0</v>
      </c>
      <c r="J111" s="64"/>
      <c r="K111" s="64"/>
      <c r="L111" s="64"/>
      <c r="M111" s="64"/>
      <c r="N111" s="64"/>
      <c r="O111" s="64"/>
      <c r="P111" s="224"/>
      <c r="Q111" s="64"/>
      <c r="R111" s="64"/>
      <c r="S111" s="64"/>
      <c r="T111" s="64"/>
    </row>
    <row r="112" spans="1:20">
      <c r="A112" s="4">
        <v>108</v>
      </c>
      <c r="B112" s="14"/>
      <c r="C112" s="64"/>
      <c r="D112" s="64"/>
      <c r="E112" s="16"/>
      <c r="F112" s="64"/>
      <c r="G112" s="16"/>
      <c r="H112" s="16"/>
      <c r="I112" s="46">
        <f t="shared" si="3"/>
        <v>0</v>
      </c>
      <c r="J112" s="64"/>
      <c r="K112" s="64"/>
      <c r="L112" s="64"/>
      <c r="M112" s="64"/>
      <c r="N112" s="64"/>
      <c r="O112" s="64"/>
      <c r="P112" s="224"/>
      <c r="Q112" s="64"/>
      <c r="R112" s="64"/>
      <c r="S112" s="64"/>
      <c r="T112" s="64"/>
    </row>
    <row r="113" spans="1:20">
      <c r="A113" s="4">
        <v>109</v>
      </c>
      <c r="B113" s="14"/>
      <c r="C113" s="64"/>
      <c r="D113" s="64"/>
      <c r="E113" s="16"/>
      <c r="F113" s="64"/>
      <c r="G113" s="16"/>
      <c r="H113" s="16"/>
      <c r="I113" s="46">
        <f t="shared" si="3"/>
        <v>0</v>
      </c>
      <c r="J113" s="64"/>
      <c r="K113" s="64"/>
      <c r="L113" s="64"/>
      <c r="M113" s="64"/>
      <c r="N113" s="64"/>
      <c r="O113" s="64"/>
      <c r="P113" s="224"/>
      <c r="Q113" s="64"/>
      <c r="R113" s="64"/>
      <c r="S113" s="64"/>
      <c r="T113" s="64"/>
    </row>
    <row r="114" spans="1:20">
      <c r="A114" s="4">
        <v>110</v>
      </c>
      <c r="B114" s="14"/>
      <c r="C114" s="64"/>
      <c r="D114" s="64"/>
      <c r="E114" s="16"/>
      <c r="F114" s="64"/>
      <c r="G114" s="16"/>
      <c r="H114" s="16"/>
      <c r="I114" s="46">
        <f t="shared" si="3"/>
        <v>0</v>
      </c>
      <c r="J114" s="64"/>
      <c r="K114" s="64"/>
      <c r="L114" s="64"/>
      <c r="M114" s="64"/>
      <c r="N114" s="64"/>
      <c r="O114" s="64"/>
      <c r="P114" s="224"/>
      <c r="Q114" s="64"/>
      <c r="R114" s="64"/>
      <c r="S114" s="64"/>
      <c r="T114" s="64"/>
    </row>
    <row r="115" spans="1:20">
      <c r="A115" s="4">
        <v>111</v>
      </c>
      <c r="B115" s="14"/>
      <c r="C115" s="64"/>
      <c r="D115" s="64"/>
      <c r="E115" s="16"/>
      <c r="F115" s="64"/>
      <c r="G115" s="16"/>
      <c r="H115" s="16"/>
      <c r="I115" s="46">
        <f t="shared" si="3"/>
        <v>0</v>
      </c>
      <c r="J115" s="64"/>
      <c r="K115" s="64"/>
      <c r="L115" s="64"/>
      <c r="M115" s="64"/>
      <c r="N115" s="64"/>
      <c r="O115" s="64"/>
      <c r="P115" s="224"/>
      <c r="Q115" s="64"/>
      <c r="R115" s="64"/>
      <c r="S115" s="64"/>
      <c r="T115" s="64"/>
    </row>
    <row r="116" spans="1:20">
      <c r="A116" s="4">
        <v>112</v>
      </c>
      <c r="B116" s="14"/>
      <c r="C116" s="64"/>
      <c r="D116" s="64"/>
      <c r="E116" s="16"/>
      <c r="F116" s="64"/>
      <c r="G116" s="16"/>
      <c r="H116" s="16"/>
      <c r="I116" s="46">
        <f t="shared" si="3"/>
        <v>0</v>
      </c>
      <c r="J116" s="64"/>
      <c r="K116" s="64"/>
      <c r="L116" s="64"/>
      <c r="M116" s="64"/>
      <c r="N116" s="64"/>
      <c r="O116" s="64"/>
      <c r="P116" s="224"/>
      <c r="Q116" s="64"/>
      <c r="R116" s="64"/>
      <c r="S116" s="64"/>
      <c r="T116" s="64"/>
    </row>
    <row r="117" spans="1:20">
      <c r="A117" s="4">
        <v>113</v>
      </c>
      <c r="B117" s="14"/>
      <c r="C117" s="64"/>
      <c r="D117" s="64"/>
      <c r="E117" s="16"/>
      <c r="F117" s="64"/>
      <c r="G117" s="16"/>
      <c r="H117" s="16"/>
      <c r="I117" s="46">
        <f t="shared" si="3"/>
        <v>0</v>
      </c>
      <c r="J117" s="64"/>
      <c r="K117" s="64"/>
      <c r="L117" s="64"/>
      <c r="M117" s="64"/>
      <c r="N117" s="64"/>
      <c r="O117" s="64"/>
      <c r="P117" s="224"/>
      <c r="Q117" s="64"/>
      <c r="R117" s="64"/>
      <c r="S117" s="64"/>
      <c r="T117" s="64"/>
    </row>
    <row r="118" spans="1:20">
      <c r="A118" s="4">
        <v>114</v>
      </c>
      <c r="B118" s="14"/>
      <c r="C118" s="64"/>
      <c r="D118" s="64"/>
      <c r="E118" s="16"/>
      <c r="F118" s="64"/>
      <c r="G118" s="16"/>
      <c r="H118" s="16"/>
      <c r="I118" s="46">
        <f t="shared" si="3"/>
        <v>0</v>
      </c>
      <c r="J118" s="64"/>
      <c r="K118" s="64"/>
      <c r="L118" s="64"/>
      <c r="M118" s="64"/>
      <c r="N118" s="64"/>
      <c r="O118" s="64"/>
      <c r="P118" s="224"/>
      <c r="Q118" s="64"/>
      <c r="R118" s="64"/>
      <c r="S118" s="64"/>
      <c r="T118" s="64"/>
    </row>
    <row r="119" spans="1:20">
      <c r="A119" s="4">
        <v>115</v>
      </c>
      <c r="B119" s="14"/>
      <c r="C119" s="64"/>
      <c r="D119" s="64"/>
      <c r="E119" s="16"/>
      <c r="F119" s="64"/>
      <c r="G119" s="16"/>
      <c r="H119" s="16"/>
      <c r="I119" s="46">
        <f t="shared" si="3"/>
        <v>0</v>
      </c>
      <c r="J119" s="64"/>
      <c r="K119" s="64"/>
      <c r="L119" s="64"/>
      <c r="M119" s="64"/>
      <c r="N119" s="64"/>
      <c r="O119" s="64"/>
      <c r="P119" s="224"/>
      <c r="Q119" s="64"/>
      <c r="R119" s="64"/>
      <c r="S119" s="64"/>
      <c r="T119" s="64"/>
    </row>
    <row r="120" spans="1:20">
      <c r="A120" s="4">
        <v>116</v>
      </c>
      <c r="B120" s="14"/>
      <c r="C120" s="64"/>
      <c r="D120" s="64"/>
      <c r="E120" s="16"/>
      <c r="F120" s="64"/>
      <c r="G120" s="16"/>
      <c r="H120" s="16"/>
      <c r="I120" s="46">
        <f t="shared" si="3"/>
        <v>0</v>
      </c>
      <c r="J120" s="64"/>
      <c r="K120" s="64"/>
      <c r="L120" s="64"/>
      <c r="M120" s="64"/>
      <c r="N120" s="64"/>
      <c r="O120" s="64"/>
      <c r="P120" s="224"/>
      <c r="Q120" s="64"/>
      <c r="R120" s="64"/>
      <c r="S120" s="64"/>
      <c r="T120" s="64"/>
    </row>
    <row r="121" spans="1:20">
      <c r="A121" s="4">
        <v>117</v>
      </c>
      <c r="B121" s="14"/>
      <c r="C121" s="64"/>
      <c r="D121" s="64"/>
      <c r="E121" s="16"/>
      <c r="F121" s="64"/>
      <c r="G121" s="16"/>
      <c r="H121" s="16"/>
      <c r="I121" s="46">
        <f t="shared" si="3"/>
        <v>0</v>
      </c>
      <c r="J121" s="64"/>
      <c r="K121" s="64"/>
      <c r="L121" s="64"/>
      <c r="M121" s="64"/>
      <c r="N121" s="64"/>
      <c r="O121" s="64"/>
      <c r="P121" s="224"/>
      <c r="Q121" s="64"/>
      <c r="R121" s="64"/>
      <c r="S121" s="64"/>
      <c r="T121" s="64"/>
    </row>
    <row r="122" spans="1:20">
      <c r="A122" s="4">
        <v>118</v>
      </c>
      <c r="B122" s="14"/>
      <c r="C122" s="64"/>
      <c r="D122" s="64"/>
      <c r="E122" s="16"/>
      <c r="F122" s="64"/>
      <c r="G122" s="16"/>
      <c r="H122" s="16"/>
      <c r="I122" s="46">
        <f t="shared" si="3"/>
        <v>0</v>
      </c>
      <c r="J122" s="64"/>
      <c r="K122" s="64"/>
      <c r="L122" s="64"/>
      <c r="M122" s="64"/>
      <c r="N122" s="64"/>
      <c r="O122" s="64"/>
      <c r="P122" s="224"/>
      <c r="Q122" s="64"/>
      <c r="R122" s="64"/>
      <c r="S122" s="64"/>
      <c r="T122" s="64"/>
    </row>
    <row r="123" spans="1:20">
      <c r="A123" s="4">
        <v>119</v>
      </c>
      <c r="B123" s="14"/>
      <c r="C123" s="64"/>
      <c r="D123" s="64"/>
      <c r="E123" s="16"/>
      <c r="F123" s="64"/>
      <c r="G123" s="16"/>
      <c r="H123" s="16"/>
      <c r="I123" s="46">
        <f t="shared" si="3"/>
        <v>0</v>
      </c>
      <c r="J123" s="64"/>
      <c r="K123" s="64"/>
      <c r="L123" s="64"/>
      <c r="M123" s="64"/>
      <c r="N123" s="64"/>
      <c r="O123" s="64"/>
      <c r="P123" s="224"/>
      <c r="Q123" s="64"/>
      <c r="R123" s="64"/>
      <c r="S123" s="64"/>
      <c r="T123" s="64"/>
    </row>
    <row r="124" spans="1:20">
      <c r="A124" s="4">
        <v>120</v>
      </c>
      <c r="B124" s="14"/>
      <c r="C124" s="64"/>
      <c r="D124" s="64"/>
      <c r="E124" s="16"/>
      <c r="F124" s="64"/>
      <c r="G124" s="16"/>
      <c r="H124" s="16"/>
      <c r="I124" s="46">
        <f t="shared" si="3"/>
        <v>0</v>
      </c>
      <c r="J124" s="64"/>
      <c r="K124" s="64"/>
      <c r="L124" s="64"/>
      <c r="M124" s="64"/>
      <c r="N124" s="64"/>
      <c r="O124" s="64"/>
      <c r="P124" s="224"/>
      <c r="Q124" s="64"/>
      <c r="R124" s="64"/>
      <c r="S124" s="64"/>
      <c r="T124" s="64"/>
    </row>
    <row r="125" spans="1:20">
      <c r="A125" s="4">
        <v>121</v>
      </c>
      <c r="B125" s="14"/>
      <c r="C125" s="64"/>
      <c r="D125" s="64"/>
      <c r="E125" s="16"/>
      <c r="F125" s="64"/>
      <c r="G125" s="16"/>
      <c r="H125" s="16"/>
      <c r="I125" s="46">
        <f t="shared" si="3"/>
        <v>0</v>
      </c>
      <c r="J125" s="64"/>
      <c r="K125" s="64"/>
      <c r="L125" s="64"/>
      <c r="M125" s="64"/>
      <c r="N125" s="64"/>
      <c r="O125" s="64"/>
      <c r="P125" s="224"/>
      <c r="Q125" s="64"/>
      <c r="R125" s="64"/>
      <c r="S125" s="64"/>
      <c r="T125" s="64"/>
    </row>
    <row r="126" spans="1:20">
      <c r="A126" s="4">
        <v>122</v>
      </c>
      <c r="B126" s="14"/>
      <c r="C126" s="64"/>
      <c r="D126" s="64"/>
      <c r="E126" s="16"/>
      <c r="F126" s="64"/>
      <c r="G126" s="16"/>
      <c r="H126" s="16"/>
      <c r="I126" s="46">
        <f t="shared" si="3"/>
        <v>0</v>
      </c>
      <c r="J126" s="64"/>
      <c r="K126" s="64"/>
      <c r="L126" s="64"/>
      <c r="M126" s="64"/>
      <c r="N126" s="64"/>
      <c r="O126" s="64"/>
      <c r="P126" s="224"/>
      <c r="Q126" s="64"/>
      <c r="R126" s="64"/>
      <c r="S126" s="64"/>
      <c r="T126" s="64"/>
    </row>
    <row r="127" spans="1:20">
      <c r="A127" s="4">
        <v>123</v>
      </c>
      <c r="B127" s="14"/>
      <c r="C127" s="64"/>
      <c r="D127" s="64"/>
      <c r="E127" s="16"/>
      <c r="F127" s="64"/>
      <c r="G127" s="16"/>
      <c r="H127" s="16"/>
      <c r="I127" s="46">
        <f t="shared" si="3"/>
        <v>0</v>
      </c>
      <c r="J127" s="64"/>
      <c r="K127" s="64"/>
      <c r="L127" s="64"/>
      <c r="M127" s="64"/>
      <c r="N127" s="64"/>
      <c r="O127" s="64"/>
      <c r="P127" s="224"/>
      <c r="Q127" s="64"/>
      <c r="R127" s="64"/>
      <c r="S127" s="64"/>
      <c r="T127" s="64"/>
    </row>
    <row r="128" spans="1:20">
      <c r="A128" s="4">
        <v>124</v>
      </c>
      <c r="B128" s="14"/>
      <c r="C128" s="64"/>
      <c r="D128" s="64"/>
      <c r="E128" s="16"/>
      <c r="F128" s="64"/>
      <c r="G128" s="16"/>
      <c r="H128" s="16"/>
      <c r="I128" s="46">
        <f t="shared" si="3"/>
        <v>0</v>
      </c>
      <c r="J128" s="64"/>
      <c r="K128" s="64"/>
      <c r="L128" s="64"/>
      <c r="M128" s="64"/>
      <c r="N128" s="64"/>
      <c r="O128" s="64"/>
      <c r="P128" s="224"/>
      <c r="Q128" s="64"/>
      <c r="R128" s="64"/>
      <c r="S128" s="64"/>
      <c r="T128" s="64"/>
    </row>
    <row r="129" spans="1:20">
      <c r="A129" s="4">
        <v>125</v>
      </c>
      <c r="B129" s="14"/>
      <c r="C129" s="64"/>
      <c r="D129" s="64"/>
      <c r="E129" s="16"/>
      <c r="F129" s="64"/>
      <c r="G129" s="16"/>
      <c r="H129" s="16"/>
      <c r="I129" s="46">
        <f t="shared" si="3"/>
        <v>0</v>
      </c>
      <c r="J129" s="64"/>
      <c r="K129" s="64"/>
      <c r="L129" s="64"/>
      <c r="M129" s="64"/>
      <c r="N129" s="64"/>
      <c r="O129" s="64"/>
      <c r="P129" s="224"/>
      <c r="Q129" s="64"/>
      <c r="R129" s="64"/>
      <c r="S129" s="64"/>
      <c r="T129" s="64"/>
    </row>
    <row r="130" spans="1:20">
      <c r="A130" s="4">
        <v>126</v>
      </c>
      <c r="B130" s="14"/>
      <c r="C130" s="64"/>
      <c r="D130" s="64"/>
      <c r="E130" s="16"/>
      <c r="F130" s="64"/>
      <c r="G130" s="16"/>
      <c r="H130" s="16"/>
      <c r="I130" s="46">
        <f t="shared" si="3"/>
        <v>0</v>
      </c>
      <c r="J130" s="64"/>
      <c r="K130" s="64"/>
      <c r="L130" s="64"/>
      <c r="M130" s="64"/>
      <c r="N130" s="64"/>
      <c r="O130" s="64"/>
      <c r="P130" s="224"/>
      <c r="Q130" s="64"/>
      <c r="R130" s="64"/>
      <c r="S130" s="64"/>
      <c r="T130" s="64"/>
    </row>
    <row r="131" spans="1:20">
      <c r="A131" s="4">
        <v>127</v>
      </c>
      <c r="B131" s="14"/>
      <c r="C131" s="64"/>
      <c r="D131" s="64"/>
      <c r="E131" s="16"/>
      <c r="F131" s="64"/>
      <c r="G131" s="16"/>
      <c r="H131" s="16"/>
      <c r="I131" s="46">
        <f t="shared" si="3"/>
        <v>0</v>
      </c>
      <c r="J131" s="64"/>
      <c r="K131" s="64"/>
      <c r="L131" s="64"/>
      <c r="M131" s="64"/>
      <c r="N131" s="64"/>
      <c r="O131" s="64"/>
      <c r="P131" s="224"/>
      <c r="Q131" s="64"/>
      <c r="R131" s="64"/>
      <c r="S131" s="64"/>
      <c r="T131" s="64"/>
    </row>
    <row r="132" spans="1:20">
      <c r="A132" s="4">
        <v>128</v>
      </c>
      <c r="B132" s="14"/>
      <c r="C132" s="64"/>
      <c r="D132" s="64"/>
      <c r="E132" s="16"/>
      <c r="F132" s="64"/>
      <c r="G132" s="16"/>
      <c r="H132" s="16"/>
      <c r="I132" s="46">
        <f t="shared" si="3"/>
        <v>0</v>
      </c>
      <c r="J132" s="64"/>
      <c r="K132" s="64"/>
      <c r="L132" s="64"/>
      <c r="M132" s="64"/>
      <c r="N132" s="64"/>
      <c r="O132" s="64"/>
      <c r="P132" s="224"/>
      <c r="Q132" s="64"/>
      <c r="R132" s="64"/>
      <c r="S132" s="64"/>
      <c r="T132" s="64"/>
    </row>
    <row r="133" spans="1:20">
      <c r="A133" s="4">
        <v>129</v>
      </c>
      <c r="B133" s="14"/>
      <c r="C133" s="64"/>
      <c r="D133" s="64"/>
      <c r="E133" s="16"/>
      <c r="F133" s="64"/>
      <c r="G133" s="16"/>
      <c r="H133" s="16"/>
      <c r="I133" s="46">
        <f t="shared" si="3"/>
        <v>0</v>
      </c>
      <c r="J133" s="64"/>
      <c r="K133" s="64"/>
      <c r="L133" s="64"/>
      <c r="M133" s="64"/>
      <c r="N133" s="64"/>
      <c r="O133" s="64"/>
      <c r="P133" s="224"/>
      <c r="Q133" s="64"/>
      <c r="R133" s="64"/>
      <c r="S133" s="64"/>
      <c r="T133" s="64"/>
    </row>
    <row r="134" spans="1:20">
      <c r="A134" s="4">
        <v>130</v>
      </c>
      <c r="B134" s="14"/>
      <c r="C134" s="64"/>
      <c r="D134" s="64"/>
      <c r="E134" s="16"/>
      <c r="F134" s="64"/>
      <c r="G134" s="16"/>
      <c r="H134" s="16"/>
      <c r="I134" s="46">
        <f t="shared" si="3"/>
        <v>0</v>
      </c>
      <c r="J134" s="64"/>
      <c r="K134" s="64"/>
      <c r="L134" s="64"/>
      <c r="M134" s="64"/>
      <c r="N134" s="64"/>
      <c r="O134" s="64"/>
      <c r="P134" s="224"/>
      <c r="Q134" s="64"/>
      <c r="R134" s="64"/>
      <c r="S134" s="64"/>
      <c r="T134" s="64"/>
    </row>
    <row r="135" spans="1:20">
      <c r="A135" s="4">
        <v>131</v>
      </c>
      <c r="B135" s="14"/>
      <c r="C135" s="64"/>
      <c r="D135" s="64"/>
      <c r="E135" s="16"/>
      <c r="F135" s="64"/>
      <c r="G135" s="16"/>
      <c r="H135" s="16"/>
      <c r="I135" s="46">
        <f t="shared" si="3"/>
        <v>0</v>
      </c>
      <c r="J135" s="64"/>
      <c r="K135" s="64"/>
      <c r="L135" s="64"/>
      <c r="M135" s="64"/>
      <c r="N135" s="64"/>
      <c r="O135" s="64"/>
      <c r="P135" s="224"/>
      <c r="Q135" s="64"/>
      <c r="R135" s="64"/>
      <c r="S135" s="64"/>
      <c r="T135" s="64"/>
    </row>
    <row r="136" spans="1:20">
      <c r="A136" s="4">
        <v>132</v>
      </c>
      <c r="B136" s="14"/>
      <c r="C136" s="64"/>
      <c r="D136" s="64"/>
      <c r="E136" s="16"/>
      <c r="F136" s="64"/>
      <c r="G136" s="16"/>
      <c r="H136" s="16"/>
      <c r="I136" s="46">
        <f t="shared" si="3"/>
        <v>0</v>
      </c>
      <c r="J136" s="64"/>
      <c r="K136" s="64"/>
      <c r="L136" s="64"/>
      <c r="M136" s="64"/>
      <c r="N136" s="64"/>
      <c r="O136" s="64"/>
      <c r="P136" s="224"/>
      <c r="Q136" s="64"/>
      <c r="R136" s="64"/>
      <c r="S136" s="64"/>
      <c r="T136" s="64"/>
    </row>
    <row r="137" spans="1:20">
      <c r="A137" s="4">
        <v>133</v>
      </c>
      <c r="B137" s="14"/>
      <c r="C137" s="64"/>
      <c r="D137" s="64"/>
      <c r="E137" s="16"/>
      <c r="F137" s="64"/>
      <c r="G137" s="16"/>
      <c r="H137" s="16"/>
      <c r="I137" s="46">
        <f t="shared" si="3"/>
        <v>0</v>
      </c>
      <c r="J137" s="64"/>
      <c r="K137" s="64"/>
      <c r="L137" s="64"/>
      <c r="M137" s="64"/>
      <c r="N137" s="64"/>
      <c r="O137" s="64"/>
      <c r="P137" s="224"/>
      <c r="Q137" s="64"/>
      <c r="R137" s="64"/>
      <c r="S137" s="64"/>
      <c r="T137" s="64"/>
    </row>
    <row r="138" spans="1:20">
      <c r="A138" s="4">
        <v>134</v>
      </c>
      <c r="B138" s="14"/>
      <c r="C138" s="64"/>
      <c r="D138" s="64"/>
      <c r="E138" s="16"/>
      <c r="F138" s="64"/>
      <c r="G138" s="16"/>
      <c r="H138" s="16"/>
      <c r="I138" s="46">
        <f t="shared" si="3"/>
        <v>0</v>
      </c>
      <c r="J138" s="64"/>
      <c r="K138" s="64"/>
      <c r="L138" s="64"/>
      <c r="M138" s="64"/>
      <c r="N138" s="64"/>
      <c r="O138" s="64"/>
      <c r="P138" s="224"/>
      <c r="Q138" s="64"/>
      <c r="R138" s="64"/>
      <c r="S138" s="64"/>
      <c r="T138" s="64"/>
    </row>
    <row r="139" spans="1:20">
      <c r="A139" s="4">
        <v>135</v>
      </c>
      <c r="B139" s="14"/>
      <c r="C139" s="64"/>
      <c r="D139" s="64"/>
      <c r="E139" s="16"/>
      <c r="F139" s="64"/>
      <c r="G139" s="16"/>
      <c r="H139" s="16"/>
      <c r="I139" s="46">
        <f t="shared" si="3"/>
        <v>0</v>
      </c>
      <c r="J139" s="64"/>
      <c r="K139" s="64"/>
      <c r="L139" s="64"/>
      <c r="M139" s="64"/>
      <c r="N139" s="64"/>
      <c r="O139" s="64"/>
      <c r="P139" s="224"/>
      <c r="Q139" s="64"/>
      <c r="R139" s="64"/>
      <c r="S139" s="64"/>
      <c r="T139" s="64"/>
    </row>
    <row r="140" spans="1:20">
      <c r="A140" s="4">
        <v>136</v>
      </c>
      <c r="B140" s="14"/>
      <c r="C140" s="64"/>
      <c r="D140" s="64"/>
      <c r="E140" s="16"/>
      <c r="F140" s="64"/>
      <c r="G140" s="16"/>
      <c r="H140" s="16"/>
      <c r="I140" s="46">
        <f t="shared" si="3"/>
        <v>0</v>
      </c>
      <c r="J140" s="64"/>
      <c r="K140" s="64"/>
      <c r="L140" s="64"/>
      <c r="M140" s="64"/>
      <c r="N140" s="64"/>
      <c r="O140" s="64"/>
      <c r="P140" s="224"/>
      <c r="Q140" s="64"/>
      <c r="R140" s="64"/>
      <c r="S140" s="64"/>
      <c r="T140" s="64"/>
    </row>
    <row r="141" spans="1:20">
      <c r="A141" s="4">
        <v>137</v>
      </c>
      <c r="B141" s="14"/>
      <c r="C141" s="64"/>
      <c r="D141" s="64"/>
      <c r="E141" s="16"/>
      <c r="F141" s="64"/>
      <c r="G141" s="16"/>
      <c r="H141" s="16"/>
      <c r="I141" s="46">
        <f t="shared" si="3"/>
        <v>0</v>
      </c>
      <c r="J141" s="64"/>
      <c r="K141" s="64"/>
      <c r="L141" s="64"/>
      <c r="M141" s="64"/>
      <c r="N141" s="64"/>
      <c r="O141" s="64"/>
      <c r="P141" s="224"/>
      <c r="Q141" s="64"/>
      <c r="R141" s="64"/>
      <c r="S141" s="64"/>
      <c r="T141" s="64"/>
    </row>
    <row r="142" spans="1:20">
      <c r="A142" s="4">
        <v>138</v>
      </c>
      <c r="B142" s="14"/>
      <c r="C142" s="64"/>
      <c r="D142" s="64"/>
      <c r="E142" s="16"/>
      <c r="F142" s="64"/>
      <c r="G142" s="16"/>
      <c r="H142" s="16"/>
      <c r="I142" s="46">
        <f t="shared" si="3"/>
        <v>0</v>
      </c>
      <c r="J142" s="64"/>
      <c r="K142" s="64"/>
      <c r="L142" s="64"/>
      <c r="M142" s="64"/>
      <c r="N142" s="64"/>
      <c r="O142" s="64"/>
      <c r="P142" s="224"/>
      <c r="Q142" s="64"/>
      <c r="R142" s="64"/>
      <c r="S142" s="64"/>
      <c r="T142" s="64"/>
    </row>
    <row r="143" spans="1:20">
      <c r="A143" s="4">
        <v>139</v>
      </c>
      <c r="B143" s="14"/>
      <c r="C143" s="64"/>
      <c r="D143" s="64"/>
      <c r="E143" s="16"/>
      <c r="F143" s="64"/>
      <c r="G143" s="16"/>
      <c r="H143" s="16"/>
      <c r="I143" s="46">
        <f t="shared" si="3"/>
        <v>0</v>
      </c>
      <c r="J143" s="64"/>
      <c r="K143" s="64"/>
      <c r="L143" s="64"/>
      <c r="M143" s="64"/>
      <c r="N143" s="64"/>
      <c r="O143" s="64"/>
      <c r="P143" s="224"/>
      <c r="Q143" s="64"/>
      <c r="R143" s="64"/>
      <c r="S143" s="64"/>
      <c r="T143" s="64"/>
    </row>
    <row r="144" spans="1:20">
      <c r="A144" s="4">
        <v>140</v>
      </c>
      <c r="B144" s="14"/>
      <c r="C144" s="64"/>
      <c r="D144" s="64"/>
      <c r="E144" s="16"/>
      <c r="F144" s="64"/>
      <c r="G144" s="16"/>
      <c r="H144" s="16"/>
      <c r="I144" s="46">
        <f t="shared" si="3"/>
        <v>0</v>
      </c>
      <c r="J144" s="64"/>
      <c r="K144" s="64"/>
      <c r="L144" s="64"/>
      <c r="M144" s="64"/>
      <c r="N144" s="64"/>
      <c r="O144" s="64"/>
      <c r="P144" s="224"/>
      <c r="Q144" s="64"/>
      <c r="R144" s="64"/>
      <c r="S144" s="64"/>
      <c r="T144" s="64"/>
    </row>
    <row r="145" spans="1:20">
      <c r="A145" s="4">
        <v>141</v>
      </c>
      <c r="B145" s="14"/>
      <c r="C145" s="64"/>
      <c r="D145" s="64"/>
      <c r="E145" s="16"/>
      <c r="F145" s="64"/>
      <c r="G145" s="16"/>
      <c r="H145" s="16"/>
      <c r="I145" s="46">
        <f t="shared" si="3"/>
        <v>0</v>
      </c>
      <c r="J145" s="64"/>
      <c r="K145" s="64"/>
      <c r="L145" s="64"/>
      <c r="M145" s="64"/>
      <c r="N145" s="64"/>
      <c r="O145" s="64"/>
      <c r="P145" s="224"/>
      <c r="Q145" s="64"/>
      <c r="R145" s="64"/>
      <c r="S145" s="64"/>
      <c r="T145" s="64"/>
    </row>
    <row r="146" spans="1:20">
      <c r="A146" s="4">
        <v>142</v>
      </c>
      <c r="B146" s="14"/>
      <c r="C146" s="64"/>
      <c r="D146" s="64"/>
      <c r="E146" s="16"/>
      <c r="F146" s="64"/>
      <c r="G146" s="16"/>
      <c r="H146" s="16"/>
      <c r="I146" s="46">
        <f t="shared" si="3"/>
        <v>0</v>
      </c>
      <c r="J146" s="64"/>
      <c r="K146" s="64"/>
      <c r="L146" s="64"/>
      <c r="M146" s="64"/>
      <c r="N146" s="64"/>
      <c r="O146" s="64"/>
      <c r="P146" s="224"/>
      <c r="Q146" s="64"/>
      <c r="R146" s="64"/>
      <c r="S146" s="64"/>
      <c r="T146" s="64"/>
    </row>
    <row r="147" spans="1:20">
      <c r="A147" s="4">
        <v>143</v>
      </c>
      <c r="B147" s="14"/>
      <c r="C147" s="64"/>
      <c r="D147" s="64"/>
      <c r="E147" s="16"/>
      <c r="F147" s="64"/>
      <c r="G147" s="16"/>
      <c r="H147" s="16"/>
      <c r="I147" s="46">
        <f t="shared" si="3"/>
        <v>0</v>
      </c>
      <c r="J147" s="64"/>
      <c r="K147" s="64"/>
      <c r="L147" s="64"/>
      <c r="M147" s="64"/>
      <c r="N147" s="64"/>
      <c r="O147" s="64"/>
      <c r="P147" s="224"/>
      <c r="Q147" s="64"/>
      <c r="R147" s="64"/>
      <c r="S147" s="64"/>
      <c r="T147" s="64"/>
    </row>
    <row r="148" spans="1:20">
      <c r="A148" s="4">
        <v>144</v>
      </c>
      <c r="B148" s="14"/>
      <c r="C148" s="64"/>
      <c r="D148" s="64"/>
      <c r="E148" s="16"/>
      <c r="F148" s="64"/>
      <c r="G148" s="16"/>
      <c r="H148" s="16"/>
      <c r="I148" s="46">
        <f t="shared" si="3"/>
        <v>0</v>
      </c>
      <c r="J148" s="64"/>
      <c r="K148" s="64"/>
      <c r="L148" s="64"/>
      <c r="M148" s="64"/>
      <c r="N148" s="64"/>
      <c r="O148" s="64"/>
      <c r="P148" s="224"/>
      <c r="Q148" s="64"/>
      <c r="R148" s="64"/>
      <c r="S148" s="64"/>
      <c r="T148" s="64"/>
    </row>
    <row r="149" spans="1:20">
      <c r="A149" s="4">
        <v>145</v>
      </c>
      <c r="B149" s="14"/>
      <c r="C149" s="64"/>
      <c r="D149" s="64"/>
      <c r="E149" s="16"/>
      <c r="F149" s="64"/>
      <c r="G149" s="16"/>
      <c r="H149" s="16"/>
      <c r="I149" s="46">
        <f t="shared" si="3"/>
        <v>0</v>
      </c>
      <c r="J149" s="64"/>
      <c r="K149" s="64"/>
      <c r="L149" s="64"/>
      <c r="M149" s="64"/>
      <c r="N149" s="64"/>
      <c r="O149" s="64"/>
      <c r="P149" s="224"/>
      <c r="Q149" s="64"/>
      <c r="R149" s="64"/>
      <c r="S149" s="64"/>
      <c r="T149" s="64"/>
    </row>
    <row r="150" spans="1:20">
      <c r="A150" s="4">
        <v>146</v>
      </c>
      <c r="B150" s="14"/>
      <c r="C150" s="64"/>
      <c r="D150" s="64"/>
      <c r="E150" s="16"/>
      <c r="F150" s="64"/>
      <c r="G150" s="16"/>
      <c r="H150" s="16"/>
      <c r="I150" s="46">
        <f t="shared" ref="I150:I163" si="4">G150+H150</f>
        <v>0</v>
      </c>
      <c r="J150" s="64"/>
      <c r="K150" s="64"/>
      <c r="L150" s="64"/>
      <c r="M150" s="64"/>
      <c r="N150" s="64"/>
      <c r="O150" s="64"/>
      <c r="P150" s="224"/>
      <c r="Q150" s="64"/>
      <c r="R150" s="64"/>
      <c r="S150" s="64"/>
      <c r="T150" s="64"/>
    </row>
    <row r="151" spans="1:20">
      <c r="A151" s="4">
        <v>147</v>
      </c>
      <c r="B151" s="14"/>
      <c r="C151" s="64"/>
      <c r="D151" s="64"/>
      <c r="E151" s="16"/>
      <c r="F151" s="64"/>
      <c r="G151" s="16"/>
      <c r="H151" s="16"/>
      <c r="I151" s="46">
        <f t="shared" si="4"/>
        <v>0</v>
      </c>
      <c r="J151" s="64"/>
      <c r="K151" s="64"/>
      <c r="L151" s="64"/>
      <c r="M151" s="64"/>
      <c r="N151" s="64"/>
      <c r="O151" s="64"/>
      <c r="P151" s="224"/>
      <c r="Q151" s="64"/>
      <c r="R151" s="64"/>
      <c r="S151" s="64"/>
      <c r="T151" s="64"/>
    </row>
    <row r="152" spans="1:20">
      <c r="A152" s="4">
        <v>148</v>
      </c>
      <c r="B152" s="14"/>
      <c r="C152" s="64"/>
      <c r="D152" s="64"/>
      <c r="E152" s="16"/>
      <c r="F152" s="64"/>
      <c r="G152" s="16"/>
      <c r="H152" s="16"/>
      <c r="I152" s="46">
        <f t="shared" si="4"/>
        <v>0</v>
      </c>
      <c r="J152" s="64"/>
      <c r="K152" s="64"/>
      <c r="L152" s="64"/>
      <c r="M152" s="64"/>
      <c r="N152" s="64"/>
      <c r="O152" s="64"/>
      <c r="P152" s="224"/>
      <c r="Q152" s="64"/>
      <c r="R152" s="64"/>
      <c r="S152" s="64"/>
      <c r="T152" s="64"/>
    </row>
    <row r="153" spans="1:20">
      <c r="A153" s="4">
        <v>149</v>
      </c>
      <c r="B153" s="14"/>
      <c r="C153" s="64"/>
      <c r="D153" s="64"/>
      <c r="E153" s="16"/>
      <c r="F153" s="64"/>
      <c r="G153" s="16"/>
      <c r="H153" s="16"/>
      <c r="I153" s="46">
        <f t="shared" si="4"/>
        <v>0</v>
      </c>
      <c r="J153" s="64"/>
      <c r="K153" s="64"/>
      <c r="L153" s="64"/>
      <c r="M153" s="64"/>
      <c r="N153" s="64"/>
      <c r="O153" s="64"/>
      <c r="P153" s="224"/>
      <c r="Q153" s="64"/>
      <c r="R153" s="64"/>
      <c r="S153" s="64"/>
      <c r="T153" s="64"/>
    </row>
    <row r="154" spans="1:20">
      <c r="A154" s="4">
        <v>150</v>
      </c>
      <c r="B154" s="14"/>
      <c r="C154" s="64"/>
      <c r="D154" s="64"/>
      <c r="E154" s="16"/>
      <c r="F154" s="64"/>
      <c r="G154" s="16"/>
      <c r="H154" s="16"/>
      <c r="I154" s="46">
        <f t="shared" si="4"/>
        <v>0</v>
      </c>
      <c r="J154" s="64"/>
      <c r="K154" s="64"/>
      <c r="L154" s="64"/>
      <c r="M154" s="64"/>
      <c r="N154" s="64"/>
      <c r="O154" s="64"/>
      <c r="P154" s="224"/>
      <c r="Q154" s="64"/>
      <c r="R154" s="64"/>
      <c r="S154" s="64"/>
      <c r="T154" s="64"/>
    </row>
    <row r="155" spans="1:20">
      <c r="A155" s="4">
        <v>151</v>
      </c>
      <c r="B155" s="14"/>
      <c r="C155" s="64"/>
      <c r="D155" s="64"/>
      <c r="E155" s="16"/>
      <c r="F155" s="64"/>
      <c r="G155" s="16"/>
      <c r="H155" s="16"/>
      <c r="I155" s="46">
        <f t="shared" si="4"/>
        <v>0</v>
      </c>
      <c r="J155" s="64"/>
      <c r="K155" s="64"/>
      <c r="L155" s="64"/>
      <c r="M155" s="64"/>
      <c r="N155" s="64"/>
      <c r="O155" s="64"/>
      <c r="P155" s="224"/>
      <c r="Q155" s="64"/>
      <c r="R155" s="64"/>
      <c r="S155" s="64"/>
      <c r="T155" s="64"/>
    </row>
    <row r="156" spans="1:20">
      <c r="A156" s="4">
        <v>152</v>
      </c>
      <c r="B156" s="14"/>
      <c r="C156" s="64"/>
      <c r="D156" s="64"/>
      <c r="E156" s="16"/>
      <c r="F156" s="64"/>
      <c r="G156" s="16"/>
      <c r="H156" s="16"/>
      <c r="I156" s="46">
        <f t="shared" si="4"/>
        <v>0</v>
      </c>
      <c r="J156" s="64"/>
      <c r="K156" s="64"/>
      <c r="L156" s="64"/>
      <c r="M156" s="64"/>
      <c r="N156" s="64"/>
      <c r="O156" s="64"/>
      <c r="P156" s="224"/>
      <c r="Q156" s="64"/>
      <c r="R156" s="64"/>
      <c r="S156" s="64"/>
      <c r="T156" s="64"/>
    </row>
    <row r="157" spans="1:20">
      <c r="A157" s="4">
        <v>153</v>
      </c>
      <c r="B157" s="14"/>
      <c r="C157" s="64"/>
      <c r="D157" s="64"/>
      <c r="E157" s="16"/>
      <c r="F157" s="64"/>
      <c r="G157" s="16"/>
      <c r="H157" s="16"/>
      <c r="I157" s="46">
        <f t="shared" si="4"/>
        <v>0</v>
      </c>
      <c r="J157" s="64"/>
      <c r="K157" s="64"/>
      <c r="L157" s="64"/>
      <c r="M157" s="64"/>
      <c r="N157" s="64"/>
      <c r="O157" s="64"/>
      <c r="P157" s="224"/>
      <c r="Q157" s="64"/>
      <c r="R157" s="64"/>
      <c r="S157" s="64"/>
      <c r="T157" s="64"/>
    </row>
    <row r="158" spans="1:20">
      <c r="A158" s="4">
        <v>154</v>
      </c>
      <c r="B158" s="14"/>
      <c r="C158" s="64"/>
      <c r="D158" s="64"/>
      <c r="E158" s="16"/>
      <c r="F158" s="64"/>
      <c r="G158" s="16"/>
      <c r="H158" s="16"/>
      <c r="I158" s="46">
        <f t="shared" si="4"/>
        <v>0</v>
      </c>
      <c r="J158" s="64"/>
      <c r="K158" s="64"/>
      <c r="L158" s="64"/>
      <c r="M158" s="64"/>
      <c r="N158" s="64"/>
      <c r="O158" s="64"/>
      <c r="P158" s="224"/>
      <c r="Q158" s="64"/>
      <c r="R158" s="64"/>
      <c r="S158" s="64"/>
      <c r="T158" s="64"/>
    </row>
    <row r="159" spans="1:20">
      <c r="A159" s="4">
        <v>155</v>
      </c>
      <c r="B159" s="14"/>
      <c r="C159" s="64"/>
      <c r="D159" s="64"/>
      <c r="E159" s="16"/>
      <c r="F159" s="64"/>
      <c r="G159" s="16"/>
      <c r="H159" s="16"/>
      <c r="I159" s="46">
        <f t="shared" si="4"/>
        <v>0</v>
      </c>
      <c r="J159" s="64"/>
      <c r="K159" s="64"/>
      <c r="L159" s="64"/>
      <c r="M159" s="64"/>
      <c r="N159" s="64"/>
      <c r="O159" s="64"/>
      <c r="P159" s="224"/>
      <c r="Q159" s="64"/>
      <c r="R159" s="64"/>
      <c r="S159" s="64"/>
      <c r="T159" s="64"/>
    </row>
    <row r="160" spans="1:20">
      <c r="A160" s="4">
        <v>156</v>
      </c>
      <c r="B160" s="14"/>
      <c r="C160" s="64"/>
      <c r="D160" s="64"/>
      <c r="E160" s="16"/>
      <c r="F160" s="64"/>
      <c r="G160" s="16"/>
      <c r="H160" s="16"/>
      <c r="I160" s="46">
        <f t="shared" si="4"/>
        <v>0</v>
      </c>
      <c r="J160" s="64"/>
      <c r="K160" s="64"/>
      <c r="L160" s="64"/>
      <c r="M160" s="64"/>
      <c r="N160" s="64"/>
      <c r="O160" s="64"/>
      <c r="P160" s="224"/>
      <c r="Q160" s="64"/>
      <c r="R160" s="64"/>
      <c r="S160" s="64"/>
      <c r="T160" s="64"/>
    </row>
    <row r="161" spans="1:20">
      <c r="A161" s="4">
        <v>157</v>
      </c>
      <c r="B161" s="14"/>
      <c r="C161" s="64"/>
      <c r="D161" s="64"/>
      <c r="E161" s="16"/>
      <c r="F161" s="64"/>
      <c r="G161" s="16"/>
      <c r="H161" s="16"/>
      <c r="I161" s="46">
        <f t="shared" si="4"/>
        <v>0</v>
      </c>
      <c r="J161" s="64"/>
      <c r="K161" s="64"/>
      <c r="L161" s="64"/>
      <c r="M161" s="64"/>
      <c r="N161" s="64"/>
      <c r="O161" s="64"/>
      <c r="P161" s="224"/>
      <c r="Q161" s="64"/>
      <c r="R161" s="64"/>
      <c r="S161" s="64"/>
      <c r="T161" s="64"/>
    </row>
    <row r="162" spans="1:20">
      <c r="A162" s="4">
        <v>158</v>
      </c>
      <c r="B162" s="14"/>
      <c r="C162" s="64"/>
      <c r="D162" s="64"/>
      <c r="E162" s="16"/>
      <c r="F162" s="64"/>
      <c r="G162" s="16"/>
      <c r="H162" s="16"/>
      <c r="I162" s="46">
        <f t="shared" si="4"/>
        <v>0</v>
      </c>
      <c r="J162" s="64"/>
      <c r="K162" s="64"/>
      <c r="L162" s="64"/>
      <c r="M162" s="64"/>
      <c r="N162" s="64"/>
      <c r="O162" s="64"/>
      <c r="P162" s="224"/>
      <c r="Q162" s="64"/>
      <c r="R162" s="64"/>
      <c r="S162" s="64"/>
      <c r="T162" s="64"/>
    </row>
    <row r="163" spans="1:20">
      <c r="A163" s="4">
        <v>159</v>
      </c>
      <c r="B163" s="14"/>
      <c r="C163" s="64"/>
      <c r="D163" s="64"/>
      <c r="E163" s="16"/>
      <c r="F163" s="64"/>
      <c r="G163" s="16"/>
      <c r="H163" s="16"/>
      <c r="I163" s="46">
        <f t="shared" si="4"/>
        <v>0</v>
      </c>
      <c r="J163" s="64"/>
      <c r="K163" s="64"/>
      <c r="L163" s="64"/>
      <c r="M163" s="64"/>
      <c r="N163" s="64"/>
      <c r="O163" s="64"/>
      <c r="P163" s="224"/>
      <c r="Q163" s="64"/>
      <c r="R163" s="64"/>
      <c r="S163" s="64"/>
      <c r="T163" s="64"/>
    </row>
    <row r="164" spans="1:20">
      <c r="A164" s="4">
        <v>160</v>
      </c>
      <c r="B164" s="14"/>
      <c r="C164" s="64"/>
      <c r="D164" s="64"/>
      <c r="E164" s="16"/>
      <c r="F164" s="64"/>
      <c r="G164" s="16"/>
      <c r="H164" s="16"/>
      <c r="I164" s="14">
        <f t="shared" ref="I164" si="5">+G164+H164</f>
        <v>0</v>
      </c>
      <c r="J164" s="64"/>
      <c r="K164" s="64"/>
      <c r="L164" s="64"/>
      <c r="M164" s="64"/>
      <c r="N164" s="64"/>
      <c r="O164" s="64"/>
      <c r="P164" s="224"/>
      <c r="Q164" s="64"/>
      <c r="R164" s="64"/>
      <c r="S164" s="64"/>
      <c r="T164" s="64"/>
    </row>
    <row r="165" spans="1:20">
      <c r="A165" s="102" t="s">
        <v>11</v>
      </c>
      <c r="B165" s="102"/>
      <c r="C165" s="102">
        <f>COUNTIFS(C5:C164,"*")</f>
        <v>73</v>
      </c>
      <c r="D165" s="102"/>
      <c r="E165" s="11"/>
      <c r="F165" s="102"/>
      <c r="G165" s="102">
        <f>SUM(G5:G164)</f>
        <v>3011</v>
      </c>
      <c r="H165" s="102">
        <f>SUM(H5:H164)</f>
        <v>3102</v>
      </c>
      <c r="I165" s="102">
        <f>SUM(I5:I164)</f>
        <v>6113</v>
      </c>
      <c r="J165" s="102"/>
      <c r="K165" s="102"/>
      <c r="L165" s="102"/>
      <c r="M165" s="102"/>
      <c r="N165" s="102"/>
      <c r="O165" s="102"/>
      <c r="P165" s="12"/>
      <c r="Q165" s="102"/>
      <c r="R165" s="102"/>
      <c r="S165" s="102"/>
      <c r="T165" s="225"/>
    </row>
    <row r="166" spans="1:20">
      <c r="A166" s="39" t="s">
        <v>65</v>
      </c>
      <c r="B166" s="9">
        <f>COUNTIF(B$5:B$164,"Team 1")</f>
        <v>31</v>
      </c>
      <c r="C166" s="39" t="s">
        <v>28</v>
      </c>
      <c r="D166" s="9">
        <f>COUNTIF(D5:D164,"Anganwadi")</f>
        <v>35</v>
      </c>
    </row>
    <row r="167" spans="1:20">
      <c r="A167" s="39" t="s">
        <v>66</v>
      </c>
      <c r="B167" s="9">
        <f>COUNTIF(B$6:B$164,"Team 2")</f>
        <v>42</v>
      </c>
      <c r="C167" s="39" t="s">
        <v>26</v>
      </c>
      <c r="D167" s="9">
        <f>COUNTIF(D5:D164,"School")</f>
        <v>38</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6" workbookViewId="0">
      <selection activeCell="H23" sqref="H23"/>
    </sheetView>
  </sheetViews>
  <sheetFormatPr defaultRowHeight="16.5"/>
  <cols>
    <col min="1" max="1" width="6.42578125" style="30" customWidth="1"/>
    <col min="2" max="2" width="9.85546875" style="20" customWidth="1"/>
    <col min="3" max="3" width="13.42578125" style="20" customWidth="1"/>
    <col min="4" max="6" width="12" style="20" customWidth="1"/>
    <col min="7" max="7" width="14.7109375" style="20" customWidth="1"/>
    <col min="8" max="8" width="13.140625" style="20" customWidth="1"/>
    <col min="9" max="9" width="11.42578125" style="20" customWidth="1"/>
    <col min="10" max="10" width="10.85546875" style="20" customWidth="1"/>
    <col min="11" max="16384" width="9.140625" style="20"/>
  </cols>
  <sheetData>
    <row r="1" spans="1:11" ht="46.5" customHeight="1">
      <c r="A1" s="171" t="s">
        <v>77</v>
      </c>
      <c r="B1" s="171"/>
      <c r="C1" s="171"/>
      <c r="D1" s="171"/>
      <c r="E1" s="171"/>
      <c r="F1" s="172"/>
      <c r="G1" s="172"/>
      <c r="H1" s="172"/>
      <c r="I1" s="172"/>
      <c r="J1" s="172"/>
    </row>
    <row r="2" spans="1:11" ht="25.5">
      <c r="A2" s="173" t="s">
        <v>0</v>
      </c>
      <c r="B2" s="174"/>
      <c r="C2" s="175" t="str">
        <f>'Block at a Glance'!C2:D2</f>
        <v>Assam</v>
      </c>
      <c r="D2" s="176"/>
      <c r="E2" s="21" t="s">
        <v>1</v>
      </c>
      <c r="F2" s="177" t="str">
        <f>'Block at a Glance'!F2:I2</f>
        <v>HOJAI</v>
      </c>
      <c r="G2" s="178"/>
      <c r="H2" s="22" t="s">
        <v>27</v>
      </c>
      <c r="I2" s="177" t="str">
        <f>'Block at a Glance'!M2:M2</f>
        <v>Lanka</v>
      </c>
      <c r="J2" s="178"/>
    </row>
    <row r="3" spans="1:11" ht="28.5" customHeight="1">
      <c r="A3" s="182" t="s">
        <v>69</v>
      </c>
      <c r="B3" s="182"/>
      <c r="C3" s="182"/>
      <c r="D3" s="182"/>
      <c r="E3" s="182"/>
      <c r="F3" s="182"/>
      <c r="G3" s="182"/>
      <c r="H3" s="182"/>
      <c r="I3" s="182"/>
      <c r="J3" s="182"/>
    </row>
    <row r="4" spans="1:11">
      <c r="A4" s="181" t="s">
        <v>30</v>
      </c>
      <c r="B4" s="180" t="s">
        <v>31</v>
      </c>
      <c r="C4" s="179" t="s">
        <v>32</v>
      </c>
      <c r="D4" s="179" t="s">
        <v>39</v>
      </c>
      <c r="E4" s="179"/>
      <c r="F4" s="179"/>
      <c r="G4" s="179" t="s">
        <v>33</v>
      </c>
      <c r="H4" s="179" t="s">
        <v>40</v>
      </c>
      <c r="I4" s="179"/>
      <c r="J4" s="179"/>
    </row>
    <row r="5" spans="1:11" ht="22.5" customHeight="1">
      <c r="A5" s="181"/>
      <c r="B5" s="180"/>
      <c r="C5" s="179"/>
      <c r="D5" s="23" t="s">
        <v>9</v>
      </c>
      <c r="E5" s="23" t="s">
        <v>10</v>
      </c>
      <c r="F5" s="23" t="s">
        <v>11</v>
      </c>
      <c r="G5" s="179"/>
      <c r="H5" s="23" t="s">
        <v>9</v>
      </c>
      <c r="I5" s="23" t="s">
        <v>10</v>
      </c>
      <c r="J5" s="23" t="s">
        <v>11</v>
      </c>
    </row>
    <row r="6" spans="1:11" ht="22.5" customHeight="1">
      <c r="A6" s="40">
        <v>1</v>
      </c>
      <c r="B6" s="41">
        <v>42841</v>
      </c>
      <c r="C6" s="26">
        <f>COUNTIFS('April-19'!D$5:D$164,"Anganwadi")</f>
        <v>48</v>
      </c>
      <c r="D6" s="27">
        <f>SUMIF('April-19'!$D$5:$D$164,"Anganwadi",'April-19'!$G$5:$G$164)</f>
        <v>1352</v>
      </c>
      <c r="E6" s="27">
        <f>SUMIF('April-19'!$D$5:$D$164,"Anganwadi",'April-19'!$H$5:$H$164)</f>
        <v>1331</v>
      </c>
      <c r="F6" s="27">
        <f>+D6+E6</f>
        <v>2683</v>
      </c>
      <c r="G6" s="26">
        <f>COUNTIF('April-19'!D5:D164,"School")</f>
        <v>29</v>
      </c>
      <c r="H6" s="27">
        <f>SUMIF('April-19'!$D$5:$D$164,"School",'April-19'!$G$5:$G$164)</f>
        <v>3023</v>
      </c>
      <c r="I6" s="27">
        <f>SUMIF('April-19'!$D$5:$D$164,"School",'April-19'!$H$5:$H$164)</f>
        <v>3005</v>
      </c>
      <c r="J6" s="27">
        <f>+H6+I6</f>
        <v>6028</v>
      </c>
      <c r="K6" s="28"/>
    </row>
    <row r="7" spans="1:11" ht="22.5" customHeight="1">
      <c r="A7" s="24">
        <v>2</v>
      </c>
      <c r="B7" s="25">
        <v>42871</v>
      </c>
      <c r="C7" s="26">
        <f>COUNTIF('May-19'!D5:D164,"Anganwadi")</f>
        <v>54</v>
      </c>
      <c r="D7" s="27">
        <f>SUMIF('May-19'!$D$5:$D$164,"Anganwadi",'May-19'!$G$5:$G$164)</f>
        <v>1838</v>
      </c>
      <c r="E7" s="27">
        <f>SUMIF('May-19'!$D$5:$D$164,"Anganwadi",'May-19'!$H$5:$H$164)</f>
        <v>1813</v>
      </c>
      <c r="F7" s="27">
        <f t="shared" ref="F7:F11" si="0">+D7+E7</f>
        <v>3651</v>
      </c>
      <c r="G7" s="26">
        <f>COUNTIF('May-19'!D5:D164,"School")</f>
        <v>40</v>
      </c>
      <c r="H7" s="27">
        <f>SUMIF('May-19'!$D$5:$D$164,"School",'May-19'!$G$5:$G$164)</f>
        <v>2973</v>
      </c>
      <c r="I7" s="27">
        <f>SUMIF('May-19'!$D$5:$D$164,"School",'May-19'!$H$5:$H$164)</f>
        <v>3657</v>
      </c>
      <c r="J7" s="27">
        <f t="shared" ref="J7:J11" si="1">+H7+I7</f>
        <v>6630</v>
      </c>
    </row>
    <row r="8" spans="1:11" ht="22.5" customHeight="1">
      <c r="A8" s="24">
        <v>3</v>
      </c>
      <c r="B8" s="25">
        <v>42902</v>
      </c>
      <c r="C8" s="26">
        <f>COUNTIF('June-19'!D5:D164,"Anganwadi")</f>
        <v>81</v>
      </c>
      <c r="D8" s="27">
        <f>SUMIF('June-19'!$D$5:$D$164,"Anganwadi",'June-19'!$G$5:$G$164)</f>
        <v>843</v>
      </c>
      <c r="E8" s="27">
        <f>SUMIF('June-19'!$D$5:$D$164,"Anganwadi",'June-19'!$H$5:$H$164)</f>
        <v>866</v>
      </c>
      <c r="F8" s="27">
        <f t="shared" si="0"/>
        <v>1709</v>
      </c>
      <c r="G8" s="26">
        <f>COUNTIF('June-19'!D5:D164,"School")</f>
        <v>35</v>
      </c>
      <c r="H8" s="27">
        <f>SUMIF('June-19'!$D$5:$D$164,"School",'June-19'!$G$5:$G$164)</f>
        <v>1650</v>
      </c>
      <c r="I8" s="27">
        <f>SUMIF('June-19'!$D$5:$D$164,"School",'June-19'!$H$5:$H$164)</f>
        <v>1716</v>
      </c>
      <c r="J8" s="27">
        <f t="shared" si="1"/>
        <v>3366</v>
      </c>
    </row>
    <row r="9" spans="1:11" ht="22.5" customHeight="1">
      <c r="A9" s="24">
        <v>4</v>
      </c>
      <c r="B9" s="25">
        <v>42932</v>
      </c>
      <c r="C9" s="26">
        <f>COUNTIF('July-19'!D5:D164,"Anganwadi")</f>
        <v>85</v>
      </c>
      <c r="D9" s="27">
        <f>SUMIF('July-19'!$D$5:$D$164,"Anganwadi",'July-19'!$G$5:$G$164)</f>
        <v>2206</v>
      </c>
      <c r="E9" s="27">
        <f>SUMIF('July-19'!$D$5:$D$164,"Anganwadi",'July-19'!$H$5:$H$164)</f>
        <v>2144</v>
      </c>
      <c r="F9" s="27">
        <f t="shared" si="0"/>
        <v>4350</v>
      </c>
      <c r="G9" s="26">
        <f>COUNTIF('July-19'!D5:D164,"School")</f>
        <v>0</v>
      </c>
      <c r="H9" s="27">
        <f>SUMIF('July-19'!$D$5:$D$164,"School",'July-19'!$G$5:$G$164)</f>
        <v>0</v>
      </c>
      <c r="I9" s="27">
        <f>SUMIF('July-19'!$D$5:$D$164,"School",'July-19'!$H$5:$H$164)</f>
        <v>0</v>
      </c>
      <c r="J9" s="27">
        <f t="shared" si="1"/>
        <v>0</v>
      </c>
    </row>
    <row r="10" spans="1:11" ht="22.5" customHeight="1">
      <c r="A10" s="24">
        <v>5</v>
      </c>
      <c r="B10" s="25">
        <v>42963</v>
      </c>
      <c r="C10" s="26">
        <f>COUNTIF('Aug-19'!D5:D164,"Anganwadi")</f>
        <v>0</v>
      </c>
      <c r="D10" s="27">
        <f>SUMIF('Aug-19'!$D$5:$D$164,"Anganwadi",'Aug-19'!$G$5:$G$164)</f>
        <v>0</v>
      </c>
      <c r="E10" s="27">
        <f>SUMIF('Aug-19'!$D$5:$D$164,"Anganwadi",'Aug-19'!$H$5:$H$164)</f>
        <v>0</v>
      </c>
      <c r="F10" s="27">
        <f t="shared" si="0"/>
        <v>0</v>
      </c>
      <c r="G10" s="26">
        <f>COUNTIF('Aug-19'!D5:D164,"School")</f>
        <v>40</v>
      </c>
      <c r="H10" s="27">
        <f>SUMIF('Aug-19'!$D$5:$D$164,"School",'Aug-19'!$G$5:$G$164)</f>
        <v>2723</v>
      </c>
      <c r="I10" s="27">
        <f>SUMIF('Aug-19'!$D$5:$D$164,"School",'Aug-19'!$H$5:$H$164)</f>
        <v>2743</v>
      </c>
      <c r="J10" s="27">
        <f t="shared" si="1"/>
        <v>5466</v>
      </c>
    </row>
    <row r="11" spans="1:11" ht="22.5" customHeight="1">
      <c r="A11" s="24">
        <v>6</v>
      </c>
      <c r="B11" s="25">
        <v>42994</v>
      </c>
      <c r="C11" s="26">
        <f>COUNTIF('Sep-19'!D5:D164,"Anganwadi")</f>
        <v>35</v>
      </c>
      <c r="D11" s="27">
        <f>SUMIF('Sep-19'!$D$5:$D$164,"Anganwadi",'Sep-19'!$G$5:$G$164)</f>
        <v>801</v>
      </c>
      <c r="E11" s="27">
        <f>SUMIF('Sep-19'!$D$5:$D$164,"Anganwadi",'Sep-19'!$H$5:$H$164)</f>
        <v>768</v>
      </c>
      <c r="F11" s="27">
        <f t="shared" si="0"/>
        <v>1569</v>
      </c>
      <c r="G11" s="26">
        <f>COUNTIF('Sep-19'!D5:D164,"School")</f>
        <v>38</v>
      </c>
      <c r="H11" s="27">
        <f>SUMIF('Sep-19'!$D$5:$D$164,"School",'Sep-19'!$G$5:$G$164)</f>
        <v>2210</v>
      </c>
      <c r="I11" s="27">
        <f>SUMIF('Sep-19'!$D$5:$D$164,"School",'Sep-19'!$H$5:$H$164)</f>
        <v>2334</v>
      </c>
      <c r="J11" s="27">
        <f t="shared" si="1"/>
        <v>4544</v>
      </c>
    </row>
    <row r="12" spans="1:11" ht="19.5" customHeight="1">
      <c r="A12" s="170" t="s">
        <v>41</v>
      </c>
      <c r="B12" s="170"/>
      <c r="C12" s="29">
        <f>SUM(C6:C11)</f>
        <v>303</v>
      </c>
      <c r="D12" s="29">
        <f t="shared" ref="D12:J12" si="2">SUM(D6:D11)</f>
        <v>7040</v>
      </c>
      <c r="E12" s="29">
        <f t="shared" si="2"/>
        <v>6922</v>
      </c>
      <c r="F12" s="29">
        <f t="shared" si="2"/>
        <v>13962</v>
      </c>
      <c r="G12" s="29">
        <f t="shared" si="2"/>
        <v>182</v>
      </c>
      <c r="H12" s="29">
        <f t="shared" si="2"/>
        <v>12579</v>
      </c>
      <c r="I12" s="29">
        <f t="shared" si="2"/>
        <v>13455</v>
      </c>
      <c r="J12" s="29">
        <f t="shared" si="2"/>
        <v>26034</v>
      </c>
    </row>
    <row r="14" spans="1:11">
      <c r="A14" s="183" t="s">
        <v>70</v>
      </c>
      <c r="B14" s="183"/>
      <c r="C14" s="183"/>
      <c r="D14" s="183"/>
      <c r="E14" s="183"/>
      <c r="F14" s="183"/>
    </row>
    <row r="15" spans="1:11" ht="82.5">
      <c r="A15" s="38" t="s">
        <v>30</v>
      </c>
      <c r="B15" s="37" t="s">
        <v>31</v>
      </c>
      <c r="C15" s="42" t="s">
        <v>67</v>
      </c>
      <c r="D15" s="36" t="s">
        <v>32</v>
      </c>
      <c r="E15" s="36" t="s">
        <v>33</v>
      </c>
      <c r="F15" s="36" t="s">
        <v>68</v>
      </c>
    </row>
    <row r="16" spans="1:11">
      <c r="A16" s="186">
        <v>1</v>
      </c>
      <c r="B16" s="184">
        <v>43571</v>
      </c>
      <c r="C16" s="43" t="s">
        <v>65</v>
      </c>
      <c r="D16" s="26">
        <f>COUNTIFS('April-19'!B$5:B$164,"Team 1",'April-19'!D$5:D$164,"Anganwadi")</f>
        <v>33</v>
      </c>
      <c r="E16" s="26">
        <f>COUNTIFS('April-19'!B$5:B$164,"Team 1",'April-19'!D$5:D$164,"School")</f>
        <v>13</v>
      </c>
      <c r="F16" s="27">
        <f>SUMIF('April-19'!$B$5:$B$164,"Team 1",'April-19'!$I$5:$I$164)</f>
        <v>4214</v>
      </c>
    </row>
    <row r="17" spans="1:7">
      <c r="A17" s="187"/>
      <c r="B17" s="185"/>
      <c r="C17" s="43" t="s">
        <v>66</v>
      </c>
      <c r="D17" s="26">
        <f>COUNTIFS('April-19'!B$5:B$164,"Team 2",'April-19'!D$5:D$164,"Anganwadi")</f>
        <v>15</v>
      </c>
      <c r="E17" s="26">
        <f>COUNTIFS('April-19'!B$5:B$164,"Team 2",'April-19'!D$5:D$164,"School")</f>
        <v>16</v>
      </c>
      <c r="F17" s="27">
        <f>SUMIF('April-19'!$B$5:$B$164,"Team 2",'April-19'!$I$5:$I$164)</f>
        <v>4497</v>
      </c>
    </row>
    <row r="18" spans="1:7">
      <c r="A18" s="186">
        <v>2</v>
      </c>
      <c r="B18" s="184">
        <v>43601</v>
      </c>
      <c r="C18" s="43" t="s">
        <v>65</v>
      </c>
      <c r="D18" s="26">
        <f>COUNTIFS('May-19'!B$5:B$164,"Team 1",'May-19'!D$5:D$164,"Anganwadi")</f>
        <v>41</v>
      </c>
      <c r="E18" s="26">
        <f>COUNTIFS('May-19'!B$5:B$164,"Team 1",'May-19'!D$5:D$164,"School")</f>
        <v>18</v>
      </c>
      <c r="F18" s="27">
        <f>SUMIF('May-19'!$B$5:$B$164,"Team 1",'May-19'!$I$5:$I$164)</f>
        <v>4224</v>
      </c>
    </row>
    <row r="19" spans="1:7">
      <c r="A19" s="187"/>
      <c r="B19" s="185"/>
      <c r="C19" s="43" t="s">
        <v>66</v>
      </c>
      <c r="D19" s="26">
        <f>COUNTIFS('May-19'!B$5:B$164,"Team 2",'May-19'!D$5:D$164,"Anganwadi")</f>
        <v>13</v>
      </c>
      <c r="E19" s="26">
        <f>COUNTIFS('May-19'!B$5:B$164,"Team 2",'May-19'!D$5:D$164,"School")</f>
        <v>22</v>
      </c>
      <c r="F19" s="27">
        <f>SUMIF('May-19'!$B$5:$B$164,"Team 2",'May-19'!$I$5:$I$164)</f>
        <v>6057</v>
      </c>
    </row>
    <row r="20" spans="1:7">
      <c r="A20" s="186">
        <v>3</v>
      </c>
      <c r="B20" s="184">
        <v>43632</v>
      </c>
      <c r="C20" s="43" t="s">
        <v>65</v>
      </c>
      <c r="D20" s="26">
        <f>COUNTIFS('June-19'!B$5:B$164,"Team 1",'June-19'!D$5:D$164,"Anganwadi")</f>
        <v>38</v>
      </c>
      <c r="E20" s="26">
        <f>COUNTIFS('June-19'!B$5:B$164,"Team 1",'June-19'!D$5:D$164,"School")</f>
        <v>18</v>
      </c>
      <c r="F20" s="27">
        <f>SUMIF('June-19'!$B$5:$B$164,"Team 1",'June-19'!$I$5:$I$164)</f>
        <v>2429</v>
      </c>
    </row>
    <row r="21" spans="1:7">
      <c r="A21" s="187"/>
      <c r="B21" s="185"/>
      <c r="C21" s="43" t="s">
        <v>66</v>
      </c>
      <c r="D21" s="26">
        <f>COUNTIFS('June-19'!B$5:B$164,"Team 2",'June-19'!D$5:D$164,"Anganwadi")</f>
        <v>43</v>
      </c>
      <c r="E21" s="26">
        <f>COUNTIFS('June-19'!B$5:B$164,"Team 2",'June-19'!D$5:D$164,"School")</f>
        <v>17</v>
      </c>
      <c r="F21" s="27">
        <f>SUMIF('June-19'!$B$5:$B$164,"Team 2",'June-19'!$I$5:$I$164)</f>
        <v>2646</v>
      </c>
      <c r="G21" s="49"/>
    </row>
    <row r="22" spans="1:7">
      <c r="A22" s="186">
        <v>4</v>
      </c>
      <c r="B22" s="184">
        <v>43662</v>
      </c>
      <c r="C22" s="43" t="s">
        <v>65</v>
      </c>
      <c r="D22" s="26">
        <f>COUNTIFS('July-19'!B$5:B$164,"Team 1",'July-19'!D$5:D$164,"Anganwadi")</f>
        <v>45</v>
      </c>
      <c r="E22" s="26">
        <f>COUNTIFS('July-19'!B$5:B$164,"Team 1",'July-19'!D$5:D$164,"School")</f>
        <v>0</v>
      </c>
      <c r="F22" s="27">
        <f>SUMIF('July-19'!$B$5:$B$164,"Team 1",'July-19'!$I$5:$I$164)</f>
        <v>2249</v>
      </c>
    </row>
    <row r="23" spans="1:7">
      <c r="A23" s="187"/>
      <c r="B23" s="185"/>
      <c r="C23" s="43" t="s">
        <v>66</v>
      </c>
      <c r="D23" s="26">
        <f>COUNTIFS('July-19'!B$5:B$164,"Team 2",'July-19'!D$5:D$164,"Anganwadi")</f>
        <v>40</v>
      </c>
      <c r="E23" s="26">
        <f>COUNTIFS('July-19'!B$5:B$164,"Team 2",'July-19'!D$5:D$164,"School")</f>
        <v>0</v>
      </c>
      <c r="F23" s="27">
        <f>SUMIF('July-19'!$B$5:$B$164,"Team 2",'July-19'!$I$5:$I$164)</f>
        <v>2101</v>
      </c>
    </row>
    <row r="24" spans="1:7">
      <c r="A24" s="186">
        <v>5</v>
      </c>
      <c r="B24" s="184">
        <v>43693</v>
      </c>
      <c r="C24" s="43" t="s">
        <v>65</v>
      </c>
      <c r="D24" s="26">
        <f>COUNTIFS('Aug-19'!B$5:B$164,"Team 1",'Aug-19'!D$5:D$164,"Anganwadi")</f>
        <v>0</v>
      </c>
      <c r="E24" s="26">
        <f>COUNTIFS('Aug-19'!B$5:B$164,"Team 1",'Aug-19'!D$5:D$164,"School")</f>
        <v>21</v>
      </c>
      <c r="F24" s="27">
        <f>SUMIF('Aug-19'!$B$5:$B$164,"Team 1",'Aug-19'!$I$5:$I$164)</f>
        <v>2721</v>
      </c>
      <c r="G24" s="49"/>
    </row>
    <row r="25" spans="1:7">
      <c r="A25" s="187"/>
      <c r="B25" s="185"/>
      <c r="C25" s="43" t="s">
        <v>66</v>
      </c>
      <c r="D25" s="26">
        <f>COUNTIFS('Aug-19'!B$5:B$164,"Team 2",'Aug-19'!D$5:D$164,"Anganwadi")</f>
        <v>0</v>
      </c>
      <c r="E25" s="26">
        <f>COUNTIFS('Aug-19'!B$5:B$164,"Team 2",'Aug-19'!D$5:D$164,"School")</f>
        <v>19</v>
      </c>
      <c r="F25" s="27">
        <f>SUMIF('Aug-19'!$B$5:$B$164,"Team 2",'Aug-19'!$I$5:$I$164)</f>
        <v>2745</v>
      </c>
      <c r="G25" s="49"/>
    </row>
    <row r="26" spans="1:7">
      <c r="A26" s="186">
        <v>6</v>
      </c>
      <c r="B26" s="184">
        <v>43724</v>
      </c>
      <c r="C26" s="43" t="s">
        <v>65</v>
      </c>
      <c r="D26" s="26">
        <f>COUNTIFS('Sep-19'!B$5:B$164,"Team 1",'Sep-19'!D$5:D$164,"Anganwadi")</f>
        <v>12</v>
      </c>
      <c r="E26" s="26">
        <f>COUNTIFS('Sep-19'!B$5:B$164,"Team 1",'Sep-19'!D$5:D$164,"School")</f>
        <v>19</v>
      </c>
      <c r="F26" s="27">
        <f>SUMIF('Sep-19'!$B$5:$B$164,"Team 1",'Sep-19'!$I$5:$I$164)</f>
        <v>3997</v>
      </c>
    </row>
    <row r="27" spans="1:7">
      <c r="A27" s="187"/>
      <c r="B27" s="185"/>
      <c r="C27" s="43" t="s">
        <v>66</v>
      </c>
      <c r="D27" s="26">
        <f>COUNTIFS('Sep-19'!B$5:B$164,"Team 2",'Sep-19'!D$5:D$164,"Anganwadi")</f>
        <v>23</v>
      </c>
      <c r="E27" s="26">
        <f>COUNTIFS('Sep-19'!B$5:B$164,"Team 2",'Sep-19'!D$5:D$164,"School")</f>
        <v>19</v>
      </c>
      <c r="F27" s="27">
        <f>SUMIF('Sep-19'!$B$5:$B$164,"Team 2",'Sep-19'!$I$5:$I$164)</f>
        <v>2116</v>
      </c>
    </row>
    <row r="28" spans="1:7">
      <c r="A28" s="35" t="s">
        <v>41</v>
      </c>
      <c r="B28" s="35"/>
      <c r="C28" s="35"/>
      <c r="D28" s="35">
        <f>SUM(D16:D27)</f>
        <v>303</v>
      </c>
      <c r="E28" s="35">
        <f>SUM(E16:E27)</f>
        <v>182</v>
      </c>
      <c r="F28" s="35">
        <f>SUM(F16:F27)</f>
        <v>39996</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xl/worksheets/sheet9.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A3" sqref="A3:T6"/>
    </sheetView>
  </sheetViews>
  <sheetFormatPr defaultRowHeight="16.5"/>
  <cols>
    <col min="1" max="1" width="7" style="1" bestFit="1" customWidth="1"/>
    <col min="2" max="2" width="8.85546875" style="1" customWidth="1"/>
    <col min="3" max="3" width="41.42578125" style="1" bestFit="1" customWidth="1"/>
    <col min="4" max="4" width="10.42578125" style="1" customWidth="1"/>
    <col min="5" max="5" width="11.140625" style="13" customWidth="1"/>
    <col min="6" max="6" width="6.5703125" style="1" customWidth="1"/>
    <col min="7" max="7" width="6.140625" style="13" hidden="1" customWidth="1"/>
    <col min="8" max="8" width="6.28515625" style="13" hidden="1" customWidth="1"/>
    <col min="9" max="9" width="10.28515625" style="97" customWidth="1"/>
    <col min="10" max="10" width="16.7109375" style="99" customWidth="1"/>
    <col min="11" max="11" width="16.140625" style="1" customWidth="1"/>
    <col min="12" max="12" width="18.28515625" style="1" customWidth="1"/>
    <col min="13" max="13" width="15.28515625" style="89" customWidth="1"/>
    <col min="14" max="14" width="19.140625" style="1" customWidth="1"/>
    <col min="15" max="15" width="14.85546875" style="1" customWidth="1"/>
    <col min="16" max="16" width="15.28515625" style="1" customWidth="1"/>
    <col min="17" max="17" width="11.5703125" style="1" bestFit="1" customWidth="1"/>
    <col min="18" max="18" width="10.5703125" style="1" hidden="1" customWidth="1"/>
    <col min="19" max="19" width="9.85546875" style="1" hidden="1" customWidth="1"/>
    <col min="20" max="16384" width="9.140625" style="1"/>
  </cols>
  <sheetData>
    <row r="1" spans="1:20" ht="51" customHeight="1">
      <c r="A1" s="156" t="s">
        <v>654</v>
      </c>
      <c r="B1" s="156"/>
      <c r="C1" s="156"/>
      <c r="D1" s="157"/>
      <c r="E1" s="157"/>
      <c r="F1" s="157"/>
      <c r="G1" s="157"/>
      <c r="H1" s="157"/>
      <c r="I1" s="157"/>
      <c r="J1" s="164"/>
      <c r="K1" s="157"/>
      <c r="L1" s="157"/>
      <c r="M1" s="165"/>
      <c r="N1" s="157"/>
      <c r="O1" s="157"/>
      <c r="P1" s="157"/>
      <c r="Q1" s="157"/>
      <c r="R1" s="157"/>
      <c r="S1" s="157"/>
    </row>
    <row r="2" spans="1:20">
      <c r="A2" s="160" t="s">
        <v>62</v>
      </c>
      <c r="B2" s="161"/>
      <c r="C2" s="161"/>
      <c r="D2" s="19">
        <v>43617</v>
      </c>
      <c r="E2" s="87"/>
      <c r="F2" s="87"/>
      <c r="G2" s="87"/>
      <c r="H2" s="87"/>
      <c r="I2" s="87"/>
      <c r="J2" s="100"/>
      <c r="K2" s="87"/>
      <c r="L2" s="87"/>
      <c r="M2" s="88"/>
      <c r="N2" s="87"/>
      <c r="O2" s="87"/>
      <c r="P2" s="87"/>
      <c r="Q2" s="87"/>
      <c r="R2" s="87"/>
      <c r="S2" s="87"/>
    </row>
    <row r="3" spans="1:20" ht="39.75" customHeight="1">
      <c r="A3" s="155" t="s">
        <v>14</v>
      </c>
      <c r="B3" s="158" t="s">
        <v>64</v>
      </c>
      <c r="C3" s="154" t="s">
        <v>7</v>
      </c>
      <c r="D3" s="154" t="s">
        <v>58</v>
      </c>
      <c r="E3" s="154" t="s">
        <v>16</v>
      </c>
      <c r="F3" s="162" t="s">
        <v>17</v>
      </c>
      <c r="G3" s="154" t="s">
        <v>8</v>
      </c>
      <c r="H3" s="154"/>
      <c r="I3" s="154"/>
      <c r="J3" s="166" t="s">
        <v>34</v>
      </c>
      <c r="K3" s="158" t="s">
        <v>36</v>
      </c>
      <c r="L3" s="158" t="s">
        <v>53</v>
      </c>
      <c r="M3" s="168" t="s">
        <v>54</v>
      </c>
      <c r="N3" s="158" t="s">
        <v>37</v>
      </c>
      <c r="O3" s="158" t="s">
        <v>38</v>
      </c>
      <c r="P3" s="155" t="s">
        <v>57</v>
      </c>
      <c r="Q3" s="154" t="s">
        <v>55</v>
      </c>
      <c r="R3" s="154" t="s">
        <v>35</v>
      </c>
      <c r="S3" s="154" t="s">
        <v>56</v>
      </c>
      <c r="T3" s="154" t="s">
        <v>13</v>
      </c>
    </row>
    <row r="4" spans="1:20" ht="68.25" customHeight="1">
      <c r="A4" s="155"/>
      <c r="B4" s="163"/>
      <c r="C4" s="154"/>
      <c r="D4" s="154"/>
      <c r="E4" s="154"/>
      <c r="F4" s="162"/>
      <c r="G4" s="86" t="s">
        <v>9</v>
      </c>
      <c r="H4" s="86" t="s">
        <v>10</v>
      </c>
      <c r="I4" s="86" t="s">
        <v>11</v>
      </c>
      <c r="J4" s="167"/>
      <c r="K4" s="159"/>
      <c r="L4" s="159"/>
      <c r="M4" s="169"/>
      <c r="N4" s="159"/>
      <c r="O4" s="159"/>
      <c r="P4" s="155"/>
      <c r="Q4" s="155"/>
      <c r="R4" s="154"/>
      <c r="S4" s="154"/>
      <c r="T4" s="154"/>
    </row>
    <row r="5" spans="1:20">
      <c r="A5" s="4">
        <v>1</v>
      </c>
      <c r="B5" s="14" t="s">
        <v>65</v>
      </c>
      <c r="C5" s="71" t="s">
        <v>98</v>
      </c>
      <c r="D5" s="15" t="s">
        <v>26</v>
      </c>
      <c r="E5" s="16"/>
      <c r="F5" s="71" t="s">
        <v>109</v>
      </c>
      <c r="G5" s="90">
        <v>33</v>
      </c>
      <c r="H5" s="90">
        <v>37</v>
      </c>
      <c r="I5" s="96">
        <f>G5+H5</f>
        <v>70</v>
      </c>
      <c r="J5" s="98">
        <v>7896386443</v>
      </c>
      <c r="K5" s="50" t="s">
        <v>116</v>
      </c>
      <c r="L5" s="70" t="s">
        <v>115</v>
      </c>
      <c r="M5" s="70">
        <v>7664805185</v>
      </c>
      <c r="N5" s="70" t="s">
        <v>111</v>
      </c>
      <c r="O5" s="70">
        <v>9678505814</v>
      </c>
      <c r="P5" s="18">
        <v>43617</v>
      </c>
      <c r="Q5" s="15" t="s">
        <v>647</v>
      </c>
      <c r="R5" s="47">
        <v>22</v>
      </c>
      <c r="S5" s="15"/>
      <c r="T5" s="15"/>
    </row>
    <row r="6" spans="1:20">
      <c r="A6" s="4">
        <v>2</v>
      </c>
      <c r="B6" s="14" t="s">
        <v>65</v>
      </c>
      <c r="C6" s="72" t="s">
        <v>99</v>
      </c>
      <c r="D6" s="15" t="s">
        <v>26</v>
      </c>
      <c r="E6" s="16"/>
      <c r="F6" s="72" t="s">
        <v>109</v>
      </c>
      <c r="G6" s="91">
        <v>18</v>
      </c>
      <c r="H6" s="91">
        <v>17</v>
      </c>
      <c r="I6" s="96">
        <f t="shared" ref="I6:I69" si="0">G6+H6</f>
        <v>35</v>
      </c>
      <c r="J6" s="98">
        <v>8638410858</v>
      </c>
      <c r="K6" s="50" t="s">
        <v>116</v>
      </c>
      <c r="L6" s="70" t="s">
        <v>115</v>
      </c>
      <c r="M6" s="70">
        <v>7664805185</v>
      </c>
      <c r="N6" s="70" t="s">
        <v>111</v>
      </c>
      <c r="O6" s="70">
        <v>9678505814</v>
      </c>
      <c r="P6" s="18">
        <v>43617</v>
      </c>
      <c r="Q6" s="15" t="s">
        <v>647</v>
      </c>
      <c r="R6" s="47">
        <v>23</v>
      </c>
      <c r="S6" s="15"/>
      <c r="T6" s="15"/>
    </row>
    <row r="7" spans="1:20">
      <c r="A7" s="4">
        <v>3</v>
      </c>
      <c r="B7" s="14" t="s">
        <v>65</v>
      </c>
      <c r="C7" s="72" t="s">
        <v>100</v>
      </c>
      <c r="D7" s="15" t="s">
        <v>26</v>
      </c>
      <c r="E7" s="16"/>
      <c r="F7" s="72" t="s">
        <v>109</v>
      </c>
      <c r="G7" s="91">
        <v>15</v>
      </c>
      <c r="H7" s="91">
        <v>26</v>
      </c>
      <c r="I7" s="96">
        <f t="shared" si="0"/>
        <v>41</v>
      </c>
      <c r="J7" s="98">
        <v>7576074212</v>
      </c>
      <c r="K7" s="50" t="s">
        <v>116</v>
      </c>
      <c r="L7" s="70" t="s">
        <v>115</v>
      </c>
      <c r="M7" s="70">
        <v>7664805185</v>
      </c>
      <c r="N7" s="70" t="s">
        <v>111</v>
      </c>
      <c r="O7" s="70">
        <v>9678505814</v>
      </c>
      <c r="P7" s="18">
        <v>43619</v>
      </c>
      <c r="Q7" s="15" t="s">
        <v>648</v>
      </c>
      <c r="R7" s="47">
        <v>24</v>
      </c>
      <c r="S7" s="15"/>
      <c r="T7" s="15"/>
    </row>
    <row r="8" spans="1:20">
      <c r="A8" s="4">
        <v>4</v>
      </c>
      <c r="B8" s="14" t="s">
        <v>65</v>
      </c>
      <c r="C8" s="69" t="s">
        <v>101</v>
      </c>
      <c r="D8" s="15" t="s">
        <v>26</v>
      </c>
      <c r="E8" s="16"/>
      <c r="F8" s="72" t="s">
        <v>109</v>
      </c>
      <c r="G8" s="91">
        <v>58</v>
      </c>
      <c r="H8" s="91">
        <v>60</v>
      </c>
      <c r="I8" s="96">
        <f t="shared" si="0"/>
        <v>118</v>
      </c>
      <c r="J8" s="58">
        <v>9957302878</v>
      </c>
      <c r="K8" s="50" t="s">
        <v>116</v>
      </c>
      <c r="L8" s="70" t="s">
        <v>115</v>
      </c>
      <c r="M8" s="70">
        <v>7664805185</v>
      </c>
      <c r="N8" s="72" t="s">
        <v>112</v>
      </c>
      <c r="O8" s="72">
        <v>9508681318</v>
      </c>
      <c r="P8" s="18">
        <v>43619</v>
      </c>
      <c r="Q8" s="15" t="s">
        <v>648</v>
      </c>
      <c r="R8" s="47">
        <v>27</v>
      </c>
      <c r="S8" s="15"/>
      <c r="T8" s="15"/>
    </row>
    <row r="9" spans="1:20" ht="30.75">
      <c r="A9" s="4">
        <v>5</v>
      </c>
      <c r="B9" s="14" t="s">
        <v>65</v>
      </c>
      <c r="C9" s="72" t="s">
        <v>102</v>
      </c>
      <c r="D9" s="15" t="s">
        <v>26</v>
      </c>
      <c r="E9" s="16"/>
      <c r="F9" s="72" t="s">
        <v>109</v>
      </c>
      <c r="G9" s="91">
        <v>60</v>
      </c>
      <c r="H9" s="91">
        <v>62</v>
      </c>
      <c r="I9" s="96">
        <f t="shared" si="0"/>
        <v>122</v>
      </c>
      <c r="J9" s="98">
        <v>9864727992</v>
      </c>
      <c r="K9" s="50" t="s">
        <v>116</v>
      </c>
      <c r="L9" s="70" t="s">
        <v>115</v>
      </c>
      <c r="M9" s="70">
        <v>7664805185</v>
      </c>
      <c r="N9" s="72" t="s">
        <v>113</v>
      </c>
      <c r="O9" s="72">
        <v>9085985274</v>
      </c>
      <c r="P9" s="18">
        <v>43620</v>
      </c>
      <c r="Q9" s="15" t="s">
        <v>649</v>
      </c>
      <c r="R9" s="47">
        <v>18</v>
      </c>
      <c r="S9" s="15"/>
      <c r="T9" s="15"/>
    </row>
    <row r="10" spans="1:20">
      <c r="A10" s="4">
        <v>6</v>
      </c>
      <c r="B10" s="14" t="s">
        <v>65</v>
      </c>
      <c r="C10" s="72" t="s">
        <v>103</v>
      </c>
      <c r="D10" s="15" t="s">
        <v>26</v>
      </c>
      <c r="E10" s="16"/>
      <c r="F10" s="72" t="s">
        <v>109</v>
      </c>
      <c r="G10" s="91">
        <v>65</v>
      </c>
      <c r="H10" s="91">
        <v>70</v>
      </c>
      <c r="I10" s="96">
        <f t="shared" si="0"/>
        <v>135</v>
      </c>
      <c r="J10" s="98">
        <v>9465061117</v>
      </c>
      <c r="K10" s="50" t="s">
        <v>116</v>
      </c>
      <c r="L10" s="70" t="s">
        <v>115</v>
      </c>
      <c r="M10" s="70">
        <v>7664805185</v>
      </c>
      <c r="N10" s="72" t="s">
        <v>114</v>
      </c>
      <c r="O10" s="72">
        <v>9401516004</v>
      </c>
      <c r="P10" s="18">
        <v>43622</v>
      </c>
      <c r="Q10" s="15" t="s">
        <v>650</v>
      </c>
      <c r="R10" s="47">
        <v>22</v>
      </c>
      <c r="S10" s="15"/>
      <c r="T10" s="15"/>
    </row>
    <row r="11" spans="1:20">
      <c r="A11" s="4">
        <v>7</v>
      </c>
      <c r="B11" s="14" t="s">
        <v>65</v>
      </c>
      <c r="C11" s="72" t="s">
        <v>104</v>
      </c>
      <c r="D11" s="15" t="s">
        <v>26</v>
      </c>
      <c r="E11" s="16"/>
      <c r="F11" s="72" t="s">
        <v>109</v>
      </c>
      <c r="G11" s="91">
        <v>16</v>
      </c>
      <c r="H11" s="91">
        <v>26</v>
      </c>
      <c r="I11" s="96">
        <f t="shared" si="0"/>
        <v>42</v>
      </c>
      <c r="J11" s="98">
        <v>9101802215</v>
      </c>
      <c r="K11" s="50" t="s">
        <v>116</v>
      </c>
      <c r="L11" s="70" t="s">
        <v>115</v>
      </c>
      <c r="M11" s="70">
        <v>7664805185</v>
      </c>
      <c r="N11" s="72" t="s">
        <v>114</v>
      </c>
      <c r="O11" s="72">
        <v>9401516004</v>
      </c>
      <c r="P11" s="18">
        <v>43623</v>
      </c>
      <c r="Q11" s="15" t="s">
        <v>651</v>
      </c>
      <c r="R11" s="47">
        <v>23</v>
      </c>
      <c r="S11" s="15"/>
      <c r="T11" s="15"/>
    </row>
    <row r="12" spans="1:20">
      <c r="A12" s="4">
        <v>8</v>
      </c>
      <c r="B12" s="14" t="s">
        <v>65</v>
      </c>
      <c r="C12" s="72" t="s">
        <v>105</v>
      </c>
      <c r="D12" s="15" t="s">
        <v>26</v>
      </c>
      <c r="E12" s="16"/>
      <c r="F12" s="72" t="s">
        <v>109</v>
      </c>
      <c r="G12" s="91">
        <v>27</v>
      </c>
      <c r="H12" s="91">
        <v>19</v>
      </c>
      <c r="I12" s="96">
        <f t="shared" si="0"/>
        <v>46</v>
      </c>
      <c r="J12" s="98">
        <v>9616144263</v>
      </c>
      <c r="K12" s="50" t="s">
        <v>116</v>
      </c>
      <c r="L12" s="70" t="s">
        <v>115</v>
      </c>
      <c r="M12" s="70">
        <v>7664805185</v>
      </c>
      <c r="N12" s="72" t="s">
        <v>114</v>
      </c>
      <c r="O12" s="72">
        <v>9401516004</v>
      </c>
      <c r="P12" s="18">
        <v>43623</v>
      </c>
      <c r="Q12" s="15" t="s">
        <v>651</v>
      </c>
      <c r="R12" s="47">
        <v>21</v>
      </c>
      <c r="S12" s="15"/>
      <c r="T12" s="15"/>
    </row>
    <row r="13" spans="1:20" ht="33">
      <c r="A13" s="4">
        <v>9</v>
      </c>
      <c r="B13" s="14" t="s">
        <v>65</v>
      </c>
      <c r="C13" s="72" t="s">
        <v>106</v>
      </c>
      <c r="D13" s="15" t="s">
        <v>26</v>
      </c>
      <c r="E13" s="16"/>
      <c r="F13" s="72" t="s">
        <v>110</v>
      </c>
      <c r="G13" s="91">
        <v>91</v>
      </c>
      <c r="H13" s="91">
        <v>98</v>
      </c>
      <c r="I13" s="96">
        <f t="shared" si="0"/>
        <v>189</v>
      </c>
      <c r="J13" s="98">
        <v>9954366603</v>
      </c>
      <c r="K13" s="50" t="s">
        <v>116</v>
      </c>
      <c r="L13" s="70" t="s">
        <v>115</v>
      </c>
      <c r="M13" s="70">
        <v>7664805185</v>
      </c>
      <c r="N13" s="72" t="s">
        <v>114</v>
      </c>
      <c r="O13" s="72">
        <v>9401516004</v>
      </c>
      <c r="P13" s="18" t="s">
        <v>652</v>
      </c>
      <c r="Q13" s="15" t="s">
        <v>647</v>
      </c>
      <c r="R13" s="47">
        <v>20</v>
      </c>
      <c r="S13" s="15"/>
      <c r="T13" s="15"/>
    </row>
    <row r="14" spans="1:20">
      <c r="A14" s="4">
        <v>10</v>
      </c>
      <c r="B14" s="14" t="s">
        <v>65</v>
      </c>
      <c r="C14" s="72" t="s">
        <v>107</v>
      </c>
      <c r="D14" s="15" t="s">
        <v>26</v>
      </c>
      <c r="E14" s="16"/>
      <c r="F14" s="72" t="s">
        <v>110</v>
      </c>
      <c r="G14" s="91">
        <v>9</v>
      </c>
      <c r="H14" s="91">
        <v>17</v>
      </c>
      <c r="I14" s="96">
        <f t="shared" si="0"/>
        <v>26</v>
      </c>
      <c r="J14" s="98">
        <v>9435317607</v>
      </c>
      <c r="K14" s="50" t="s">
        <v>116</v>
      </c>
      <c r="L14" s="70" t="s">
        <v>115</v>
      </c>
      <c r="M14" s="70">
        <v>7664805185</v>
      </c>
      <c r="N14" s="72" t="s">
        <v>114</v>
      </c>
      <c r="O14" s="72">
        <v>9401516004</v>
      </c>
      <c r="P14" s="18">
        <v>43626</v>
      </c>
      <c r="Q14" s="15" t="s">
        <v>648</v>
      </c>
      <c r="R14" s="47">
        <v>20</v>
      </c>
      <c r="S14" s="15"/>
      <c r="T14" s="15"/>
    </row>
    <row r="15" spans="1:20">
      <c r="A15" s="4">
        <v>11</v>
      </c>
      <c r="B15" s="14" t="s">
        <v>65</v>
      </c>
      <c r="C15" s="72" t="s">
        <v>108</v>
      </c>
      <c r="D15" s="15" t="s">
        <v>26</v>
      </c>
      <c r="E15" s="16"/>
      <c r="F15" s="72" t="s">
        <v>109</v>
      </c>
      <c r="G15" s="91">
        <v>15</v>
      </c>
      <c r="H15" s="91">
        <v>17</v>
      </c>
      <c r="I15" s="96">
        <f t="shared" si="0"/>
        <v>32</v>
      </c>
      <c r="J15" s="98">
        <v>9954855853</v>
      </c>
      <c r="K15" s="50" t="s">
        <v>116</v>
      </c>
      <c r="L15" s="70" t="s">
        <v>115</v>
      </c>
      <c r="M15" s="70">
        <v>7664805185</v>
      </c>
      <c r="N15" s="72" t="s">
        <v>114</v>
      </c>
      <c r="O15" s="72">
        <v>9401516004</v>
      </c>
      <c r="P15" s="18">
        <v>43626</v>
      </c>
      <c r="Q15" s="15" t="s">
        <v>648</v>
      </c>
      <c r="R15" s="47">
        <v>18</v>
      </c>
      <c r="S15" s="15"/>
      <c r="T15" s="15"/>
    </row>
    <row r="16" spans="1:20">
      <c r="A16" s="4">
        <v>12</v>
      </c>
      <c r="B16" s="14" t="s">
        <v>65</v>
      </c>
      <c r="C16" s="71" t="s">
        <v>150</v>
      </c>
      <c r="D16" s="15" t="s">
        <v>28</v>
      </c>
      <c r="E16" s="16"/>
      <c r="F16" s="15" t="s">
        <v>147</v>
      </c>
      <c r="G16" s="92">
        <v>12</v>
      </c>
      <c r="H16" s="92">
        <v>18</v>
      </c>
      <c r="I16" s="96">
        <f t="shared" si="0"/>
        <v>30</v>
      </c>
      <c r="J16" s="73">
        <v>9957295847</v>
      </c>
      <c r="K16" s="50" t="s">
        <v>116</v>
      </c>
      <c r="L16" s="70" t="s">
        <v>115</v>
      </c>
      <c r="M16" s="70">
        <v>7664805185</v>
      </c>
      <c r="N16" s="74" t="s">
        <v>111</v>
      </c>
      <c r="O16" s="74">
        <v>9678505814</v>
      </c>
      <c r="P16" s="18">
        <v>43627</v>
      </c>
      <c r="Q16" s="15" t="s">
        <v>649</v>
      </c>
      <c r="R16" s="47">
        <v>22</v>
      </c>
      <c r="S16" s="15"/>
      <c r="T16" s="15"/>
    </row>
    <row r="17" spans="1:20">
      <c r="A17" s="4">
        <v>13</v>
      </c>
      <c r="B17" s="14" t="s">
        <v>65</v>
      </c>
      <c r="C17" s="72" t="s">
        <v>151</v>
      </c>
      <c r="D17" s="15" t="s">
        <v>28</v>
      </c>
      <c r="E17" s="16"/>
      <c r="F17" s="15" t="s">
        <v>147</v>
      </c>
      <c r="G17" s="93">
        <v>8</v>
      </c>
      <c r="H17" s="93">
        <v>11</v>
      </c>
      <c r="I17" s="96">
        <f t="shared" si="0"/>
        <v>19</v>
      </c>
      <c r="J17" s="75">
        <v>9957235712</v>
      </c>
      <c r="K17" s="50" t="s">
        <v>116</v>
      </c>
      <c r="L17" s="70" t="s">
        <v>115</v>
      </c>
      <c r="M17" s="70">
        <v>7664805185</v>
      </c>
      <c r="N17" s="74" t="s">
        <v>111</v>
      </c>
      <c r="O17" s="74">
        <v>9678505814</v>
      </c>
      <c r="P17" s="18">
        <v>43628</v>
      </c>
      <c r="Q17" s="15" t="s">
        <v>653</v>
      </c>
      <c r="R17" s="47">
        <v>23</v>
      </c>
      <c r="S17" s="15"/>
      <c r="T17" s="15"/>
    </row>
    <row r="18" spans="1:20">
      <c r="A18" s="4">
        <v>14</v>
      </c>
      <c r="B18" s="14" t="s">
        <v>65</v>
      </c>
      <c r="C18" s="72" t="s">
        <v>152</v>
      </c>
      <c r="D18" s="15" t="s">
        <v>28</v>
      </c>
      <c r="E18" s="16"/>
      <c r="F18" s="15" t="s">
        <v>147</v>
      </c>
      <c r="G18" s="93">
        <v>8</v>
      </c>
      <c r="H18" s="93">
        <v>2</v>
      </c>
      <c r="I18" s="96">
        <f t="shared" si="0"/>
        <v>10</v>
      </c>
      <c r="J18" s="75">
        <v>7670093968</v>
      </c>
      <c r="K18" s="50" t="s">
        <v>116</v>
      </c>
      <c r="L18" s="70" t="s">
        <v>115</v>
      </c>
      <c r="M18" s="70">
        <v>7664805185</v>
      </c>
      <c r="N18" s="76" t="s">
        <v>111</v>
      </c>
      <c r="O18" s="76">
        <v>9678505814</v>
      </c>
      <c r="P18" s="18">
        <v>43628</v>
      </c>
      <c r="Q18" s="15" t="s">
        <v>653</v>
      </c>
      <c r="R18" s="47">
        <v>24</v>
      </c>
      <c r="S18" s="15"/>
      <c r="T18" s="15"/>
    </row>
    <row r="19" spans="1:20">
      <c r="A19" s="4">
        <v>15</v>
      </c>
      <c r="B19" s="14" t="s">
        <v>65</v>
      </c>
      <c r="C19" s="72" t="s">
        <v>153</v>
      </c>
      <c r="D19" s="15" t="s">
        <v>28</v>
      </c>
      <c r="E19" s="16"/>
      <c r="F19" s="15" t="s">
        <v>147</v>
      </c>
      <c r="G19" s="93">
        <v>4</v>
      </c>
      <c r="H19" s="93">
        <v>4</v>
      </c>
      <c r="I19" s="96">
        <f t="shared" si="0"/>
        <v>8</v>
      </c>
      <c r="J19" s="75">
        <v>7035590386</v>
      </c>
      <c r="K19" s="50" t="s">
        <v>116</v>
      </c>
      <c r="L19" s="70" t="s">
        <v>115</v>
      </c>
      <c r="M19" s="70">
        <v>7664805185</v>
      </c>
      <c r="N19" s="76" t="s">
        <v>111</v>
      </c>
      <c r="O19" s="76">
        <v>9678505814</v>
      </c>
      <c r="P19" s="18">
        <v>43628</v>
      </c>
      <c r="Q19" s="15" t="s">
        <v>653</v>
      </c>
      <c r="R19" s="47">
        <v>27</v>
      </c>
      <c r="S19" s="15"/>
      <c r="T19" s="15"/>
    </row>
    <row r="20" spans="1:20">
      <c r="A20" s="4">
        <v>16</v>
      </c>
      <c r="B20" s="14" t="s">
        <v>65</v>
      </c>
      <c r="C20" s="72" t="s">
        <v>154</v>
      </c>
      <c r="D20" s="15" t="s">
        <v>28</v>
      </c>
      <c r="E20" s="16"/>
      <c r="F20" s="15" t="s">
        <v>147</v>
      </c>
      <c r="G20" s="93">
        <v>4</v>
      </c>
      <c r="H20" s="93">
        <v>2</v>
      </c>
      <c r="I20" s="96">
        <f t="shared" si="0"/>
        <v>6</v>
      </c>
      <c r="J20" s="75">
        <v>9508461179</v>
      </c>
      <c r="K20" s="50" t="s">
        <v>116</v>
      </c>
      <c r="L20" s="70" t="s">
        <v>115</v>
      </c>
      <c r="M20" s="70">
        <v>7664805185</v>
      </c>
      <c r="N20" s="76" t="s">
        <v>111</v>
      </c>
      <c r="O20" s="76">
        <v>9678505814</v>
      </c>
      <c r="P20" s="18">
        <v>43628</v>
      </c>
      <c r="Q20" s="15" t="s">
        <v>653</v>
      </c>
      <c r="R20" s="47">
        <v>18</v>
      </c>
      <c r="S20" s="15"/>
      <c r="T20" s="15"/>
    </row>
    <row r="21" spans="1:20">
      <c r="A21" s="4">
        <v>17</v>
      </c>
      <c r="B21" s="14" t="s">
        <v>65</v>
      </c>
      <c r="C21" s="72" t="s">
        <v>155</v>
      </c>
      <c r="D21" s="15" t="s">
        <v>28</v>
      </c>
      <c r="E21" s="16"/>
      <c r="F21" s="15" t="s">
        <v>147</v>
      </c>
      <c r="G21" s="93">
        <v>7</v>
      </c>
      <c r="H21" s="93">
        <v>12</v>
      </c>
      <c r="I21" s="96">
        <f t="shared" si="0"/>
        <v>19</v>
      </c>
      <c r="J21" s="75">
        <v>8486359314</v>
      </c>
      <c r="K21" s="50" t="s">
        <v>116</v>
      </c>
      <c r="L21" s="70" t="s">
        <v>115</v>
      </c>
      <c r="M21" s="70">
        <v>7664805185</v>
      </c>
      <c r="N21" s="76" t="s">
        <v>172</v>
      </c>
      <c r="O21" s="76">
        <v>9085985274</v>
      </c>
      <c r="P21" s="18">
        <v>43628</v>
      </c>
      <c r="Q21" s="15" t="s">
        <v>653</v>
      </c>
      <c r="R21" s="47">
        <v>22</v>
      </c>
      <c r="S21" s="15"/>
      <c r="T21" s="15"/>
    </row>
    <row r="22" spans="1:20">
      <c r="A22" s="4">
        <v>18</v>
      </c>
      <c r="B22" s="14" t="s">
        <v>65</v>
      </c>
      <c r="C22" s="72" t="s">
        <v>156</v>
      </c>
      <c r="D22" s="15" t="s">
        <v>28</v>
      </c>
      <c r="E22" s="16"/>
      <c r="F22" s="15" t="s">
        <v>147</v>
      </c>
      <c r="G22" s="93">
        <v>7</v>
      </c>
      <c r="H22" s="93">
        <v>9</v>
      </c>
      <c r="I22" s="96">
        <f t="shared" si="0"/>
        <v>16</v>
      </c>
      <c r="J22" s="75">
        <v>9577529709</v>
      </c>
      <c r="K22" s="50" t="s">
        <v>116</v>
      </c>
      <c r="L22" s="70" t="s">
        <v>115</v>
      </c>
      <c r="M22" s="70">
        <v>7664805185</v>
      </c>
      <c r="N22" s="76" t="s">
        <v>172</v>
      </c>
      <c r="O22" s="76">
        <v>9085985274</v>
      </c>
      <c r="P22" s="18">
        <v>43628</v>
      </c>
      <c r="Q22" s="15" t="s">
        <v>653</v>
      </c>
      <c r="R22" s="47">
        <v>23</v>
      </c>
      <c r="S22" s="15"/>
      <c r="T22" s="15"/>
    </row>
    <row r="23" spans="1:20">
      <c r="A23" s="4">
        <v>19</v>
      </c>
      <c r="B23" s="14" t="s">
        <v>65</v>
      </c>
      <c r="C23" s="72" t="s">
        <v>157</v>
      </c>
      <c r="D23" s="15" t="s">
        <v>28</v>
      </c>
      <c r="E23" s="16"/>
      <c r="F23" s="15" t="s">
        <v>147</v>
      </c>
      <c r="G23" s="93">
        <v>6</v>
      </c>
      <c r="H23" s="93">
        <v>14</v>
      </c>
      <c r="I23" s="96">
        <f t="shared" si="0"/>
        <v>20</v>
      </c>
      <c r="J23" s="98">
        <v>9957652356</v>
      </c>
      <c r="K23" s="50" t="s">
        <v>116</v>
      </c>
      <c r="L23" s="70" t="s">
        <v>115</v>
      </c>
      <c r="M23" s="70">
        <v>7664805185</v>
      </c>
      <c r="N23" s="52" t="s">
        <v>172</v>
      </c>
      <c r="O23" s="52">
        <v>9085985274</v>
      </c>
      <c r="P23" s="18">
        <v>43629</v>
      </c>
      <c r="Q23" s="15" t="s">
        <v>650</v>
      </c>
      <c r="R23" s="47">
        <v>21</v>
      </c>
      <c r="S23" s="15"/>
      <c r="T23" s="15"/>
    </row>
    <row r="24" spans="1:20">
      <c r="A24" s="4">
        <v>20</v>
      </c>
      <c r="B24" s="14" t="s">
        <v>65</v>
      </c>
      <c r="C24" s="72" t="s">
        <v>158</v>
      </c>
      <c r="D24" s="15" t="s">
        <v>28</v>
      </c>
      <c r="E24" s="16"/>
      <c r="F24" s="15" t="s">
        <v>147</v>
      </c>
      <c r="G24" s="93">
        <v>10</v>
      </c>
      <c r="H24" s="93">
        <v>8</v>
      </c>
      <c r="I24" s="96">
        <f t="shared" si="0"/>
        <v>18</v>
      </c>
      <c r="J24" s="98">
        <v>9085822839</v>
      </c>
      <c r="K24" s="50" t="s">
        <v>116</v>
      </c>
      <c r="L24" s="70" t="s">
        <v>115</v>
      </c>
      <c r="M24" s="70">
        <v>7664805185</v>
      </c>
      <c r="N24" s="52" t="s">
        <v>172</v>
      </c>
      <c r="O24" s="52">
        <v>9085985274</v>
      </c>
      <c r="P24" s="18">
        <v>43629</v>
      </c>
      <c r="Q24" s="15" t="s">
        <v>650</v>
      </c>
      <c r="R24" s="47">
        <v>20</v>
      </c>
      <c r="S24" s="15"/>
      <c r="T24" s="15"/>
    </row>
    <row r="25" spans="1:20">
      <c r="A25" s="4">
        <v>21</v>
      </c>
      <c r="B25" s="14" t="s">
        <v>65</v>
      </c>
      <c r="C25" s="72" t="s">
        <v>159</v>
      </c>
      <c r="D25" s="15" t="s">
        <v>28</v>
      </c>
      <c r="E25" s="16"/>
      <c r="F25" s="15" t="s">
        <v>147</v>
      </c>
      <c r="G25" s="93">
        <v>17</v>
      </c>
      <c r="H25" s="93">
        <v>13</v>
      </c>
      <c r="I25" s="96">
        <f t="shared" si="0"/>
        <v>30</v>
      </c>
      <c r="J25" s="98">
        <v>6000679919</v>
      </c>
      <c r="K25" s="50" t="s">
        <v>116</v>
      </c>
      <c r="L25" s="70" t="s">
        <v>115</v>
      </c>
      <c r="M25" s="70">
        <v>7664805185</v>
      </c>
      <c r="N25" s="52" t="s">
        <v>112</v>
      </c>
      <c r="O25" s="52">
        <v>9508681381</v>
      </c>
      <c r="P25" s="18">
        <v>43629</v>
      </c>
      <c r="Q25" s="15" t="s">
        <v>650</v>
      </c>
      <c r="R25" s="47">
        <v>20</v>
      </c>
      <c r="S25" s="15"/>
      <c r="T25" s="15"/>
    </row>
    <row r="26" spans="1:20">
      <c r="A26" s="4">
        <v>22</v>
      </c>
      <c r="B26" s="14" t="s">
        <v>65</v>
      </c>
      <c r="C26" s="72" t="s">
        <v>160</v>
      </c>
      <c r="D26" s="15" t="s">
        <v>28</v>
      </c>
      <c r="E26" s="16"/>
      <c r="F26" s="15" t="s">
        <v>147</v>
      </c>
      <c r="G26" s="93">
        <v>13</v>
      </c>
      <c r="H26" s="93">
        <v>7</v>
      </c>
      <c r="I26" s="96">
        <f t="shared" si="0"/>
        <v>20</v>
      </c>
      <c r="J26" s="98">
        <v>6000679919</v>
      </c>
      <c r="K26" s="50" t="s">
        <v>116</v>
      </c>
      <c r="L26" s="70" t="s">
        <v>115</v>
      </c>
      <c r="M26" s="70">
        <v>7664805185</v>
      </c>
      <c r="N26" s="52" t="s">
        <v>112</v>
      </c>
      <c r="O26" s="52">
        <v>9508681381</v>
      </c>
      <c r="P26" s="18">
        <v>43629</v>
      </c>
      <c r="Q26" s="15" t="s">
        <v>650</v>
      </c>
      <c r="R26" s="47">
        <v>18</v>
      </c>
      <c r="S26" s="15"/>
      <c r="T26" s="15"/>
    </row>
    <row r="27" spans="1:20">
      <c r="A27" s="4">
        <v>23</v>
      </c>
      <c r="B27" s="14" t="s">
        <v>65</v>
      </c>
      <c r="C27" s="72" t="s">
        <v>161</v>
      </c>
      <c r="D27" s="15" t="s">
        <v>28</v>
      </c>
      <c r="E27" s="16"/>
      <c r="F27" s="15" t="s">
        <v>147</v>
      </c>
      <c r="G27" s="93">
        <v>8</v>
      </c>
      <c r="H27" s="93">
        <v>8</v>
      </c>
      <c r="I27" s="96">
        <f t="shared" si="0"/>
        <v>16</v>
      </c>
      <c r="J27" s="98">
        <v>6000679919</v>
      </c>
      <c r="K27" s="50" t="s">
        <v>116</v>
      </c>
      <c r="L27" s="70" t="s">
        <v>115</v>
      </c>
      <c r="M27" s="70">
        <v>7664805185</v>
      </c>
      <c r="N27" s="52" t="s">
        <v>112</v>
      </c>
      <c r="O27" s="52">
        <v>9508681381</v>
      </c>
      <c r="P27" s="18">
        <v>43629</v>
      </c>
      <c r="Q27" s="15" t="s">
        <v>650</v>
      </c>
      <c r="R27" s="47">
        <v>19</v>
      </c>
      <c r="S27" s="15"/>
      <c r="T27" s="15"/>
    </row>
    <row r="28" spans="1:20">
      <c r="A28" s="4">
        <v>24</v>
      </c>
      <c r="B28" s="14" t="s">
        <v>65</v>
      </c>
      <c r="C28" s="72" t="s">
        <v>162</v>
      </c>
      <c r="D28" s="15" t="s">
        <v>28</v>
      </c>
      <c r="E28" s="16"/>
      <c r="F28" s="15" t="s">
        <v>147</v>
      </c>
      <c r="G28" s="93">
        <v>8</v>
      </c>
      <c r="H28" s="93">
        <v>14</v>
      </c>
      <c r="I28" s="96">
        <f t="shared" si="0"/>
        <v>22</v>
      </c>
      <c r="J28" s="98">
        <v>8011201905</v>
      </c>
      <c r="K28" s="50" t="s">
        <v>116</v>
      </c>
      <c r="L28" s="70" t="s">
        <v>115</v>
      </c>
      <c r="M28" s="70">
        <v>7664805185</v>
      </c>
      <c r="N28" s="52" t="s">
        <v>173</v>
      </c>
      <c r="O28" s="52" t="s">
        <v>174</v>
      </c>
      <c r="P28" s="18">
        <v>43629</v>
      </c>
      <c r="Q28" s="15" t="s">
        <v>650</v>
      </c>
      <c r="R28" s="47">
        <v>27</v>
      </c>
      <c r="S28" s="15"/>
      <c r="T28" s="15"/>
    </row>
    <row r="29" spans="1:20">
      <c r="A29" s="4">
        <v>25</v>
      </c>
      <c r="B29" s="14" t="s">
        <v>65</v>
      </c>
      <c r="C29" s="72" t="s">
        <v>163</v>
      </c>
      <c r="D29" s="15" t="s">
        <v>28</v>
      </c>
      <c r="E29" s="16"/>
      <c r="F29" s="15" t="s">
        <v>147</v>
      </c>
      <c r="G29" s="93">
        <v>16</v>
      </c>
      <c r="H29" s="93">
        <v>10</v>
      </c>
      <c r="I29" s="96">
        <f>G29+H29</f>
        <v>26</v>
      </c>
      <c r="J29" s="98">
        <v>9508228835</v>
      </c>
      <c r="K29" s="50" t="s">
        <v>116</v>
      </c>
      <c r="L29" s="70" t="s">
        <v>115</v>
      </c>
      <c r="M29" s="70">
        <v>7664805185</v>
      </c>
      <c r="N29" s="52" t="s">
        <v>173</v>
      </c>
      <c r="O29" s="52" t="s">
        <v>174</v>
      </c>
      <c r="P29" s="18">
        <v>43630</v>
      </c>
      <c r="Q29" s="15" t="s">
        <v>651</v>
      </c>
      <c r="R29" s="47">
        <v>18</v>
      </c>
      <c r="S29" s="15"/>
      <c r="T29" s="15"/>
    </row>
    <row r="30" spans="1:20">
      <c r="A30" s="4">
        <v>26</v>
      </c>
      <c r="B30" s="14" t="s">
        <v>65</v>
      </c>
      <c r="C30" s="72" t="s">
        <v>164</v>
      </c>
      <c r="D30" s="15" t="s">
        <v>28</v>
      </c>
      <c r="E30" s="16"/>
      <c r="F30" s="15" t="s">
        <v>147</v>
      </c>
      <c r="G30" s="93">
        <v>8</v>
      </c>
      <c r="H30" s="93">
        <v>14</v>
      </c>
      <c r="I30" s="96">
        <f t="shared" si="0"/>
        <v>22</v>
      </c>
      <c r="J30" s="98">
        <v>9401272280</v>
      </c>
      <c r="K30" s="50" t="s">
        <v>116</v>
      </c>
      <c r="L30" s="70" t="s">
        <v>115</v>
      </c>
      <c r="M30" s="70">
        <v>7664805185</v>
      </c>
      <c r="N30" s="52" t="s">
        <v>173</v>
      </c>
      <c r="O30" s="52" t="s">
        <v>174</v>
      </c>
      <c r="P30" s="18">
        <v>43630</v>
      </c>
      <c r="Q30" s="15" t="s">
        <v>651</v>
      </c>
      <c r="R30" s="47">
        <v>22</v>
      </c>
      <c r="S30" s="15"/>
      <c r="T30" s="15"/>
    </row>
    <row r="31" spans="1:20">
      <c r="A31" s="4">
        <v>27</v>
      </c>
      <c r="B31" s="14" t="s">
        <v>65</v>
      </c>
      <c r="C31" s="72" t="s">
        <v>165</v>
      </c>
      <c r="D31" s="15" t="s">
        <v>28</v>
      </c>
      <c r="E31" s="16"/>
      <c r="F31" s="15" t="s">
        <v>147</v>
      </c>
      <c r="G31" s="93">
        <v>7</v>
      </c>
      <c r="H31" s="93">
        <v>13</v>
      </c>
      <c r="I31" s="96">
        <f t="shared" si="0"/>
        <v>20</v>
      </c>
      <c r="J31" s="98">
        <v>8134089512</v>
      </c>
      <c r="K31" s="50" t="s">
        <v>116</v>
      </c>
      <c r="L31" s="70" t="s">
        <v>115</v>
      </c>
      <c r="M31" s="70">
        <v>7664805185</v>
      </c>
      <c r="N31" s="52" t="s">
        <v>173</v>
      </c>
      <c r="O31" s="52" t="s">
        <v>174</v>
      </c>
      <c r="P31" s="18">
        <v>43630</v>
      </c>
      <c r="Q31" s="15" t="s">
        <v>651</v>
      </c>
      <c r="R31" s="47">
        <v>23</v>
      </c>
      <c r="S31" s="15"/>
      <c r="T31" s="15"/>
    </row>
    <row r="32" spans="1:20">
      <c r="A32" s="4">
        <v>28</v>
      </c>
      <c r="B32" s="14" t="s">
        <v>65</v>
      </c>
      <c r="C32" s="72" t="s">
        <v>166</v>
      </c>
      <c r="D32" s="15" t="s">
        <v>28</v>
      </c>
      <c r="E32" s="16"/>
      <c r="F32" s="15" t="s">
        <v>147</v>
      </c>
      <c r="G32" s="93">
        <v>10</v>
      </c>
      <c r="H32" s="93">
        <v>10</v>
      </c>
      <c r="I32" s="96">
        <f t="shared" si="0"/>
        <v>20</v>
      </c>
      <c r="J32" s="98">
        <v>9678806970</v>
      </c>
      <c r="K32" s="50" t="s">
        <v>116</v>
      </c>
      <c r="L32" s="70" t="s">
        <v>115</v>
      </c>
      <c r="M32" s="70">
        <v>7664805185</v>
      </c>
      <c r="N32" s="52" t="s">
        <v>175</v>
      </c>
      <c r="O32" s="52" t="s">
        <v>176</v>
      </c>
      <c r="P32" s="18">
        <v>43630</v>
      </c>
      <c r="Q32" s="15" t="s">
        <v>651</v>
      </c>
      <c r="R32" s="47">
        <v>21</v>
      </c>
      <c r="S32" s="15"/>
      <c r="T32" s="15"/>
    </row>
    <row r="33" spans="1:20">
      <c r="A33" s="4">
        <v>29</v>
      </c>
      <c r="B33" s="14" t="s">
        <v>65</v>
      </c>
      <c r="C33" s="72" t="s">
        <v>167</v>
      </c>
      <c r="D33" s="15" t="s">
        <v>28</v>
      </c>
      <c r="E33" s="16"/>
      <c r="F33" s="15" t="s">
        <v>147</v>
      </c>
      <c r="G33" s="93">
        <v>9</v>
      </c>
      <c r="H33" s="93">
        <v>12</v>
      </c>
      <c r="I33" s="96">
        <f t="shared" si="0"/>
        <v>21</v>
      </c>
      <c r="J33" s="98">
        <v>7896863502</v>
      </c>
      <c r="K33" s="50" t="s">
        <v>116</v>
      </c>
      <c r="L33" s="70" t="s">
        <v>115</v>
      </c>
      <c r="M33" s="70">
        <v>7664805185</v>
      </c>
      <c r="N33" s="52" t="s">
        <v>175</v>
      </c>
      <c r="O33" s="52" t="s">
        <v>176</v>
      </c>
      <c r="P33" s="18">
        <v>43630</v>
      </c>
      <c r="Q33" s="15" t="s">
        <v>651</v>
      </c>
      <c r="R33" s="47">
        <v>20</v>
      </c>
      <c r="S33" s="15"/>
      <c r="T33" s="15"/>
    </row>
    <row r="34" spans="1:20">
      <c r="A34" s="4">
        <v>30</v>
      </c>
      <c r="B34" s="14" t="s">
        <v>65</v>
      </c>
      <c r="C34" s="72" t="s">
        <v>168</v>
      </c>
      <c r="D34" s="15" t="s">
        <v>28</v>
      </c>
      <c r="E34" s="16"/>
      <c r="F34" s="15" t="s">
        <v>147</v>
      </c>
      <c r="G34" s="93">
        <v>12</v>
      </c>
      <c r="H34" s="93">
        <v>13</v>
      </c>
      <c r="I34" s="96">
        <f t="shared" si="0"/>
        <v>25</v>
      </c>
      <c r="J34" s="98">
        <v>9954111694</v>
      </c>
      <c r="K34" s="50" t="s">
        <v>116</v>
      </c>
      <c r="L34" s="70" t="s">
        <v>115</v>
      </c>
      <c r="M34" s="70">
        <v>7664805185</v>
      </c>
      <c r="N34" s="52" t="s">
        <v>175</v>
      </c>
      <c r="O34" s="52" t="s">
        <v>176</v>
      </c>
      <c r="P34" s="18">
        <v>43631</v>
      </c>
      <c r="Q34" s="15" t="s">
        <v>647</v>
      </c>
      <c r="R34" s="47">
        <v>20</v>
      </c>
      <c r="S34" s="15"/>
      <c r="T34" s="15"/>
    </row>
    <row r="35" spans="1:20">
      <c r="A35" s="4">
        <v>31</v>
      </c>
      <c r="B35" s="14" t="s">
        <v>65</v>
      </c>
      <c r="C35" s="72" t="s">
        <v>169</v>
      </c>
      <c r="D35" s="15" t="s">
        <v>28</v>
      </c>
      <c r="E35" s="16"/>
      <c r="F35" s="15" t="s">
        <v>147</v>
      </c>
      <c r="G35" s="93">
        <v>11</v>
      </c>
      <c r="H35" s="93">
        <v>8</v>
      </c>
      <c r="I35" s="96">
        <f t="shared" si="0"/>
        <v>19</v>
      </c>
      <c r="J35" s="98">
        <v>8011202023</v>
      </c>
      <c r="K35" s="50" t="s">
        <v>116</v>
      </c>
      <c r="L35" s="70" t="s">
        <v>115</v>
      </c>
      <c r="M35" s="70">
        <v>7664805185</v>
      </c>
      <c r="N35" s="52" t="s">
        <v>112</v>
      </c>
      <c r="O35" s="52">
        <v>9508681381</v>
      </c>
      <c r="P35" s="18">
        <v>43631</v>
      </c>
      <c r="Q35" s="15" t="s">
        <v>647</v>
      </c>
      <c r="R35" s="47">
        <v>18</v>
      </c>
      <c r="S35" s="15"/>
      <c r="T35" s="15"/>
    </row>
    <row r="36" spans="1:20">
      <c r="A36" s="4">
        <v>32</v>
      </c>
      <c r="B36" s="14" t="s">
        <v>65</v>
      </c>
      <c r="C36" s="72" t="s">
        <v>170</v>
      </c>
      <c r="D36" s="15" t="s">
        <v>28</v>
      </c>
      <c r="E36" s="16"/>
      <c r="F36" s="15" t="s">
        <v>147</v>
      </c>
      <c r="G36" s="93">
        <v>11</v>
      </c>
      <c r="H36" s="93">
        <v>4</v>
      </c>
      <c r="I36" s="96">
        <f t="shared" si="0"/>
        <v>15</v>
      </c>
      <c r="J36" s="98">
        <v>8753996447</v>
      </c>
      <c r="K36" s="50" t="s">
        <v>116</v>
      </c>
      <c r="L36" s="70" t="s">
        <v>115</v>
      </c>
      <c r="M36" s="70">
        <v>7664805185</v>
      </c>
      <c r="N36" s="52" t="s">
        <v>112</v>
      </c>
      <c r="O36" s="52">
        <v>9508681381</v>
      </c>
      <c r="P36" s="18">
        <v>43631</v>
      </c>
      <c r="Q36" s="15" t="s">
        <v>647</v>
      </c>
      <c r="R36" s="47">
        <v>22</v>
      </c>
      <c r="S36" s="15"/>
      <c r="T36" s="15"/>
    </row>
    <row r="37" spans="1:20">
      <c r="A37" s="4">
        <v>33</v>
      </c>
      <c r="B37" s="14" t="s">
        <v>65</v>
      </c>
      <c r="C37" s="72" t="s">
        <v>171</v>
      </c>
      <c r="D37" s="15" t="s">
        <v>28</v>
      </c>
      <c r="E37" s="16"/>
      <c r="F37" s="15" t="s">
        <v>147</v>
      </c>
      <c r="G37" s="93">
        <v>8</v>
      </c>
      <c r="H37" s="93">
        <v>7</v>
      </c>
      <c r="I37" s="96">
        <f t="shared" si="0"/>
        <v>15</v>
      </c>
      <c r="J37" s="98">
        <v>8403916130</v>
      </c>
      <c r="K37" s="50" t="s">
        <v>116</v>
      </c>
      <c r="L37" s="70" t="s">
        <v>115</v>
      </c>
      <c r="M37" s="70">
        <v>7664805185</v>
      </c>
      <c r="N37" s="52" t="s">
        <v>112</v>
      </c>
      <c r="O37" s="52">
        <v>9508681381</v>
      </c>
      <c r="P37" s="18">
        <v>43631</v>
      </c>
      <c r="Q37" s="15" t="s">
        <v>647</v>
      </c>
      <c r="R37" s="47">
        <v>23</v>
      </c>
      <c r="S37" s="15"/>
      <c r="T37" s="15"/>
    </row>
    <row r="38" spans="1:20">
      <c r="A38" s="4">
        <v>34</v>
      </c>
      <c r="B38" s="14" t="s">
        <v>65</v>
      </c>
      <c r="C38" s="77" t="s">
        <v>117</v>
      </c>
      <c r="D38" s="15" t="s">
        <v>26</v>
      </c>
      <c r="E38" s="16"/>
      <c r="F38" s="15" t="s">
        <v>109</v>
      </c>
      <c r="G38" s="94">
        <v>45</v>
      </c>
      <c r="H38" s="94">
        <v>56</v>
      </c>
      <c r="I38" s="96">
        <f t="shared" si="0"/>
        <v>101</v>
      </c>
      <c r="J38" s="73">
        <v>9957395206</v>
      </c>
      <c r="K38" s="50" t="s">
        <v>124</v>
      </c>
      <c r="L38" s="15" t="s">
        <v>125</v>
      </c>
      <c r="M38" s="70">
        <v>8404073266</v>
      </c>
      <c r="N38" s="74" t="s">
        <v>126</v>
      </c>
      <c r="O38" s="74">
        <v>8135837102</v>
      </c>
      <c r="P38" s="18">
        <v>43633</v>
      </c>
      <c r="Q38" s="15" t="s">
        <v>648</v>
      </c>
      <c r="R38" s="47">
        <v>24</v>
      </c>
      <c r="S38" s="15"/>
      <c r="T38" s="15"/>
    </row>
    <row r="39" spans="1:20">
      <c r="A39" s="4">
        <v>35</v>
      </c>
      <c r="B39" s="14" t="s">
        <v>65</v>
      </c>
      <c r="C39" s="76" t="s">
        <v>118</v>
      </c>
      <c r="D39" s="15" t="s">
        <v>26</v>
      </c>
      <c r="E39" s="16"/>
      <c r="F39" s="15" t="s">
        <v>109</v>
      </c>
      <c r="G39" s="95">
        <v>62</v>
      </c>
      <c r="H39" s="95">
        <v>71</v>
      </c>
      <c r="I39" s="96">
        <f t="shared" si="0"/>
        <v>133</v>
      </c>
      <c r="J39" s="75">
        <v>9864996999</v>
      </c>
      <c r="K39" s="50" t="s">
        <v>124</v>
      </c>
      <c r="L39" s="15" t="s">
        <v>125</v>
      </c>
      <c r="M39" s="70">
        <v>8404073266</v>
      </c>
      <c r="N39" s="74" t="s">
        <v>126</v>
      </c>
      <c r="O39" s="74">
        <v>8135837102</v>
      </c>
      <c r="P39" s="18">
        <v>43634</v>
      </c>
      <c r="Q39" s="15" t="s">
        <v>649</v>
      </c>
      <c r="R39" s="47">
        <v>27</v>
      </c>
      <c r="S39" s="15"/>
      <c r="T39" s="15"/>
    </row>
    <row r="40" spans="1:20">
      <c r="A40" s="4">
        <v>36</v>
      </c>
      <c r="B40" s="14" t="s">
        <v>65</v>
      </c>
      <c r="C40" s="76" t="s">
        <v>119</v>
      </c>
      <c r="D40" s="15" t="s">
        <v>26</v>
      </c>
      <c r="E40" s="16"/>
      <c r="F40" s="15" t="s">
        <v>109</v>
      </c>
      <c r="G40" s="95">
        <v>76</v>
      </c>
      <c r="H40" s="95">
        <v>47</v>
      </c>
      <c r="I40" s="96">
        <f t="shared" si="0"/>
        <v>123</v>
      </c>
      <c r="J40" s="75">
        <v>9435884477</v>
      </c>
      <c r="K40" s="50" t="s">
        <v>124</v>
      </c>
      <c r="L40" s="15" t="s">
        <v>125</v>
      </c>
      <c r="M40" s="70">
        <v>8404073266</v>
      </c>
      <c r="N40" s="76" t="s">
        <v>127</v>
      </c>
      <c r="O40" s="76">
        <v>9957692050</v>
      </c>
      <c r="P40" s="18">
        <v>43635</v>
      </c>
      <c r="Q40" s="15" t="s">
        <v>653</v>
      </c>
      <c r="R40" s="47">
        <v>21</v>
      </c>
      <c r="S40" s="15"/>
      <c r="T40" s="15"/>
    </row>
    <row r="41" spans="1:20">
      <c r="A41" s="4">
        <v>37</v>
      </c>
      <c r="B41" s="14" t="s">
        <v>65</v>
      </c>
      <c r="C41" s="76" t="s">
        <v>120</v>
      </c>
      <c r="D41" s="15" t="s">
        <v>26</v>
      </c>
      <c r="E41" s="16"/>
      <c r="F41" s="15" t="s">
        <v>109</v>
      </c>
      <c r="G41" s="95">
        <v>45</v>
      </c>
      <c r="H41" s="95">
        <v>65</v>
      </c>
      <c r="I41" s="96">
        <f t="shared" si="0"/>
        <v>110</v>
      </c>
      <c r="J41" s="75">
        <v>9435250246</v>
      </c>
      <c r="K41" s="50" t="s">
        <v>124</v>
      </c>
      <c r="L41" s="15" t="s">
        <v>125</v>
      </c>
      <c r="M41" s="70">
        <v>8404073266</v>
      </c>
      <c r="N41" s="76" t="s">
        <v>128</v>
      </c>
      <c r="O41" s="76">
        <v>8474076557</v>
      </c>
      <c r="P41" s="18">
        <v>43636</v>
      </c>
      <c r="Q41" s="15" t="s">
        <v>650</v>
      </c>
      <c r="R41" s="48">
        <v>22</v>
      </c>
      <c r="S41" s="15"/>
      <c r="T41" s="15"/>
    </row>
    <row r="42" spans="1:20">
      <c r="A42" s="4">
        <v>38</v>
      </c>
      <c r="B42" s="14" t="s">
        <v>65</v>
      </c>
      <c r="C42" s="76" t="s">
        <v>121</v>
      </c>
      <c r="D42" s="15" t="s">
        <v>26</v>
      </c>
      <c r="E42" s="16"/>
      <c r="F42" s="15" t="s">
        <v>109</v>
      </c>
      <c r="G42" s="95">
        <v>36</v>
      </c>
      <c r="H42" s="95">
        <v>62</v>
      </c>
      <c r="I42" s="96">
        <f t="shared" si="0"/>
        <v>98</v>
      </c>
      <c r="J42" s="75">
        <v>9957859121</v>
      </c>
      <c r="K42" s="50" t="s">
        <v>124</v>
      </c>
      <c r="L42" s="15" t="s">
        <v>125</v>
      </c>
      <c r="M42" s="70">
        <v>8404073266</v>
      </c>
      <c r="N42" s="76" t="s">
        <v>129</v>
      </c>
      <c r="O42" s="76">
        <v>7576062132</v>
      </c>
      <c r="P42" s="18">
        <v>43637</v>
      </c>
      <c r="Q42" s="15" t="s">
        <v>651</v>
      </c>
      <c r="R42" s="48">
        <v>22</v>
      </c>
      <c r="S42" s="15"/>
      <c r="T42" s="15"/>
    </row>
    <row r="43" spans="1:20">
      <c r="A43" s="4">
        <v>39</v>
      </c>
      <c r="B43" s="14" t="s">
        <v>65</v>
      </c>
      <c r="C43" s="76" t="s">
        <v>122</v>
      </c>
      <c r="D43" s="15" t="s">
        <v>26</v>
      </c>
      <c r="E43" s="16"/>
      <c r="F43" s="15" t="s">
        <v>109</v>
      </c>
      <c r="G43" s="95">
        <v>59</v>
      </c>
      <c r="H43" s="95">
        <v>72</v>
      </c>
      <c r="I43" s="96">
        <f t="shared" si="0"/>
        <v>131</v>
      </c>
      <c r="J43" s="75">
        <v>9365291749</v>
      </c>
      <c r="K43" s="50" t="s">
        <v>124</v>
      </c>
      <c r="L43" s="15" t="s">
        <v>125</v>
      </c>
      <c r="M43" s="70">
        <v>8404073266</v>
      </c>
      <c r="N43" s="76" t="s">
        <v>129</v>
      </c>
      <c r="O43" s="76">
        <v>7576062132</v>
      </c>
      <c r="P43" s="18">
        <v>43638</v>
      </c>
      <c r="Q43" s="15" t="s">
        <v>647</v>
      </c>
      <c r="R43" s="48">
        <v>24</v>
      </c>
      <c r="S43" s="15"/>
      <c r="T43" s="15"/>
    </row>
    <row r="44" spans="1:20">
      <c r="A44" s="4">
        <v>40</v>
      </c>
      <c r="B44" s="14" t="s">
        <v>65</v>
      </c>
      <c r="C44" s="76" t="s">
        <v>123</v>
      </c>
      <c r="D44" s="15" t="s">
        <v>26</v>
      </c>
      <c r="E44" s="16"/>
      <c r="F44" s="15" t="s">
        <v>109</v>
      </c>
      <c r="G44" s="95">
        <v>76</v>
      </c>
      <c r="H44" s="95">
        <v>82</v>
      </c>
      <c r="I44" s="96">
        <f t="shared" si="0"/>
        <v>158</v>
      </c>
      <c r="J44" s="75">
        <v>9435573555</v>
      </c>
      <c r="K44" s="50" t="s">
        <v>124</v>
      </c>
      <c r="L44" s="15" t="s">
        <v>125</v>
      </c>
      <c r="M44" s="70">
        <v>8404073266</v>
      </c>
      <c r="N44" s="76" t="s">
        <v>130</v>
      </c>
      <c r="O44" s="76">
        <v>9954543052</v>
      </c>
      <c r="P44" s="18">
        <v>43640</v>
      </c>
      <c r="Q44" s="15" t="s">
        <v>648</v>
      </c>
      <c r="R44" s="47">
        <v>22</v>
      </c>
      <c r="S44" s="15"/>
      <c r="T44" s="15"/>
    </row>
    <row r="45" spans="1:20">
      <c r="A45" s="4">
        <v>41</v>
      </c>
      <c r="B45" s="14" t="s">
        <v>65</v>
      </c>
      <c r="C45" s="71" t="s">
        <v>131</v>
      </c>
      <c r="D45" s="15" t="s">
        <v>28</v>
      </c>
      <c r="E45" s="16"/>
      <c r="F45" s="15" t="s">
        <v>147</v>
      </c>
      <c r="G45" s="90">
        <v>12</v>
      </c>
      <c r="H45" s="90">
        <v>18</v>
      </c>
      <c r="I45" s="96">
        <f t="shared" si="0"/>
        <v>30</v>
      </c>
      <c r="J45" s="98">
        <v>9957476447</v>
      </c>
      <c r="K45" s="50" t="s">
        <v>124</v>
      </c>
      <c r="L45" s="15" t="s">
        <v>125</v>
      </c>
      <c r="M45" s="70">
        <v>8404073266</v>
      </c>
      <c r="N45" s="52" t="s">
        <v>126</v>
      </c>
      <c r="O45" s="52">
        <v>8135837102</v>
      </c>
      <c r="P45" s="18">
        <v>43641</v>
      </c>
      <c r="Q45" s="15" t="s">
        <v>649</v>
      </c>
      <c r="R45" s="47">
        <v>23</v>
      </c>
      <c r="S45" s="15"/>
      <c r="T45" s="15"/>
    </row>
    <row r="46" spans="1:20">
      <c r="A46" s="4">
        <v>42</v>
      </c>
      <c r="B46" s="14" t="s">
        <v>65</v>
      </c>
      <c r="C46" s="72" t="s">
        <v>132</v>
      </c>
      <c r="D46" s="15" t="s">
        <v>28</v>
      </c>
      <c r="E46" s="16"/>
      <c r="F46" s="15" t="s">
        <v>147</v>
      </c>
      <c r="G46" s="91">
        <v>8</v>
      </c>
      <c r="H46" s="91">
        <v>11</v>
      </c>
      <c r="I46" s="96">
        <f t="shared" si="0"/>
        <v>19</v>
      </c>
      <c r="J46" s="98">
        <v>6900416116</v>
      </c>
      <c r="K46" s="50" t="s">
        <v>124</v>
      </c>
      <c r="L46" s="15" t="s">
        <v>125</v>
      </c>
      <c r="M46" s="70">
        <v>8404073266</v>
      </c>
      <c r="N46" s="52" t="s">
        <v>126</v>
      </c>
      <c r="O46" s="52">
        <v>8135837102</v>
      </c>
      <c r="P46" s="18">
        <v>43641</v>
      </c>
      <c r="Q46" s="15" t="s">
        <v>649</v>
      </c>
      <c r="R46" s="47">
        <v>21</v>
      </c>
      <c r="S46" s="15"/>
      <c r="T46" s="15"/>
    </row>
    <row r="47" spans="1:20">
      <c r="A47" s="4">
        <v>43</v>
      </c>
      <c r="B47" s="14" t="s">
        <v>65</v>
      </c>
      <c r="C47" s="72" t="s">
        <v>133</v>
      </c>
      <c r="D47" s="15" t="s">
        <v>28</v>
      </c>
      <c r="E47" s="16"/>
      <c r="F47" s="15" t="s">
        <v>147</v>
      </c>
      <c r="G47" s="91">
        <v>8</v>
      </c>
      <c r="H47" s="91">
        <v>2</v>
      </c>
      <c r="I47" s="96">
        <f t="shared" si="0"/>
        <v>10</v>
      </c>
      <c r="J47" s="98">
        <v>6001399521</v>
      </c>
      <c r="K47" s="50" t="s">
        <v>124</v>
      </c>
      <c r="L47" s="15" t="s">
        <v>125</v>
      </c>
      <c r="M47" s="70">
        <v>8404073266</v>
      </c>
      <c r="N47" s="52" t="s">
        <v>126</v>
      </c>
      <c r="O47" s="52">
        <v>8135837102</v>
      </c>
      <c r="P47" s="18">
        <v>43641</v>
      </c>
      <c r="Q47" s="15" t="s">
        <v>649</v>
      </c>
      <c r="R47" s="47">
        <v>20</v>
      </c>
      <c r="S47" s="15"/>
      <c r="T47" s="15"/>
    </row>
    <row r="48" spans="1:20">
      <c r="A48" s="4">
        <v>44</v>
      </c>
      <c r="B48" s="14" t="s">
        <v>65</v>
      </c>
      <c r="C48" s="72" t="s">
        <v>134</v>
      </c>
      <c r="D48" s="15" t="s">
        <v>28</v>
      </c>
      <c r="E48" s="16"/>
      <c r="F48" s="15" t="s">
        <v>147</v>
      </c>
      <c r="G48" s="91">
        <v>4</v>
      </c>
      <c r="H48" s="91">
        <v>4</v>
      </c>
      <c r="I48" s="96">
        <f t="shared" si="0"/>
        <v>8</v>
      </c>
      <c r="J48" s="98">
        <v>8135023458</v>
      </c>
      <c r="K48" s="50" t="s">
        <v>124</v>
      </c>
      <c r="L48" s="15" t="s">
        <v>125</v>
      </c>
      <c r="M48" s="70">
        <v>8404073266</v>
      </c>
      <c r="N48" s="52" t="s">
        <v>127</v>
      </c>
      <c r="O48" s="52">
        <v>9957692050</v>
      </c>
      <c r="P48" s="18">
        <v>43642</v>
      </c>
      <c r="Q48" s="15" t="s">
        <v>653</v>
      </c>
      <c r="R48" s="47">
        <v>20</v>
      </c>
      <c r="S48" s="15"/>
      <c r="T48" s="15"/>
    </row>
    <row r="49" spans="1:20">
      <c r="A49" s="4">
        <v>45</v>
      </c>
      <c r="B49" s="14" t="s">
        <v>65</v>
      </c>
      <c r="C49" s="72" t="s">
        <v>135</v>
      </c>
      <c r="D49" s="15" t="s">
        <v>28</v>
      </c>
      <c r="E49" s="16"/>
      <c r="F49" s="15" t="s">
        <v>147</v>
      </c>
      <c r="G49" s="91">
        <v>4</v>
      </c>
      <c r="H49" s="91">
        <v>2</v>
      </c>
      <c r="I49" s="96">
        <f t="shared" si="0"/>
        <v>6</v>
      </c>
      <c r="J49" s="98">
        <v>9401602004</v>
      </c>
      <c r="K49" s="50" t="s">
        <v>124</v>
      </c>
      <c r="L49" s="15" t="s">
        <v>125</v>
      </c>
      <c r="M49" s="70">
        <v>8404073266</v>
      </c>
      <c r="N49" s="52" t="s">
        <v>127</v>
      </c>
      <c r="O49" s="52">
        <v>9957692050</v>
      </c>
      <c r="P49" s="18">
        <v>43642</v>
      </c>
      <c r="Q49" s="15" t="s">
        <v>653</v>
      </c>
      <c r="R49" s="47">
        <v>18</v>
      </c>
      <c r="S49" s="15"/>
      <c r="T49" s="15"/>
    </row>
    <row r="50" spans="1:20">
      <c r="A50" s="4">
        <v>46</v>
      </c>
      <c r="B50" s="14" t="s">
        <v>65</v>
      </c>
      <c r="C50" s="72" t="s">
        <v>136</v>
      </c>
      <c r="D50" s="15" t="s">
        <v>28</v>
      </c>
      <c r="E50" s="16"/>
      <c r="F50" s="15" t="s">
        <v>147</v>
      </c>
      <c r="G50" s="91">
        <v>7</v>
      </c>
      <c r="H50" s="91">
        <v>12</v>
      </c>
      <c r="I50" s="96">
        <f t="shared" si="0"/>
        <v>19</v>
      </c>
      <c r="J50" s="98">
        <v>9101319293</v>
      </c>
      <c r="K50" s="50" t="s">
        <v>124</v>
      </c>
      <c r="L50" s="15" t="s">
        <v>125</v>
      </c>
      <c r="M50" s="70">
        <v>8404073266</v>
      </c>
      <c r="N50" s="52" t="s">
        <v>127</v>
      </c>
      <c r="O50" s="52">
        <v>9957692050</v>
      </c>
      <c r="P50" s="18">
        <v>43642</v>
      </c>
      <c r="Q50" s="15" t="s">
        <v>653</v>
      </c>
      <c r="R50" s="47">
        <v>22</v>
      </c>
      <c r="S50" s="15"/>
      <c r="T50" s="15"/>
    </row>
    <row r="51" spans="1:20">
      <c r="A51" s="4">
        <v>47</v>
      </c>
      <c r="B51" s="14" t="s">
        <v>65</v>
      </c>
      <c r="C51" s="72" t="s">
        <v>137</v>
      </c>
      <c r="D51" s="15" t="s">
        <v>28</v>
      </c>
      <c r="E51" s="16"/>
      <c r="F51" s="15" t="s">
        <v>147</v>
      </c>
      <c r="G51" s="91">
        <v>7</v>
      </c>
      <c r="H51" s="91">
        <v>9</v>
      </c>
      <c r="I51" s="96">
        <f t="shared" si="0"/>
        <v>16</v>
      </c>
      <c r="J51" s="98">
        <v>9401092014</v>
      </c>
      <c r="K51" s="50" t="s">
        <v>124</v>
      </c>
      <c r="L51" s="15" t="s">
        <v>125</v>
      </c>
      <c r="M51" s="70">
        <v>8404073266</v>
      </c>
      <c r="N51" s="52" t="s">
        <v>127</v>
      </c>
      <c r="O51" s="52">
        <v>9957692050</v>
      </c>
      <c r="P51" s="18">
        <v>43643</v>
      </c>
      <c r="Q51" s="15" t="s">
        <v>650</v>
      </c>
      <c r="R51" s="47">
        <v>23</v>
      </c>
      <c r="S51" s="15"/>
      <c r="T51" s="15"/>
    </row>
    <row r="52" spans="1:20">
      <c r="A52" s="4">
        <v>48</v>
      </c>
      <c r="B52" s="14" t="s">
        <v>65</v>
      </c>
      <c r="C52" s="72" t="s">
        <v>138</v>
      </c>
      <c r="D52" s="15" t="s">
        <v>28</v>
      </c>
      <c r="E52" s="16"/>
      <c r="F52" s="15" t="s">
        <v>147</v>
      </c>
      <c r="G52" s="91">
        <v>6</v>
      </c>
      <c r="H52" s="91">
        <v>14</v>
      </c>
      <c r="I52" s="96">
        <f t="shared" si="0"/>
        <v>20</v>
      </c>
      <c r="J52" s="98">
        <v>9957832648</v>
      </c>
      <c r="K52" s="50" t="s">
        <v>124</v>
      </c>
      <c r="L52" s="15" t="s">
        <v>125</v>
      </c>
      <c r="M52" s="70">
        <v>8404073266</v>
      </c>
      <c r="N52" s="52" t="s">
        <v>148</v>
      </c>
      <c r="O52" s="52">
        <v>8474076557</v>
      </c>
      <c r="P52" s="18">
        <v>43643</v>
      </c>
      <c r="Q52" s="15" t="s">
        <v>650</v>
      </c>
      <c r="R52" s="47">
        <v>24</v>
      </c>
      <c r="S52" s="15"/>
      <c r="T52" s="15"/>
    </row>
    <row r="53" spans="1:20">
      <c r="A53" s="4">
        <v>49</v>
      </c>
      <c r="B53" s="14" t="s">
        <v>65</v>
      </c>
      <c r="C53" s="72" t="s">
        <v>139</v>
      </c>
      <c r="D53" s="15" t="s">
        <v>28</v>
      </c>
      <c r="E53" s="16"/>
      <c r="F53" s="15" t="s">
        <v>147</v>
      </c>
      <c r="G53" s="91">
        <v>10</v>
      </c>
      <c r="H53" s="91">
        <v>8</v>
      </c>
      <c r="I53" s="96">
        <f t="shared" si="0"/>
        <v>18</v>
      </c>
      <c r="J53" s="98">
        <v>7576076029</v>
      </c>
      <c r="K53" s="50" t="s">
        <v>124</v>
      </c>
      <c r="L53" s="15" t="s">
        <v>125</v>
      </c>
      <c r="M53" s="70">
        <v>8404073266</v>
      </c>
      <c r="N53" s="52" t="s">
        <v>148</v>
      </c>
      <c r="O53" s="52">
        <v>8474076557</v>
      </c>
      <c r="P53" s="18">
        <v>43643</v>
      </c>
      <c r="Q53" s="15" t="s">
        <v>650</v>
      </c>
      <c r="R53" s="47">
        <v>27</v>
      </c>
      <c r="S53" s="15"/>
      <c r="T53" s="15"/>
    </row>
    <row r="54" spans="1:20">
      <c r="A54" s="4">
        <v>50</v>
      </c>
      <c r="B54" s="14" t="s">
        <v>65</v>
      </c>
      <c r="C54" s="72" t="s">
        <v>140</v>
      </c>
      <c r="D54" s="15" t="s">
        <v>28</v>
      </c>
      <c r="E54" s="16"/>
      <c r="F54" s="15" t="s">
        <v>147</v>
      </c>
      <c r="G54" s="91">
        <v>17</v>
      </c>
      <c r="H54" s="91">
        <v>13</v>
      </c>
      <c r="I54" s="96">
        <f t="shared" si="0"/>
        <v>30</v>
      </c>
      <c r="J54" s="98">
        <v>9957144093</v>
      </c>
      <c r="K54" s="50" t="s">
        <v>124</v>
      </c>
      <c r="L54" s="15" t="s">
        <v>125</v>
      </c>
      <c r="M54" s="70">
        <v>8404073266</v>
      </c>
      <c r="N54" s="52" t="s">
        <v>149</v>
      </c>
      <c r="O54" s="52">
        <v>8135976811</v>
      </c>
      <c r="P54" s="18">
        <v>43643</v>
      </c>
      <c r="Q54" s="15" t="s">
        <v>650</v>
      </c>
      <c r="R54" s="47">
        <v>21</v>
      </c>
      <c r="S54" s="15"/>
      <c r="T54" s="15"/>
    </row>
    <row r="55" spans="1:20">
      <c r="A55" s="4">
        <v>51</v>
      </c>
      <c r="B55" s="14" t="s">
        <v>65</v>
      </c>
      <c r="C55" s="72" t="s">
        <v>141</v>
      </c>
      <c r="D55" s="15" t="s">
        <v>28</v>
      </c>
      <c r="E55" s="16"/>
      <c r="F55" s="15" t="s">
        <v>147</v>
      </c>
      <c r="G55" s="91">
        <v>13</v>
      </c>
      <c r="H55" s="91">
        <v>7</v>
      </c>
      <c r="I55" s="96">
        <f t="shared" si="0"/>
        <v>20</v>
      </c>
      <c r="J55" s="98">
        <v>7896485344</v>
      </c>
      <c r="K55" s="50" t="s">
        <v>124</v>
      </c>
      <c r="L55" s="15" t="s">
        <v>125</v>
      </c>
      <c r="M55" s="70">
        <v>8404073266</v>
      </c>
      <c r="N55" s="52" t="s">
        <v>149</v>
      </c>
      <c r="O55" s="52">
        <v>8135976811</v>
      </c>
      <c r="P55" s="18">
        <v>43644</v>
      </c>
      <c r="Q55" s="15" t="s">
        <v>651</v>
      </c>
      <c r="R55" s="48">
        <v>22</v>
      </c>
      <c r="S55" s="15"/>
      <c r="T55" s="15"/>
    </row>
    <row r="56" spans="1:20">
      <c r="A56" s="4">
        <v>52</v>
      </c>
      <c r="B56" s="14" t="s">
        <v>65</v>
      </c>
      <c r="C56" s="72" t="s">
        <v>142</v>
      </c>
      <c r="D56" s="15" t="s">
        <v>28</v>
      </c>
      <c r="E56" s="16"/>
      <c r="F56" s="15" t="s">
        <v>147</v>
      </c>
      <c r="G56" s="91">
        <v>8</v>
      </c>
      <c r="H56" s="91">
        <v>8</v>
      </c>
      <c r="I56" s="96">
        <f t="shared" si="0"/>
        <v>16</v>
      </c>
      <c r="J56" s="98">
        <v>8011073341</v>
      </c>
      <c r="K56" s="50" t="s">
        <v>124</v>
      </c>
      <c r="L56" s="15" t="s">
        <v>125</v>
      </c>
      <c r="M56" s="70">
        <v>8404073266</v>
      </c>
      <c r="N56" s="52" t="s">
        <v>129</v>
      </c>
      <c r="O56" s="52">
        <v>7576062132</v>
      </c>
      <c r="P56" s="18">
        <v>43644</v>
      </c>
      <c r="Q56" s="15" t="s">
        <v>651</v>
      </c>
      <c r="R56" s="48">
        <v>22</v>
      </c>
      <c r="S56" s="15"/>
      <c r="T56" s="15"/>
    </row>
    <row r="57" spans="1:20">
      <c r="A57" s="4">
        <v>53</v>
      </c>
      <c r="B57" s="14" t="s">
        <v>65</v>
      </c>
      <c r="C57" s="72" t="s">
        <v>143</v>
      </c>
      <c r="D57" s="15" t="s">
        <v>28</v>
      </c>
      <c r="E57" s="16"/>
      <c r="F57" s="15" t="s">
        <v>147</v>
      </c>
      <c r="G57" s="91">
        <v>8</v>
      </c>
      <c r="H57" s="91">
        <v>14</v>
      </c>
      <c r="I57" s="96">
        <f>G57+H57</f>
        <v>22</v>
      </c>
      <c r="J57" s="98">
        <v>9957859121</v>
      </c>
      <c r="K57" s="50" t="s">
        <v>124</v>
      </c>
      <c r="L57" s="15" t="s">
        <v>125</v>
      </c>
      <c r="M57" s="70">
        <v>8404073266</v>
      </c>
      <c r="N57" s="52" t="s">
        <v>129</v>
      </c>
      <c r="O57" s="52">
        <v>7576062132</v>
      </c>
      <c r="P57" s="18">
        <v>43644</v>
      </c>
      <c r="Q57" s="15" t="s">
        <v>651</v>
      </c>
      <c r="R57" s="47">
        <v>23</v>
      </c>
      <c r="S57" s="15"/>
      <c r="T57" s="15"/>
    </row>
    <row r="58" spans="1:20">
      <c r="A58" s="4">
        <v>54</v>
      </c>
      <c r="B58" s="14" t="s">
        <v>65</v>
      </c>
      <c r="C58" s="72" t="s">
        <v>144</v>
      </c>
      <c r="D58" s="15" t="s">
        <v>28</v>
      </c>
      <c r="E58" s="16"/>
      <c r="F58" s="15" t="s">
        <v>147</v>
      </c>
      <c r="G58" s="91">
        <v>16</v>
      </c>
      <c r="H58" s="91">
        <v>10</v>
      </c>
      <c r="I58" s="96">
        <f t="shared" si="0"/>
        <v>26</v>
      </c>
      <c r="J58" s="98">
        <v>9678175203</v>
      </c>
      <c r="K58" s="50" t="s">
        <v>124</v>
      </c>
      <c r="L58" s="15" t="s">
        <v>125</v>
      </c>
      <c r="M58" s="70">
        <v>8404073266</v>
      </c>
      <c r="N58" s="52" t="s">
        <v>130</v>
      </c>
      <c r="O58" s="52">
        <v>9954543052</v>
      </c>
      <c r="P58" s="18">
        <v>43645</v>
      </c>
      <c r="Q58" s="15" t="s">
        <v>647</v>
      </c>
      <c r="R58" s="47">
        <v>24</v>
      </c>
      <c r="S58" s="15"/>
      <c r="T58" s="15"/>
    </row>
    <row r="59" spans="1:20" ht="30.75">
      <c r="A59" s="4">
        <v>55</v>
      </c>
      <c r="B59" s="14" t="s">
        <v>65</v>
      </c>
      <c r="C59" s="72" t="s">
        <v>145</v>
      </c>
      <c r="D59" s="15" t="s">
        <v>28</v>
      </c>
      <c r="E59" s="16"/>
      <c r="F59" s="15" t="s">
        <v>147</v>
      </c>
      <c r="G59" s="91">
        <v>8</v>
      </c>
      <c r="H59" s="91">
        <v>14</v>
      </c>
      <c r="I59" s="96">
        <f t="shared" si="0"/>
        <v>22</v>
      </c>
      <c r="J59" s="98">
        <v>9678678581</v>
      </c>
      <c r="K59" s="50" t="s">
        <v>124</v>
      </c>
      <c r="L59" s="15" t="s">
        <v>125</v>
      </c>
      <c r="M59" s="70">
        <v>8404073266</v>
      </c>
      <c r="N59" s="52" t="s">
        <v>130</v>
      </c>
      <c r="O59" s="52">
        <v>9954543052</v>
      </c>
      <c r="P59" s="18">
        <v>43645</v>
      </c>
      <c r="Q59" s="15" t="s">
        <v>647</v>
      </c>
      <c r="R59" s="47">
        <v>27</v>
      </c>
      <c r="S59" s="15"/>
      <c r="T59" s="15"/>
    </row>
    <row r="60" spans="1:20">
      <c r="A60" s="4">
        <v>56</v>
      </c>
      <c r="B60" s="14" t="s">
        <v>65</v>
      </c>
      <c r="C60" s="72" t="s">
        <v>146</v>
      </c>
      <c r="D60" s="15" t="s">
        <v>28</v>
      </c>
      <c r="E60" s="16"/>
      <c r="F60" s="15" t="s">
        <v>147</v>
      </c>
      <c r="G60" s="91">
        <v>7</v>
      </c>
      <c r="H60" s="91">
        <v>13</v>
      </c>
      <c r="I60" s="96">
        <f t="shared" si="0"/>
        <v>20</v>
      </c>
      <c r="J60" s="98">
        <v>8011065473</v>
      </c>
      <c r="K60" s="50" t="s">
        <v>124</v>
      </c>
      <c r="L60" s="15" t="s">
        <v>125</v>
      </c>
      <c r="M60" s="70">
        <v>8404073266</v>
      </c>
      <c r="N60" s="52" t="s">
        <v>130</v>
      </c>
      <c r="O60" s="52">
        <v>9954543052</v>
      </c>
      <c r="P60" s="18">
        <v>43645</v>
      </c>
      <c r="Q60" s="15" t="s">
        <v>647</v>
      </c>
      <c r="R60" s="47">
        <v>21</v>
      </c>
      <c r="S60" s="15"/>
      <c r="T60" s="15"/>
    </row>
    <row r="61" spans="1:20">
      <c r="A61" s="4">
        <v>57</v>
      </c>
      <c r="B61" s="14" t="s">
        <v>66</v>
      </c>
      <c r="C61" s="15" t="s">
        <v>177</v>
      </c>
      <c r="D61" s="15" t="s">
        <v>26</v>
      </c>
      <c r="E61" s="16"/>
      <c r="F61" s="79" t="s">
        <v>109</v>
      </c>
      <c r="G61" s="69">
        <v>10</v>
      </c>
      <c r="H61" s="69">
        <v>10</v>
      </c>
      <c r="I61" s="66">
        <f>G61+H61</f>
        <v>20</v>
      </c>
      <c r="J61" s="79" t="s">
        <v>180</v>
      </c>
      <c r="K61" s="15" t="s">
        <v>184</v>
      </c>
      <c r="L61" s="51" t="s">
        <v>185</v>
      </c>
      <c r="M61" s="15" t="s">
        <v>183</v>
      </c>
      <c r="N61" s="81" t="s">
        <v>186</v>
      </c>
      <c r="O61" s="81" t="s">
        <v>187</v>
      </c>
      <c r="P61" s="18">
        <v>43617</v>
      </c>
      <c r="Q61" s="15" t="s">
        <v>647</v>
      </c>
      <c r="R61" s="48">
        <v>22</v>
      </c>
      <c r="S61" s="15"/>
      <c r="T61" s="15"/>
    </row>
    <row r="62" spans="1:20">
      <c r="A62" s="4">
        <v>58</v>
      </c>
      <c r="B62" s="14" t="s">
        <v>66</v>
      </c>
      <c r="C62" s="15" t="s">
        <v>178</v>
      </c>
      <c r="D62" s="15" t="s">
        <v>26</v>
      </c>
      <c r="E62" s="16"/>
      <c r="F62" s="80" t="s">
        <v>110</v>
      </c>
      <c r="G62" s="69">
        <v>9</v>
      </c>
      <c r="H62" s="69">
        <v>12</v>
      </c>
      <c r="I62" s="66">
        <f t="shared" si="0"/>
        <v>21</v>
      </c>
      <c r="J62" s="80" t="s">
        <v>181</v>
      </c>
      <c r="K62" s="15" t="s">
        <v>184</v>
      </c>
      <c r="L62" s="51" t="s">
        <v>185</v>
      </c>
      <c r="M62" s="15" t="s">
        <v>183</v>
      </c>
      <c r="N62" s="82" t="s">
        <v>188</v>
      </c>
      <c r="O62" s="82" t="s">
        <v>189</v>
      </c>
      <c r="P62" s="18">
        <v>43617</v>
      </c>
      <c r="Q62" s="15" t="s">
        <v>647</v>
      </c>
      <c r="R62" s="47">
        <v>20</v>
      </c>
      <c r="S62" s="15"/>
      <c r="T62" s="15"/>
    </row>
    <row r="63" spans="1:20">
      <c r="A63" s="4">
        <v>59</v>
      </c>
      <c r="B63" s="14" t="s">
        <v>66</v>
      </c>
      <c r="C63" s="15" t="s">
        <v>179</v>
      </c>
      <c r="D63" s="15" t="s">
        <v>26</v>
      </c>
      <c r="E63" s="16"/>
      <c r="F63" s="80" t="s">
        <v>109</v>
      </c>
      <c r="G63" s="69">
        <v>12</v>
      </c>
      <c r="H63" s="69">
        <v>13</v>
      </c>
      <c r="I63" s="66">
        <f t="shared" si="0"/>
        <v>25</v>
      </c>
      <c r="J63" s="80" t="s">
        <v>182</v>
      </c>
      <c r="K63" s="15" t="s">
        <v>184</v>
      </c>
      <c r="L63" s="51" t="s">
        <v>185</v>
      </c>
      <c r="M63" s="15" t="s">
        <v>183</v>
      </c>
      <c r="N63" s="82" t="s">
        <v>190</v>
      </c>
      <c r="O63" s="82" t="s">
        <v>191</v>
      </c>
      <c r="P63" s="18">
        <v>43619</v>
      </c>
      <c r="Q63" s="15" t="s">
        <v>648</v>
      </c>
      <c r="R63" s="47">
        <v>20</v>
      </c>
      <c r="S63" s="15"/>
      <c r="T63" s="15"/>
    </row>
    <row r="64" spans="1:20" ht="33">
      <c r="A64" s="4">
        <v>60</v>
      </c>
      <c r="B64" s="14" t="s">
        <v>66</v>
      </c>
      <c r="C64" s="15" t="s">
        <v>192</v>
      </c>
      <c r="D64" s="15" t="s">
        <v>26</v>
      </c>
      <c r="E64" s="16"/>
      <c r="F64" s="15" t="s">
        <v>109</v>
      </c>
      <c r="G64" s="69">
        <v>11</v>
      </c>
      <c r="H64" s="69">
        <v>8</v>
      </c>
      <c r="I64" s="66">
        <f t="shared" si="0"/>
        <v>19</v>
      </c>
      <c r="J64" s="15" t="s">
        <v>206</v>
      </c>
      <c r="K64" s="15" t="s">
        <v>220</v>
      </c>
      <c r="L64" s="51" t="s">
        <v>221</v>
      </c>
      <c r="M64" s="15" t="s">
        <v>222</v>
      </c>
      <c r="N64" s="52" t="s">
        <v>223</v>
      </c>
      <c r="O64" s="52" t="s">
        <v>224</v>
      </c>
      <c r="P64" s="18">
        <v>43620</v>
      </c>
      <c r="Q64" s="15" t="s">
        <v>649</v>
      </c>
      <c r="R64" s="47">
        <v>18</v>
      </c>
      <c r="S64" s="15"/>
      <c r="T64" s="15"/>
    </row>
    <row r="65" spans="1:20" ht="33">
      <c r="A65" s="4">
        <v>61</v>
      </c>
      <c r="B65" s="14" t="s">
        <v>66</v>
      </c>
      <c r="C65" s="15" t="s">
        <v>193</v>
      </c>
      <c r="D65" s="15" t="s">
        <v>26</v>
      </c>
      <c r="E65" s="16"/>
      <c r="F65" s="78" t="s">
        <v>109</v>
      </c>
      <c r="G65" s="69">
        <v>11</v>
      </c>
      <c r="H65" s="69">
        <v>4</v>
      </c>
      <c r="I65" s="66">
        <f t="shared" si="0"/>
        <v>15</v>
      </c>
      <c r="J65" s="15" t="s">
        <v>207</v>
      </c>
      <c r="K65" s="15" t="s">
        <v>220</v>
      </c>
      <c r="L65" s="51" t="s">
        <v>221</v>
      </c>
      <c r="M65" s="15" t="s">
        <v>222</v>
      </c>
      <c r="N65" s="52" t="s">
        <v>223</v>
      </c>
      <c r="O65" s="52" t="s">
        <v>224</v>
      </c>
      <c r="P65" s="18">
        <v>43620</v>
      </c>
      <c r="Q65" s="15" t="s">
        <v>649</v>
      </c>
      <c r="R65" s="47">
        <v>22</v>
      </c>
      <c r="S65" s="15"/>
      <c r="T65" s="15"/>
    </row>
    <row r="66" spans="1:20" ht="33">
      <c r="A66" s="4">
        <v>62</v>
      </c>
      <c r="B66" s="14" t="s">
        <v>66</v>
      </c>
      <c r="C66" s="15" t="s">
        <v>194</v>
      </c>
      <c r="D66" s="15" t="s">
        <v>26</v>
      </c>
      <c r="E66" s="16"/>
      <c r="F66" s="78" t="s">
        <v>110</v>
      </c>
      <c r="G66" s="69">
        <v>8</v>
      </c>
      <c r="H66" s="69">
        <v>7</v>
      </c>
      <c r="I66" s="66">
        <f t="shared" si="0"/>
        <v>15</v>
      </c>
      <c r="J66" s="15" t="s">
        <v>208</v>
      </c>
      <c r="K66" s="15" t="s">
        <v>220</v>
      </c>
      <c r="L66" s="51" t="s">
        <v>221</v>
      </c>
      <c r="M66" s="15" t="s">
        <v>222</v>
      </c>
      <c r="N66" s="15" t="s">
        <v>223</v>
      </c>
      <c r="O66" s="15" t="s">
        <v>224</v>
      </c>
      <c r="P66" s="18">
        <v>43622</v>
      </c>
      <c r="Q66" s="15" t="s">
        <v>650</v>
      </c>
      <c r="R66" s="47">
        <v>23</v>
      </c>
      <c r="S66" s="15"/>
      <c r="T66" s="15"/>
    </row>
    <row r="67" spans="1:20" ht="33">
      <c r="A67" s="4">
        <v>63</v>
      </c>
      <c r="B67" s="14" t="s">
        <v>66</v>
      </c>
      <c r="C67" s="15" t="s">
        <v>195</v>
      </c>
      <c r="D67" s="15" t="s">
        <v>26</v>
      </c>
      <c r="E67" s="16"/>
      <c r="F67" s="65" t="s">
        <v>109</v>
      </c>
      <c r="G67" s="67">
        <v>142</v>
      </c>
      <c r="H67" s="67">
        <v>152</v>
      </c>
      <c r="I67" s="66">
        <f t="shared" si="0"/>
        <v>294</v>
      </c>
      <c r="J67" s="15" t="s">
        <v>209</v>
      </c>
      <c r="K67" s="15" t="s">
        <v>220</v>
      </c>
      <c r="L67" s="51" t="s">
        <v>221</v>
      </c>
      <c r="M67" s="15" t="s">
        <v>222</v>
      </c>
      <c r="N67" s="15" t="s">
        <v>225</v>
      </c>
      <c r="O67" s="15" t="s">
        <v>226</v>
      </c>
      <c r="P67" s="18" t="s">
        <v>655</v>
      </c>
      <c r="Q67" s="15" t="s">
        <v>657</v>
      </c>
      <c r="R67" s="47">
        <v>21</v>
      </c>
      <c r="S67" s="15"/>
      <c r="T67" s="15"/>
    </row>
    <row r="68" spans="1:20" ht="33">
      <c r="A68" s="4">
        <v>64</v>
      </c>
      <c r="B68" s="14" t="s">
        <v>66</v>
      </c>
      <c r="C68" s="15" t="s">
        <v>196</v>
      </c>
      <c r="D68" s="15" t="s">
        <v>26</v>
      </c>
      <c r="E68" s="16"/>
      <c r="F68" s="65" t="s">
        <v>110</v>
      </c>
      <c r="G68" s="67">
        <v>300</v>
      </c>
      <c r="H68" s="67">
        <v>312</v>
      </c>
      <c r="I68" s="66">
        <f t="shared" si="0"/>
        <v>612</v>
      </c>
      <c r="J68" s="15" t="s">
        <v>210</v>
      </c>
      <c r="K68" s="15" t="s">
        <v>220</v>
      </c>
      <c r="L68" s="51" t="s">
        <v>221</v>
      </c>
      <c r="M68" s="15" t="s">
        <v>222</v>
      </c>
      <c r="N68" s="15" t="s">
        <v>225</v>
      </c>
      <c r="O68" s="15" t="s">
        <v>226</v>
      </c>
      <c r="P68" s="18" t="s">
        <v>656</v>
      </c>
      <c r="Q68" s="15" t="s">
        <v>658</v>
      </c>
      <c r="R68" s="47">
        <v>20</v>
      </c>
      <c r="S68" s="15"/>
      <c r="T68" s="15"/>
    </row>
    <row r="69" spans="1:20" ht="33">
      <c r="A69" s="4">
        <v>65</v>
      </c>
      <c r="B69" s="14" t="s">
        <v>66</v>
      </c>
      <c r="C69" s="15" t="s">
        <v>197</v>
      </c>
      <c r="D69" s="15" t="s">
        <v>26</v>
      </c>
      <c r="E69" s="16"/>
      <c r="F69" s="65" t="s">
        <v>109</v>
      </c>
      <c r="G69" s="67">
        <v>41</v>
      </c>
      <c r="H69" s="67">
        <v>36</v>
      </c>
      <c r="I69" s="66">
        <f t="shared" si="0"/>
        <v>77</v>
      </c>
      <c r="J69" s="15" t="s">
        <v>211</v>
      </c>
      <c r="K69" s="15" t="s">
        <v>220</v>
      </c>
      <c r="L69" s="51" t="s">
        <v>221</v>
      </c>
      <c r="M69" s="15" t="s">
        <v>222</v>
      </c>
      <c r="N69" s="15" t="s">
        <v>227</v>
      </c>
      <c r="O69" s="15" t="s">
        <v>228</v>
      </c>
      <c r="P69" s="18">
        <v>43630</v>
      </c>
      <c r="Q69" s="15" t="s">
        <v>651</v>
      </c>
      <c r="R69" s="47">
        <v>20</v>
      </c>
      <c r="S69" s="15"/>
      <c r="T69" s="15"/>
    </row>
    <row r="70" spans="1:20" ht="33">
      <c r="A70" s="4">
        <v>66</v>
      </c>
      <c r="B70" s="14" t="s">
        <v>66</v>
      </c>
      <c r="C70" s="15" t="s">
        <v>198</v>
      </c>
      <c r="D70" s="15" t="s">
        <v>26</v>
      </c>
      <c r="E70" s="16"/>
      <c r="F70" s="65" t="s">
        <v>109</v>
      </c>
      <c r="G70" s="67">
        <v>50</v>
      </c>
      <c r="H70" s="67">
        <v>33</v>
      </c>
      <c r="I70" s="66">
        <f t="shared" ref="I70:I120" si="1">G70+H70</f>
        <v>83</v>
      </c>
      <c r="J70" s="15" t="s">
        <v>212</v>
      </c>
      <c r="K70" s="15" t="s">
        <v>220</v>
      </c>
      <c r="L70" s="51" t="s">
        <v>221</v>
      </c>
      <c r="M70" s="15" t="s">
        <v>222</v>
      </c>
      <c r="N70" s="15" t="s">
        <v>229</v>
      </c>
      <c r="O70" s="15" t="s">
        <v>230</v>
      </c>
      <c r="P70" s="18">
        <v>43631</v>
      </c>
      <c r="Q70" s="15" t="s">
        <v>647</v>
      </c>
      <c r="R70" s="47">
        <v>18</v>
      </c>
      <c r="S70" s="15"/>
      <c r="T70" s="15"/>
    </row>
    <row r="71" spans="1:20" ht="33">
      <c r="A71" s="4">
        <v>67</v>
      </c>
      <c r="B71" s="14" t="s">
        <v>66</v>
      </c>
      <c r="C71" s="15" t="s">
        <v>199</v>
      </c>
      <c r="D71" s="15" t="s">
        <v>26</v>
      </c>
      <c r="E71" s="16"/>
      <c r="F71" s="65" t="s">
        <v>109</v>
      </c>
      <c r="G71" s="67">
        <v>51</v>
      </c>
      <c r="H71" s="67">
        <v>60</v>
      </c>
      <c r="I71" s="66">
        <f t="shared" si="1"/>
        <v>111</v>
      </c>
      <c r="J71" s="15" t="s">
        <v>213</v>
      </c>
      <c r="K71" s="15" t="s">
        <v>220</v>
      </c>
      <c r="L71" s="51" t="s">
        <v>221</v>
      </c>
      <c r="M71" s="15" t="s">
        <v>222</v>
      </c>
      <c r="N71" s="15" t="s">
        <v>229</v>
      </c>
      <c r="O71" s="15" t="s">
        <v>230</v>
      </c>
      <c r="P71" s="18">
        <v>43633</v>
      </c>
      <c r="Q71" s="15" t="s">
        <v>648</v>
      </c>
      <c r="R71" s="47">
        <v>19</v>
      </c>
      <c r="S71" s="15"/>
      <c r="T71" s="15"/>
    </row>
    <row r="72" spans="1:20" ht="33">
      <c r="A72" s="4">
        <v>68</v>
      </c>
      <c r="B72" s="14" t="s">
        <v>66</v>
      </c>
      <c r="C72" s="15" t="s">
        <v>200</v>
      </c>
      <c r="D72" s="15" t="s">
        <v>26</v>
      </c>
      <c r="E72" s="16"/>
      <c r="F72" s="65" t="s">
        <v>109</v>
      </c>
      <c r="G72" s="67">
        <v>13</v>
      </c>
      <c r="H72" s="67">
        <v>12</v>
      </c>
      <c r="I72" s="66">
        <f t="shared" si="1"/>
        <v>25</v>
      </c>
      <c r="J72" s="15" t="s">
        <v>214</v>
      </c>
      <c r="K72" s="15" t="s">
        <v>220</v>
      </c>
      <c r="L72" s="51" t="s">
        <v>221</v>
      </c>
      <c r="M72" s="15" t="s">
        <v>222</v>
      </c>
      <c r="N72" s="15" t="s">
        <v>229</v>
      </c>
      <c r="O72" s="15" t="s">
        <v>230</v>
      </c>
      <c r="P72" s="18">
        <v>43634</v>
      </c>
      <c r="Q72" s="15" t="s">
        <v>649</v>
      </c>
      <c r="R72" s="47">
        <v>27</v>
      </c>
      <c r="S72" s="15"/>
      <c r="T72" s="15"/>
    </row>
    <row r="73" spans="1:20" ht="33">
      <c r="A73" s="4">
        <v>69</v>
      </c>
      <c r="B73" s="14" t="s">
        <v>66</v>
      </c>
      <c r="C73" s="15" t="s">
        <v>201</v>
      </c>
      <c r="D73" s="15" t="s">
        <v>26</v>
      </c>
      <c r="E73" s="16"/>
      <c r="F73" s="65" t="s">
        <v>109</v>
      </c>
      <c r="G73" s="67">
        <v>42</v>
      </c>
      <c r="H73" s="67">
        <v>29</v>
      </c>
      <c r="I73" s="66">
        <f t="shared" si="1"/>
        <v>71</v>
      </c>
      <c r="J73" s="15" t="s">
        <v>215</v>
      </c>
      <c r="K73" s="15" t="s">
        <v>220</v>
      </c>
      <c r="L73" s="51" t="s">
        <v>221</v>
      </c>
      <c r="M73" s="15" t="s">
        <v>222</v>
      </c>
      <c r="N73" s="15" t="s">
        <v>231</v>
      </c>
      <c r="O73" s="15" t="s">
        <v>228</v>
      </c>
      <c r="P73" s="18">
        <v>43634</v>
      </c>
      <c r="Q73" s="15" t="s">
        <v>649</v>
      </c>
      <c r="R73" s="47">
        <v>18</v>
      </c>
      <c r="S73" s="15"/>
      <c r="T73" s="15"/>
    </row>
    <row r="74" spans="1:20" ht="33">
      <c r="A74" s="4">
        <v>70</v>
      </c>
      <c r="B74" s="14" t="s">
        <v>66</v>
      </c>
      <c r="C74" s="15" t="s">
        <v>202</v>
      </c>
      <c r="D74" s="15" t="s">
        <v>26</v>
      </c>
      <c r="E74" s="16"/>
      <c r="F74" s="65" t="s">
        <v>109</v>
      </c>
      <c r="G74" s="67">
        <v>22</v>
      </c>
      <c r="H74" s="67">
        <v>15</v>
      </c>
      <c r="I74" s="66">
        <f t="shared" si="1"/>
        <v>37</v>
      </c>
      <c r="J74" s="15" t="s">
        <v>216</v>
      </c>
      <c r="K74" s="15" t="s">
        <v>220</v>
      </c>
      <c r="L74" s="51" t="s">
        <v>221</v>
      </c>
      <c r="M74" s="15" t="s">
        <v>222</v>
      </c>
      <c r="N74" s="15" t="s">
        <v>232</v>
      </c>
      <c r="O74" s="15" t="s">
        <v>233</v>
      </c>
      <c r="P74" s="18">
        <v>43635</v>
      </c>
      <c r="Q74" s="15" t="s">
        <v>653</v>
      </c>
      <c r="R74" s="47">
        <v>22</v>
      </c>
      <c r="S74" s="15"/>
      <c r="T74" s="15"/>
    </row>
    <row r="75" spans="1:20" ht="33">
      <c r="A75" s="4">
        <v>71</v>
      </c>
      <c r="B75" s="14" t="s">
        <v>66</v>
      </c>
      <c r="C75" s="15" t="s">
        <v>203</v>
      </c>
      <c r="D75" s="15" t="s">
        <v>26</v>
      </c>
      <c r="E75" s="16"/>
      <c r="F75" s="65" t="s">
        <v>109</v>
      </c>
      <c r="G75" s="67">
        <v>22</v>
      </c>
      <c r="H75" s="67">
        <v>15</v>
      </c>
      <c r="I75" s="66">
        <f t="shared" si="1"/>
        <v>37</v>
      </c>
      <c r="J75" s="15" t="s">
        <v>217</v>
      </c>
      <c r="K75" s="15" t="s">
        <v>220</v>
      </c>
      <c r="L75" s="51" t="s">
        <v>221</v>
      </c>
      <c r="M75" s="15" t="s">
        <v>222</v>
      </c>
      <c r="N75" s="15" t="s">
        <v>234</v>
      </c>
      <c r="O75" s="15" t="s">
        <v>235</v>
      </c>
      <c r="P75" s="18">
        <v>43635</v>
      </c>
      <c r="Q75" s="15" t="s">
        <v>653</v>
      </c>
      <c r="R75" s="47">
        <v>23</v>
      </c>
      <c r="S75" s="15"/>
      <c r="T75" s="15"/>
    </row>
    <row r="76" spans="1:20" ht="33">
      <c r="A76" s="4">
        <v>72</v>
      </c>
      <c r="B76" s="14" t="s">
        <v>66</v>
      </c>
      <c r="C76" s="15" t="s">
        <v>204</v>
      </c>
      <c r="D76" s="15" t="s">
        <v>26</v>
      </c>
      <c r="E76" s="16"/>
      <c r="F76" s="65" t="s">
        <v>109</v>
      </c>
      <c r="G76" s="67">
        <v>72</v>
      </c>
      <c r="H76" s="67">
        <v>57</v>
      </c>
      <c r="I76" s="66">
        <f t="shared" si="1"/>
        <v>129</v>
      </c>
      <c r="J76" s="15" t="s">
        <v>218</v>
      </c>
      <c r="K76" s="15" t="s">
        <v>220</v>
      </c>
      <c r="L76" s="51" t="s">
        <v>221</v>
      </c>
      <c r="M76" s="15" t="s">
        <v>222</v>
      </c>
      <c r="N76" s="15" t="s">
        <v>234</v>
      </c>
      <c r="O76" s="15" t="s">
        <v>235</v>
      </c>
      <c r="P76" s="18">
        <v>43636</v>
      </c>
      <c r="Q76" s="15" t="s">
        <v>650</v>
      </c>
      <c r="R76" s="47">
        <v>21</v>
      </c>
      <c r="S76" s="15"/>
      <c r="T76" s="15"/>
    </row>
    <row r="77" spans="1:20" ht="33">
      <c r="A77" s="4">
        <v>73</v>
      </c>
      <c r="B77" s="14" t="s">
        <v>66</v>
      </c>
      <c r="C77" s="15" t="s">
        <v>205</v>
      </c>
      <c r="D77" s="15" t="s">
        <v>26</v>
      </c>
      <c r="E77" s="16"/>
      <c r="F77" s="15" t="s">
        <v>110</v>
      </c>
      <c r="G77" s="67">
        <v>28</v>
      </c>
      <c r="H77" s="67">
        <v>37</v>
      </c>
      <c r="I77" s="66">
        <f t="shared" si="1"/>
        <v>65</v>
      </c>
      <c r="J77" s="58" t="s">
        <v>219</v>
      </c>
      <c r="K77" s="15" t="s">
        <v>220</v>
      </c>
      <c r="L77" s="51" t="s">
        <v>221</v>
      </c>
      <c r="M77" s="15" t="s">
        <v>222</v>
      </c>
      <c r="N77" s="56" t="s">
        <v>234</v>
      </c>
      <c r="O77" s="56" t="s">
        <v>235</v>
      </c>
      <c r="P77" s="18">
        <v>43637</v>
      </c>
      <c r="Q77" s="15" t="s">
        <v>651</v>
      </c>
      <c r="R77" s="47">
        <v>20</v>
      </c>
      <c r="S77" s="15"/>
      <c r="T77" s="15"/>
    </row>
    <row r="78" spans="1:20">
      <c r="A78" s="4">
        <v>74</v>
      </c>
      <c r="B78" s="14" t="s">
        <v>66</v>
      </c>
      <c r="C78" s="15" t="s">
        <v>236</v>
      </c>
      <c r="D78" s="15" t="s">
        <v>28</v>
      </c>
      <c r="E78" s="16"/>
      <c r="F78" s="15" t="s">
        <v>147</v>
      </c>
      <c r="G78" s="83">
        <v>28</v>
      </c>
      <c r="H78" s="83">
        <v>24</v>
      </c>
      <c r="I78" s="66">
        <f t="shared" si="1"/>
        <v>52</v>
      </c>
      <c r="J78" s="59" t="s">
        <v>245</v>
      </c>
      <c r="K78" s="15" t="s">
        <v>184</v>
      </c>
      <c r="L78" s="51" t="s">
        <v>185</v>
      </c>
      <c r="M78" s="15" t="s">
        <v>183</v>
      </c>
      <c r="N78" s="56" t="s">
        <v>254</v>
      </c>
      <c r="O78" s="56" t="s">
        <v>255</v>
      </c>
      <c r="P78" s="18">
        <v>43617</v>
      </c>
      <c r="Q78" s="15" t="s">
        <v>647</v>
      </c>
      <c r="R78" s="47">
        <v>20</v>
      </c>
      <c r="S78" s="15"/>
      <c r="T78" s="15"/>
    </row>
    <row r="79" spans="1:20">
      <c r="A79" s="4">
        <v>75</v>
      </c>
      <c r="B79" s="14" t="s">
        <v>66</v>
      </c>
      <c r="C79" s="15" t="s">
        <v>237</v>
      </c>
      <c r="D79" s="15" t="s">
        <v>28</v>
      </c>
      <c r="E79" s="16"/>
      <c r="F79" s="15" t="s">
        <v>147</v>
      </c>
      <c r="G79" s="83">
        <v>16</v>
      </c>
      <c r="H79" s="83">
        <v>16</v>
      </c>
      <c r="I79" s="66">
        <f t="shared" si="1"/>
        <v>32</v>
      </c>
      <c r="J79" s="59" t="s">
        <v>246</v>
      </c>
      <c r="K79" s="15" t="s">
        <v>184</v>
      </c>
      <c r="L79" s="51" t="s">
        <v>185</v>
      </c>
      <c r="M79" s="15" t="s">
        <v>183</v>
      </c>
      <c r="N79" s="56" t="s">
        <v>186</v>
      </c>
      <c r="O79" s="56" t="s">
        <v>187</v>
      </c>
      <c r="P79" s="18">
        <v>43617</v>
      </c>
      <c r="Q79" s="15" t="s">
        <v>647</v>
      </c>
      <c r="R79" s="47">
        <v>18</v>
      </c>
      <c r="S79" s="15"/>
      <c r="T79" s="15"/>
    </row>
    <row r="80" spans="1:20">
      <c r="A80" s="4">
        <v>76</v>
      </c>
      <c r="B80" s="14" t="s">
        <v>66</v>
      </c>
      <c r="C80" s="15" t="s">
        <v>238</v>
      </c>
      <c r="D80" s="15" t="s">
        <v>28</v>
      </c>
      <c r="E80" s="16"/>
      <c r="F80" s="15" t="s">
        <v>147</v>
      </c>
      <c r="G80" s="83">
        <v>15</v>
      </c>
      <c r="H80" s="83">
        <v>8</v>
      </c>
      <c r="I80" s="66">
        <f t="shared" si="1"/>
        <v>23</v>
      </c>
      <c r="J80" s="59" t="s">
        <v>247</v>
      </c>
      <c r="K80" s="15" t="s">
        <v>184</v>
      </c>
      <c r="L80" s="51" t="s">
        <v>185</v>
      </c>
      <c r="M80" s="15" t="s">
        <v>183</v>
      </c>
      <c r="N80" s="56" t="s">
        <v>188</v>
      </c>
      <c r="O80" s="56" t="s">
        <v>189</v>
      </c>
      <c r="P80" s="18">
        <v>43617</v>
      </c>
      <c r="Q80" s="15" t="s">
        <v>647</v>
      </c>
      <c r="R80" s="47">
        <v>22</v>
      </c>
      <c r="S80" s="15"/>
      <c r="T80" s="15"/>
    </row>
    <row r="81" spans="1:20">
      <c r="A81" s="4">
        <v>77</v>
      </c>
      <c r="B81" s="14" t="s">
        <v>66</v>
      </c>
      <c r="C81" s="15" t="s">
        <v>239</v>
      </c>
      <c r="D81" s="15" t="s">
        <v>28</v>
      </c>
      <c r="E81" s="16"/>
      <c r="F81" s="15" t="s">
        <v>147</v>
      </c>
      <c r="G81" s="83">
        <v>14</v>
      </c>
      <c r="H81" s="83">
        <v>12</v>
      </c>
      <c r="I81" s="66">
        <f t="shared" si="1"/>
        <v>26</v>
      </c>
      <c r="J81" s="58" t="s">
        <v>248</v>
      </c>
      <c r="K81" s="15" t="s">
        <v>184</v>
      </c>
      <c r="L81" s="51" t="s">
        <v>185</v>
      </c>
      <c r="M81" s="15" t="s">
        <v>183</v>
      </c>
      <c r="N81" s="56" t="s">
        <v>190</v>
      </c>
      <c r="O81" s="56" t="s">
        <v>191</v>
      </c>
      <c r="P81" s="18">
        <v>43617</v>
      </c>
      <c r="Q81" s="15" t="s">
        <v>647</v>
      </c>
      <c r="R81" s="47">
        <v>23</v>
      </c>
      <c r="S81" s="15"/>
      <c r="T81" s="15"/>
    </row>
    <row r="82" spans="1:20">
      <c r="A82" s="4">
        <v>78</v>
      </c>
      <c r="B82" s="14" t="s">
        <v>66</v>
      </c>
      <c r="C82" s="15" t="s">
        <v>240</v>
      </c>
      <c r="D82" s="15" t="s">
        <v>28</v>
      </c>
      <c r="E82" s="16"/>
      <c r="F82" s="15" t="s">
        <v>147</v>
      </c>
      <c r="G82" s="83">
        <v>13</v>
      </c>
      <c r="H82" s="83">
        <v>15</v>
      </c>
      <c r="I82" s="66">
        <f t="shared" si="1"/>
        <v>28</v>
      </c>
      <c r="J82" s="59" t="s">
        <v>249</v>
      </c>
      <c r="K82" s="15" t="s">
        <v>184</v>
      </c>
      <c r="L82" s="51" t="s">
        <v>185</v>
      </c>
      <c r="M82" s="15" t="s">
        <v>183</v>
      </c>
      <c r="N82" s="56" t="s">
        <v>190</v>
      </c>
      <c r="O82" s="56" t="s">
        <v>191</v>
      </c>
      <c r="P82" s="18">
        <v>43619</v>
      </c>
      <c r="Q82" s="15" t="s">
        <v>648</v>
      </c>
      <c r="R82" s="47">
        <v>24</v>
      </c>
      <c r="S82" s="15"/>
      <c r="T82" s="15"/>
    </row>
    <row r="83" spans="1:20">
      <c r="A83" s="4">
        <v>79</v>
      </c>
      <c r="B83" s="14" t="s">
        <v>66</v>
      </c>
      <c r="C83" s="15" t="s">
        <v>241</v>
      </c>
      <c r="D83" s="15" t="s">
        <v>28</v>
      </c>
      <c r="E83" s="16"/>
      <c r="F83" s="15" t="s">
        <v>147</v>
      </c>
      <c r="G83" s="83">
        <v>9</v>
      </c>
      <c r="H83" s="83">
        <v>11</v>
      </c>
      <c r="I83" s="66">
        <f t="shared" si="1"/>
        <v>20</v>
      </c>
      <c r="J83" s="59" t="s">
        <v>250</v>
      </c>
      <c r="K83" s="15" t="s">
        <v>184</v>
      </c>
      <c r="L83" s="51" t="s">
        <v>185</v>
      </c>
      <c r="M83" s="15" t="s">
        <v>183</v>
      </c>
      <c r="N83" s="56" t="s">
        <v>190</v>
      </c>
      <c r="O83" s="56" t="s">
        <v>191</v>
      </c>
      <c r="P83" s="18">
        <v>43619</v>
      </c>
      <c r="Q83" s="15" t="s">
        <v>648</v>
      </c>
      <c r="R83" s="47">
        <v>27</v>
      </c>
      <c r="S83" s="15"/>
      <c r="T83" s="15"/>
    </row>
    <row r="84" spans="1:20">
      <c r="A84" s="4">
        <v>80</v>
      </c>
      <c r="B84" s="14" t="s">
        <v>66</v>
      </c>
      <c r="C84" s="15" t="s">
        <v>242</v>
      </c>
      <c r="D84" s="15" t="s">
        <v>28</v>
      </c>
      <c r="E84" s="16"/>
      <c r="F84" s="15" t="s">
        <v>147</v>
      </c>
      <c r="G84" s="83">
        <v>19</v>
      </c>
      <c r="H84" s="83">
        <v>18</v>
      </c>
      <c r="I84" s="66">
        <f t="shared" si="1"/>
        <v>37</v>
      </c>
      <c r="J84" s="58" t="s">
        <v>251</v>
      </c>
      <c r="K84" s="15" t="s">
        <v>184</v>
      </c>
      <c r="L84" s="51" t="s">
        <v>185</v>
      </c>
      <c r="M84" s="15" t="s">
        <v>183</v>
      </c>
      <c r="N84" s="56" t="s">
        <v>256</v>
      </c>
      <c r="O84" s="56" t="s">
        <v>257</v>
      </c>
      <c r="P84" s="18">
        <v>43619</v>
      </c>
      <c r="Q84" s="15" t="s">
        <v>648</v>
      </c>
      <c r="R84" s="47">
        <v>21</v>
      </c>
      <c r="S84" s="15"/>
      <c r="T84" s="15"/>
    </row>
    <row r="85" spans="1:20">
      <c r="A85" s="4">
        <v>81</v>
      </c>
      <c r="B85" s="14" t="s">
        <v>66</v>
      </c>
      <c r="C85" s="15" t="s">
        <v>243</v>
      </c>
      <c r="D85" s="15" t="s">
        <v>28</v>
      </c>
      <c r="E85" s="16"/>
      <c r="F85" s="15" t="s">
        <v>147</v>
      </c>
      <c r="G85" s="83">
        <v>18</v>
      </c>
      <c r="H85" s="83">
        <v>12</v>
      </c>
      <c r="I85" s="66">
        <f t="shared" si="1"/>
        <v>30</v>
      </c>
      <c r="J85" s="59" t="s">
        <v>252</v>
      </c>
      <c r="K85" s="15" t="s">
        <v>184</v>
      </c>
      <c r="L85" s="51" t="s">
        <v>185</v>
      </c>
      <c r="M85" s="15" t="s">
        <v>183</v>
      </c>
      <c r="N85" s="56" t="s">
        <v>256</v>
      </c>
      <c r="O85" s="56" t="s">
        <v>257</v>
      </c>
      <c r="P85" s="18">
        <v>43619</v>
      </c>
      <c r="Q85" s="15" t="s">
        <v>648</v>
      </c>
      <c r="R85" s="48">
        <v>22</v>
      </c>
      <c r="S85" s="15"/>
      <c r="T85" s="15"/>
    </row>
    <row r="86" spans="1:20">
      <c r="A86" s="4">
        <v>82</v>
      </c>
      <c r="B86" s="14" t="s">
        <v>66</v>
      </c>
      <c r="C86" s="15" t="s">
        <v>244</v>
      </c>
      <c r="D86" s="15" t="s">
        <v>28</v>
      </c>
      <c r="E86" s="16"/>
      <c r="F86" s="15" t="s">
        <v>147</v>
      </c>
      <c r="G86" s="83">
        <v>11</v>
      </c>
      <c r="H86" s="83">
        <v>9</v>
      </c>
      <c r="I86" s="66">
        <f t="shared" si="1"/>
        <v>20</v>
      </c>
      <c r="J86" s="58" t="s">
        <v>253</v>
      </c>
      <c r="K86" s="15" t="s">
        <v>184</v>
      </c>
      <c r="L86" s="51" t="s">
        <v>185</v>
      </c>
      <c r="M86" s="15" t="s">
        <v>183</v>
      </c>
      <c r="N86" s="56" t="s">
        <v>254</v>
      </c>
      <c r="O86" s="56" t="s">
        <v>255</v>
      </c>
      <c r="P86" s="18">
        <v>43619</v>
      </c>
      <c r="Q86" s="15" t="s">
        <v>648</v>
      </c>
      <c r="R86" s="48">
        <v>22</v>
      </c>
      <c r="S86" s="15"/>
      <c r="T86" s="15"/>
    </row>
    <row r="87" spans="1:20" ht="33">
      <c r="A87" s="4">
        <v>83</v>
      </c>
      <c r="B87" s="14" t="s">
        <v>66</v>
      </c>
      <c r="C87" s="15" t="s">
        <v>258</v>
      </c>
      <c r="D87" s="15" t="s">
        <v>28</v>
      </c>
      <c r="E87" s="16"/>
      <c r="F87" s="15" t="s">
        <v>147</v>
      </c>
      <c r="G87" s="67">
        <v>7</v>
      </c>
      <c r="H87" s="67">
        <v>12</v>
      </c>
      <c r="I87" s="66">
        <f t="shared" si="1"/>
        <v>19</v>
      </c>
      <c r="J87" s="59" t="s">
        <v>291</v>
      </c>
      <c r="K87" s="15" t="s">
        <v>220</v>
      </c>
      <c r="L87" s="51" t="s">
        <v>221</v>
      </c>
      <c r="M87" s="15" t="s">
        <v>222</v>
      </c>
      <c r="N87" s="56" t="s">
        <v>322</v>
      </c>
      <c r="O87" s="56" t="s">
        <v>323</v>
      </c>
      <c r="P87" s="18">
        <v>43620</v>
      </c>
      <c r="Q87" s="15" t="s">
        <v>649</v>
      </c>
      <c r="R87" s="48">
        <v>24</v>
      </c>
      <c r="S87" s="15"/>
      <c r="T87" s="15"/>
    </row>
    <row r="88" spans="1:20" ht="33">
      <c r="A88" s="4">
        <v>84</v>
      </c>
      <c r="B88" s="14" t="s">
        <v>66</v>
      </c>
      <c r="C88" s="15" t="s">
        <v>259</v>
      </c>
      <c r="D88" s="15" t="s">
        <v>28</v>
      </c>
      <c r="E88" s="16"/>
      <c r="F88" s="15" t="s">
        <v>147</v>
      </c>
      <c r="G88" s="67">
        <v>11</v>
      </c>
      <c r="H88" s="67">
        <v>13</v>
      </c>
      <c r="I88" s="66">
        <f t="shared" si="1"/>
        <v>24</v>
      </c>
      <c r="J88" s="59" t="s">
        <v>292</v>
      </c>
      <c r="K88" s="15" t="s">
        <v>220</v>
      </c>
      <c r="L88" s="51" t="s">
        <v>221</v>
      </c>
      <c r="M88" s="15" t="s">
        <v>222</v>
      </c>
      <c r="N88" s="56" t="s">
        <v>232</v>
      </c>
      <c r="O88" s="56" t="s">
        <v>233</v>
      </c>
      <c r="P88" s="18">
        <v>43620</v>
      </c>
      <c r="Q88" s="15" t="s">
        <v>649</v>
      </c>
      <c r="R88" s="47">
        <v>22</v>
      </c>
      <c r="S88" s="15"/>
      <c r="T88" s="15"/>
    </row>
    <row r="89" spans="1:20" ht="33">
      <c r="A89" s="4">
        <v>85</v>
      </c>
      <c r="B89" s="14" t="s">
        <v>66</v>
      </c>
      <c r="C89" s="15" t="s">
        <v>260</v>
      </c>
      <c r="D89" s="15" t="s">
        <v>28</v>
      </c>
      <c r="E89" s="16"/>
      <c r="F89" s="15" t="s">
        <v>147</v>
      </c>
      <c r="G89" s="67">
        <v>15</v>
      </c>
      <c r="H89" s="67">
        <v>13</v>
      </c>
      <c r="I89" s="66">
        <f t="shared" si="1"/>
        <v>28</v>
      </c>
      <c r="J89" s="58" t="s">
        <v>293</v>
      </c>
      <c r="K89" s="15" t="s">
        <v>220</v>
      </c>
      <c r="L89" s="51" t="s">
        <v>221</v>
      </c>
      <c r="M89" s="15" t="s">
        <v>222</v>
      </c>
      <c r="N89" s="56" t="s">
        <v>232</v>
      </c>
      <c r="O89" s="56" t="s">
        <v>233</v>
      </c>
      <c r="P89" s="18">
        <v>43620</v>
      </c>
      <c r="Q89" s="15" t="s">
        <v>649</v>
      </c>
      <c r="R89" s="47">
        <v>23</v>
      </c>
      <c r="S89" s="15"/>
      <c r="T89" s="15"/>
    </row>
    <row r="90" spans="1:20" ht="33">
      <c r="A90" s="4">
        <v>86</v>
      </c>
      <c r="B90" s="14" t="s">
        <v>66</v>
      </c>
      <c r="C90" s="15" t="s">
        <v>261</v>
      </c>
      <c r="D90" s="15" t="s">
        <v>28</v>
      </c>
      <c r="E90" s="16"/>
      <c r="F90" s="15" t="s">
        <v>147</v>
      </c>
      <c r="G90" s="67">
        <v>11</v>
      </c>
      <c r="H90" s="67">
        <v>6</v>
      </c>
      <c r="I90" s="66">
        <f t="shared" si="1"/>
        <v>17</v>
      </c>
      <c r="J90" s="59" t="s">
        <v>294</v>
      </c>
      <c r="K90" s="15" t="s">
        <v>220</v>
      </c>
      <c r="L90" s="51" t="s">
        <v>221</v>
      </c>
      <c r="M90" s="15" t="s">
        <v>222</v>
      </c>
      <c r="N90" s="56" t="s">
        <v>232</v>
      </c>
      <c r="O90" s="56" t="s">
        <v>233</v>
      </c>
      <c r="P90" s="18">
        <v>43622</v>
      </c>
      <c r="Q90" s="15" t="s">
        <v>650</v>
      </c>
      <c r="R90" s="47">
        <v>21</v>
      </c>
      <c r="S90" s="15"/>
      <c r="T90" s="15"/>
    </row>
    <row r="91" spans="1:20" ht="33">
      <c r="A91" s="4">
        <v>87</v>
      </c>
      <c r="B91" s="14" t="s">
        <v>66</v>
      </c>
      <c r="C91" s="15" t="s">
        <v>262</v>
      </c>
      <c r="D91" s="15" t="s">
        <v>28</v>
      </c>
      <c r="E91" s="16"/>
      <c r="F91" s="15" t="s">
        <v>147</v>
      </c>
      <c r="G91" s="67">
        <v>14</v>
      </c>
      <c r="H91" s="67">
        <v>13</v>
      </c>
      <c r="I91" s="66">
        <f t="shared" si="1"/>
        <v>27</v>
      </c>
      <c r="J91" s="58" t="s">
        <v>295</v>
      </c>
      <c r="K91" s="15" t="s">
        <v>220</v>
      </c>
      <c r="L91" s="51" t="s">
        <v>221</v>
      </c>
      <c r="M91" s="15" t="s">
        <v>222</v>
      </c>
      <c r="N91" s="56" t="s">
        <v>231</v>
      </c>
      <c r="O91" s="56" t="s">
        <v>324</v>
      </c>
      <c r="P91" s="18">
        <v>43622</v>
      </c>
      <c r="Q91" s="15" t="s">
        <v>650</v>
      </c>
      <c r="R91" s="47">
        <v>20</v>
      </c>
      <c r="S91" s="15"/>
      <c r="T91" s="15"/>
    </row>
    <row r="92" spans="1:20" ht="33">
      <c r="A92" s="4">
        <v>88</v>
      </c>
      <c r="B92" s="14" t="s">
        <v>66</v>
      </c>
      <c r="C92" s="15" t="s">
        <v>263</v>
      </c>
      <c r="D92" s="15" t="s">
        <v>28</v>
      </c>
      <c r="E92" s="16"/>
      <c r="F92" s="15" t="s">
        <v>147</v>
      </c>
      <c r="G92" s="67">
        <v>10</v>
      </c>
      <c r="H92" s="67">
        <v>12</v>
      </c>
      <c r="I92" s="66">
        <f t="shared" si="1"/>
        <v>22</v>
      </c>
      <c r="J92" s="58" t="s">
        <v>296</v>
      </c>
      <c r="K92" s="15" t="s">
        <v>220</v>
      </c>
      <c r="L92" s="51" t="s">
        <v>221</v>
      </c>
      <c r="M92" s="15" t="s">
        <v>222</v>
      </c>
      <c r="N92" s="56" t="s">
        <v>231</v>
      </c>
      <c r="O92" s="56" t="s">
        <v>324</v>
      </c>
      <c r="P92" s="18">
        <v>43622</v>
      </c>
      <c r="Q92" s="15" t="s">
        <v>650</v>
      </c>
      <c r="R92" s="47">
        <v>20</v>
      </c>
      <c r="S92" s="15"/>
      <c r="T92" s="15"/>
    </row>
    <row r="93" spans="1:20" ht="33">
      <c r="A93" s="4">
        <v>89</v>
      </c>
      <c r="B93" s="14" t="s">
        <v>66</v>
      </c>
      <c r="C93" s="15" t="s">
        <v>264</v>
      </c>
      <c r="D93" s="15" t="s">
        <v>28</v>
      </c>
      <c r="E93" s="16"/>
      <c r="F93" s="15" t="s">
        <v>147</v>
      </c>
      <c r="G93" s="67">
        <v>11</v>
      </c>
      <c r="H93" s="67">
        <v>11</v>
      </c>
      <c r="I93" s="66">
        <f t="shared" si="1"/>
        <v>22</v>
      </c>
      <c r="J93" s="59" t="s">
        <v>297</v>
      </c>
      <c r="K93" s="15" t="s">
        <v>220</v>
      </c>
      <c r="L93" s="51" t="s">
        <v>221</v>
      </c>
      <c r="M93" s="15" t="s">
        <v>222</v>
      </c>
      <c r="N93" s="56" t="s">
        <v>231</v>
      </c>
      <c r="O93" s="56" t="s">
        <v>324</v>
      </c>
      <c r="P93" s="18">
        <v>43638</v>
      </c>
      <c r="Q93" s="15" t="s">
        <v>647</v>
      </c>
      <c r="R93" s="47">
        <v>18</v>
      </c>
      <c r="S93" s="15"/>
      <c r="T93" s="15"/>
    </row>
    <row r="94" spans="1:20" ht="33">
      <c r="A94" s="4">
        <v>90</v>
      </c>
      <c r="B94" s="14" t="s">
        <v>66</v>
      </c>
      <c r="C94" s="15" t="s">
        <v>265</v>
      </c>
      <c r="D94" s="15" t="s">
        <v>28</v>
      </c>
      <c r="E94" s="16"/>
      <c r="F94" s="15" t="s">
        <v>147</v>
      </c>
      <c r="G94" s="67">
        <v>11</v>
      </c>
      <c r="H94" s="67">
        <v>14</v>
      </c>
      <c r="I94" s="66">
        <f t="shared" si="1"/>
        <v>25</v>
      </c>
      <c r="J94" s="59" t="s">
        <v>298</v>
      </c>
      <c r="K94" s="15" t="s">
        <v>220</v>
      </c>
      <c r="L94" s="51" t="s">
        <v>221</v>
      </c>
      <c r="M94" s="15" t="s">
        <v>222</v>
      </c>
      <c r="N94" s="56" t="s">
        <v>231</v>
      </c>
      <c r="O94" s="56" t="s">
        <v>324</v>
      </c>
      <c r="P94" s="18">
        <v>43638</v>
      </c>
      <c r="Q94" s="15" t="s">
        <v>647</v>
      </c>
      <c r="R94" s="47">
        <v>22</v>
      </c>
      <c r="S94" s="15"/>
      <c r="T94" s="15"/>
    </row>
    <row r="95" spans="1:20" ht="33">
      <c r="A95" s="4">
        <v>91</v>
      </c>
      <c r="B95" s="14" t="s">
        <v>66</v>
      </c>
      <c r="C95" s="15" t="s">
        <v>266</v>
      </c>
      <c r="D95" s="15" t="s">
        <v>28</v>
      </c>
      <c r="E95" s="16"/>
      <c r="F95" s="15" t="s">
        <v>147</v>
      </c>
      <c r="G95" s="67">
        <v>9</v>
      </c>
      <c r="H95" s="67">
        <v>11</v>
      </c>
      <c r="I95" s="66">
        <f t="shared" si="1"/>
        <v>20</v>
      </c>
      <c r="J95" s="59" t="s">
        <v>299</v>
      </c>
      <c r="K95" s="15" t="s">
        <v>220</v>
      </c>
      <c r="L95" s="51" t="s">
        <v>221</v>
      </c>
      <c r="M95" s="15" t="s">
        <v>222</v>
      </c>
      <c r="N95" s="56" t="s">
        <v>229</v>
      </c>
      <c r="O95" s="56" t="s">
        <v>230</v>
      </c>
      <c r="P95" s="18">
        <v>43638</v>
      </c>
      <c r="Q95" s="15" t="s">
        <v>647</v>
      </c>
      <c r="R95" s="47">
        <v>23</v>
      </c>
      <c r="S95" s="15"/>
      <c r="T95" s="15"/>
    </row>
    <row r="96" spans="1:20" ht="33">
      <c r="A96" s="4">
        <v>92</v>
      </c>
      <c r="B96" s="14" t="s">
        <v>66</v>
      </c>
      <c r="C96" s="15" t="s">
        <v>266</v>
      </c>
      <c r="D96" s="15" t="s">
        <v>28</v>
      </c>
      <c r="E96" s="16"/>
      <c r="F96" s="15" t="s">
        <v>147</v>
      </c>
      <c r="G96" s="67">
        <v>14</v>
      </c>
      <c r="H96" s="67">
        <v>19</v>
      </c>
      <c r="I96" s="66">
        <f t="shared" si="1"/>
        <v>33</v>
      </c>
      <c r="J96" s="59" t="s">
        <v>300</v>
      </c>
      <c r="K96" s="15" t="s">
        <v>220</v>
      </c>
      <c r="L96" s="51" t="s">
        <v>221</v>
      </c>
      <c r="M96" s="15" t="s">
        <v>222</v>
      </c>
      <c r="N96" s="56" t="s">
        <v>229</v>
      </c>
      <c r="O96" s="56" t="s">
        <v>230</v>
      </c>
      <c r="P96" s="18">
        <v>43640</v>
      </c>
      <c r="Q96" s="15" t="s">
        <v>648</v>
      </c>
      <c r="R96" s="47">
        <v>24</v>
      </c>
      <c r="S96" s="15"/>
      <c r="T96" s="15"/>
    </row>
    <row r="97" spans="1:20" ht="33">
      <c r="A97" s="4">
        <v>93</v>
      </c>
      <c r="B97" s="14" t="s">
        <v>66</v>
      </c>
      <c r="C97" s="68" t="s">
        <v>267</v>
      </c>
      <c r="D97" s="15" t="s">
        <v>28</v>
      </c>
      <c r="E97" s="16"/>
      <c r="F97" s="15" t="s">
        <v>147</v>
      </c>
      <c r="G97" s="67">
        <v>15</v>
      </c>
      <c r="H97" s="67">
        <v>8</v>
      </c>
      <c r="I97" s="66">
        <f t="shared" si="1"/>
        <v>23</v>
      </c>
      <c r="J97" s="59" t="s">
        <v>301</v>
      </c>
      <c r="K97" s="15" t="s">
        <v>220</v>
      </c>
      <c r="L97" s="51" t="s">
        <v>221</v>
      </c>
      <c r="M97" s="15" t="s">
        <v>222</v>
      </c>
      <c r="N97" s="56" t="s">
        <v>229</v>
      </c>
      <c r="O97" s="56" t="s">
        <v>230</v>
      </c>
      <c r="P97" s="18">
        <v>43640</v>
      </c>
      <c r="Q97" s="15" t="s">
        <v>648</v>
      </c>
      <c r="R97" s="47">
        <v>27</v>
      </c>
      <c r="S97" s="15"/>
      <c r="T97" s="15"/>
    </row>
    <row r="98" spans="1:20" ht="33">
      <c r="A98" s="4">
        <v>94</v>
      </c>
      <c r="B98" s="14" t="s">
        <v>66</v>
      </c>
      <c r="C98" s="69" t="s">
        <v>268</v>
      </c>
      <c r="D98" s="15" t="s">
        <v>28</v>
      </c>
      <c r="E98" s="16"/>
      <c r="F98" s="15" t="s">
        <v>147</v>
      </c>
      <c r="G98" s="67">
        <v>12</v>
      </c>
      <c r="H98" s="67">
        <v>10</v>
      </c>
      <c r="I98" s="66">
        <f t="shared" si="1"/>
        <v>22</v>
      </c>
      <c r="J98" s="58" t="s">
        <v>302</v>
      </c>
      <c r="K98" s="15" t="s">
        <v>220</v>
      </c>
      <c r="L98" s="51" t="s">
        <v>221</v>
      </c>
      <c r="M98" s="15" t="s">
        <v>222</v>
      </c>
      <c r="N98" s="56" t="s">
        <v>229</v>
      </c>
      <c r="O98" s="56" t="s">
        <v>230</v>
      </c>
      <c r="P98" s="18">
        <v>43640</v>
      </c>
      <c r="Q98" s="15" t="s">
        <v>648</v>
      </c>
      <c r="R98" s="47">
        <v>21</v>
      </c>
      <c r="S98" s="15"/>
      <c r="T98" s="15"/>
    </row>
    <row r="99" spans="1:20" ht="33">
      <c r="A99" s="4">
        <v>95</v>
      </c>
      <c r="B99" s="14" t="s">
        <v>66</v>
      </c>
      <c r="C99" s="69" t="s">
        <v>269</v>
      </c>
      <c r="D99" s="15" t="s">
        <v>28</v>
      </c>
      <c r="E99" s="16"/>
      <c r="F99" s="15" t="s">
        <v>147</v>
      </c>
      <c r="G99" s="16">
        <v>14</v>
      </c>
      <c r="H99" s="16">
        <v>14</v>
      </c>
      <c r="I99" s="66">
        <f t="shared" si="1"/>
        <v>28</v>
      </c>
      <c r="J99" s="58" t="s">
        <v>303</v>
      </c>
      <c r="K99" s="15" t="s">
        <v>220</v>
      </c>
      <c r="L99" s="51" t="s">
        <v>221</v>
      </c>
      <c r="M99" s="15" t="s">
        <v>222</v>
      </c>
      <c r="N99" s="56" t="s">
        <v>229</v>
      </c>
      <c r="O99" s="56" t="s">
        <v>230</v>
      </c>
      <c r="P99" s="18">
        <v>43641</v>
      </c>
      <c r="Q99" s="15" t="s">
        <v>649</v>
      </c>
      <c r="R99" s="48">
        <v>22</v>
      </c>
      <c r="S99" s="15"/>
      <c r="T99" s="15"/>
    </row>
    <row r="100" spans="1:20" ht="33">
      <c r="A100" s="4">
        <v>96</v>
      </c>
      <c r="B100" s="14" t="s">
        <v>66</v>
      </c>
      <c r="C100" s="69" t="s">
        <v>270</v>
      </c>
      <c r="D100" s="15" t="s">
        <v>28</v>
      </c>
      <c r="E100" s="16"/>
      <c r="F100" s="15" t="s">
        <v>147</v>
      </c>
      <c r="G100" s="16">
        <v>15</v>
      </c>
      <c r="H100" s="16">
        <v>20</v>
      </c>
      <c r="I100" s="66">
        <f t="shared" si="1"/>
        <v>35</v>
      </c>
      <c r="J100" s="58" t="s">
        <v>304</v>
      </c>
      <c r="K100" s="15" t="s">
        <v>220</v>
      </c>
      <c r="L100" s="51" t="s">
        <v>221</v>
      </c>
      <c r="M100" s="15" t="s">
        <v>222</v>
      </c>
      <c r="N100" s="56" t="s">
        <v>229</v>
      </c>
      <c r="O100" s="56" t="s">
        <v>230</v>
      </c>
      <c r="P100" s="18">
        <v>43641</v>
      </c>
      <c r="Q100" s="15" t="s">
        <v>649</v>
      </c>
      <c r="R100" s="48">
        <v>22</v>
      </c>
      <c r="S100" s="15"/>
      <c r="T100" s="15"/>
    </row>
    <row r="101" spans="1:20" ht="33">
      <c r="A101" s="4">
        <v>97</v>
      </c>
      <c r="B101" s="14" t="s">
        <v>66</v>
      </c>
      <c r="C101" s="69" t="s">
        <v>271</v>
      </c>
      <c r="D101" s="15" t="s">
        <v>28</v>
      </c>
      <c r="E101" s="16"/>
      <c r="F101" s="15" t="s">
        <v>147</v>
      </c>
      <c r="G101" s="16">
        <v>12</v>
      </c>
      <c r="H101" s="16">
        <v>12</v>
      </c>
      <c r="I101" s="66">
        <f t="shared" si="1"/>
        <v>24</v>
      </c>
      <c r="J101" s="59" t="s">
        <v>305</v>
      </c>
      <c r="K101" s="15" t="s">
        <v>220</v>
      </c>
      <c r="L101" s="51" t="s">
        <v>221</v>
      </c>
      <c r="M101" s="15" t="s">
        <v>222</v>
      </c>
      <c r="N101" s="56" t="s">
        <v>227</v>
      </c>
      <c r="O101" s="56" t="s">
        <v>228</v>
      </c>
      <c r="P101" s="18">
        <v>43641</v>
      </c>
      <c r="Q101" s="15" t="s">
        <v>649</v>
      </c>
      <c r="R101" s="47">
        <v>23</v>
      </c>
      <c r="S101" s="15"/>
      <c r="T101" s="15"/>
    </row>
    <row r="102" spans="1:20" ht="33">
      <c r="A102" s="4">
        <v>98</v>
      </c>
      <c r="B102" s="14" t="s">
        <v>66</v>
      </c>
      <c r="C102" s="69" t="s">
        <v>272</v>
      </c>
      <c r="D102" s="15" t="s">
        <v>28</v>
      </c>
      <c r="E102" s="16"/>
      <c r="F102" s="15" t="s">
        <v>147</v>
      </c>
      <c r="G102" s="16">
        <v>11</v>
      </c>
      <c r="H102" s="16">
        <v>5</v>
      </c>
      <c r="I102" s="66">
        <f t="shared" si="1"/>
        <v>16</v>
      </c>
      <c r="J102" s="58" t="s">
        <v>306</v>
      </c>
      <c r="K102" s="15" t="s">
        <v>220</v>
      </c>
      <c r="L102" s="51" t="s">
        <v>221</v>
      </c>
      <c r="M102" s="15" t="s">
        <v>222</v>
      </c>
      <c r="N102" s="56" t="s">
        <v>227</v>
      </c>
      <c r="O102" s="56" t="s">
        <v>228</v>
      </c>
      <c r="P102" s="18">
        <v>43641</v>
      </c>
      <c r="Q102" s="15" t="s">
        <v>649</v>
      </c>
      <c r="R102" s="47">
        <v>24</v>
      </c>
      <c r="S102" s="15"/>
      <c r="T102" s="15"/>
    </row>
    <row r="103" spans="1:20" ht="33">
      <c r="A103" s="4">
        <v>99</v>
      </c>
      <c r="B103" s="14" t="s">
        <v>66</v>
      </c>
      <c r="C103" s="69" t="s">
        <v>273</v>
      </c>
      <c r="D103" s="15" t="s">
        <v>28</v>
      </c>
      <c r="E103" s="16"/>
      <c r="F103" s="15" t="s">
        <v>147</v>
      </c>
      <c r="G103" s="16">
        <v>8</v>
      </c>
      <c r="H103" s="16">
        <v>9</v>
      </c>
      <c r="I103" s="66">
        <f t="shared" si="1"/>
        <v>17</v>
      </c>
      <c r="J103" s="59" t="s">
        <v>307</v>
      </c>
      <c r="K103" s="15" t="s">
        <v>220</v>
      </c>
      <c r="L103" s="51" t="s">
        <v>221</v>
      </c>
      <c r="M103" s="15" t="s">
        <v>222</v>
      </c>
      <c r="N103" s="56" t="s">
        <v>227</v>
      </c>
      <c r="O103" s="56" t="s">
        <v>228</v>
      </c>
      <c r="P103" s="18">
        <v>43642</v>
      </c>
      <c r="Q103" s="15" t="s">
        <v>653</v>
      </c>
      <c r="R103" s="47">
        <v>27</v>
      </c>
      <c r="S103" s="15"/>
      <c r="T103" s="15"/>
    </row>
    <row r="104" spans="1:20" ht="33">
      <c r="A104" s="4">
        <v>100</v>
      </c>
      <c r="B104" s="14" t="s">
        <v>66</v>
      </c>
      <c r="C104" s="69" t="s">
        <v>274</v>
      </c>
      <c r="D104" s="15" t="s">
        <v>28</v>
      </c>
      <c r="E104" s="16"/>
      <c r="F104" s="15" t="s">
        <v>147</v>
      </c>
      <c r="G104" s="16">
        <v>13</v>
      </c>
      <c r="H104" s="16">
        <v>12</v>
      </c>
      <c r="I104" s="66">
        <f t="shared" si="1"/>
        <v>25</v>
      </c>
      <c r="J104" s="58" t="s">
        <v>308</v>
      </c>
      <c r="K104" s="15" t="s">
        <v>220</v>
      </c>
      <c r="L104" s="51" t="s">
        <v>221</v>
      </c>
      <c r="M104" s="15" t="s">
        <v>222</v>
      </c>
      <c r="N104" s="56" t="s">
        <v>227</v>
      </c>
      <c r="O104" s="56" t="s">
        <v>228</v>
      </c>
      <c r="P104" s="18">
        <v>43642</v>
      </c>
      <c r="Q104" s="15" t="s">
        <v>653</v>
      </c>
      <c r="R104" s="47">
        <v>22</v>
      </c>
      <c r="S104" s="15"/>
      <c r="T104" s="15"/>
    </row>
    <row r="105" spans="1:20" ht="33">
      <c r="A105" s="4">
        <v>101</v>
      </c>
      <c r="B105" s="14" t="s">
        <v>66</v>
      </c>
      <c r="C105" s="69" t="s">
        <v>275</v>
      </c>
      <c r="D105" s="15" t="s">
        <v>28</v>
      </c>
      <c r="E105" s="16"/>
      <c r="F105" s="15" t="s">
        <v>147</v>
      </c>
      <c r="G105" s="16">
        <v>13</v>
      </c>
      <c r="H105" s="16">
        <v>10</v>
      </c>
      <c r="I105" s="66">
        <f t="shared" si="1"/>
        <v>23</v>
      </c>
      <c r="J105" s="59" t="s">
        <v>207</v>
      </c>
      <c r="K105" s="15" t="s">
        <v>220</v>
      </c>
      <c r="L105" s="51" t="s">
        <v>221</v>
      </c>
      <c r="M105" s="15" t="s">
        <v>222</v>
      </c>
      <c r="N105" s="56" t="s">
        <v>227</v>
      </c>
      <c r="O105" s="56" t="s">
        <v>228</v>
      </c>
      <c r="P105" s="18">
        <v>43642</v>
      </c>
      <c r="Q105" s="15" t="s">
        <v>653</v>
      </c>
      <c r="R105" s="47">
        <v>23</v>
      </c>
      <c r="S105" s="15"/>
      <c r="T105" s="15"/>
    </row>
    <row r="106" spans="1:20" ht="33">
      <c r="A106" s="4">
        <v>102</v>
      </c>
      <c r="B106" s="14" t="s">
        <v>66</v>
      </c>
      <c r="C106" s="69" t="s">
        <v>276</v>
      </c>
      <c r="D106" s="15" t="s">
        <v>28</v>
      </c>
      <c r="E106" s="16"/>
      <c r="F106" s="15" t="s">
        <v>147</v>
      </c>
      <c r="G106" s="16">
        <v>4</v>
      </c>
      <c r="H106" s="16">
        <v>10</v>
      </c>
      <c r="I106" s="66">
        <f t="shared" si="1"/>
        <v>14</v>
      </c>
      <c r="J106" s="59" t="s">
        <v>309</v>
      </c>
      <c r="K106" s="15" t="s">
        <v>220</v>
      </c>
      <c r="L106" s="51" t="s">
        <v>221</v>
      </c>
      <c r="M106" s="15" t="s">
        <v>222</v>
      </c>
      <c r="N106" s="56" t="s">
        <v>227</v>
      </c>
      <c r="O106" s="56" t="s">
        <v>228</v>
      </c>
      <c r="P106" s="18">
        <v>43642</v>
      </c>
      <c r="Q106" s="15" t="s">
        <v>653</v>
      </c>
      <c r="R106" s="47">
        <v>21</v>
      </c>
      <c r="S106" s="15"/>
      <c r="T106" s="15"/>
    </row>
    <row r="107" spans="1:20" ht="33">
      <c r="A107" s="4">
        <v>103</v>
      </c>
      <c r="B107" s="14" t="s">
        <v>66</v>
      </c>
      <c r="C107" s="69" t="s">
        <v>277</v>
      </c>
      <c r="D107" s="15" t="s">
        <v>28</v>
      </c>
      <c r="E107" s="16"/>
      <c r="F107" s="15" t="s">
        <v>147</v>
      </c>
      <c r="G107" s="16">
        <v>4</v>
      </c>
      <c r="H107" s="16">
        <v>17</v>
      </c>
      <c r="I107" s="66">
        <f t="shared" si="1"/>
        <v>21</v>
      </c>
      <c r="J107" s="59" t="s">
        <v>310</v>
      </c>
      <c r="K107" s="15" t="s">
        <v>220</v>
      </c>
      <c r="L107" s="51" t="s">
        <v>221</v>
      </c>
      <c r="M107" s="15" t="s">
        <v>222</v>
      </c>
      <c r="N107" s="56" t="s">
        <v>325</v>
      </c>
      <c r="O107" s="56" t="s">
        <v>224</v>
      </c>
      <c r="P107" s="18">
        <v>43643</v>
      </c>
      <c r="Q107" s="15" t="s">
        <v>650</v>
      </c>
      <c r="R107" s="47">
        <v>20</v>
      </c>
      <c r="S107" s="15"/>
      <c r="T107" s="15"/>
    </row>
    <row r="108" spans="1:20" ht="33">
      <c r="A108" s="4">
        <v>104</v>
      </c>
      <c r="B108" s="14" t="s">
        <v>66</v>
      </c>
      <c r="C108" s="15" t="s">
        <v>278</v>
      </c>
      <c r="D108" s="15" t="s">
        <v>28</v>
      </c>
      <c r="E108" s="16"/>
      <c r="F108" s="15" t="s">
        <v>147</v>
      </c>
      <c r="G108" s="16">
        <v>8</v>
      </c>
      <c r="H108" s="16">
        <v>6</v>
      </c>
      <c r="I108" s="66">
        <f t="shared" si="1"/>
        <v>14</v>
      </c>
      <c r="J108" s="58" t="s">
        <v>311</v>
      </c>
      <c r="K108" s="15" t="s">
        <v>220</v>
      </c>
      <c r="L108" s="51" t="s">
        <v>221</v>
      </c>
      <c r="M108" s="15" t="s">
        <v>222</v>
      </c>
      <c r="N108" s="56" t="s">
        <v>325</v>
      </c>
      <c r="O108" s="56" t="s">
        <v>224</v>
      </c>
      <c r="P108" s="18">
        <v>43643</v>
      </c>
      <c r="Q108" s="15" t="s">
        <v>650</v>
      </c>
      <c r="R108" s="47">
        <v>20</v>
      </c>
      <c r="S108" s="15"/>
      <c r="T108" s="15"/>
    </row>
    <row r="109" spans="1:20" ht="33">
      <c r="A109" s="4">
        <v>105</v>
      </c>
      <c r="B109" s="14" t="s">
        <v>66</v>
      </c>
      <c r="C109" s="15" t="s">
        <v>279</v>
      </c>
      <c r="D109" s="15" t="s">
        <v>28</v>
      </c>
      <c r="E109" s="16"/>
      <c r="F109" s="15" t="s">
        <v>147</v>
      </c>
      <c r="G109" s="16">
        <v>15</v>
      </c>
      <c r="H109" s="16">
        <v>5</v>
      </c>
      <c r="I109" s="66">
        <f t="shared" si="1"/>
        <v>20</v>
      </c>
      <c r="J109" s="58" t="s">
        <v>312</v>
      </c>
      <c r="K109" s="15" t="s">
        <v>220</v>
      </c>
      <c r="L109" s="51" t="s">
        <v>221</v>
      </c>
      <c r="M109" s="15" t="s">
        <v>222</v>
      </c>
      <c r="N109" s="56" t="s">
        <v>325</v>
      </c>
      <c r="O109" s="56" t="s">
        <v>224</v>
      </c>
      <c r="P109" s="18">
        <v>43643</v>
      </c>
      <c r="Q109" s="15" t="s">
        <v>650</v>
      </c>
      <c r="R109" s="47">
        <v>18</v>
      </c>
      <c r="S109" s="15"/>
      <c r="T109" s="15"/>
    </row>
    <row r="110" spans="1:20" ht="33">
      <c r="A110" s="4">
        <v>106</v>
      </c>
      <c r="B110" s="14" t="s">
        <v>66</v>
      </c>
      <c r="C110" s="15" t="s">
        <v>280</v>
      </c>
      <c r="D110" s="15" t="s">
        <v>28</v>
      </c>
      <c r="E110" s="16"/>
      <c r="F110" s="15" t="s">
        <v>147</v>
      </c>
      <c r="G110" s="16">
        <v>9</v>
      </c>
      <c r="H110" s="16">
        <v>9</v>
      </c>
      <c r="I110" s="66">
        <f t="shared" si="1"/>
        <v>18</v>
      </c>
      <c r="J110" s="58" t="s">
        <v>313</v>
      </c>
      <c r="K110" s="15" t="s">
        <v>220</v>
      </c>
      <c r="L110" s="51" t="s">
        <v>221</v>
      </c>
      <c r="M110" s="15" t="s">
        <v>222</v>
      </c>
      <c r="N110" s="56" t="s">
        <v>325</v>
      </c>
      <c r="O110" s="56" t="s">
        <v>224</v>
      </c>
      <c r="P110" s="18">
        <v>43643</v>
      </c>
      <c r="Q110" s="15" t="s">
        <v>650</v>
      </c>
      <c r="R110" s="47">
        <v>19</v>
      </c>
      <c r="S110" s="15"/>
      <c r="T110" s="15"/>
    </row>
    <row r="111" spans="1:20" ht="33">
      <c r="A111" s="4">
        <v>107</v>
      </c>
      <c r="B111" s="14" t="s">
        <v>66</v>
      </c>
      <c r="C111" s="15" t="s">
        <v>281</v>
      </c>
      <c r="D111" s="15" t="s">
        <v>28</v>
      </c>
      <c r="E111" s="16"/>
      <c r="F111" s="15" t="s">
        <v>147</v>
      </c>
      <c r="G111" s="16">
        <v>4</v>
      </c>
      <c r="H111" s="16">
        <v>7</v>
      </c>
      <c r="I111" s="66">
        <f t="shared" si="1"/>
        <v>11</v>
      </c>
      <c r="J111" s="58" t="s">
        <v>310</v>
      </c>
      <c r="K111" s="15" t="s">
        <v>220</v>
      </c>
      <c r="L111" s="51" t="s">
        <v>221</v>
      </c>
      <c r="M111" s="15" t="s">
        <v>222</v>
      </c>
      <c r="N111" s="56" t="s">
        <v>326</v>
      </c>
      <c r="O111" s="56" t="s">
        <v>327</v>
      </c>
      <c r="P111" s="18">
        <v>43644</v>
      </c>
      <c r="Q111" s="15" t="s">
        <v>651</v>
      </c>
      <c r="R111" s="47">
        <v>27</v>
      </c>
      <c r="S111" s="15"/>
      <c r="T111" s="15"/>
    </row>
    <row r="112" spans="1:20" ht="33">
      <c r="A112" s="4">
        <v>108</v>
      </c>
      <c r="B112" s="14" t="s">
        <v>66</v>
      </c>
      <c r="C112" s="15" t="s">
        <v>282</v>
      </c>
      <c r="D112" s="15" t="s">
        <v>28</v>
      </c>
      <c r="E112" s="16"/>
      <c r="F112" s="15" t="s">
        <v>147</v>
      </c>
      <c r="G112" s="16">
        <v>16</v>
      </c>
      <c r="H112" s="16">
        <v>12</v>
      </c>
      <c r="I112" s="66">
        <f t="shared" si="1"/>
        <v>28</v>
      </c>
      <c r="J112" s="58" t="s">
        <v>314</v>
      </c>
      <c r="K112" s="15" t="s">
        <v>220</v>
      </c>
      <c r="L112" s="51" t="s">
        <v>221</v>
      </c>
      <c r="M112" s="15" t="s">
        <v>222</v>
      </c>
      <c r="N112" s="56" t="s">
        <v>234</v>
      </c>
      <c r="O112" s="56" t="s">
        <v>235</v>
      </c>
      <c r="P112" s="18">
        <v>43644</v>
      </c>
      <c r="Q112" s="15" t="s">
        <v>651</v>
      </c>
      <c r="R112" s="47">
        <v>18</v>
      </c>
      <c r="S112" s="15"/>
      <c r="T112" s="15"/>
    </row>
    <row r="113" spans="1:20" ht="33">
      <c r="A113" s="4">
        <v>109</v>
      </c>
      <c r="B113" s="14" t="s">
        <v>66</v>
      </c>
      <c r="C113" s="15" t="s">
        <v>283</v>
      </c>
      <c r="D113" s="15" t="s">
        <v>28</v>
      </c>
      <c r="E113" s="16"/>
      <c r="F113" s="15" t="s">
        <v>147</v>
      </c>
      <c r="G113" s="16">
        <v>8</v>
      </c>
      <c r="H113" s="16">
        <v>3</v>
      </c>
      <c r="I113" s="66">
        <f t="shared" si="1"/>
        <v>11</v>
      </c>
      <c r="J113" s="58" t="s">
        <v>315</v>
      </c>
      <c r="K113" s="15" t="s">
        <v>220</v>
      </c>
      <c r="L113" s="51" t="s">
        <v>221</v>
      </c>
      <c r="M113" s="15" t="s">
        <v>222</v>
      </c>
      <c r="N113" s="56" t="s">
        <v>225</v>
      </c>
      <c r="O113" s="56" t="s">
        <v>226</v>
      </c>
      <c r="P113" s="18">
        <v>43644</v>
      </c>
      <c r="Q113" s="15" t="s">
        <v>651</v>
      </c>
      <c r="R113" s="47">
        <v>22</v>
      </c>
      <c r="S113" s="15"/>
      <c r="T113" s="15"/>
    </row>
    <row r="114" spans="1:20" ht="33">
      <c r="A114" s="4">
        <v>110</v>
      </c>
      <c r="B114" s="14" t="s">
        <v>66</v>
      </c>
      <c r="C114" s="15" t="s">
        <v>284</v>
      </c>
      <c r="D114" s="15" t="s">
        <v>28</v>
      </c>
      <c r="E114" s="16"/>
      <c r="F114" s="15" t="s">
        <v>147</v>
      </c>
      <c r="G114" s="16">
        <v>5</v>
      </c>
      <c r="H114" s="16">
        <v>17</v>
      </c>
      <c r="I114" s="66">
        <f t="shared" si="1"/>
        <v>22</v>
      </c>
      <c r="J114" s="58" t="s">
        <v>316</v>
      </c>
      <c r="K114" s="15" t="s">
        <v>220</v>
      </c>
      <c r="L114" s="51" t="s">
        <v>221</v>
      </c>
      <c r="M114" s="15" t="s">
        <v>222</v>
      </c>
      <c r="N114" s="56" t="s">
        <v>225</v>
      </c>
      <c r="O114" s="56" t="s">
        <v>226</v>
      </c>
      <c r="P114" s="18">
        <v>43644</v>
      </c>
      <c r="Q114" s="15" t="s">
        <v>651</v>
      </c>
      <c r="R114" s="47">
        <v>23</v>
      </c>
      <c r="S114" s="15"/>
      <c r="T114" s="15"/>
    </row>
    <row r="115" spans="1:20" ht="33">
      <c r="A115" s="4">
        <v>111</v>
      </c>
      <c r="B115" s="14" t="s">
        <v>66</v>
      </c>
      <c r="C115" s="15" t="s">
        <v>285</v>
      </c>
      <c r="D115" s="15" t="s">
        <v>28</v>
      </c>
      <c r="E115" s="16"/>
      <c r="F115" s="15" t="s">
        <v>147</v>
      </c>
      <c r="G115" s="16">
        <v>9</v>
      </c>
      <c r="H115" s="16">
        <v>11</v>
      </c>
      <c r="I115" s="66">
        <f t="shared" si="1"/>
        <v>20</v>
      </c>
      <c r="J115" s="58" t="s">
        <v>317</v>
      </c>
      <c r="K115" s="15" t="s">
        <v>220</v>
      </c>
      <c r="L115" s="51" t="s">
        <v>221</v>
      </c>
      <c r="M115" s="15" t="s">
        <v>222</v>
      </c>
      <c r="N115" s="56" t="s">
        <v>225</v>
      </c>
      <c r="O115" s="56" t="s">
        <v>226</v>
      </c>
      <c r="P115" s="18">
        <v>43644</v>
      </c>
      <c r="Q115" s="15" t="s">
        <v>651</v>
      </c>
      <c r="R115" s="47">
        <v>23</v>
      </c>
      <c r="S115" s="15"/>
      <c r="T115" s="15"/>
    </row>
    <row r="116" spans="1:20" ht="33">
      <c r="A116" s="4">
        <v>112</v>
      </c>
      <c r="B116" s="14" t="s">
        <v>66</v>
      </c>
      <c r="C116" s="15" t="s">
        <v>286</v>
      </c>
      <c r="D116" s="15" t="s">
        <v>28</v>
      </c>
      <c r="E116" s="16"/>
      <c r="F116" s="15" t="s">
        <v>147</v>
      </c>
      <c r="G116" s="16">
        <v>6</v>
      </c>
      <c r="H116" s="16">
        <v>11</v>
      </c>
      <c r="I116" s="66">
        <f>G116+H116</f>
        <v>17</v>
      </c>
      <c r="J116" s="58" t="s">
        <v>318</v>
      </c>
      <c r="K116" s="15" t="s">
        <v>220</v>
      </c>
      <c r="L116" s="51" t="s">
        <v>221</v>
      </c>
      <c r="M116" s="15" t="s">
        <v>222</v>
      </c>
      <c r="N116" s="56" t="s">
        <v>225</v>
      </c>
      <c r="O116" s="56" t="s">
        <v>226</v>
      </c>
      <c r="P116" s="18">
        <v>43645</v>
      </c>
      <c r="Q116" s="15" t="s">
        <v>647</v>
      </c>
      <c r="R116" s="47">
        <v>22</v>
      </c>
      <c r="S116" s="15"/>
      <c r="T116" s="15"/>
    </row>
    <row r="117" spans="1:20" ht="33">
      <c r="A117" s="4">
        <v>113</v>
      </c>
      <c r="B117" s="14" t="s">
        <v>66</v>
      </c>
      <c r="C117" s="15" t="s">
        <v>287</v>
      </c>
      <c r="D117" s="15" t="s">
        <v>28</v>
      </c>
      <c r="E117" s="16"/>
      <c r="F117" s="15" t="s">
        <v>147</v>
      </c>
      <c r="G117" s="16">
        <v>13</v>
      </c>
      <c r="H117" s="16">
        <v>10</v>
      </c>
      <c r="I117" s="66">
        <f t="shared" si="1"/>
        <v>23</v>
      </c>
      <c r="J117" s="15" t="s">
        <v>319</v>
      </c>
      <c r="K117" s="15" t="s">
        <v>220</v>
      </c>
      <c r="L117" s="51" t="s">
        <v>221</v>
      </c>
      <c r="M117" s="15" t="s">
        <v>222</v>
      </c>
      <c r="N117" s="15" t="s">
        <v>225</v>
      </c>
      <c r="O117" s="15" t="s">
        <v>226</v>
      </c>
      <c r="P117" s="18">
        <v>43645</v>
      </c>
      <c r="Q117" s="15" t="s">
        <v>647</v>
      </c>
      <c r="R117" s="47">
        <v>25</v>
      </c>
      <c r="S117" s="15"/>
      <c r="T117" s="15"/>
    </row>
    <row r="118" spans="1:20" ht="33">
      <c r="A118" s="4">
        <v>114</v>
      </c>
      <c r="B118" s="14" t="s">
        <v>66</v>
      </c>
      <c r="C118" s="15" t="s">
        <v>288</v>
      </c>
      <c r="D118" s="15" t="s">
        <v>28</v>
      </c>
      <c r="E118" s="16"/>
      <c r="F118" s="15" t="s">
        <v>147</v>
      </c>
      <c r="G118" s="16">
        <v>9</v>
      </c>
      <c r="H118" s="16">
        <v>4</v>
      </c>
      <c r="I118" s="66">
        <f t="shared" si="1"/>
        <v>13</v>
      </c>
      <c r="J118" s="15" t="s">
        <v>320</v>
      </c>
      <c r="K118" s="15" t="s">
        <v>220</v>
      </c>
      <c r="L118" s="51" t="s">
        <v>221</v>
      </c>
      <c r="M118" s="15" t="s">
        <v>222</v>
      </c>
      <c r="N118" s="15" t="s">
        <v>326</v>
      </c>
      <c r="O118" s="15" t="s">
        <v>327</v>
      </c>
      <c r="P118" s="18">
        <v>43645</v>
      </c>
      <c r="Q118" s="15" t="s">
        <v>647</v>
      </c>
      <c r="R118" s="47">
        <v>26</v>
      </c>
      <c r="S118" s="15"/>
      <c r="T118" s="15"/>
    </row>
    <row r="119" spans="1:20" ht="33">
      <c r="A119" s="4">
        <v>115</v>
      </c>
      <c r="B119" s="14" t="s">
        <v>66</v>
      </c>
      <c r="C119" s="15" t="s">
        <v>289</v>
      </c>
      <c r="D119" s="15" t="s">
        <v>28</v>
      </c>
      <c r="E119" s="16"/>
      <c r="F119" s="15" t="s">
        <v>147</v>
      </c>
      <c r="G119" s="16">
        <v>7</v>
      </c>
      <c r="H119" s="16">
        <v>11</v>
      </c>
      <c r="I119" s="66">
        <f t="shared" si="1"/>
        <v>18</v>
      </c>
      <c r="J119" s="15" t="s">
        <v>321</v>
      </c>
      <c r="K119" s="15" t="s">
        <v>220</v>
      </c>
      <c r="L119" s="51" t="s">
        <v>221</v>
      </c>
      <c r="M119" s="15" t="s">
        <v>222</v>
      </c>
      <c r="N119" s="15" t="s">
        <v>231</v>
      </c>
      <c r="O119" s="15" t="s">
        <v>228</v>
      </c>
      <c r="P119" s="18">
        <v>43645</v>
      </c>
      <c r="Q119" s="15" t="s">
        <v>647</v>
      </c>
      <c r="R119" s="47">
        <v>22</v>
      </c>
      <c r="S119" s="15"/>
      <c r="T119" s="15"/>
    </row>
    <row r="120" spans="1:20" ht="33">
      <c r="A120" s="4">
        <v>116</v>
      </c>
      <c r="B120" s="14" t="s">
        <v>66</v>
      </c>
      <c r="C120" s="15" t="s">
        <v>290</v>
      </c>
      <c r="D120" s="15" t="s">
        <v>28</v>
      </c>
      <c r="E120" s="16"/>
      <c r="F120" s="15" t="s">
        <v>147</v>
      </c>
      <c r="G120" s="16">
        <v>10</v>
      </c>
      <c r="H120" s="16">
        <v>12</v>
      </c>
      <c r="I120" s="46">
        <f t="shared" si="1"/>
        <v>22</v>
      </c>
      <c r="J120" s="15" t="s">
        <v>314</v>
      </c>
      <c r="K120" s="15" t="s">
        <v>220</v>
      </c>
      <c r="L120" s="51" t="s">
        <v>221</v>
      </c>
      <c r="M120" s="15" t="s">
        <v>222</v>
      </c>
      <c r="N120" s="15" t="s">
        <v>234</v>
      </c>
      <c r="O120" s="15" t="s">
        <v>328</v>
      </c>
      <c r="P120" s="18">
        <v>43645</v>
      </c>
      <c r="Q120" s="15" t="s">
        <v>647</v>
      </c>
      <c r="R120" s="47">
        <v>33</v>
      </c>
      <c r="S120" s="15"/>
      <c r="T120" s="15"/>
    </row>
    <row r="121" spans="1:20">
      <c r="A121" s="4">
        <v>117</v>
      </c>
      <c r="B121" s="14"/>
      <c r="C121" s="15"/>
      <c r="D121" s="15"/>
      <c r="E121" s="16"/>
      <c r="F121" s="15"/>
      <c r="G121" s="16"/>
      <c r="H121" s="16"/>
      <c r="I121" s="46"/>
      <c r="J121" s="15"/>
      <c r="K121" s="15"/>
      <c r="L121" s="15"/>
      <c r="M121" s="15"/>
      <c r="N121" s="15"/>
      <c r="O121" s="15"/>
      <c r="P121" s="18"/>
      <c r="Q121" s="15"/>
      <c r="R121" s="47"/>
      <c r="S121" s="15"/>
      <c r="T121" s="15"/>
    </row>
    <row r="122" spans="1:20">
      <c r="A122" s="4">
        <v>118</v>
      </c>
      <c r="B122" s="14"/>
      <c r="C122" s="15"/>
      <c r="D122" s="15"/>
      <c r="E122" s="16"/>
      <c r="F122" s="15"/>
      <c r="G122" s="16"/>
      <c r="H122" s="16"/>
      <c r="I122" s="46"/>
      <c r="J122" s="15"/>
      <c r="K122" s="15"/>
      <c r="L122" s="15"/>
      <c r="M122" s="15"/>
      <c r="N122" s="15"/>
      <c r="O122" s="15"/>
      <c r="P122" s="18"/>
      <c r="Q122" s="15"/>
      <c r="R122" s="47"/>
      <c r="S122" s="15"/>
      <c r="T122" s="15"/>
    </row>
    <row r="123" spans="1:20">
      <c r="A123" s="4">
        <v>119</v>
      </c>
      <c r="B123" s="14"/>
      <c r="C123" s="15"/>
      <c r="D123" s="15"/>
      <c r="E123" s="16"/>
      <c r="F123" s="15"/>
      <c r="G123" s="16"/>
      <c r="H123" s="16"/>
      <c r="I123" s="46"/>
      <c r="J123" s="15"/>
      <c r="K123" s="15"/>
      <c r="L123" s="15"/>
      <c r="M123" s="15"/>
      <c r="N123" s="15"/>
      <c r="O123" s="15"/>
      <c r="P123" s="18"/>
      <c r="Q123" s="15"/>
      <c r="R123" s="47"/>
      <c r="S123" s="15"/>
      <c r="T123" s="15"/>
    </row>
    <row r="124" spans="1:20">
      <c r="A124" s="4">
        <v>120</v>
      </c>
      <c r="B124" s="14"/>
      <c r="C124" s="15"/>
      <c r="D124" s="15"/>
      <c r="E124" s="16"/>
      <c r="F124" s="15"/>
      <c r="G124" s="16"/>
      <c r="H124" s="16"/>
      <c r="I124" s="46"/>
      <c r="J124" s="15"/>
      <c r="K124" s="15"/>
      <c r="L124" s="15"/>
      <c r="M124" s="15"/>
      <c r="N124" s="15"/>
      <c r="O124" s="15"/>
      <c r="P124" s="18"/>
      <c r="Q124" s="15"/>
      <c r="R124" s="48"/>
      <c r="S124" s="15"/>
      <c r="T124" s="15"/>
    </row>
    <row r="125" spans="1:20">
      <c r="A125" s="4">
        <v>121</v>
      </c>
      <c r="B125" s="14"/>
      <c r="C125" s="15"/>
      <c r="D125" s="15"/>
      <c r="E125" s="16"/>
      <c r="F125" s="15"/>
      <c r="G125" s="16"/>
      <c r="H125" s="16"/>
      <c r="I125" s="46">
        <f t="shared" ref="I125:I164" si="2">G125+H125</f>
        <v>0</v>
      </c>
      <c r="J125" s="15"/>
      <c r="K125" s="15"/>
      <c r="L125" s="15"/>
      <c r="M125" s="15"/>
      <c r="N125" s="15"/>
      <c r="O125" s="15"/>
      <c r="P125" s="18"/>
      <c r="Q125" s="15"/>
      <c r="R125" s="48"/>
      <c r="S125" s="15"/>
      <c r="T125" s="15"/>
    </row>
    <row r="126" spans="1:20">
      <c r="A126" s="4">
        <v>122</v>
      </c>
      <c r="B126" s="14"/>
      <c r="C126" s="15"/>
      <c r="D126" s="15"/>
      <c r="E126" s="16"/>
      <c r="F126" s="15"/>
      <c r="G126" s="16"/>
      <c r="H126" s="16"/>
      <c r="I126" s="46">
        <f t="shared" si="2"/>
        <v>0</v>
      </c>
      <c r="J126" s="15"/>
      <c r="K126" s="15"/>
      <c r="L126" s="15"/>
      <c r="M126" s="15"/>
      <c r="N126" s="15"/>
      <c r="O126" s="15"/>
      <c r="P126" s="18"/>
      <c r="Q126" s="15"/>
      <c r="R126" s="48"/>
      <c r="S126" s="15"/>
      <c r="T126" s="15"/>
    </row>
    <row r="127" spans="1:20">
      <c r="A127" s="4">
        <v>123</v>
      </c>
      <c r="B127" s="14"/>
      <c r="C127" s="15"/>
      <c r="D127" s="15"/>
      <c r="E127" s="16"/>
      <c r="F127" s="15"/>
      <c r="G127" s="16"/>
      <c r="H127" s="16"/>
      <c r="I127" s="46">
        <f t="shared" si="2"/>
        <v>0</v>
      </c>
      <c r="J127" s="15"/>
      <c r="K127" s="15"/>
      <c r="L127" s="15"/>
      <c r="M127" s="15"/>
      <c r="N127" s="15"/>
      <c r="O127" s="15"/>
      <c r="P127" s="18"/>
      <c r="Q127" s="15"/>
      <c r="R127" s="47"/>
      <c r="S127" s="15"/>
      <c r="T127" s="15"/>
    </row>
    <row r="128" spans="1:20">
      <c r="A128" s="4">
        <v>124</v>
      </c>
      <c r="B128" s="14"/>
      <c r="C128" s="15"/>
      <c r="D128" s="15"/>
      <c r="E128" s="16"/>
      <c r="F128" s="15"/>
      <c r="G128" s="16"/>
      <c r="H128" s="16"/>
      <c r="I128" s="46">
        <f t="shared" si="2"/>
        <v>0</v>
      </c>
      <c r="J128" s="15"/>
      <c r="K128" s="15"/>
      <c r="L128" s="15"/>
      <c r="M128" s="15"/>
      <c r="N128" s="15"/>
      <c r="O128" s="15"/>
      <c r="P128" s="18"/>
      <c r="Q128" s="15"/>
      <c r="R128" s="47"/>
      <c r="S128" s="15"/>
      <c r="T128" s="15"/>
    </row>
    <row r="129" spans="1:20">
      <c r="A129" s="4">
        <v>125</v>
      </c>
      <c r="B129" s="14"/>
      <c r="C129" s="15"/>
      <c r="D129" s="15"/>
      <c r="E129" s="16"/>
      <c r="F129" s="15"/>
      <c r="G129" s="16"/>
      <c r="H129" s="16"/>
      <c r="I129" s="46">
        <f t="shared" si="2"/>
        <v>0</v>
      </c>
      <c r="J129" s="15"/>
      <c r="K129" s="15"/>
      <c r="L129" s="15"/>
      <c r="M129" s="15"/>
      <c r="N129" s="15"/>
      <c r="O129" s="15"/>
      <c r="P129" s="18"/>
      <c r="Q129" s="15"/>
      <c r="R129" s="47"/>
      <c r="S129" s="15"/>
      <c r="T129" s="15"/>
    </row>
    <row r="130" spans="1:20">
      <c r="A130" s="4">
        <v>126</v>
      </c>
      <c r="B130" s="14"/>
      <c r="C130" s="15"/>
      <c r="D130" s="15"/>
      <c r="E130" s="16"/>
      <c r="F130" s="15"/>
      <c r="G130" s="16"/>
      <c r="H130" s="16"/>
      <c r="I130" s="46">
        <f t="shared" si="2"/>
        <v>0</v>
      </c>
      <c r="J130" s="15"/>
      <c r="K130" s="15"/>
      <c r="L130" s="15"/>
      <c r="M130" s="15"/>
      <c r="N130" s="15"/>
      <c r="O130" s="15"/>
      <c r="P130" s="18"/>
      <c r="Q130" s="15"/>
      <c r="R130" s="47"/>
      <c r="S130" s="15"/>
      <c r="T130" s="15"/>
    </row>
    <row r="131" spans="1:20">
      <c r="A131" s="4">
        <v>127</v>
      </c>
      <c r="B131" s="14"/>
      <c r="C131" s="15"/>
      <c r="D131" s="15"/>
      <c r="E131" s="16"/>
      <c r="F131" s="15"/>
      <c r="G131" s="16"/>
      <c r="H131" s="16"/>
      <c r="I131" s="46">
        <f t="shared" si="2"/>
        <v>0</v>
      </c>
      <c r="J131" s="15"/>
      <c r="K131" s="15"/>
      <c r="L131" s="15"/>
      <c r="M131" s="15"/>
      <c r="N131" s="15"/>
      <c r="O131" s="15"/>
      <c r="P131" s="18"/>
      <c r="Q131" s="15"/>
      <c r="R131" s="47"/>
      <c r="S131" s="15"/>
      <c r="T131" s="15"/>
    </row>
    <row r="132" spans="1:20">
      <c r="A132" s="4">
        <v>128</v>
      </c>
      <c r="B132" s="14"/>
      <c r="C132" s="15"/>
      <c r="D132" s="15"/>
      <c r="E132" s="16"/>
      <c r="F132" s="15"/>
      <c r="G132" s="16"/>
      <c r="H132" s="16"/>
      <c r="I132" s="46">
        <f t="shared" si="2"/>
        <v>0</v>
      </c>
      <c r="J132" s="15"/>
      <c r="K132" s="15"/>
      <c r="L132" s="15"/>
      <c r="M132" s="15"/>
      <c r="N132" s="15"/>
      <c r="O132" s="15"/>
      <c r="P132" s="18"/>
      <c r="Q132" s="15"/>
      <c r="R132" s="47"/>
      <c r="S132" s="15"/>
      <c r="T132" s="15"/>
    </row>
    <row r="133" spans="1:20">
      <c r="A133" s="4">
        <v>129</v>
      </c>
      <c r="B133" s="14"/>
      <c r="C133" s="15"/>
      <c r="D133" s="15"/>
      <c r="E133" s="16"/>
      <c r="F133" s="15"/>
      <c r="G133" s="16"/>
      <c r="H133" s="16"/>
      <c r="I133" s="46">
        <f t="shared" si="2"/>
        <v>0</v>
      </c>
      <c r="J133" s="15"/>
      <c r="K133" s="15"/>
      <c r="L133" s="15"/>
      <c r="M133" s="15"/>
      <c r="N133" s="15"/>
      <c r="O133" s="15"/>
      <c r="P133" s="18"/>
      <c r="Q133" s="15"/>
      <c r="R133" s="47"/>
      <c r="S133" s="15"/>
      <c r="T133" s="15"/>
    </row>
    <row r="134" spans="1:20">
      <c r="A134" s="4">
        <v>130</v>
      </c>
      <c r="B134" s="14"/>
      <c r="C134" s="15"/>
      <c r="D134" s="15"/>
      <c r="E134" s="16"/>
      <c r="F134" s="15"/>
      <c r="G134" s="16"/>
      <c r="H134" s="16"/>
      <c r="I134" s="46">
        <f t="shared" si="2"/>
        <v>0</v>
      </c>
      <c r="J134" s="15"/>
      <c r="K134" s="15"/>
      <c r="L134" s="15"/>
      <c r="M134" s="15"/>
      <c r="N134" s="15"/>
      <c r="O134" s="15"/>
      <c r="P134" s="18"/>
      <c r="Q134" s="15"/>
      <c r="R134" s="47"/>
      <c r="S134" s="15"/>
      <c r="T134" s="15"/>
    </row>
    <row r="135" spans="1:20">
      <c r="A135" s="4">
        <v>131</v>
      </c>
      <c r="B135" s="14"/>
      <c r="C135" s="15"/>
      <c r="D135" s="15"/>
      <c r="E135" s="16"/>
      <c r="F135" s="15"/>
      <c r="G135" s="16"/>
      <c r="H135" s="16"/>
      <c r="I135" s="46">
        <f t="shared" si="2"/>
        <v>0</v>
      </c>
      <c r="J135" s="15"/>
      <c r="K135" s="15"/>
      <c r="L135" s="15"/>
      <c r="M135" s="15"/>
      <c r="N135" s="15"/>
      <c r="O135" s="15"/>
      <c r="P135" s="18"/>
      <c r="Q135" s="15"/>
      <c r="R135" s="47"/>
      <c r="S135" s="15"/>
      <c r="T135" s="15"/>
    </row>
    <row r="136" spans="1:20">
      <c r="A136" s="4">
        <v>132</v>
      </c>
      <c r="B136" s="14"/>
      <c r="C136" s="15"/>
      <c r="D136" s="15"/>
      <c r="E136" s="16"/>
      <c r="F136" s="15"/>
      <c r="G136" s="16"/>
      <c r="H136" s="16"/>
      <c r="I136" s="46">
        <f t="shared" si="2"/>
        <v>0</v>
      </c>
      <c r="J136" s="15"/>
      <c r="K136" s="15"/>
      <c r="L136" s="15"/>
      <c r="M136" s="15"/>
      <c r="N136" s="15"/>
      <c r="O136" s="15"/>
      <c r="P136" s="18"/>
      <c r="Q136" s="15"/>
      <c r="R136" s="47"/>
      <c r="S136" s="15"/>
      <c r="T136" s="15"/>
    </row>
    <row r="137" spans="1:20">
      <c r="A137" s="4">
        <v>133</v>
      </c>
      <c r="B137" s="14"/>
      <c r="C137" s="15"/>
      <c r="D137" s="15"/>
      <c r="E137" s="16"/>
      <c r="F137" s="15"/>
      <c r="G137" s="16"/>
      <c r="H137" s="16"/>
      <c r="I137" s="46">
        <f t="shared" si="2"/>
        <v>0</v>
      </c>
      <c r="J137" s="15"/>
      <c r="K137" s="15"/>
      <c r="L137" s="15"/>
      <c r="M137" s="15"/>
      <c r="N137" s="15"/>
      <c r="O137" s="15"/>
      <c r="P137" s="18"/>
      <c r="Q137" s="15"/>
      <c r="R137" s="47"/>
      <c r="S137" s="15"/>
      <c r="T137" s="15"/>
    </row>
    <row r="138" spans="1:20">
      <c r="A138" s="4">
        <v>134</v>
      </c>
      <c r="B138" s="14"/>
      <c r="C138" s="15"/>
      <c r="D138" s="15"/>
      <c r="E138" s="16"/>
      <c r="F138" s="15"/>
      <c r="G138" s="16"/>
      <c r="H138" s="16"/>
      <c r="I138" s="46">
        <f t="shared" si="2"/>
        <v>0</v>
      </c>
      <c r="J138" s="15"/>
      <c r="K138" s="15"/>
      <c r="L138" s="15"/>
      <c r="M138" s="15"/>
      <c r="N138" s="15"/>
      <c r="O138" s="15"/>
      <c r="P138" s="18"/>
      <c r="Q138" s="15"/>
      <c r="R138" s="48"/>
      <c r="S138" s="15"/>
      <c r="T138" s="15"/>
    </row>
    <row r="139" spans="1:20">
      <c r="A139" s="4">
        <v>135</v>
      </c>
      <c r="B139" s="14"/>
      <c r="C139" s="15"/>
      <c r="D139" s="15"/>
      <c r="E139" s="16"/>
      <c r="F139" s="15"/>
      <c r="G139" s="16"/>
      <c r="H139" s="16"/>
      <c r="I139" s="46">
        <f t="shared" si="2"/>
        <v>0</v>
      </c>
      <c r="J139" s="15"/>
      <c r="K139" s="15"/>
      <c r="L139" s="15"/>
      <c r="M139" s="15"/>
      <c r="N139" s="15"/>
      <c r="O139" s="15"/>
      <c r="P139" s="18"/>
      <c r="Q139" s="15"/>
      <c r="R139" s="48"/>
      <c r="S139" s="15"/>
      <c r="T139" s="15"/>
    </row>
    <row r="140" spans="1:20">
      <c r="A140" s="4">
        <v>136</v>
      </c>
      <c r="B140" s="14"/>
      <c r="C140" s="15"/>
      <c r="D140" s="15"/>
      <c r="E140" s="16"/>
      <c r="F140" s="15"/>
      <c r="G140" s="16"/>
      <c r="H140" s="16"/>
      <c r="I140" s="46">
        <f t="shared" si="2"/>
        <v>0</v>
      </c>
      <c r="J140" s="15"/>
      <c r="K140" s="15"/>
      <c r="L140" s="15"/>
      <c r="M140" s="15"/>
      <c r="N140" s="15"/>
      <c r="O140" s="15"/>
      <c r="P140" s="18"/>
      <c r="Q140" s="15"/>
      <c r="R140" s="47"/>
      <c r="S140" s="15"/>
      <c r="T140" s="15"/>
    </row>
    <row r="141" spans="1:20">
      <c r="A141" s="4">
        <v>137</v>
      </c>
      <c r="B141" s="14"/>
      <c r="C141" s="15"/>
      <c r="D141" s="15"/>
      <c r="E141" s="16"/>
      <c r="F141" s="15"/>
      <c r="G141" s="16"/>
      <c r="H141" s="16"/>
      <c r="I141" s="46">
        <f t="shared" si="2"/>
        <v>0</v>
      </c>
      <c r="J141" s="15"/>
      <c r="K141" s="15"/>
      <c r="L141" s="15"/>
      <c r="M141" s="15"/>
      <c r="N141" s="15"/>
      <c r="O141" s="15"/>
      <c r="P141" s="18"/>
      <c r="Q141" s="15"/>
      <c r="R141" s="47"/>
      <c r="S141" s="15"/>
      <c r="T141" s="15"/>
    </row>
    <row r="142" spans="1:20">
      <c r="A142" s="4">
        <v>138</v>
      </c>
      <c r="B142" s="14"/>
      <c r="C142" s="15"/>
      <c r="D142" s="15"/>
      <c r="E142" s="16"/>
      <c r="F142" s="15"/>
      <c r="G142" s="16"/>
      <c r="H142" s="16"/>
      <c r="I142" s="46">
        <f t="shared" si="2"/>
        <v>0</v>
      </c>
      <c r="J142" s="15"/>
      <c r="K142" s="15"/>
      <c r="L142" s="15"/>
      <c r="M142" s="15"/>
      <c r="N142" s="15"/>
      <c r="O142" s="15"/>
      <c r="P142" s="18"/>
      <c r="Q142" s="15"/>
      <c r="R142" s="47"/>
      <c r="S142" s="15"/>
      <c r="T142" s="15"/>
    </row>
    <row r="143" spans="1:20">
      <c r="A143" s="4">
        <v>139</v>
      </c>
      <c r="B143" s="14"/>
      <c r="C143" s="15"/>
      <c r="D143" s="15"/>
      <c r="E143" s="16"/>
      <c r="F143" s="15"/>
      <c r="G143" s="16"/>
      <c r="H143" s="16"/>
      <c r="I143" s="46">
        <f t="shared" si="2"/>
        <v>0</v>
      </c>
      <c r="J143" s="15"/>
      <c r="K143" s="15"/>
      <c r="L143" s="15"/>
      <c r="M143" s="15"/>
      <c r="N143" s="15"/>
      <c r="O143" s="15"/>
      <c r="P143" s="18"/>
      <c r="Q143" s="15"/>
      <c r="R143" s="15"/>
      <c r="S143" s="15"/>
      <c r="T143" s="15"/>
    </row>
    <row r="144" spans="1:20">
      <c r="A144" s="4">
        <v>140</v>
      </c>
      <c r="B144" s="14"/>
      <c r="C144" s="15"/>
      <c r="D144" s="15"/>
      <c r="E144" s="16"/>
      <c r="F144" s="15"/>
      <c r="G144" s="16"/>
      <c r="H144" s="16"/>
      <c r="I144" s="46">
        <f t="shared" si="2"/>
        <v>0</v>
      </c>
      <c r="J144" s="15"/>
      <c r="K144" s="15"/>
      <c r="L144" s="15"/>
      <c r="M144" s="15"/>
      <c r="N144" s="15"/>
      <c r="O144" s="15"/>
      <c r="P144" s="18"/>
      <c r="Q144" s="15"/>
      <c r="R144" s="15"/>
      <c r="S144" s="15"/>
      <c r="T144" s="15"/>
    </row>
    <row r="145" spans="1:20">
      <c r="A145" s="4">
        <v>141</v>
      </c>
      <c r="B145" s="14"/>
      <c r="C145" s="15"/>
      <c r="D145" s="15"/>
      <c r="E145" s="16"/>
      <c r="F145" s="15"/>
      <c r="G145" s="16"/>
      <c r="H145" s="16"/>
      <c r="I145" s="46">
        <f t="shared" si="2"/>
        <v>0</v>
      </c>
      <c r="J145" s="15"/>
      <c r="K145" s="15"/>
      <c r="L145" s="15"/>
      <c r="M145" s="15"/>
      <c r="N145" s="15"/>
      <c r="O145" s="15"/>
      <c r="P145" s="18"/>
      <c r="Q145" s="15"/>
      <c r="R145" s="15"/>
      <c r="S145" s="15"/>
      <c r="T145" s="15"/>
    </row>
    <row r="146" spans="1:20">
      <c r="A146" s="4">
        <v>142</v>
      </c>
      <c r="B146" s="14"/>
      <c r="C146" s="15"/>
      <c r="D146" s="15"/>
      <c r="E146" s="16"/>
      <c r="F146" s="15"/>
      <c r="G146" s="16"/>
      <c r="H146" s="16"/>
      <c r="I146" s="46">
        <f t="shared" si="2"/>
        <v>0</v>
      </c>
      <c r="J146" s="15"/>
      <c r="K146" s="15"/>
      <c r="L146" s="15"/>
      <c r="M146" s="15"/>
      <c r="N146" s="15"/>
      <c r="O146" s="15"/>
      <c r="P146" s="18"/>
      <c r="Q146" s="15"/>
      <c r="R146" s="15"/>
      <c r="S146" s="15"/>
      <c r="T146" s="15"/>
    </row>
    <row r="147" spans="1:20">
      <c r="A147" s="4">
        <v>143</v>
      </c>
      <c r="B147" s="14"/>
      <c r="C147" s="15"/>
      <c r="D147" s="15"/>
      <c r="E147" s="16"/>
      <c r="F147" s="15"/>
      <c r="G147" s="16"/>
      <c r="H147" s="16"/>
      <c r="I147" s="46">
        <f t="shared" si="2"/>
        <v>0</v>
      </c>
      <c r="J147" s="15"/>
      <c r="K147" s="15"/>
      <c r="L147" s="15"/>
      <c r="M147" s="15"/>
      <c r="N147" s="15"/>
      <c r="O147" s="15"/>
      <c r="P147" s="18"/>
      <c r="Q147" s="15"/>
      <c r="R147" s="15"/>
      <c r="S147" s="15"/>
      <c r="T147" s="15"/>
    </row>
    <row r="148" spans="1:20">
      <c r="A148" s="4">
        <v>144</v>
      </c>
      <c r="B148" s="14"/>
      <c r="C148" s="15"/>
      <c r="D148" s="15"/>
      <c r="E148" s="16"/>
      <c r="F148" s="15"/>
      <c r="G148" s="16"/>
      <c r="H148" s="16"/>
      <c r="I148" s="46">
        <f t="shared" si="2"/>
        <v>0</v>
      </c>
      <c r="J148" s="15"/>
      <c r="K148" s="15"/>
      <c r="L148" s="15"/>
      <c r="M148" s="15"/>
      <c r="N148" s="15"/>
      <c r="O148" s="15"/>
      <c r="P148" s="18"/>
      <c r="Q148" s="15"/>
      <c r="R148" s="15"/>
      <c r="S148" s="15"/>
      <c r="T148" s="15"/>
    </row>
    <row r="149" spans="1:20">
      <c r="A149" s="4">
        <v>145</v>
      </c>
      <c r="B149" s="14"/>
      <c r="C149" s="15"/>
      <c r="D149" s="15"/>
      <c r="E149" s="16"/>
      <c r="F149" s="15"/>
      <c r="G149" s="16"/>
      <c r="H149" s="16"/>
      <c r="I149" s="46">
        <f t="shared" si="2"/>
        <v>0</v>
      </c>
      <c r="J149" s="15"/>
      <c r="K149" s="15"/>
      <c r="L149" s="15"/>
      <c r="M149" s="15"/>
      <c r="N149" s="15"/>
      <c r="O149" s="15"/>
      <c r="P149" s="18"/>
      <c r="Q149" s="15"/>
      <c r="R149" s="15"/>
      <c r="S149" s="15"/>
      <c r="T149" s="15"/>
    </row>
    <row r="150" spans="1:20">
      <c r="A150" s="4">
        <v>146</v>
      </c>
      <c r="B150" s="14"/>
      <c r="C150" s="15"/>
      <c r="D150" s="15"/>
      <c r="E150" s="16"/>
      <c r="F150" s="15"/>
      <c r="G150" s="16"/>
      <c r="H150" s="16"/>
      <c r="I150" s="46">
        <f t="shared" si="2"/>
        <v>0</v>
      </c>
      <c r="J150" s="15"/>
      <c r="K150" s="15"/>
      <c r="L150" s="15"/>
      <c r="M150" s="15"/>
      <c r="N150" s="15"/>
      <c r="O150" s="15"/>
      <c r="P150" s="18"/>
      <c r="Q150" s="15"/>
      <c r="R150" s="15"/>
      <c r="S150" s="15"/>
      <c r="T150" s="15"/>
    </row>
    <row r="151" spans="1:20">
      <c r="A151" s="4">
        <v>147</v>
      </c>
      <c r="B151" s="14"/>
      <c r="C151" s="15"/>
      <c r="D151" s="15"/>
      <c r="E151" s="16"/>
      <c r="F151" s="15"/>
      <c r="G151" s="16"/>
      <c r="H151" s="16"/>
      <c r="I151" s="46">
        <f t="shared" si="2"/>
        <v>0</v>
      </c>
      <c r="J151" s="15"/>
      <c r="K151" s="15"/>
      <c r="L151" s="15"/>
      <c r="M151" s="15"/>
      <c r="N151" s="15"/>
      <c r="O151" s="15"/>
      <c r="P151" s="18"/>
      <c r="Q151" s="15"/>
      <c r="R151" s="15"/>
      <c r="S151" s="15"/>
      <c r="T151" s="15"/>
    </row>
    <row r="152" spans="1:20">
      <c r="A152" s="4">
        <v>148</v>
      </c>
      <c r="B152" s="14"/>
      <c r="C152" s="15"/>
      <c r="D152" s="15"/>
      <c r="E152" s="16"/>
      <c r="F152" s="15"/>
      <c r="G152" s="16"/>
      <c r="H152" s="16"/>
      <c r="I152" s="46">
        <f t="shared" si="2"/>
        <v>0</v>
      </c>
      <c r="J152" s="15"/>
      <c r="K152" s="15"/>
      <c r="L152" s="15"/>
      <c r="M152" s="15"/>
      <c r="N152" s="15"/>
      <c r="O152" s="15"/>
      <c r="P152" s="18"/>
      <c r="Q152" s="15"/>
      <c r="R152" s="15"/>
      <c r="S152" s="15"/>
      <c r="T152" s="15"/>
    </row>
    <row r="153" spans="1:20">
      <c r="A153" s="4">
        <v>149</v>
      </c>
      <c r="B153" s="14"/>
      <c r="C153" s="15"/>
      <c r="D153" s="15"/>
      <c r="E153" s="16"/>
      <c r="F153" s="15"/>
      <c r="G153" s="16"/>
      <c r="H153" s="16"/>
      <c r="I153" s="46">
        <f t="shared" si="2"/>
        <v>0</v>
      </c>
      <c r="J153" s="15"/>
      <c r="K153" s="15"/>
      <c r="L153" s="15"/>
      <c r="M153" s="15"/>
      <c r="N153" s="15"/>
      <c r="O153" s="15"/>
      <c r="P153" s="18"/>
      <c r="Q153" s="15"/>
      <c r="R153" s="15"/>
      <c r="S153" s="15"/>
      <c r="T153" s="15"/>
    </row>
    <row r="154" spans="1:20">
      <c r="A154" s="4">
        <v>150</v>
      </c>
      <c r="B154" s="14"/>
      <c r="C154" s="15"/>
      <c r="D154" s="15"/>
      <c r="E154" s="16"/>
      <c r="F154" s="15"/>
      <c r="G154" s="16"/>
      <c r="H154" s="16"/>
      <c r="I154" s="46">
        <f t="shared" si="2"/>
        <v>0</v>
      </c>
      <c r="J154" s="15"/>
      <c r="K154" s="15"/>
      <c r="L154" s="15"/>
      <c r="M154" s="15"/>
      <c r="N154" s="15"/>
      <c r="O154" s="15"/>
      <c r="P154" s="18"/>
      <c r="Q154" s="15"/>
      <c r="R154" s="15"/>
      <c r="S154" s="15"/>
      <c r="T154" s="15"/>
    </row>
    <row r="155" spans="1:20">
      <c r="A155" s="4">
        <v>151</v>
      </c>
      <c r="B155" s="14"/>
      <c r="C155" s="15"/>
      <c r="D155" s="15"/>
      <c r="E155" s="16"/>
      <c r="F155" s="15"/>
      <c r="G155" s="16"/>
      <c r="H155" s="16"/>
      <c r="I155" s="46">
        <f t="shared" si="2"/>
        <v>0</v>
      </c>
      <c r="J155" s="15"/>
      <c r="K155" s="15"/>
      <c r="L155" s="15"/>
      <c r="M155" s="15"/>
      <c r="N155" s="15"/>
      <c r="O155" s="15"/>
      <c r="P155" s="18"/>
      <c r="Q155" s="15"/>
      <c r="R155" s="15"/>
      <c r="S155" s="15"/>
      <c r="T155" s="15"/>
    </row>
    <row r="156" spans="1:20">
      <c r="A156" s="4">
        <v>152</v>
      </c>
      <c r="B156" s="14"/>
      <c r="C156" s="15"/>
      <c r="D156" s="15"/>
      <c r="E156" s="16"/>
      <c r="F156" s="15"/>
      <c r="G156" s="16"/>
      <c r="H156" s="16"/>
      <c r="I156" s="46">
        <f t="shared" si="2"/>
        <v>0</v>
      </c>
      <c r="J156" s="15"/>
      <c r="K156" s="15"/>
      <c r="L156" s="15"/>
      <c r="M156" s="15"/>
      <c r="N156" s="15"/>
      <c r="O156" s="15"/>
      <c r="P156" s="18"/>
      <c r="Q156" s="15"/>
      <c r="R156" s="15"/>
      <c r="S156" s="15"/>
      <c r="T156" s="15"/>
    </row>
    <row r="157" spans="1:20">
      <c r="A157" s="4">
        <v>153</v>
      </c>
      <c r="B157" s="14"/>
      <c r="C157" s="15"/>
      <c r="D157" s="15"/>
      <c r="E157" s="16"/>
      <c r="F157" s="15"/>
      <c r="G157" s="16"/>
      <c r="H157" s="16"/>
      <c r="I157" s="46">
        <f t="shared" si="2"/>
        <v>0</v>
      </c>
      <c r="J157" s="15"/>
      <c r="K157" s="15"/>
      <c r="L157" s="15"/>
      <c r="M157" s="15"/>
      <c r="N157" s="15"/>
      <c r="O157" s="15"/>
      <c r="P157" s="18"/>
      <c r="Q157" s="15"/>
      <c r="R157" s="15"/>
      <c r="S157" s="15"/>
      <c r="T157" s="15"/>
    </row>
    <row r="158" spans="1:20">
      <c r="A158" s="4">
        <v>154</v>
      </c>
      <c r="B158" s="14"/>
      <c r="C158" s="15"/>
      <c r="D158" s="15"/>
      <c r="E158" s="16"/>
      <c r="F158" s="15"/>
      <c r="G158" s="16"/>
      <c r="H158" s="16"/>
      <c r="I158" s="46">
        <f t="shared" si="2"/>
        <v>0</v>
      </c>
      <c r="J158" s="15"/>
      <c r="K158" s="15"/>
      <c r="L158" s="15"/>
      <c r="M158" s="15"/>
      <c r="N158" s="15"/>
      <c r="O158" s="15"/>
      <c r="P158" s="18"/>
      <c r="Q158" s="15"/>
      <c r="R158" s="15"/>
      <c r="S158" s="15"/>
      <c r="T158" s="15"/>
    </row>
    <row r="159" spans="1:20">
      <c r="A159" s="4">
        <v>155</v>
      </c>
      <c r="B159" s="14"/>
      <c r="C159" s="15"/>
      <c r="D159" s="15"/>
      <c r="E159" s="16"/>
      <c r="F159" s="15"/>
      <c r="G159" s="16"/>
      <c r="H159" s="16"/>
      <c r="I159" s="46">
        <f t="shared" si="2"/>
        <v>0</v>
      </c>
      <c r="J159" s="15"/>
      <c r="K159" s="15"/>
      <c r="L159" s="15"/>
      <c r="M159" s="15"/>
      <c r="N159" s="15"/>
      <c r="O159" s="15"/>
      <c r="P159" s="18"/>
      <c r="Q159" s="15"/>
      <c r="R159" s="15"/>
      <c r="S159" s="15"/>
      <c r="T159" s="15"/>
    </row>
    <row r="160" spans="1:20">
      <c r="A160" s="4">
        <v>156</v>
      </c>
      <c r="B160" s="14"/>
      <c r="C160" s="15"/>
      <c r="D160" s="15"/>
      <c r="E160" s="16"/>
      <c r="F160" s="15"/>
      <c r="G160" s="16"/>
      <c r="H160" s="16"/>
      <c r="I160" s="46">
        <f t="shared" si="2"/>
        <v>0</v>
      </c>
      <c r="J160" s="15"/>
      <c r="K160" s="15"/>
      <c r="L160" s="15"/>
      <c r="M160" s="15"/>
      <c r="N160" s="15"/>
      <c r="O160" s="15"/>
      <c r="P160" s="18"/>
      <c r="Q160" s="15"/>
      <c r="R160" s="15"/>
      <c r="S160" s="15"/>
      <c r="T160" s="15"/>
    </row>
    <row r="161" spans="1:20">
      <c r="A161" s="4">
        <v>157</v>
      </c>
      <c r="B161" s="14"/>
      <c r="C161" s="15"/>
      <c r="D161" s="15"/>
      <c r="E161" s="16"/>
      <c r="F161" s="15"/>
      <c r="G161" s="16"/>
      <c r="H161" s="16"/>
      <c r="I161" s="46">
        <f t="shared" si="2"/>
        <v>0</v>
      </c>
      <c r="J161" s="15"/>
      <c r="K161" s="15"/>
      <c r="L161" s="15"/>
      <c r="M161" s="15"/>
      <c r="N161" s="15"/>
      <c r="O161" s="15"/>
      <c r="P161" s="18"/>
      <c r="Q161" s="15"/>
      <c r="R161" s="15"/>
      <c r="S161" s="15"/>
      <c r="T161" s="15"/>
    </row>
    <row r="162" spans="1:20">
      <c r="A162" s="4">
        <v>158</v>
      </c>
      <c r="B162" s="14"/>
      <c r="C162" s="15"/>
      <c r="D162" s="15"/>
      <c r="E162" s="16"/>
      <c r="F162" s="15"/>
      <c r="G162" s="16"/>
      <c r="H162" s="16"/>
      <c r="I162" s="46">
        <f t="shared" si="2"/>
        <v>0</v>
      </c>
      <c r="J162" s="15"/>
      <c r="K162" s="15"/>
      <c r="L162" s="15"/>
      <c r="M162" s="15"/>
      <c r="N162" s="15"/>
      <c r="O162" s="15"/>
      <c r="P162" s="18"/>
      <c r="Q162" s="15"/>
      <c r="R162" s="15"/>
      <c r="S162" s="15"/>
      <c r="T162" s="15"/>
    </row>
    <row r="163" spans="1:20">
      <c r="A163" s="4">
        <v>159</v>
      </c>
      <c r="B163" s="14"/>
      <c r="C163" s="15"/>
      <c r="D163" s="15"/>
      <c r="E163" s="16"/>
      <c r="F163" s="15"/>
      <c r="G163" s="16"/>
      <c r="H163" s="16"/>
      <c r="I163" s="46">
        <f t="shared" si="2"/>
        <v>0</v>
      </c>
      <c r="J163" s="15"/>
      <c r="K163" s="15"/>
      <c r="L163" s="15"/>
      <c r="M163" s="15"/>
      <c r="N163" s="15"/>
      <c r="O163" s="15"/>
      <c r="P163" s="18"/>
      <c r="Q163" s="15"/>
      <c r="R163" s="15"/>
      <c r="S163" s="15"/>
      <c r="T163" s="15"/>
    </row>
    <row r="164" spans="1:20">
      <c r="A164" s="4">
        <v>160</v>
      </c>
      <c r="B164" s="14"/>
      <c r="C164" s="15"/>
      <c r="D164" s="15"/>
      <c r="E164" s="16"/>
      <c r="F164" s="15"/>
      <c r="G164" s="16"/>
      <c r="H164" s="16"/>
      <c r="I164" s="46">
        <f t="shared" si="2"/>
        <v>0</v>
      </c>
      <c r="J164" s="15"/>
      <c r="K164" s="15"/>
      <c r="L164" s="15"/>
      <c r="M164" s="15"/>
      <c r="N164" s="15"/>
      <c r="O164" s="15"/>
      <c r="P164" s="18"/>
      <c r="Q164" s="15"/>
      <c r="R164" s="15"/>
      <c r="S164" s="15"/>
      <c r="T164" s="15"/>
    </row>
    <row r="165" spans="1:20">
      <c r="A165" s="85" t="s">
        <v>11</v>
      </c>
      <c r="B165" s="85"/>
      <c r="C165" s="85">
        <f>COUNTIFS(C5:C164,"*")</f>
        <v>116</v>
      </c>
      <c r="D165" s="85"/>
      <c r="E165" s="11"/>
      <c r="F165" s="85"/>
      <c r="G165" s="85">
        <f>SUM(G5:G164)</f>
        <v>2493</v>
      </c>
      <c r="H165" s="85">
        <f>SUM(H5:H164)</f>
        <v>2582</v>
      </c>
      <c r="I165" s="85">
        <f>SUM(I5:I164)</f>
        <v>5075</v>
      </c>
      <c r="J165" s="60"/>
      <c r="K165" s="85"/>
      <c r="L165" s="85"/>
      <c r="M165" s="85"/>
      <c r="N165" s="85"/>
      <c r="O165" s="85"/>
      <c r="P165" s="12"/>
      <c r="Q165" s="85"/>
      <c r="R165" s="85"/>
      <c r="S165" s="85"/>
      <c r="T165" s="10"/>
    </row>
    <row r="166" spans="1:20">
      <c r="A166" s="39" t="s">
        <v>65</v>
      </c>
      <c r="B166" s="9">
        <f>COUNTIF(B$5:B$164,"Team 1")</f>
        <v>56</v>
      </c>
      <c r="C166" s="39" t="s">
        <v>28</v>
      </c>
      <c r="D166" s="9">
        <f>COUNTIF(D5:D164,"Anganwadi")</f>
        <v>81</v>
      </c>
      <c r="I166" s="1"/>
      <c r="J166" s="53"/>
      <c r="M166" s="1"/>
    </row>
    <row r="167" spans="1:20">
      <c r="A167" s="39" t="s">
        <v>66</v>
      </c>
      <c r="B167" s="9">
        <f>COUNTIF(B$6:B$164,"Team 2")</f>
        <v>60</v>
      </c>
      <c r="C167" s="39" t="s">
        <v>26</v>
      </c>
      <c r="D167" s="9">
        <f>COUNTIF(D5:D164,"School")</f>
        <v>35</v>
      </c>
      <c r="I167" s="1"/>
      <c r="J167" s="53"/>
      <c r="M167" s="1"/>
    </row>
  </sheetData>
  <sheetProtection formatCells="0" deleteColumns="0" deleteRows="0"/>
  <autoFilter ref="A4:T167">
    <filterColumn colId="1"/>
    <filterColumn colId="3"/>
  </autoFilter>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rintOptions horizontalCentered="1"/>
  <pageMargins left="0.47244094488188981" right="0.23622047244094491" top="0.43307086614173229" bottom="0.43307086614173229" header="0.31496062992125984" footer="0.23622047244094491"/>
  <pageSetup paperSize="5" scale="73" fitToHeight="11000" orientation="landscape" horizontalDpi="0" verticalDpi="0" r:id="rId1"/>
  <headerFooter>
    <oddFooter>&amp;CPages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Block at a Glance</vt:lpstr>
      <vt:lpstr>April-19</vt:lpstr>
      <vt:lpstr>May-19</vt:lpstr>
      <vt:lpstr>June-19</vt:lpstr>
      <vt:lpstr>July-19</vt:lpstr>
      <vt:lpstr>Aug-19</vt:lpstr>
      <vt:lpstr>Sep-19</vt:lpstr>
      <vt:lpstr>Summary Sheet</vt:lpstr>
      <vt:lpstr>June-Print</vt:lpstr>
      <vt:lpstr>'April-19'!Print_Titles</vt:lpstr>
      <vt:lpstr>'Aug-19'!Print_Titles</vt:lpstr>
      <vt:lpstr>'July-19'!Print_Titles</vt:lpstr>
      <vt:lpstr>'June-19'!Print_Titles</vt:lpstr>
      <vt:lpstr>'June-Print'!Print_Titles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2019-06-07T20:29:32Z</dcterms:modified>
</cp:coreProperties>
</file>