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25" i="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<sst xmlns="http://schemas.openxmlformats.org/spreadsheetml/2006/main" count="4076" uniqueCount="985">
  <si>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</si>
  <si>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</si>
  <si>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</si>
  <si>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</si>
  <si>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</si>
  <si>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</si>
  <si>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</si>
  <si>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</si>
  <si>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</si>
  <si>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</si>
  <si>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</si>
  <si>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</si>
  <si>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</si>
  <si>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</si>
  <si>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</si>
  <si>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</si>
  <si>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</si>
  <si>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</si>
  <si>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</si>
  <si>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</si>
  <si>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</si>
  <si>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</si>
  <si>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</si>
  <si>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</si>
  <si>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</si>
  <si>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</si>
  <si>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</si>
  <si>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</si>
  <si>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</si>
  <si>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</si>
  <si>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</si>
  <si>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</si>
  <si>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</si>
  <si>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</si>
  <si>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</si>
  <si>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</si>
  <si>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</si>
  <si>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</si>
  <si>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</si>
  <si>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</si>
  <si>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</si>
  <si>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</si>
  <si>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</si>
  <si>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</si>
  <si>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</si>
  <si>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</si>
  <si>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</si>
  <si>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</si>
  <si>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</si>
  <si>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</si>
  <si>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</si>
  <si>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</si>
  <si>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</si>
  <si>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</si>
  <si>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</si>
  <si>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</si>
  <si>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</si>
  <si>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</si>
  <si>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</si>
  <si>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</si>
  <si>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</si>
  <si>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</si>
  <si>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</si>
  <si>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</si>
  <si>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</si>
  <si>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</si>
  <si>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</si>
  <si>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</si>
  <si>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</si>
  <si>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</si>
  <si>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</si>
  <si>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</si>
  <si>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TINSUKIA</t>
  </si>
  <si>
    <t>NA-SADIYA BPHC</t>
  </si>
  <si>
    <t>SHREE PUNESAR GOGOI</t>
  </si>
  <si>
    <t>i/c TUNDRABOTI GOGOI</t>
  </si>
  <si>
    <t>DR MINAKSHI MOJUMDER</t>
  </si>
  <si>
    <t>DR DABID B. DEORI</t>
  </si>
  <si>
    <t>WAHIDUR ZAMAN</t>
  </si>
  <si>
    <t>PAPORI GOGOI</t>
  </si>
  <si>
    <t xml:space="preserve">DR RIAJUL HUSAIN </t>
  </si>
  <si>
    <t xml:space="preserve">JANIF ALI AHMAD </t>
  </si>
  <si>
    <t>NAPI DAGU</t>
  </si>
  <si>
    <t>ANM</t>
  </si>
  <si>
    <t>PHARMASIST</t>
  </si>
  <si>
    <t>DENTAL SURGON</t>
  </si>
  <si>
    <t>MO HOMIO</t>
  </si>
  <si>
    <t>KUHIYARBARI LPS, KUHIRBARI SCL, LAKHINAGAR DEAMAJI AWC</t>
  </si>
  <si>
    <t>LAKHINAGAR LPS, LAKHINAGAR AWC</t>
  </si>
  <si>
    <t>1 NO SONOWAL GAON LPS,1 NO SONOWAL GAON AWC, SONOWAL SCL , 2 NO SONOWAL AWC</t>
  </si>
  <si>
    <t>ADARSHO AHOM GAON LPS, 
ADARSHO AHOM GAON AWC,BODO GAON AWC</t>
  </si>
  <si>
    <t>MILANPUR BHOBOLA LPS,MILANPUR PATIA AWC, MILANPUR BHOBOLA AWC</t>
  </si>
  <si>
    <t>NITAI UJANI LPS,NITAI KASARI AWC,UPAR TOKAJANTAKAJAN AWC</t>
  </si>
  <si>
    <t>PUB AMBIKAPUR KALIA LPS
,HATIDANDI AWC</t>
  </si>
  <si>
    <t>KALIYA NADI KINAR LPS,
 NADI KINAR AWC, 
MAGARGAON AWC</t>
  </si>
  <si>
    <t>AMBIKAPUR DARA GAON LPS,
DARAGAON AWC</t>
  </si>
  <si>
    <t>ADARSHO RUKMINI GAON LPS</t>
  </si>
  <si>
    <t>ADARSHO RUKMINI AWC</t>
  </si>
  <si>
    <t>GARGAON JANAJATI LPS, ,GARGAON AWC</t>
  </si>
  <si>
    <t>ARUNUDOI LPS</t>
  </si>
  <si>
    <t>NASAI BHANGANMARA LPS,DEKAPAM CUBURI LPS</t>
  </si>
  <si>
    <t>GARBIL LPS,2 NO TELIKOLA AWC</t>
  </si>
  <si>
    <t>SARROBJYOTI LPS,TOKAJAN AHOMGAON LPS,TOKAJAN AWC, TOKAJAN AHOMGAON AWC</t>
  </si>
  <si>
    <t>DHONIYAPUR AWC, NITAI DAORI AWC,NITAI DEORI LPS, NITAI DHUNIYA LPS</t>
  </si>
  <si>
    <t xml:space="preserve">School/ Anganwadi </t>
  </si>
  <si>
    <t>MONDAY</t>
  </si>
  <si>
    <t>TUESDAY</t>
  </si>
  <si>
    <t>WEDNESDAY</t>
  </si>
  <si>
    <t>THURSDAY</t>
  </si>
  <si>
    <t>FRIDAY</t>
  </si>
  <si>
    <t xml:space="preserve">BOLERO CAR </t>
  </si>
  <si>
    <t>1 NO NATUN BALIJAN, 2 NO BALIJAN AWC</t>
  </si>
  <si>
    <t>SCL/AWC</t>
  </si>
  <si>
    <t>SUNPURA BIL GAON AWC,SUNPURA BIL GAON LPS,</t>
  </si>
  <si>
    <t>BIL BASTI AWC,13 TH MILE GOVT LPS, 14TH MILEGOVT LPS</t>
  </si>
  <si>
    <t>, NA-PATIYA SCHOOLIYA AWC, NA- SCHOOLIYA LPS</t>
  </si>
  <si>
    <t>NA PATIA AWC,  NA PATIYA LIMBU LPS</t>
  </si>
  <si>
    <t>UPPAR NA PATIYA AWC,UDOIPUR DEORI LPS, UDOIPUR DEORI AWC, UDOIPUR NEPALI AWC</t>
  </si>
  <si>
    <t>NADI KINAR BIL GAON AWC,TORIBARI AWC, TORIBARI LPS</t>
  </si>
  <si>
    <t>BORDHUNIYA AWC,BORDHUNIYA LPS, HORUDHUNIYA AWC</t>
  </si>
  <si>
    <t>DOLOPANI LPS,DOLOPANI AWC,3 NO ASSOMIA RONJONGARA AWC</t>
  </si>
  <si>
    <t>SUNPURA
 DARAGAON LPS,NATUN BALIJAN AWC</t>
  </si>
  <si>
    <t>SUNPURA GIRLS MES,SUNPURA HIGH SCHOOL</t>
  </si>
  <si>
    <t xml:space="preserve">DAILGAON AWC,MECHAKI DAIGAON AWC,DAIAL GAON LPS,DAIL GAON MVS,MECHAKI LPS </t>
  </si>
  <si>
    <t>AMBIKAPUR</t>
  </si>
  <si>
    <t xml:space="preserve">DIPALI CHETIA </t>
  </si>
  <si>
    <t>PODMAWOTI GOGOI</t>
  </si>
  <si>
    <t>34KM</t>
  </si>
  <si>
    <t>32KM</t>
  </si>
  <si>
    <t>33KM</t>
  </si>
  <si>
    <t>22KM</t>
  </si>
  <si>
    <t>SUNPURA</t>
  </si>
  <si>
    <t>RUNA DAS</t>
  </si>
  <si>
    <t>RUPA DAS</t>
  </si>
  <si>
    <t>20KM</t>
  </si>
  <si>
    <t>18KM</t>
  </si>
  <si>
    <t>BHABANI GAON AWC,BORBALI AWC, BHABANI GAON LPS</t>
  </si>
  <si>
    <t>CHIRITANGHOAIN GAON AWC , AND LPS</t>
  </si>
  <si>
    <t>RATANPUR LPS, RATAN PUR AWC, RATANPUR BALIONI AWC</t>
  </si>
  <si>
    <t>TEZPURIYA AWC, LAKHAYAPUR AWC, LAKHAYAPUR LPS</t>
  </si>
  <si>
    <t>MAJULI BORPUKHURI AWC, MAJULI JANATA LPS</t>
  </si>
  <si>
    <t>TORIBARI AWC,TORIBARI LPS</t>
  </si>
  <si>
    <t>BURABURI DARAGAON LPS,BURABURI DARAGAON AWC</t>
  </si>
  <si>
    <t>ASSOMIA BORGORA AWC, 2 NO ASSOMIA BORGORA AWC</t>
  </si>
  <si>
    <t>BURABURI DEORI AWC, BURABURI DEORI LPS</t>
  </si>
  <si>
    <t>BURA BURI NEPALI AWC, 2 NO BURABURI  LPS</t>
  </si>
  <si>
    <t>KHAINBARI LPS , KHAINIBARI AWC</t>
  </si>
  <si>
    <t>BETONI BORPATHAR LPS, BETONI BARPATHAR AWC</t>
  </si>
  <si>
    <t>BORGORAH AWC, MISSING  BORGARAH LPS</t>
  </si>
  <si>
    <t>,ARUNUDOI MES,GARGAON LPS</t>
  </si>
  <si>
    <t>SOURB JYOTI LPS,TOKALAN AHOM GAON LPS, TOKAJAN AWC,TOKAJAN AHOMGAN AWC</t>
  </si>
  <si>
    <t>2 NO TELIKOLA LPS,TELIKOLA AWC</t>
  </si>
  <si>
    <t>GORGAON AWC,GARSINGA AWC,</t>
  </si>
  <si>
    <t>4TH MILE AWC,4TH MILE LPS</t>
  </si>
  <si>
    <t>5TH MILE AWC, BHISMUK NAGAR LPS</t>
  </si>
  <si>
    <t>7TH MILE AWC,2 NO BAIRAGIMATH AWC</t>
  </si>
  <si>
    <t>NA BASAGAON AWC, BHOBOLA AWC, BHOKBOLA GOVT LPS</t>
  </si>
  <si>
    <t>9TH MILE AWC, LADU GAON AWC</t>
  </si>
  <si>
    <t>CHAWALKHOWA NAGAN AWC,NOBOJYOTI DUPONI AWC</t>
  </si>
  <si>
    <t>1 NO BISNUPUR BORGOHAIN AWC, 2 NO BISNUPUR POHUKHOWA AWC</t>
  </si>
  <si>
    <t>HORIPUR AWC,KALIYA BASTI AWC,HORIPUR LPS</t>
  </si>
  <si>
    <t>CHADRAPUR AWC, CHANDRAPUR LPS</t>
  </si>
  <si>
    <t>DAIL GAON LPS,MECHAKI LPS</t>
  </si>
  <si>
    <t>RAMPUR MEGALA GOVT LPS,RATANPUR LPS</t>
  </si>
  <si>
    <t>DAILGAON AWC,MECHAKI DAIGAON AWC,DAIAL GAON LPS,DAIL GAON MVS.</t>
  </si>
  <si>
    <t>DIKRONG AWC,2 NO DIKRONG AWC</t>
  </si>
  <si>
    <t>1 NO MULUK CHAPORI AWC,2 NO MULUK CHAPORI AWC</t>
  </si>
  <si>
    <t>GOUSALA ABORMIRI AWC, SANTINAGAR NEPALI AWC</t>
  </si>
  <si>
    <t>GHURMURA AWC, DISOI AWC</t>
  </si>
  <si>
    <t>BOJAL GAON AWC,PURONI BOJAL GAON AWC</t>
  </si>
  <si>
    <t xml:space="preserve">BOGORIBARI AWC, KHARONI BOGORI BARI AWC
</t>
  </si>
  <si>
    <t>TEAM B</t>
  </si>
  <si>
    <t>TEAM A</t>
  </si>
  <si>
    <t xml:space="preserve">BURABURI </t>
  </si>
  <si>
    <t>NA-SADIYA</t>
  </si>
  <si>
    <t>ASSOMIYA BORGORAH</t>
  </si>
  <si>
    <t xml:space="preserve">RATANPUR </t>
  </si>
  <si>
    <t>GHUMTIBIL</t>
  </si>
  <si>
    <t>GUNITA DEORI</t>
  </si>
  <si>
    <t>ALKA PERTIN</t>
  </si>
  <si>
    <t>BEAUTY CHOW FALARY</t>
  </si>
  <si>
    <t>JYOTI BORGOHAIN</t>
  </si>
  <si>
    <t>BELANTI  DEORI</t>
  </si>
  <si>
    <t>PALLABI BORGOHAIN</t>
  </si>
  <si>
    <t>JUNMONI DEORI</t>
  </si>
  <si>
    <t>PROTIVA BORAH</t>
  </si>
  <si>
    <t>JYOSTNA BURAGOHAIN</t>
  </si>
  <si>
    <t>JYOTIPROBHA BURAGOHAIN</t>
  </si>
  <si>
    <t>25KM</t>
  </si>
  <si>
    <t>23KM</t>
  </si>
  <si>
    <t>21KM</t>
  </si>
  <si>
    <t xml:space="preserve"> Asomiya Borgorah</t>
  </si>
  <si>
    <t>2 No. Asomiya Borgorah</t>
  </si>
  <si>
    <t>Daragaon</t>
  </si>
  <si>
    <t>Borgorah</t>
  </si>
  <si>
    <t>Christian Gohain Gaon</t>
  </si>
  <si>
    <t>Puroni Tarani</t>
  </si>
  <si>
    <t>Kharibari</t>
  </si>
  <si>
    <t>Majuli Borpukhuri</t>
  </si>
  <si>
    <t>Chapakhowa Gaon</t>
  </si>
  <si>
    <t>1 No. Chapakhowa Ujani</t>
  </si>
  <si>
    <t>Pati Pather</t>
  </si>
  <si>
    <t>Kundil Kinar Gohain Gaon (Mini)</t>
  </si>
  <si>
    <t>Gohain Gaon Rajmao Paglam</t>
  </si>
  <si>
    <t>Kundil Nagar Nagaon</t>
  </si>
  <si>
    <t>Patidoi Nagaon</t>
  </si>
  <si>
    <t>Nabajyoti Ghaghori</t>
  </si>
  <si>
    <t>Borgora Miri Majuli</t>
  </si>
  <si>
    <t>Majuli Shiv Mandir</t>
  </si>
  <si>
    <t>Borgora Palek</t>
  </si>
  <si>
    <t>Pukhuri Basti</t>
  </si>
  <si>
    <t>Na-Tarani</t>
  </si>
  <si>
    <t>2 No. Bishnupur Borgohain (Mini)</t>
  </si>
  <si>
    <t>Mugalpur</t>
  </si>
  <si>
    <t>Bhatikhuti</t>
  </si>
  <si>
    <t>Kundil Na-Jia</t>
  </si>
  <si>
    <t>Padumphula</t>
  </si>
  <si>
    <t>Basagaon</t>
  </si>
  <si>
    <t>Balijan Nagaon</t>
  </si>
  <si>
    <t>2 No. Basagaon</t>
  </si>
  <si>
    <t>Na-Basagaon</t>
  </si>
  <si>
    <t>Bhabala</t>
  </si>
  <si>
    <t>Billgaon</t>
  </si>
  <si>
    <t>Doompather Kasari</t>
  </si>
  <si>
    <t>9th Mile</t>
  </si>
  <si>
    <t>Ladugaon</t>
  </si>
  <si>
    <t>8th Mile</t>
  </si>
  <si>
    <t>Rilif Basti</t>
  </si>
  <si>
    <t>Raigaon Mini</t>
  </si>
  <si>
    <t>7th Mile</t>
  </si>
  <si>
    <t>2 No. Boiragi Moth (Mini)</t>
  </si>
  <si>
    <t>Lakhimpuria</t>
  </si>
  <si>
    <t>5th Mile</t>
  </si>
  <si>
    <t>4th Mile</t>
  </si>
  <si>
    <t>Santipur (No.,6,)</t>
  </si>
  <si>
    <t xml:space="preserve"> Santipur 5</t>
  </si>
  <si>
    <t>Santipur Ganga Nagar</t>
  </si>
  <si>
    <t>7 No. Santipur</t>
  </si>
  <si>
    <t>Ghurmura</t>
  </si>
  <si>
    <t>CHAPAKHOWA TOWN MES</t>
  </si>
  <si>
    <t>GORH GAON LPS</t>
  </si>
  <si>
    <t>TUPSINGA LPS</t>
  </si>
  <si>
    <t>GARHGAON JANAJATI LPS</t>
  </si>
  <si>
    <t>NASAI BHANGANMARA LPS</t>
  </si>
  <si>
    <t>DEKAPAM CHUBURI LPS</t>
  </si>
  <si>
    <t>GARH GAON LPS</t>
  </si>
  <si>
    <t>BALI CHAPORI LPS</t>
  </si>
  <si>
    <t>2 NO TAKAJAN SHOWRABHJYOTI LPS</t>
  </si>
  <si>
    <t>TAKAJAN AHOM GOAN LP SCHOOL</t>
  </si>
  <si>
    <t>MAJKACHARI LP SCHOOL</t>
  </si>
  <si>
    <t>CHENG CHAP LPS</t>
  </si>
  <si>
    <t>TAKAJAN DEORI GAON LPS</t>
  </si>
  <si>
    <t>UPOR TAKAJAN BILL KINAR LPS</t>
  </si>
  <si>
    <t>AMBIKAPUR KOLIYA NADIKINAR LPS</t>
  </si>
  <si>
    <t>NA SAKI LPS</t>
  </si>
  <si>
    <t>AMBIKAPUR LPS</t>
  </si>
  <si>
    <t>PUB AMBIKAPUR KALIYA LPS</t>
  </si>
  <si>
    <t>NITAI UJANI LPS</t>
  </si>
  <si>
    <t>ADARSHA AHOM GAON LPS</t>
  </si>
  <si>
    <t>LAKHINAGAR LPS</t>
  </si>
  <si>
    <t>MILONPUR BHABALA LPS</t>
  </si>
  <si>
    <t>DARA GAON LPS</t>
  </si>
  <si>
    <t>ADARSHA RUKMINI LPS</t>
  </si>
  <si>
    <t>NITAI DHUNIYA LPS</t>
  </si>
  <si>
    <t>SONOWAL GAON  LPS</t>
  </si>
  <si>
    <t>KUNHIYARBARI LPS</t>
  </si>
  <si>
    <t>NAPATIA LPS</t>
  </si>
  <si>
    <t>1 NO NA PATIA LPS</t>
  </si>
  <si>
    <t>BARDHUNIYA LPS</t>
  </si>
  <si>
    <t>UDAYPUR LPS</t>
  </si>
  <si>
    <t>DALAPANI GOVT LPS</t>
  </si>
  <si>
    <t>DANABARI LPS</t>
  </si>
  <si>
    <t>TARIBARI LPS</t>
  </si>
  <si>
    <t>8TH MILE LPS</t>
  </si>
  <si>
    <t>NSAWC-123</t>
  </si>
  <si>
    <t>NSAWC-124</t>
  </si>
  <si>
    <t>NSAWC-125</t>
  </si>
  <si>
    <t>NSAWC-127</t>
  </si>
  <si>
    <t>NSAWC-128</t>
  </si>
  <si>
    <t>NSAWC-129</t>
  </si>
  <si>
    <t>NSAWC-130</t>
  </si>
  <si>
    <t>NSAWC-131</t>
  </si>
  <si>
    <t>NSAWC-61</t>
  </si>
  <si>
    <t>NSAWC-62</t>
  </si>
  <si>
    <t>NSAWC-63</t>
  </si>
  <si>
    <t>NSAWC-64</t>
  </si>
  <si>
    <t>NSAWC-65</t>
  </si>
  <si>
    <t>NSAWC-66</t>
  </si>
  <si>
    <t>NSAWC-67</t>
  </si>
  <si>
    <t>NSAWC-68</t>
  </si>
  <si>
    <t>NSAWC-69</t>
  </si>
  <si>
    <t>NSAWC-70</t>
  </si>
  <si>
    <t>NSAWC-71</t>
  </si>
  <si>
    <t>NSAWC-72</t>
  </si>
  <si>
    <t>NSAWC-73</t>
  </si>
  <si>
    <t>NSAWC-77</t>
  </si>
  <si>
    <t>NSAWC-75</t>
  </si>
  <si>
    <t>NSAWC-76</t>
  </si>
  <si>
    <t>NSAWC-74</t>
  </si>
  <si>
    <t>NSAWC-132</t>
  </si>
  <si>
    <t>NSAWC-133</t>
  </si>
  <si>
    <t>NSAWC-135</t>
  </si>
  <si>
    <t>NSAWC-136</t>
  </si>
  <si>
    <t>NSAWC-137</t>
  </si>
  <si>
    <t>NSAWC-138</t>
  </si>
  <si>
    <t>NSAWC-139</t>
  </si>
  <si>
    <t>NSAWC-140</t>
  </si>
  <si>
    <t>NSAWC-141</t>
  </si>
  <si>
    <t>NSAWC-143</t>
  </si>
  <si>
    <t>NSAWC-144</t>
  </si>
  <si>
    <t>NSAWC-145</t>
  </si>
  <si>
    <t>NSAWC-146</t>
  </si>
  <si>
    <t>NSAWC-147</t>
  </si>
  <si>
    <t>NSAWC-148</t>
  </si>
  <si>
    <t>NSAWC-149</t>
  </si>
  <si>
    <t>NSAWC-150</t>
  </si>
  <si>
    <t>NSAWC-151</t>
  </si>
  <si>
    <t>NSAWC-48</t>
  </si>
  <si>
    <t>NSAWC-49</t>
  </si>
  <si>
    <t>NSAWC-58</t>
  </si>
  <si>
    <t>NSAWC-50</t>
  </si>
  <si>
    <t>18140416202</t>
  </si>
  <si>
    <t>18140409006</t>
  </si>
  <si>
    <t>18140409401</t>
  </si>
  <si>
    <t>18140409001</t>
  </si>
  <si>
    <t>18140409003</t>
  </si>
  <si>
    <t>18140409004</t>
  </si>
  <si>
    <t>18140409005</t>
  </si>
  <si>
    <t>18140407807</t>
  </si>
  <si>
    <t>18140407808</t>
  </si>
  <si>
    <t>18140407809</t>
  </si>
  <si>
    <t>18140407810</t>
  </si>
  <si>
    <t>18140404001</t>
  </si>
  <si>
    <t>18140407801</t>
  </si>
  <si>
    <t>18140407804</t>
  </si>
  <si>
    <t>18140413606</t>
  </si>
  <si>
    <t>18140402901</t>
  </si>
  <si>
    <t>18140413602</t>
  </si>
  <si>
    <t>18140413603</t>
  </si>
  <si>
    <t>18140413503</t>
  </si>
  <si>
    <t>18140413304</t>
  </si>
  <si>
    <t>18140413502</t>
  </si>
  <si>
    <t>18140413307</t>
  </si>
  <si>
    <t>18140413401</t>
  </si>
  <si>
    <t>18140407501</t>
  </si>
  <si>
    <t>18140407701</t>
  </si>
  <si>
    <t>18140413305</t>
  </si>
  <si>
    <t>18140413306</t>
  </si>
  <si>
    <t>18140404301</t>
  </si>
  <si>
    <t>18140404302</t>
  </si>
  <si>
    <t>18140404303</t>
  </si>
  <si>
    <t>18140404201</t>
  </si>
  <si>
    <t>18140411301</t>
  </si>
  <si>
    <t>18140411401</t>
  </si>
  <si>
    <t>18140404601</t>
  </si>
  <si>
    <t>18140410101</t>
  </si>
  <si>
    <t>8471884884</t>
  </si>
  <si>
    <t>8822122590</t>
  </si>
  <si>
    <t>8822418122</t>
  </si>
  <si>
    <t>9707116897</t>
  </si>
  <si>
    <t>8486918223</t>
  </si>
  <si>
    <t>9435426692</t>
  </si>
  <si>
    <t>9707239785</t>
  </si>
  <si>
    <t>9508079529</t>
  </si>
  <si>
    <t>7399592006</t>
  </si>
  <si>
    <t>8822547843</t>
  </si>
  <si>
    <t>9678317583</t>
  </si>
  <si>
    <t>7896185869</t>
  </si>
  <si>
    <t>970721589</t>
  </si>
  <si>
    <t>9678166707</t>
  </si>
  <si>
    <t>9864867689</t>
  </si>
  <si>
    <t>9707025671</t>
  </si>
  <si>
    <t>8822952662</t>
  </si>
  <si>
    <t>7399156922</t>
  </si>
  <si>
    <t>94082648972</t>
  </si>
  <si>
    <t>9957449167</t>
  </si>
  <si>
    <t>9954768403</t>
  </si>
  <si>
    <t>9435838501</t>
  </si>
  <si>
    <t>BORGORAH</t>
  </si>
  <si>
    <t>BELONTY DEORI</t>
  </si>
  <si>
    <t>BURABURI</t>
  </si>
  <si>
    <t>BOLA KUMARI UPADHIYA</t>
  </si>
  <si>
    <t>ROTONPUR</t>
  </si>
  <si>
    <t>NIRUPOMA SONOWAL</t>
  </si>
  <si>
    <t>RANU CHIRING</t>
  </si>
  <si>
    <t>ISLAMPUR</t>
  </si>
  <si>
    <t>RINA GOGOI</t>
  </si>
  <si>
    <t>JANTI GOGOI</t>
  </si>
  <si>
    <t>SUMI SONOWAL</t>
  </si>
  <si>
    <t>GAYATRI BHATTARAI</t>
  </si>
  <si>
    <t>PALLABI BORAH</t>
  </si>
  <si>
    <t>RANJITA CHIRING</t>
  </si>
  <si>
    <t>MALABIKA DEORI</t>
  </si>
  <si>
    <t>MAMOTA BEGUM</t>
  </si>
  <si>
    <t>LUKUMONI GOGOI</t>
  </si>
  <si>
    <t>MINU GOGOI</t>
  </si>
  <si>
    <t xml:space="preserve">SUMITRA KHAKLARI </t>
  </si>
  <si>
    <t>KUKURAMARA</t>
  </si>
  <si>
    <t>MAMONI BURAGOHAIN</t>
  </si>
  <si>
    <t>PURABI GOGOI</t>
  </si>
  <si>
    <t>TELIKOLA</t>
  </si>
  <si>
    <t xml:space="preserve">JINTI BORAH DEORI </t>
  </si>
  <si>
    <t>HUNMA GOGOI</t>
  </si>
  <si>
    <t>DIPAMONI CHANGMAI</t>
  </si>
  <si>
    <t>PARIJAT GOGOI</t>
  </si>
  <si>
    <t>MINA GOGOI</t>
  </si>
  <si>
    <t>SANTIPUR</t>
  </si>
  <si>
    <t>SANTI GOGOI</t>
  </si>
  <si>
    <t>BINTI DAO</t>
  </si>
  <si>
    <t>RASHMI DEORI</t>
  </si>
  <si>
    <t>GULAPI BORAH</t>
  </si>
  <si>
    <t>ANIMA GOGOI</t>
  </si>
  <si>
    <t>CHAPAKHOWA</t>
  </si>
  <si>
    <t xml:space="preserve">CHENEHI SONOWAL </t>
  </si>
  <si>
    <t>REKHA GOGOI</t>
  </si>
  <si>
    <t>HEMA DEORI</t>
  </si>
  <si>
    <t>TELIKALA</t>
  </si>
  <si>
    <t>ENI BORGOHAIN</t>
  </si>
  <si>
    <t>USHA DEVI</t>
  </si>
  <si>
    <t>TAKAJAN</t>
  </si>
  <si>
    <t>DIPALI HORO</t>
  </si>
  <si>
    <t>SUROBHI GOGOI</t>
  </si>
  <si>
    <t>PODUMI DUWARAH</t>
  </si>
  <si>
    <t>DAYAMONI GOGOI</t>
  </si>
  <si>
    <t>NA-SAKI</t>
  </si>
  <si>
    <t>SANDHIYA GORH</t>
  </si>
  <si>
    <t>EWALI DEORI</t>
  </si>
  <si>
    <t>DILMAYA CHETRI</t>
  </si>
  <si>
    <t>NA- CHAKI</t>
  </si>
  <si>
    <t>JAIMA SAIKIA</t>
  </si>
  <si>
    <t>JANAKI DEORI</t>
  </si>
  <si>
    <t>JIBANPROVA DEORI</t>
  </si>
  <si>
    <t>UDAYPUR</t>
  </si>
  <si>
    <t>SITA SHARMA</t>
  </si>
  <si>
    <t>REKHAMONI GOGOI</t>
  </si>
  <si>
    <t xml:space="preserve">MINA CHETRI </t>
  </si>
  <si>
    <t xml:space="preserve">JAIMALA CHETRY </t>
  </si>
  <si>
    <t>MONISHA DEORI</t>
  </si>
  <si>
    <t xml:space="preserve">RENU GOGOI </t>
  </si>
  <si>
    <t>TORIBARI</t>
  </si>
  <si>
    <t>BIVA BURAGOHAIN</t>
  </si>
  <si>
    <t>RUHINI GOGOI</t>
  </si>
  <si>
    <t>MONIKA GOUTAM</t>
  </si>
  <si>
    <t>BAZALGAON</t>
  </si>
  <si>
    <t>PARISHMITA BORAH</t>
  </si>
  <si>
    <t>TARA LIMBO</t>
  </si>
  <si>
    <t>ANU RAI</t>
  </si>
  <si>
    <t>11KM</t>
  </si>
  <si>
    <t>14KM</t>
  </si>
  <si>
    <t>7KM</t>
  </si>
  <si>
    <t>16KM</t>
  </si>
  <si>
    <t>1KM</t>
  </si>
  <si>
    <t>19KM</t>
  </si>
  <si>
    <t>30KM</t>
  </si>
  <si>
    <t>15KM</t>
  </si>
  <si>
    <t>8KM</t>
  </si>
  <si>
    <t xml:space="preserve">Nabapur </t>
  </si>
  <si>
    <t>NSAWC-5</t>
  </si>
  <si>
    <t xml:space="preserve">Pub Nabapur </t>
  </si>
  <si>
    <t>NSAWC-6</t>
  </si>
  <si>
    <t>Kabarsthan Patty</t>
  </si>
  <si>
    <t>NSAWC-7</t>
  </si>
  <si>
    <t>Gurung Basti</t>
  </si>
  <si>
    <t>NSAWC-8</t>
  </si>
  <si>
    <t xml:space="preserve">Buka pather </t>
  </si>
  <si>
    <t>NSAWC-20</t>
  </si>
  <si>
    <t>Pub  Lachit Nagar</t>
  </si>
  <si>
    <t>NSAWC-9</t>
  </si>
  <si>
    <t>Pachim Lachit Nagar</t>
  </si>
  <si>
    <t>NSAWC-10</t>
  </si>
  <si>
    <t>Majid Patty</t>
  </si>
  <si>
    <t>NSAWC-11</t>
  </si>
  <si>
    <t>Udonagar Siva mandir</t>
  </si>
  <si>
    <t>NSAWC-12</t>
  </si>
  <si>
    <t>Farm Basti</t>
  </si>
  <si>
    <t>NSAWC-24</t>
  </si>
  <si>
    <t>Nijarapara</t>
  </si>
  <si>
    <t>NSAWC-13</t>
  </si>
  <si>
    <t>2 no Nijarapara</t>
  </si>
  <si>
    <t>NSAWC-14</t>
  </si>
  <si>
    <t>Ex-Colony</t>
  </si>
  <si>
    <t>NSAWC-15</t>
  </si>
  <si>
    <t xml:space="preserve">Lakhimipather </t>
  </si>
  <si>
    <t>NSAWC-16</t>
  </si>
  <si>
    <t>Lakhimipather Ujan</t>
  </si>
  <si>
    <t>NSAWC-17</t>
  </si>
  <si>
    <t>Jyotish Nagar</t>
  </si>
  <si>
    <t>NSAWC-19</t>
  </si>
  <si>
    <t>Kopow pather  Ahom</t>
  </si>
  <si>
    <t>NSAWC-21</t>
  </si>
  <si>
    <t>Padum Pukhuri</t>
  </si>
  <si>
    <t>NSAWC-22</t>
  </si>
  <si>
    <t>Pachim Padum Pukhuri</t>
  </si>
  <si>
    <t>NSAWC-23</t>
  </si>
  <si>
    <t>Lakhimijan</t>
  </si>
  <si>
    <t>NSAWC-25</t>
  </si>
  <si>
    <t>2 no. Lakhimijan</t>
  </si>
  <si>
    <t>NSAWC-26</t>
  </si>
  <si>
    <t>Laimekuri</t>
  </si>
  <si>
    <t>NSAWC-194</t>
  </si>
  <si>
    <t>Majgarah</t>
  </si>
  <si>
    <t>NSAWC-202</t>
  </si>
  <si>
    <t>1 No. Ghapur</t>
  </si>
  <si>
    <t>NSAWC-195</t>
  </si>
  <si>
    <t>2 No. Ghapur</t>
  </si>
  <si>
    <t>NSAWC-196</t>
  </si>
  <si>
    <t>Teliyabari</t>
  </si>
  <si>
    <t>NSAWC-197</t>
  </si>
  <si>
    <t>1 No. Gospuria</t>
  </si>
  <si>
    <t>NSAWC-199</t>
  </si>
  <si>
    <t>Gospuria</t>
  </si>
  <si>
    <t>NSAWC-198</t>
  </si>
  <si>
    <t>Amarpur Gaon</t>
  </si>
  <si>
    <t>NSAWC-200</t>
  </si>
  <si>
    <t>Gejengpuri</t>
  </si>
  <si>
    <t>NSAWC-201</t>
  </si>
  <si>
    <t>St. Majgarh</t>
  </si>
  <si>
    <t>NSAWC-203</t>
  </si>
  <si>
    <t>Nepun</t>
  </si>
  <si>
    <t>NSAWC-204</t>
  </si>
  <si>
    <t>Atsum</t>
  </si>
  <si>
    <t>NSAWC-205</t>
  </si>
  <si>
    <t>Bhabari (Mini)</t>
  </si>
  <si>
    <t>NSAWC-206</t>
  </si>
  <si>
    <t>Chiling Hasana</t>
  </si>
  <si>
    <t>NSAWC-207</t>
  </si>
  <si>
    <t>2. Chiling</t>
  </si>
  <si>
    <t>NSAWC-211</t>
  </si>
  <si>
    <t>Chiling Mingmang</t>
  </si>
  <si>
    <t>NSAWC-208</t>
  </si>
  <si>
    <t>Amarpur Mingmang</t>
  </si>
  <si>
    <t>NSAWC-209</t>
  </si>
  <si>
    <t>HUSNA BEGAM</t>
  </si>
  <si>
    <t>BHUGESWARI SONOWAL</t>
  </si>
  <si>
    <t>MRINALI GOGOI</t>
  </si>
  <si>
    <t>KAMALA KONWAR</t>
  </si>
  <si>
    <t>MANJU BEGAM</t>
  </si>
  <si>
    <t>RUPJYOTI GOGOI</t>
  </si>
  <si>
    <t>SUKHAMA BURAGOHAIN</t>
  </si>
  <si>
    <t>BEDAKUMARI SHARMA</t>
  </si>
  <si>
    <t>AMIYA GOGOI</t>
  </si>
  <si>
    <t>BANDITA BORGOHAIN</t>
  </si>
  <si>
    <t>PRANABIKA BARUAH</t>
  </si>
  <si>
    <t>AMORPUR</t>
  </si>
  <si>
    <t>PRIYAMBODA PEGU</t>
  </si>
  <si>
    <t>DIPALI TAYE</t>
  </si>
  <si>
    <t>PUSPALATA PEGU</t>
  </si>
  <si>
    <t>RESHUA CHAROH</t>
  </si>
  <si>
    <t>KANCHAN PEGU</t>
  </si>
  <si>
    <t>HEMA TAYENG PANGING</t>
  </si>
  <si>
    <t>RENU LAGASU</t>
  </si>
  <si>
    <t>BOHAGI KULI</t>
  </si>
  <si>
    <t>BHAROTI PEGU</t>
  </si>
  <si>
    <t>RINKU KAMAN</t>
  </si>
  <si>
    <t>KUNJALOTA MILI</t>
  </si>
  <si>
    <t>CHENIMAI PEGU</t>
  </si>
  <si>
    <t>Purana Report</t>
  </si>
  <si>
    <t>NSAWC-213</t>
  </si>
  <si>
    <t>Karmi</t>
  </si>
  <si>
    <t>NSAWC-214</t>
  </si>
  <si>
    <t>Natun Balijan</t>
  </si>
  <si>
    <t>NSAWC-153</t>
  </si>
  <si>
    <t>1 no Balijan</t>
  </si>
  <si>
    <t>NSAWC-154</t>
  </si>
  <si>
    <t>2 no Balijan</t>
  </si>
  <si>
    <t>NSAWC-155</t>
  </si>
  <si>
    <t>Sunpura Billgaon</t>
  </si>
  <si>
    <t>NSAWC-156</t>
  </si>
  <si>
    <t>Bill Basti</t>
  </si>
  <si>
    <t>NSAWC-157</t>
  </si>
  <si>
    <t>Napatia</t>
  </si>
  <si>
    <t>NSAWC-158</t>
  </si>
  <si>
    <t>Uppar Napatia</t>
  </si>
  <si>
    <t>NSAWC-159</t>
  </si>
  <si>
    <t>Dolopani</t>
  </si>
  <si>
    <t>NSAWC-160</t>
  </si>
  <si>
    <t xml:space="preserve">
Rangajan (Miri)</t>
  </si>
  <si>
    <t>NSAWC-161</t>
  </si>
  <si>
    <t>Sunpura Deori</t>
  </si>
  <si>
    <t>NSAWC-162</t>
  </si>
  <si>
    <t>Bordhaniya</t>
  </si>
  <si>
    <t>NSAWC-163</t>
  </si>
  <si>
    <t>Toribari</t>
  </si>
  <si>
    <t>NSAWC-164</t>
  </si>
  <si>
    <t>Nadi kinar Balijan</t>
  </si>
  <si>
    <t>NSAWC-165</t>
  </si>
  <si>
    <t>Sorudhaniya</t>
  </si>
  <si>
    <t>NSAWC-166</t>
  </si>
  <si>
    <t>Udaipur Deori</t>
  </si>
  <si>
    <t>NSAWC-167</t>
  </si>
  <si>
    <t xml:space="preserve">Udaipur Nepali </t>
  </si>
  <si>
    <t>NSAWC-168</t>
  </si>
  <si>
    <t>Schooliya Camp</t>
  </si>
  <si>
    <t>NSAWC-169</t>
  </si>
  <si>
    <t>Napatia Limboo</t>
  </si>
  <si>
    <t>NSAWC-170</t>
  </si>
  <si>
    <t>2 no Napatia</t>
  </si>
  <si>
    <t>NSAWC-172</t>
  </si>
  <si>
    <t>1 No. Sonowal Gaon (Mini)</t>
  </si>
  <si>
    <t>NSAWC-173</t>
  </si>
  <si>
    <t>2 No. Sonowal Gaon (Mini)</t>
  </si>
  <si>
    <t>NSAWC-175</t>
  </si>
  <si>
    <t>Simalugori Dhemaji</t>
  </si>
  <si>
    <t>NSAWC-176</t>
  </si>
  <si>
    <t>Bodogaon</t>
  </si>
  <si>
    <t>NSAWC-177</t>
  </si>
  <si>
    <t>Adarsha Ahom Gaon</t>
  </si>
  <si>
    <t>NSAWC-174</t>
  </si>
  <si>
    <t>Lakhinagar</t>
  </si>
  <si>
    <t>NSAWC-178</t>
  </si>
  <si>
    <t>Milanpur Bhabala</t>
  </si>
  <si>
    <t>NSAWC-179</t>
  </si>
  <si>
    <t>Milanpur Patia</t>
  </si>
  <si>
    <t>NSAWC-180</t>
  </si>
  <si>
    <t>Kuhinyarbari</t>
  </si>
  <si>
    <t>NSAWC-181</t>
  </si>
  <si>
    <t>NSAWC-188</t>
  </si>
  <si>
    <t>Nadi Kinar</t>
  </si>
  <si>
    <t>NSAWC-182</t>
  </si>
  <si>
    <t>Nitai Nepali</t>
  </si>
  <si>
    <t>NSAWC-183</t>
  </si>
  <si>
    <t>Magor gaon</t>
  </si>
  <si>
    <t>NSAWC-184</t>
  </si>
  <si>
    <t>Dhaniyapur</t>
  </si>
  <si>
    <t>NSAWC-185</t>
  </si>
  <si>
    <t>Nasaki</t>
  </si>
  <si>
    <t>NSAWC-186</t>
  </si>
  <si>
    <t>Rukmini Deori Gaon</t>
  </si>
  <si>
    <t>NSAWC-187</t>
  </si>
  <si>
    <t>Hatidandi</t>
  </si>
  <si>
    <t>NSAWC-189</t>
  </si>
  <si>
    <t>Takajan Deori</t>
  </si>
  <si>
    <t>NSAWC-190</t>
  </si>
  <si>
    <t>Nitai Kasari</t>
  </si>
  <si>
    <t>NSAWC-191</t>
  </si>
  <si>
    <t>Nitai Deori Gaon</t>
  </si>
  <si>
    <t>NSAWC-192</t>
  </si>
  <si>
    <t>Mas Kasari</t>
  </si>
  <si>
    <t>NSAWC-193</t>
  </si>
  <si>
    <t>Uppor Takajan</t>
  </si>
  <si>
    <t>Garh Gaon</t>
  </si>
  <si>
    <t>NSAWC-92</t>
  </si>
  <si>
    <t>LAKHIMPURIA GOVT LPS</t>
  </si>
  <si>
    <t>BHABOLA GOVT LPS</t>
  </si>
  <si>
    <t>NA SADIYA GOVT. LPS</t>
  </si>
  <si>
    <t>18140410502</t>
  </si>
  <si>
    <t>JYOTISH NAGAR LPS</t>
  </si>
  <si>
    <t>18140408101</t>
  </si>
  <si>
    <t>BOKA PATHER LPS</t>
  </si>
  <si>
    <t>18140408102</t>
  </si>
  <si>
    <t>KAPOW PATHER  LPS</t>
  </si>
  <si>
    <t>18140408201</t>
  </si>
  <si>
    <t>KAPOW PATHER DEORI GAON LPS</t>
  </si>
  <si>
    <t>18140408301</t>
  </si>
  <si>
    <t>LAKHIMI PATHER GOVT LPS</t>
  </si>
  <si>
    <t>18140408401</t>
  </si>
  <si>
    <t>CHAPAKHOWA TOWN GOVT. LPS</t>
  </si>
  <si>
    <t>18140416401</t>
  </si>
  <si>
    <t>PURANA GURUNG BASTI LPS</t>
  </si>
  <si>
    <t>18140416301</t>
  </si>
  <si>
    <t>NIJARAPAR LPS</t>
  </si>
  <si>
    <t>MAJULI JANATA LPS</t>
  </si>
  <si>
    <t>18140410901</t>
  </si>
  <si>
    <t>BORGORAH DEOPANI MIRI LPS</t>
  </si>
  <si>
    <t>18140410902</t>
  </si>
  <si>
    <t>UJANI MAJULI LPS</t>
  </si>
  <si>
    <t>18140410903</t>
  </si>
  <si>
    <t>2 NO. CHAPAKHOWA TOWN LPS</t>
  </si>
  <si>
    <t>18140416001</t>
  </si>
  <si>
    <t>UJANI MANIPURI BASTI LPS</t>
  </si>
  <si>
    <t>18140412501</t>
  </si>
  <si>
    <t>MIRI CHAPORI LPS</t>
  </si>
  <si>
    <t>18140412502</t>
  </si>
  <si>
    <t>MUCHALDARI LPS</t>
  </si>
  <si>
    <t>18140416801</t>
  </si>
  <si>
    <t>GANESHBARI LPS</t>
  </si>
  <si>
    <t>18140416802</t>
  </si>
  <si>
    <t>BAJAL GAON LPS</t>
  </si>
  <si>
    <t>18140400101</t>
  </si>
  <si>
    <t>DISOI RAJGORH LPS</t>
  </si>
  <si>
    <t>18140400301</t>
  </si>
  <si>
    <t>DISOI GOVT. LPS</t>
  </si>
  <si>
    <t>18140400302</t>
  </si>
  <si>
    <t>GHURMURA MULUK CHAPARI LPS</t>
  </si>
  <si>
    <t>18140400502</t>
  </si>
  <si>
    <t>GHURMURA MILONJYOTI LPS</t>
  </si>
  <si>
    <t>18140400506</t>
  </si>
  <si>
    <t>BOGARI BARI LPS</t>
  </si>
  <si>
    <t>18140400508</t>
  </si>
  <si>
    <t>PURANI SADIYA LPS</t>
  </si>
  <si>
    <t>18140400601</t>
  </si>
  <si>
    <t>ASSAMIYA BORGORAH LPS</t>
  </si>
  <si>
    <t>18140401002</t>
  </si>
  <si>
    <t>BORPUKHURI PARIJAT LPS</t>
  </si>
  <si>
    <t>18140401003</t>
  </si>
  <si>
    <t>LAIPULI LPS</t>
  </si>
  <si>
    <t>18140401004</t>
  </si>
  <si>
    <t>2 NO ASSAMIYA BORGORAH LPS</t>
  </si>
  <si>
    <t>18140401005</t>
  </si>
  <si>
    <t>BHATIKHUTI LPS</t>
  </si>
  <si>
    <t>18140402401</t>
  </si>
  <si>
    <t>BISHNUPUR BORGOHAIN GOVT LPS</t>
  </si>
  <si>
    <t>18140405101</t>
  </si>
  <si>
    <t>BISHNUPUR PAHUKHOWA GOVT LPS</t>
  </si>
  <si>
    <t>18140405201</t>
  </si>
  <si>
    <t>CHANDRAPUR LPS</t>
  </si>
  <si>
    <t>18140405401</t>
  </si>
  <si>
    <t>BORGAON GOVT LPS</t>
  </si>
  <si>
    <t>18140405701</t>
  </si>
  <si>
    <t>GODADHAR BURA GOHAIN LPS</t>
  </si>
  <si>
    <t>18140405801</t>
  </si>
  <si>
    <t>2 NO. HARIPUR LPS</t>
  </si>
  <si>
    <t>18140405901</t>
  </si>
  <si>
    <t>HARIPUR GOVT LPS</t>
  </si>
  <si>
    <t>18140405902</t>
  </si>
  <si>
    <t>RAMPUR MEGELA GOVT LPS</t>
  </si>
  <si>
    <t>18140406101</t>
  </si>
  <si>
    <t>TARANI PARIJAT LPS</t>
  </si>
  <si>
    <t>18140400801</t>
  </si>
  <si>
    <t>PROTIMA GARH LPS</t>
  </si>
  <si>
    <t>18140400802</t>
  </si>
  <si>
    <t>RATANPUR LPS</t>
  </si>
  <si>
    <t>18140401501</t>
  </si>
  <si>
    <t>KABITA PANGING</t>
  </si>
  <si>
    <t>TORIBARI SUB CENTER</t>
  </si>
  <si>
    <t>EKAWALI BHANDARI</t>
  </si>
  <si>
    <t>ELI BURAGOHAIN</t>
  </si>
  <si>
    <t>SUNPURA SUB CENTER</t>
  </si>
  <si>
    <t>MONKUMARI LIMBU</t>
  </si>
  <si>
    <t>NUNUMA BORUAH</t>
  </si>
  <si>
    <t>LALITA GOUTAM</t>
  </si>
  <si>
    <t>TARIBARI</t>
  </si>
  <si>
    <t>RADHIKA KHANAL</t>
  </si>
  <si>
    <t>UDAYPUR SUB CENTER</t>
  </si>
  <si>
    <t>NIJU DEORI</t>
  </si>
  <si>
    <t>HEMA NIRALA</t>
  </si>
  <si>
    <t>AMBIKAPUR SUB 
CENTER</t>
  </si>
  <si>
    <t>MIDULA SONOWAL</t>
  </si>
  <si>
    <t>RENU GOGOI</t>
  </si>
  <si>
    <t>AMBIKAPUR SUB CENTER</t>
  </si>
  <si>
    <t>SMRITA CHIRING</t>
  </si>
  <si>
    <t>BHARATI GOGOI</t>
  </si>
  <si>
    <t>PADMAWOTI GOGOI</t>
  </si>
  <si>
    <t>DOMOKUMARI GOUTAM</t>
  </si>
  <si>
    <t>JANUKI DEORI</t>
  </si>
  <si>
    <t>NA- CHAKI SUB CENTRE</t>
  </si>
  <si>
    <t>JOYMA SAIKIA</t>
  </si>
  <si>
    <t>TOKAJAN SUB CENTRE</t>
  </si>
  <si>
    <t>SEWALI DEORI</t>
  </si>
  <si>
    <t>SUROBI GOGOI</t>
  </si>
  <si>
    <t>PRAMADA BURAGOHAIN</t>
  </si>
  <si>
    <t>TELEKALA</t>
  </si>
  <si>
    <t>9435838579</t>
  </si>
  <si>
    <t>9435338832</t>
  </si>
  <si>
    <t>9707460462</t>
  </si>
  <si>
    <t>9864349156</t>
  </si>
  <si>
    <t>RANU DEORI</t>
  </si>
  <si>
    <t>9435434390</t>
  </si>
  <si>
    <t>8822798205</t>
  </si>
  <si>
    <t>MITU GOGOI</t>
  </si>
  <si>
    <t>9401104704</t>
  </si>
  <si>
    <t>9435905122</t>
  </si>
  <si>
    <t>9954624004</t>
  </si>
  <si>
    <t>9954607315</t>
  </si>
  <si>
    <t>BAJAL GAON</t>
  </si>
  <si>
    <t>9435456226</t>
  </si>
  <si>
    <t>RANJANA GOGOI</t>
  </si>
  <si>
    <t>9508795935</t>
  </si>
  <si>
    <t>9678425916</t>
  </si>
  <si>
    <t>9707699912</t>
  </si>
  <si>
    <t>9508218053</t>
  </si>
  <si>
    <t>9435572349</t>
  </si>
  <si>
    <t>7896274310</t>
  </si>
  <si>
    <t>9435838505</t>
  </si>
  <si>
    <t>9707816234</t>
  </si>
  <si>
    <t xml:space="preserve">ASSOMIYA BORGORAH </t>
  </si>
  <si>
    <t>LATA DEVI</t>
  </si>
  <si>
    <t>9401658332</t>
  </si>
  <si>
    <t>9707079516</t>
  </si>
  <si>
    <t>9864397137</t>
  </si>
  <si>
    <t>JINA KOCH</t>
  </si>
  <si>
    <t>8822043631</t>
  </si>
  <si>
    <t>9435332774</t>
  </si>
  <si>
    <t>9508464897</t>
  </si>
  <si>
    <t>DIPALI BURAGOHAIN</t>
  </si>
  <si>
    <t>9508138203</t>
  </si>
  <si>
    <t>9435640479</t>
  </si>
  <si>
    <t>9707735834</t>
  </si>
  <si>
    <t>9435400974</t>
  </si>
  <si>
    <t>9678994285</t>
  </si>
  <si>
    <t>RATANPUR</t>
  </si>
  <si>
    <t>8253834659</t>
  </si>
  <si>
    <t>TORAMAI DEORI</t>
  </si>
  <si>
    <t>RANIMAI DEORI</t>
  </si>
  <si>
    <t>RINJU  DEORI</t>
  </si>
  <si>
    <t>NOMITA DEORI</t>
  </si>
  <si>
    <t>Telikala</t>
  </si>
  <si>
    <t>NSAWC-80</t>
  </si>
  <si>
    <t>2 No Telikala</t>
  </si>
  <si>
    <t>NSAWC-81</t>
  </si>
  <si>
    <t>DiphugarhGaon( Mini)</t>
  </si>
  <si>
    <t>NSAWC-82</t>
  </si>
  <si>
    <t>Kukuramara</t>
  </si>
  <si>
    <t>NSAWC-83</t>
  </si>
  <si>
    <t>2 No Kukuramara</t>
  </si>
  <si>
    <t>NSAWC-84</t>
  </si>
  <si>
    <t xml:space="preserve">Tamang Gaon </t>
  </si>
  <si>
    <t>NSAWC-89</t>
  </si>
  <si>
    <t>Bohalharam Holung pather</t>
  </si>
  <si>
    <t>NSAWC-85</t>
  </si>
  <si>
    <t>Changsap</t>
  </si>
  <si>
    <t>NSAWC-90</t>
  </si>
  <si>
    <t>2 No Changsap</t>
  </si>
  <si>
    <t>NSAWC-91</t>
  </si>
  <si>
    <t>Majgaon</t>
  </si>
  <si>
    <t>NSAWC-88</t>
  </si>
  <si>
    <t>Disroi</t>
  </si>
  <si>
    <t>NSAWC-28</t>
  </si>
  <si>
    <t>Gousala Abormiri</t>
  </si>
  <si>
    <t>NSAWC-29</t>
  </si>
  <si>
    <t>Disroimiri</t>
  </si>
  <si>
    <t>NSAWC-30</t>
  </si>
  <si>
    <t>Manipuri Basti</t>
  </si>
  <si>
    <t>NSAWC-31</t>
  </si>
  <si>
    <t>Santinagar Nepali</t>
  </si>
  <si>
    <t>NSAWC-32</t>
  </si>
  <si>
    <t>Bojal Gaon</t>
  </si>
  <si>
    <t>NSAWC-33</t>
  </si>
  <si>
    <t>Purana Bojal Gaon</t>
  </si>
  <si>
    <t>NSAWC-34</t>
  </si>
  <si>
    <t>Muluk Chapori</t>
  </si>
  <si>
    <t>NSAWC-38</t>
  </si>
  <si>
    <t>2 No. Muluk Chapuri</t>
  </si>
  <si>
    <t>NSAWC-36</t>
  </si>
  <si>
    <t>NSAWC-37</t>
  </si>
  <si>
    <t>Goneshbari</t>
  </si>
  <si>
    <t>NSAWC-42</t>
  </si>
  <si>
    <t>Jia Gaon Chapori</t>
  </si>
  <si>
    <t>NSAWC-43</t>
  </si>
  <si>
    <t>Bogoribari</t>
  </si>
  <si>
    <t>NSAWC-40</t>
  </si>
  <si>
    <t>Dikrong</t>
  </si>
  <si>
    <t>NSAWC-44</t>
  </si>
  <si>
    <t>2 no. Dikrong</t>
  </si>
  <si>
    <t>NSAWC-45</t>
  </si>
  <si>
    <t xml:space="preserve">Jia Gaon </t>
  </si>
  <si>
    <t>NSAWC-47</t>
  </si>
  <si>
    <t>Chaulkhowa Nagaon</t>
  </si>
  <si>
    <t>NSAWC-94</t>
  </si>
  <si>
    <t>Dailgaon</t>
  </si>
  <si>
    <t>NSAWC-95</t>
  </si>
  <si>
    <t>Mesaki Dailgaon</t>
  </si>
  <si>
    <t>NSAWC-96</t>
  </si>
  <si>
    <t>1 No. Bishnupur Borgohain</t>
  </si>
  <si>
    <t>NSAWC-97</t>
  </si>
  <si>
    <t>Bishnupur 5 No. Pahukhowa</t>
  </si>
  <si>
    <t>NSAWC-98</t>
  </si>
  <si>
    <t>2 No. Bishnupur Pahukhowa (Mini)</t>
  </si>
  <si>
    <t>NSAWC-99</t>
  </si>
  <si>
    <t>Horipur</t>
  </si>
  <si>
    <t>NSAWC-100</t>
  </si>
  <si>
    <t>Kailabasti (Mini)</t>
  </si>
  <si>
    <t>NSAWC-101</t>
  </si>
  <si>
    <t>Chandrapur</t>
  </si>
  <si>
    <t>NSAWC-102</t>
  </si>
  <si>
    <t>Sumoni Pather</t>
  </si>
  <si>
    <t>NSAWC-103</t>
  </si>
  <si>
    <t>Bharphur (Mini)</t>
  </si>
  <si>
    <t>NSAWC-104</t>
  </si>
  <si>
    <t>Joyanagar (Mini)</t>
  </si>
  <si>
    <t>NSAWC-105</t>
  </si>
  <si>
    <t>Borgaon</t>
  </si>
  <si>
    <t>NSAWC-106</t>
  </si>
  <si>
    <t>Dupani Gaon (Mini)</t>
  </si>
  <si>
    <t>NSAWC-107</t>
  </si>
  <si>
    <t>Nabajyoti Ujani Chuk (Mini)</t>
  </si>
  <si>
    <t>NSAWC-108</t>
  </si>
  <si>
    <t>Dupani Bihia</t>
  </si>
  <si>
    <t>NSAWC-109</t>
  </si>
  <si>
    <t>Nabajyoti Dupani</t>
  </si>
  <si>
    <t>NSAWC-110</t>
  </si>
  <si>
    <t>Rampur Megela</t>
  </si>
  <si>
    <t>NSAWC-111</t>
  </si>
  <si>
    <t>2 No. Rampur Megela (mini)</t>
  </si>
  <si>
    <t>NSAWC-112</t>
  </si>
  <si>
    <t>Betoni</t>
  </si>
  <si>
    <t>NSAWC-113</t>
  </si>
  <si>
    <t>Baliyari</t>
  </si>
  <si>
    <t>NSAWC-114</t>
  </si>
  <si>
    <t xml:space="preserve">Ratanpur </t>
  </si>
  <si>
    <t>NSAWC-115</t>
  </si>
  <si>
    <t>Ratanpur Baliyari</t>
  </si>
  <si>
    <t>NSAWC-116</t>
  </si>
  <si>
    <t>Barbali</t>
  </si>
  <si>
    <t>NSAWC-119</t>
  </si>
  <si>
    <t>Taribari</t>
  </si>
  <si>
    <t>NSAWC-126</t>
  </si>
  <si>
    <t>Tejpuria Nepali</t>
  </si>
  <si>
    <t>NSAWC-117</t>
  </si>
  <si>
    <t xml:space="preserve">Lakhyapur </t>
  </si>
  <si>
    <t>NSAWC-118</t>
  </si>
  <si>
    <t>Bhabanigarh Deori</t>
  </si>
  <si>
    <t>NSAWC-120</t>
  </si>
  <si>
    <t>Buraburi Deori</t>
  </si>
  <si>
    <t>NSAWC-121</t>
  </si>
  <si>
    <t>Buraburi Nepali</t>
  </si>
  <si>
    <t>NSAWC-122</t>
  </si>
  <si>
    <t>BORGORAH MIRI GOVT. LPS</t>
  </si>
  <si>
    <t>18140401301</t>
  </si>
  <si>
    <t>LP</t>
  </si>
  <si>
    <t>BETANI BARPATHER LPS</t>
  </si>
  <si>
    <t>18140406201</t>
  </si>
  <si>
    <t>18140413101</t>
  </si>
  <si>
    <t>2 NO BORGORAH DEOPANI LPS</t>
  </si>
  <si>
    <t>18140415901</t>
  </si>
  <si>
    <t>HOLLOW GAON LPS</t>
  </si>
  <si>
    <t>18140403001</t>
  </si>
  <si>
    <t>KUKURAMARA GOVT LPS</t>
  </si>
  <si>
    <t>18140403101</t>
  </si>
  <si>
    <t>NASAI MAJ GAON LPS</t>
  </si>
  <si>
    <t>18140409101</t>
  </si>
  <si>
    <t>TAMANG BASTI LPS</t>
  </si>
  <si>
    <t>18140409104</t>
  </si>
  <si>
    <t>NASAI ASSAMIYA LPS</t>
  </si>
  <si>
    <t>18140409201</t>
  </si>
  <si>
    <t>GARBIL LPS</t>
  </si>
  <si>
    <t>18140409301</t>
  </si>
  <si>
    <t>TELIKALA GOVT LPS</t>
  </si>
  <si>
    <t>18140409302</t>
  </si>
  <si>
    <t>TELIKALA KALBARI CHUBURI LPS</t>
  </si>
  <si>
    <t>18140409304</t>
  </si>
  <si>
    <t>9TH MILE GOVT. LPS</t>
  </si>
  <si>
    <t>18140414701</t>
  </si>
  <si>
    <t>LADU CHUK LPS</t>
  </si>
  <si>
    <t>18140414703</t>
  </si>
  <si>
    <t>(PUB BHABALA)BHABALA CHAPORI LPS</t>
  </si>
  <si>
    <t>18140412206</t>
  </si>
  <si>
    <t>JAWAHAR LAL SMITY LPS</t>
  </si>
  <si>
    <t>18140413202</t>
  </si>
  <si>
    <t>SADIYA GOVT HSS</t>
  </si>
  <si>
    <t>0416102</t>
  </si>
  <si>
    <t>HS</t>
  </si>
  <si>
    <t>CHAPAKHOWA TOWN HIGH SCHOOL</t>
  </si>
  <si>
    <t>0416208</t>
  </si>
  <si>
    <t>HIGH</t>
  </si>
  <si>
    <t>KUNDIL HIGH SCHOOL</t>
  </si>
  <si>
    <t>0405702</t>
  </si>
  <si>
    <t>JAMINI BARUAH</t>
  </si>
  <si>
    <t>ANIMA CHETIA</t>
  </si>
  <si>
    <t>YAYIR BARUAH</t>
  </si>
  <si>
    <t>DIPALI SHARMA</t>
  </si>
  <si>
    <t>KUNDIL</t>
  </si>
  <si>
    <t xml:space="preserve">JITALI UPADHYA </t>
  </si>
  <si>
    <t>SABERA BEGAM</t>
  </si>
  <si>
    <t>CHITRALEKHA KONWAR</t>
  </si>
  <si>
    <t>DIBANG CHAPORI</t>
  </si>
  <si>
    <t>JYOTI  BHHARALI</t>
  </si>
  <si>
    <t>ANJANA GOGOI</t>
  </si>
  <si>
    <t>SANTIMA BURAGOHAIN</t>
  </si>
  <si>
    <t>RONGMOTI GOGOI</t>
  </si>
  <si>
    <t>TULIKA CHIRING</t>
  </si>
  <si>
    <t>BIJU DEORI</t>
  </si>
  <si>
    <t>BABITA DAS</t>
  </si>
  <si>
    <t>NIRUMA GOGOI</t>
  </si>
  <si>
    <t>HINA BEGAM</t>
  </si>
  <si>
    <t>RINA BURAGOHAIN</t>
  </si>
  <si>
    <t>BIJU MOUPIA</t>
  </si>
  <si>
    <t>9435605874 ,
9401657500</t>
  </si>
  <si>
    <t>9435285311</t>
  </si>
  <si>
    <t>9864831958</t>
  </si>
  <si>
    <t>9954606950</t>
  </si>
  <si>
    <t>7896639605</t>
  </si>
  <si>
    <t>9864199164</t>
  </si>
  <si>
    <t>8822798132</t>
  </si>
  <si>
    <t>9435838234</t>
  </si>
  <si>
    <t>8822106499</t>
  </si>
  <si>
    <t>8822084791</t>
  </si>
  <si>
    <t>9864757791</t>
  </si>
  <si>
    <t>JITAMONI SONOWAL</t>
  </si>
  <si>
    <t>8011088227</t>
  </si>
  <si>
    <t>KIKURAMARA</t>
  </si>
  <si>
    <t>9435338872</t>
  </si>
  <si>
    <t>SATERDAY</t>
  </si>
  <si>
    <t>Monday</t>
  </si>
  <si>
    <t xml:space="preserve">NA-SADIYA </t>
  </si>
</sst>
</file>

<file path=xl/styles.xml><?xml version="1.0" encoding="utf-8"?>
<styleSheet xmlns="http://schemas.openxmlformats.org/spreadsheetml/2006/main">
  <numFmts count="1">
    <numFmt numFmtId="164" formatCode="[$-409]d/mmm/yy;@"/>
  </numFmts>
  <fonts count="27">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1"/>
      <name val="Calibri"/>
      <family val="2"/>
      <scheme val="minor"/>
    </font>
    <font>
      <sz val="10"/>
      <name val="Arial"/>
      <family val="2"/>
    </font>
    <font>
      <b/>
      <sz val="10"/>
      <name val="Arial"/>
      <family val="2"/>
    </font>
    <font>
      <sz val="12"/>
      <color theme="1"/>
      <name val="Calibri"/>
      <family val="2"/>
      <scheme val="minor"/>
    </font>
    <font>
      <b/>
      <sz val="11"/>
      <name val="Calibri"/>
      <family val="2"/>
      <scheme val="minor"/>
    </font>
    <font>
      <sz val="12"/>
      <name val="Calibri"/>
      <family val="2"/>
      <scheme val="minor"/>
    </font>
    <font>
      <sz val="11"/>
      <color indexed="8"/>
      <name val="Calibri"/>
      <family val="2"/>
    </font>
    <font>
      <sz val="11"/>
      <color indexed="8"/>
      <name val="Arial Narrow"/>
      <family val="2"/>
    </font>
    <font>
      <b/>
      <sz val="10"/>
      <name val="MS Sans Serif"/>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8"/>
      </left>
      <right style="thin">
        <color indexed="8"/>
      </right>
      <top style="thin">
        <color indexed="8"/>
      </top>
      <bottom style="thin">
        <color indexed="8"/>
      </bottom>
      <diagonal/>
    </border>
  </borders>
  <cellStyleXfs count="3">
    <xf numFmtId="0" fontId="0" fillId="0" borderId="0"/>
    <xf numFmtId="0" fontId="19" fillId="0" borderId="0"/>
    <xf numFmtId="0" fontId="24" fillId="0" borderId="0"/>
  </cellStyleXfs>
  <cellXfs count="210">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3" fillId="10" borderId="1" xfId="0" applyFont="1" applyFill="1" applyBorder="1" applyAlignment="1" applyProtection="1">
      <alignment horizontal="left" wrapText="1"/>
      <protection locked="0"/>
    </xf>
    <xf numFmtId="0" fontId="18" fillId="10" borderId="1" xfId="0" applyFont="1" applyFill="1" applyBorder="1" applyAlignment="1" applyProtection="1">
      <alignment horizontal="left" wrapText="1"/>
      <protection locked="0"/>
    </xf>
    <xf numFmtId="0" fontId="20" fillId="10" borderId="1" xfId="1" applyFont="1" applyFill="1" applyBorder="1" applyAlignment="1" applyProtection="1">
      <alignment horizontal="left" vertical="center" wrapText="1"/>
      <protection locked="0"/>
    </xf>
    <xf numFmtId="0" fontId="21" fillId="10" borderId="1" xfId="0" applyFont="1" applyFill="1" applyBorder="1" applyAlignment="1" applyProtection="1">
      <alignment horizontal="left" wrapText="1"/>
      <protection locked="0"/>
    </xf>
    <xf numFmtId="0" fontId="0" fillId="0" borderId="1" xfId="0" applyBorder="1" applyAlignment="1" applyProtection="1">
      <alignment horizontal="left" wrapText="1"/>
      <protection locked="0"/>
    </xf>
    <xf numFmtId="0" fontId="21" fillId="10" borderId="1" xfId="0" applyFont="1" applyFill="1" applyBorder="1" applyAlignment="1" applyProtection="1">
      <alignment horizontal="left"/>
      <protection locked="0"/>
    </xf>
    <xf numFmtId="0" fontId="0" fillId="10" borderId="1" xfId="0" applyFill="1" applyBorder="1" applyAlignment="1" applyProtection="1">
      <alignment horizontal="left"/>
      <protection locked="0"/>
    </xf>
    <xf numFmtId="0" fontId="0" fillId="10" borderId="1" xfId="0" applyFill="1" applyBorder="1" applyAlignment="1" applyProtection="1">
      <alignment horizontal="left" wrapText="1"/>
      <protection locked="0"/>
    </xf>
    <xf numFmtId="0" fontId="22" fillId="10" borderId="1" xfId="0" applyFont="1" applyFill="1" applyBorder="1" applyAlignment="1" applyProtection="1">
      <alignment horizontal="center" wrapText="1"/>
      <protection locked="0"/>
    </xf>
    <xf numFmtId="0" fontId="3" fillId="10" borderId="1" xfId="0" applyFont="1" applyFill="1" applyBorder="1" applyAlignment="1" applyProtection="1">
      <alignment wrapText="1"/>
      <protection locked="0"/>
    </xf>
    <xf numFmtId="0" fontId="3" fillId="10" borderId="1" xfId="0" applyFont="1" applyFill="1" applyBorder="1" applyAlignment="1" applyProtection="1">
      <alignment horizontal="center"/>
      <protection locked="0"/>
    </xf>
    <xf numFmtId="0" fontId="3" fillId="10" borderId="1" xfId="0" applyFont="1" applyFill="1" applyBorder="1" applyAlignment="1" applyProtection="1">
      <protection locked="0"/>
    </xf>
    <xf numFmtId="0" fontId="19" fillId="10" borderId="1" xfId="1" applyFont="1" applyFill="1" applyBorder="1" applyAlignment="1" applyProtection="1">
      <protection locked="0"/>
    </xf>
    <xf numFmtId="0" fontId="19" fillId="10" borderId="1" xfId="1" applyFont="1" applyFill="1" applyBorder="1" applyAlignment="1" applyProtection="1">
      <alignment horizontal="center"/>
      <protection locked="0"/>
    </xf>
    <xf numFmtId="0" fontId="20" fillId="10" borderId="1" xfId="1" applyFont="1" applyFill="1" applyBorder="1" applyAlignment="1" applyProtection="1">
      <alignment vertical="center"/>
      <protection locked="0"/>
    </xf>
    <xf numFmtId="0" fontId="21" fillId="10" borderId="1" xfId="0" applyFont="1" applyFill="1" applyBorder="1" applyAlignment="1" applyProtection="1">
      <alignment horizontal="center"/>
      <protection locked="0"/>
    </xf>
    <xf numFmtId="0" fontId="21" fillId="10" borderId="1" xfId="0" applyFont="1" applyFill="1" applyBorder="1" applyAlignment="1" applyProtection="1">
      <alignment horizontal="center" wrapText="1"/>
      <protection locked="0"/>
    </xf>
    <xf numFmtId="0" fontId="0" fillId="10" borderId="1" xfId="0" applyFill="1" applyBorder="1" applyAlignment="1" applyProtection="1">
      <alignment horizontal="center"/>
      <protection locked="0"/>
    </xf>
    <xf numFmtId="0" fontId="22" fillId="10" borderId="1" xfId="0" applyFont="1" applyFill="1" applyBorder="1" applyAlignment="1" applyProtection="1">
      <alignment horizontal="center" vertical="center" wrapText="1"/>
      <protection locked="0"/>
    </xf>
    <xf numFmtId="14" fontId="3" fillId="10" borderId="1" xfId="0" applyNumberFormat="1" applyFont="1" applyFill="1" applyBorder="1" applyProtection="1">
      <protection locked="0"/>
    </xf>
    <xf numFmtId="0" fontId="3" fillId="10" borderId="1" xfId="0" applyFont="1" applyFill="1" applyBorder="1" applyProtection="1">
      <protection locked="0"/>
    </xf>
    <xf numFmtId="15" fontId="21" fillId="10" borderId="1" xfId="0" applyNumberFormat="1" applyFont="1" applyFill="1" applyBorder="1" applyAlignment="1" applyProtection="1">
      <alignment horizontal="center"/>
      <protection locked="0"/>
    </xf>
    <xf numFmtId="0" fontId="0" fillId="10" borderId="1" xfId="0" applyFill="1" applyBorder="1" applyProtection="1">
      <protection locked="0"/>
    </xf>
    <xf numFmtId="0" fontId="18" fillId="10" borderId="1" xfId="0" applyFont="1" applyFill="1" applyBorder="1" applyAlignment="1" applyProtection="1">
      <alignment horizontal="center" wrapText="1"/>
      <protection locked="0"/>
    </xf>
    <xf numFmtId="0" fontId="0" fillId="0" borderId="1" xfId="0" applyBorder="1" applyAlignment="1" applyProtection="1">
      <alignment horizontal="center" wrapText="1"/>
      <protection locked="0"/>
    </xf>
    <xf numFmtId="0" fontId="0" fillId="0" borderId="1" xfId="0" applyBorder="1" applyAlignment="1" applyProtection="1">
      <alignment horizontal="center"/>
      <protection locked="0"/>
    </xf>
    <xf numFmtId="0" fontId="23" fillId="10" borderId="1" xfId="0" applyFont="1" applyFill="1" applyBorder="1" applyAlignment="1" applyProtection="1">
      <alignment horizontal="center"/>
      <protection locked="0"/>
    </xf>
    <xf numFmtId="0" fontId="0" fillId="0" borderId="1" xfId="0" applyBorder="1" applyAlignment="1" applyProtection="1">
      <alignment wrapText="1"/>
      <protection locked="0"/>
    </xf>
    <xf numFmtId="0" fontId="0" fillId="10" borderId="1" xfId="0" applyFill="1" applyBorder="1" applyAlignment="1" applyProtection="1">
      <alignment wrapText="1"/>
      <protection locked="0"/>
    </xf>
    <xf numFmtId="0" fontId="18" fillId="10" borderId="1" xfId="0" applyFont="1" applyFill="1" applyBorder="1" applyAlignment="1" applyProtection="1">
      <alignment wrapText="1"/>
      <protection locked="0"/>
    </xf>
    <xf numFmtId="0" fontId="0" fillId="0" borderId="0" xfId="0" applyAlignment="1" applyProtection="1">
      <alignment wrapText="1"/>
      <protection locked="0"/>
    </xf>
    <xf numFmtId="0" fontId="0" fillId="0" borderId="1" xfId="0" applyFill="1" applyBorder="1" applyAlignment="1" applyProtection="1">
      <alignment horizontal="center"/>
      <protection locked="0"/>
    </xf>
    <xf numFmtId="0" fontId="18" fillId="10" borderId="1" xfId="0" applyFont="1" applyFill="1" applyBorder="1" applyAlignment="1" applyProtection="1">
      <alignment horizontal="center"/>
      <protection locked="0"/>
    </xf>
    <xf numFmtId="0" fontId="24" fillId="0" borderId="11" xfId="2" applyFont="1" applyBorder="1" applyAlignment="1" applyProtection="1">
      <alignment horizontal="center"/>
      <protection locked="0"/>
    </xf>
    <xf numFmtId="0" fontId="24" fillId="0" borderId="11" xfId="2" applyFont="1" applyFill="1" applyBorder="1" applyAlignment="1" applyProtection="1">
      <alignment horizontal="center"/>
      <protection locked="0"/>
    </xf>
    <xf numFmtId="0" fontId="25" fillId="0" borderId="11" xfId="2" applyFont="1" applyBorder="1" applyAlignment="1" applyProtection="1">
      <alignment horizontal="center" vertical="center" wrapText="1"/>
      <protection locked="0"/>
    </xf>
    <xf numFmtId="0" fontId="18" fillId="10" borderId="1" xfId="0" applyFont="1" applyFill="1" applyBorder="1" applyProtection="1">
      <protection locked="0"/>
    </xf>
    <xf numFmtId="0" fontId="0" fillId="0" borderId="1" xfId="0" applyBorder="1" applyProtection="1">
      <protection locked="0"/>
    </xf>
    <xf numFmtId="0" fontId="3" fillId="10" borderId="1" xfId="0" applyFont="1" applyFill="1" applyBorder="1" applyAlignment="1" applyProtection="1">
      <alignment horizontal="left" vertical="center" wrapText="1"/>
      <protection locked="0"/>
    </xf>
    <xf numFmtId="1" fontId="3" fillId="10" borderId="1" xfId="0" applyNumberFormat="1" applyFont="1" applyFill="1" applyBorder="1" applyAlignment="1" applyProtection="1">
      <alignment horizontal="center" vertical="center" wrapText="1"/>
      <protection locked="0"/>
    </xf>
    <xf numFmtId="0" fontId="3" fillId="10" borderId="1" xfId="0" applyFont="1" applyFill="1" applyBorder="1" applyAlignment="1" applyProtection="1">
      <alignment horizontal="center" vertical="center" wrapText="1"/>
      <protection locked="0"/>
    </xf>
    <xf numFmtId="0" fontId="26" fillId="0" borderId="1" xfId="1" quotePrefix="1" applyFont="1" applyBorder="1" applyAlignment="1" applyProtection="1">
      <alignment horizontal="center"/>
      <protection locked="0"/>
    </xf>
    <xf numFmtId="0" fontId="3" fillId="0" borderId="0" xfId="0" applyFont="1" applyAlignment="1" applyProtection="1">
      <alignment horizontal="center"/>
      <protection locked="0"/>
    </xf>
    <xf numFmtId="0" fontId="0" fillId="10" borderId="6" xfId="0" applyFill="1" applyBorder="1" applyProtection="1">
      <protection locked="0"/>
    </xf>
    <xf numFmtId="0" fontId="18" fillId="10" borderId="6" xfId="0" applyFont="1" applyFill="1" applyBorder="1" applyProtection="1">
      <protection locked="0"/>
    </xf>
    <xf numFmtId="0" fontId="3" fillId="10" borderId="1" xfId="0" applyFont="1" applyFill="1" applyBorder="1" applyAlignment="1" applyProtection="1">
      <alignment vertical="center"/>
      <protection locked="0"/>
    </xf>
    <xf numFmtId="0" fontId="3" fillId="10" borderId="0" xfId="0" applyFont="1" applyFill="1" applyProtection="1">
      <protection locked="0"/>
    </xf>
    <xf numFmtId="0" fontId="0" fillId="10" borderId="6" xfId="0" applyFill="1" applyBorder="1" applyAlignment="1" applyProtection="1">
      <alignment horizontal="center"/>
      <protection locked="0"/>
    </xf>
    <xf numFmtId="0" fontId="3" fillId="10" borderId="1" xfId="0" applyFont="1" applyFill="1" applyBorder="1" applyAlignment="1" applyProtection="1">
      <alignment horizontal="center" vertical="center"/>
      <protection locked="0"/>
    </xf>
    <xf numFmtId="0" fontId="3" fillId="10" borderId="0" xfId="0" applyFont="1" applyFill="1" applyAlignment="1" applyProtection="1">
      <alignment horizontal="center" vertical="center"/>
      <protection locked="0"/>
    </xf>
    <xf numFmtId="0" fontId="3" fillId="0" borderId="0" xfId="0" applyFont="1" applyAlignment="1" applyProtection="1">
      <alignment horizontal="center" wrapText="1"/>
      <protection locked="0"/>
    </xf>
    <xf numFmtId="0" fontId="3" fillId="10" borderId="0" xfId="0" applyFont="1" applyFill="1" applyAlignment="1" applyProtection="1">
      <alignment horizontal="center"/>
      <protection locked="0"/>
    </xf>
    <xf numFmtId="0" fontId="0" fillId="10" borderId="7" xfId="0" applyFill="1" applyBorder="1" applyProtection="1">
      <protection locked="0"/>
    </xf>
    <xf numFmtId="0" fontId="18" fillId="10" borderId="7" xfId="0" applyFont="1" applyFill="1" applyBorder="1" applyProtection="1">
      <protection locked="0"/>
    </xf>
    <xf numFmtId="0" fontId="0" fillId="10" borderId="7" xfId="0" applyFill="1" applyBorder="1" applyAlignment="1" applyProtection="1">
      <alignment horizontal="center"/>
      <protection locked="0"/>
    </xf>
    <xf numFmtId="0" fontId="0" fillId="10" borderId="0" xfId="0" applyFill="1" applyProtection="1">
      <protection locked="0"/>
    </xf>
    <xf numFmtId="0" fontId="26" fillId="0" borderId="1" xfId="1" applyFont="1" applyBorder="1" applyAlignment="1" applyProtection="1">
      <alignment horizontal="center"/>
      <protection locked="0"/>
    </xf>
    <xf numFmtId="0" fontId="26" fillId="0" borderId="2" xfId="1" applyFont="1" applyBorder="1" applyAlignment="1" applyProtection="1">
      <alignment horizontal="center"/>
      <protection locked="0"/>
    </xf>
    <xf numFmtId="0" fontId="0" fillId="0" borderId="1" xfId="0" applyFill="1" applyBorder="1" applyProtection="1">
      <protection locked="0"/>
    </xf>
    <xf numFmtId="3" fontId="0" fillId="10" borderId="1" xfId="0" applyNumberFormat="1" applyFill="1" applyBorder="1" applyAlignment="1" applyProtection="1">
      <alignment horizontal="center" wrapText="1"/>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2" xfId="0" applyFont="1" applyFill="1" applyBorder="1" applyAlignment="1" applyProtection="1">
      <alignment horizont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2" fillId="10" borderId="1" xfId="0" applyFont="1" applyFill="1" applyBorder="1" applyAlignment="1" applyProtection="1">
      <alignment horizontal="center" vertical="center" wrapText="1"/>
      <protection locked="0"/>
    </xf>
    <xf numFmtId="0" fontId="22" fillId="10" borderId="1" xfId="0" applyFont="1" applyFill="1" applyBorder="1" applyAlignment="1" applyProtection="1">
      <alignment horizontal="center" vertical="center"/>
      <protection locked="0"/>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cellXfs>
  <cellStyles count="3">
    <cellStyle name="Excel Built-in Normal" xfId="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C6" sqref="C1:C1048576"/>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34" t="s">
        <v>69</v>
      </c>
      <c r="B1" s="134"/>
      <c r="C1" s="134"/>
      <c r="D1" s="134"/>
      <c r="E1" s="134"/>
      <c r="F1" s="134"/>
      <c r="G1" s="134"/>
      <c r="H1" s="134"/>
      <c r="I1" s="134"/>
      <c r="J1" s="134"/>
      <c r="K1" s="134"/>
      <c r="L1" s="134"/>
      <c r="M1" s="134"/>
    </row>
    <row r="2" spans="1:14">
      <c r="A2" s="135" t="s">
        <v>0</v>
      </c>
      <c r="B2" s="135"/>
      <c r="C2" s="137" t="s">
        <v>68</v>
      </c>
      <c r="D2" s="138"/>
      <c r="E2" s="2" t="s">
        <v>1</v>
      </c>
      <c r="F2" s="125" t="s">
        <v>72</v>
      </c>
      <c r="G2" s="125"/>
      <c r="H2" s="125"/>
      <c r="I2" s="125"/>
      <c r="J2" s="125"/>
      <c r="K2" s="152" t="s">
        <v>24</v>
      </c>
      <c r="L2" s="152"/>
      <c r="M2" s="36" t="s">
        <v>73</v>
      </c>
    </row>
    <row r="3" spans="1:14" ht="7.5" customHeight="1">
      <c r="A3" s="172"/>
      <c r="B3" s="172"/>
      <c r="C3" s="172"/>
      <c r="D3" s="172"/>
      <c r="E3" s="172"/>
      <c r="F3" s="171"/>
      <c r="G3" s="171"/>
      <c r="H3" s="171"/>
      <c r="I3" s="171"/>
      <c r="J3" s="171"/>
      <c r="K3" s="173"/>
      <c r="L3" s="173"/>
      <c r="M3" s="173"/>
    </row>
    <row r="4" spans="1:14">
      <c r="A4" s="146" t="s">
        <v>2</v>
      </c>
      <c r="B4" s="147"/>
      <c r="C4" s="147"/>
      <c r="D4" s="147"/>
      <c r="E4" s="148"/>
      <c r="F4" s="171"/>
      <c r="G4" s="171"/>
      <c r="H4" s="171"/>
      <c r="I4" s="174" t="s">
        <v>60</v>
      </c>
      <c r="J4" s="174"/>
      <c r="K4" s="174"/>
      <c r="L4" s="174"/>
      <c r="M4" s="174"/>
    </row>
    <row r="5" spans="1:14" ht="18.75" customHeight="1">
      <c r="A5" s="170" t="s">
        <v>4</v>
      </c>
      <c r="B5" s="170"/>
      <c r="C5" s="149" t="s">
        <v>74</v>
      </c>
      <c r="D5" s="150"/>
      <c r="E5" s="151"/>
      <c r="F5" s="171"/>
      <c r="G5" s="171"/>
      <c r="H5" s="171"/>
      <c r="I5" s="139" t="s">
        <v>5</v>
      </c>
      <c r="J5" s="139"/>
      <c r="K5" s="143" t="s">
        <v>75</v>
      </c>
      <c r="L5" s="144"/>
      <c r="M5" s="145"/>
    </row>
    <row r="6" spans="1:14" ht="18.75" customHeight="1">
      <c r="A6" s="140" t="s">
        <v>18</v>
      </c>
      <c r="B6" s="140"/>
      <c r="C6" s="37"/>
      <c r="D6" s="136">
        <v>8402917502</v>
      </c>
      <c r="E6" s="136"/>
      <c r="F6" s="171"/>
      <c r="G6" s="171"/>
      <c r="H6" s="171"/>
      <c r="I6" s="140" t="s">
        <v>18</v>
      </c>
      <c r="J6" s="140"/>
      <c r="K6" s="141">
        <v>9365382041</v>
      </c>
      <c r="L6" s="142"/>
      <c r="M6" s="153"/>
      <c r="N6" s="145"/>
    </row>
    <row r="7" spans="1:14">
      <c r="A7" s="169" t="s">
        <v>3</v>
      </c>
      <c r="B7" s="169"/>
      <c r="C7" s="169"/>
      <c r="D7" s="169"/>
      <c r="E7" s="169"/>
      <c r="F7" s="169"/>
      <c r="G7" s="169"/>
      <c r="H7" s="169"/>
      <c r="I7" s="169"/>
      <c r="J7" s="169"/>
      <c r="K7" s="169"/>
      <c r="L7" s="169"/>
      <c r="M7" s="169"/>
    </row>
    <row r="8" spans="1:14">
      <c r="A8" s="131" t="s">
        <v>21</v>
      </c>
      <c r="B8" s="132"/>
      <c r="C8" s="133"/>
      <c r="D8" s="3" t="s">
        <v>20</v>
      </c>
      <c r="E8" s="54"/>
      <c r="F8" s="156"/>
      <c r="G8" s="157"/>
      <c r="H8" s="157"/>
      <c r="I8" s="131" t="s">
        <v>22</v>
      </c>
      <c r="J8" s="132"/>
      <c r="K8" s="133"/>
      <c r="L8" s="3" t="s">
        <v>20</v>
      </c>
      <c r="M8" s="54"/>
    </row>
    <row r="9" spans="1:14">
      <c r="A9" s="161" t="s">
        <v>26</v>
      </c>
      <c r="B9" s="162"/>
      <c r="C9" s="6" t="s">
        <v>6</v>
      </c>
      <c r="D9" s="9" t="s">
        <v>12</v>
      </c>
      <c r="E9" s="5" t="s">
        <v>15</v>
      </c>
      <c r="F9" s="158"/>
      <c r="G9" s="159"/>
      <c r="H9" s="159"/>
      <c r="I9" s="161" t="s">
        <v>26</v>
      </c>
      <c r="J9" s="162"/>
      <c r="K9" s="6" t="s">
        <v>6</v>
      </c>
      <c r="L9" s="9" t="s">
        <v>12</v>
      </c>
      <c r="M9" s="5" t="s">
        <v>15</v>
      </c>
    </row>
    <row r="10" spans="1:14">
      <c r="A10" s="168" t="s">
        <v>76</v>
      </c>
      <c r="B10" s="168"/>
      <c r="C10" s="17" t="s">
        <v>86</v>
      </c>
      <c r="D10" s="37">
        <v>7086970124</v>
      </c>
      <c r="E10" s="38"/>
      <c r="F10" s="158"/>
      <c r="G10" s="159"/>
      <c r="H10" s="159"/>
      <c r="I10" s="163" t="s">
        <v>80</v>
      </c>
      <c r="J10" s="164"/>
      <c r="K10" s="17" t="s">
        <v>86</v>
      </c>
      <c r="L10" s="37">
        <v>8724063120</v>
      </c>
      <c r="M10" s="38"/>
    </row>
    <row r="11" spans="1:14">
      <c r="A11" s="168" t="s">
        <v>77</v>
      </c>
      <c r="B11" s="168"/>
      <c r="C11" s="17" t="s">
        <v>85</v>
      </c>
      <c r="D11" s="37">
        <v>8011145877</v>
      </c>
      <c r="E11" s="38"/>
      <c r="F11" s="158"/>
      <c r="G11" s="159"/>
      <c r="H11" s="159"/>
      <c r="I11" s="149" t="s">
        <v>81</v>
      </c>
      <c r="J11" s="151"/>
      <c r="K11" s="20" t="s">
        <v>84</v>
      </c>
      <c r="L11" s="37">
        <v>9101797175</v>
      </c>
      <c r="M11" s="38"/>
    </row>
    <row r="12" spans="1:14">
      <c r="A12" s="168" t="s">
        <v>78</v>
      </c>
      <c r="B12" s="168"/>
      <c r="C12" s="17" t="s">
        <v>84</v>
      </c>
      <c r="D12" s="37">
        <v>9365822722</v>
      </c>
      <c r="E12" s="38"/>
      <c r="F12" s="158"/>
      <c r="G12" s="159"/>
      <c r="H12" s="159"/>
      <c r="I12" s="163" t="s">
        <v>82</v>
      </c>
      <c r="J12" s="164"/>
      <c r="K12" s="17" t="s">
        <v>83</v>
      </c>
      <c r="L12" s="37">
        <v>8133933688</v>
      </c>
      <c r="M12" s="38"/>
    </row>
    <row r="13" spans="1:14">
      <c r="A13" s="168" t="s">
        <v>79</v>
      </c>
      <c r="B13" s="168"/>
      <c r="C13" s="17" t="s">
        <v>83</v>
      </c>
      <c r="D13" s="37">
        <v>6913025473</v>
      </c>
      <c r="E13" s="38"/>
      <c r="F13" s="158"/>
      <c r="G13" s="159"/>
      <c r="H13" s="159"/>
      <c r="I13" s="163"/>
      <c r="J13" s="164"/>
      <c r="K13" s="17"/>
      <c r="L13" s="37"/>
      <c r="M13" s="38"/>
    </row>
    <row r="14" spans="1:14">
      <c r="A14" s="165" t="s">
        <v>19</v>
      </c>
      <c r="B14" s="166"/>
      <c r="C14" s="167"/>
      <c r="D14" s="130"/>
      <c r="E14" s="130"/>
      <c r="F14" s="158"/>
      <c r="G14" s="159"/>
      <c r="H14" s="159"/>
      <c r="I14" s="160"/>
      <c r="J14" s="160"/>
      <c r="K14" s="160"/>
      <c r="L14" s="160"/>
      <c r="M14" s="160"/>
      <c r="N14" s="8"/>
    </row>
    <row r="15" spans="1:14">
      <c r="A15" s="155"/>
      <c r="B15" s="155"/>
      <c r="C15" s="155"/>
      <c r="D15" s="155"/>
      <c r="E15" s="155"/>
      <c r="F15" s="155"/>
      <c r="G15" s="155"/>
      <c r="H15" s="155"/>
      <c r="I15" s="155"/>
      <c r="J15" s="155"/>
      <c r="K15" s="155"/>
      <c r="L15" s="155"/>
      <c r="M15" s="155"/>
    </row>
    <row r="16" spans="1:14">
      <c r="A16" s="154" t="s">
        <v>44</v>
      </c>
      <c r="B16" s="154"/>
      <c r="C16" s="154"/>
      <c r="D16" s="154"/>
      <c r="E16" s="154"/>
      <c r="F16" s="154"/>
      <c r="G16" s="154"/>
      <c r="H16" s="154"/>
      <c r="I16" s="154"/>
      <c r="J16" s="154"/>
      <c r="K16" s="154"/>
      <c r="L16" s="154"/>
      <c r="M16" s="154"/>
    </row>
    <row r="17" spans="1:13" ht="32.25" customHeight="1">
      <c r="A17" s="128" t="s">
        <v>56</v>
      </c>
      <c r="B17" s="128"/>
      <c r="C17" s="128"/>
      <c r="D17" s="128"/>
      <c r="E17" s="128"/>
      <c r="F17" s="128"/>
      <c r="G17" s="128"/>
      <c r="H17" s="128"/>
      <c r="I17" s="128"/>
      <c r="J17" s="128"/>
      <c r="K17" s="128"/>
      <c r="L17" s="128"/>
      <c r="M17" s="128"/>
    </row>
    <row r="18" spans="1:13">
      <c r="A18" s="127" t="s">
        <v>57</v>
      </c>
      <c r="B18" s="127"/>
      <c r="C18" s="127"/>
      <c r="D18" s="127"/>
      <c r="E18" s="127"/>
      <c r="F18" s="127"/>
      <c r="G18" s="127"/>
      <c r="H18" s="127"/>
      <c r="I18" s="127"/>
      <c r="J18" s="127"/>
      <c r="K18" s="127"/>
      <c r="L18" s="127"/>
      <c r="M18" s="127"/>
    </row>
    <row r="19" spans="1:13">
      <c r="A19" s="127" t="s">
        <v>45</v>
      </c>
      <c r="B19" s="127"/>
      <c r="C19" s="127"/>
      <c r="D19" s="127"/>
      <c r="E19" s="127"/>
      <c r="F19" s="127"/>
      <c r="G19" s="127"/>
      <c r="H19" s="127"/>
      <c r="I19" s="127"/>
      <c r="J19" s="127"/>
      <c r="K19" s="127"/>
      <c r="L19" s="127"/>
      <c r="M19" s="127"/>
    </row>
    <row r="20" spans="1:13">
      <c r="A20" s="127" t="s">
        <v>39</v>
      </c>
      <c r="B20" s="127"/>
      <c r="C20" s="127"/>
      <c r="D20" s="127"/>
      <c r="E20" s="127"/>
      <c r="F20" s="127"/>
      <c r="G20" s="127"/>
      <c r="H20" s="127"/>
      <c r="I20" s="127"/>
      <c r="J20" s="127"/>
      <c r="K20" s="127"/>
      <c r="L20" s="127"/>
      <c r="M20" s="127"/>
    </row>
    <row r="21" spans="1:13">
      <c r="A21" s="127" t="s">
        <v>46</v>
      </c>
      <c r="B21" s="127"/>
      <c r="C21" s="127"/>
      <c r="D21" s="127"/>
      <c r="E21" s="127"/>
      <c r="F21" s="127"/>
      <c r="G21" s="127"/>
      <c r="H21" s="127"/>
      <c r="I21" s="127"/>
      <c r="J21" s="127"/>
      <c r="K21" s="127"/>
      <c r="L21" s="127"/>
      <c r="M21" s="127"/>
    </row>
    <row r="22" spans="1:13">
      <c r="A22" s="127" t="s">
        <v>40</v>
      </c>
      <c r="B22" s="127"/>
      <c r="C22" s="127"/>
      <c r="D22" s="127"/>
      <c r="E22" s="127"/>
      <c r="F22" s="127"/>
      <c r="G22" s="127"/>
      <c r="H22" s="127"/>
      <c r="I22" s="127"/>
      <c r="J22" s="127"/>
      <c r="K22" s="127"/>
      <c r="L22" s="127"/>
      <c r="M22" s="127"/>
    </row>
    <row r="23" spans="1:13">
      <c r="A23" s="129" t="s">
        <v>49</v>
      </c>
      <c r="B23" s="129"/>
      <c r="C23" s="129"/>
      <c r="D23" s="129"/>
      <c r="E23" s="129"/>
      <c r="F23" s="129"/>
      <c r="G23" s="129"/>
      <c r="H23" s="129"/>
      <c r="I23" s="129"/>
      <c r="J23" s="129"/>
      <c r="K23" s="129"/>
      <c r="L23" s="129"/>
      <c r="M23" s="129"/>
    </row>
    <row r="24" spans="1:13">
      <c r="A24" s="127" t="s">
        <v>41</v>
      </c>
      <c r="B24" s="127"/>
      <c r="C24" s="127"/>
      <c r="D24" s="127"/>
      <c r="E24" s="127"/>
      <c r="F24" s="127"/>
      <c r="G24" s="127"/>
      <c r="H24" s="127"/>
      <c r="I24" s="127"/>
      <c r="J24" s="127"/>
      <c r="K24" s="127"/>
      <c r="L24" s="127"/>
      <c r="M24" s="127"/>
    </row>
    <row r="25" spans="1:13">
      <c r="A25" s="127" t="s">
        <v>42</v>
      </c>
      <c r="B25" s="127"/>
      <c r="C25" s="127"/>
      <c r="D25" s="127"/>
      <c r="E25" s="127"/>
      <c r="F25" s="127"/>
      <c r="G25" s="127"/>
      <c r="H25" s="127"/>
      <c r="I25" s="127"/>
      <c r="J25" s="127"/>
      <c r="K25" s="127"/>
      <c r="L25" s="127"/>
      <c r="M25" s="127"/>
    </row>
    <row r="26" spans="1:13">
      <c r="A26" s="127" t="s">
        <v>43</v>
      </c>
      <c r="B26" s="127"/>
      <c r="C26" s="127"/>
      <c r="D26" s="127"/>
      <c r="E26" s="127"/>
      <c r="F26" s="127"/>
      <c r="G26" s="127"/>
      <c r="H26" s="127"/>
      <c r="I26" s="127"/>
      <c r="J26" s="127"/>
      <c r="K26" s="127"/>
      <c r="L26" s="127"/>
      <c r="M26" s="127"/>
    </row>
    <row r="27" spans="1:13">
      <c r="A27" s="126" t="s">
        <v>47</v>
      </c>
      <c r="B27" s="126"/>
      <c r="C27" s="126"/>
      <c r="D27" s="126"/>
      <c r="E27" s="126"/>
      <c r="F27" s="126"/>
      <c r="G27" s="126"/>
      <c r="H27" s="126"/>
      <c r="I27" s="126"/>
      <c r="J27" s="126"/>
      <c r="K27" s="126"/>
      <c r="L27" s="126"/>
      <c r="M27" s="126"/>
    </row>
    <row r="28" spans="1:13">
      <c r="A28" s="127" t="s">
        <v>48</v>
      </c>
      <c r="B28" s="127"/>
      <c r="C28" s="127"/>
      <c r="D28" s="127"/>
      <c r="E28" s="127"/>
      <c r="F28" s="127"/>
      <c r="G28" s="127"/>
      <c r="H28" s="127"/>
      <c r="I28" s="127"/>
      <c r="J28" s="127"/>
      <c r="K28" s="127"/>
      <c r="L28" s="127"/>
      <c r="M28" s="127"/>
    </row>
    <row r="29" spans="1:13" ht="44.25" customHeight="1">
      <c r="A29" s="124" t="s">
        <v>58</v>
      </c>
      <c r="B29" s="124"/>
      <c r="C29" s="124"/>
      <c r="D29" s="124"/>
      <c r="E29" s="124"/>
      <c r="F29" s="124"/>
      <c r="G29" s="124"/>
      <c r="H29" s="124"/>
      <c r="I29" s="124"/>
      <c r="J29" s="124"/>
      <c r="K29" s="124"/>
      <c r="L29" s="124"/>
      <c r="M29" s="124"/>
    </row>
  </sheetData>
  <sheetProtection password="8527" sheet="1" objects="1" scenarios="1"/>
  <mergeCells count="51">
    <mergeCell ref="A7:M7"/>
    <mergeCell ref="A5:B5"/>
    <mergeCell ref="A6:B6"/>
    <mergeCell ref="F3:H6"/>
    <mergeCell ref="A3:E3"/>
    <mergeCell ref="I3:M3"/>
    <mergeCell ref="I4:M4"/>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1:M1"/>
    <mergeCell ref="A2:B2"/>
    <mergeCell ref="D6:E6"/>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D5" activePane="bottomRight" state="frozen"/>
      <selection pane="topRight" activeCell="C1" sqref="C1"/>
      <selection pane="bottomLeft" activeCell="A5" sqref="A5"/>
      <selection pane="bottomRight" activeCell="F3" sqref="F3:F4"/>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75" t="s">
        <v>70</v>
      </c>
      <c r="B1" s="175"/>
      <c r="C1" s="175"/>
      <c r="D1" s="175"/>
      <c r="E1" s="175"/>
      <c r="F1" s="175"/>
      <c r="G1" s="175"/>
      <c r="H1" s="175"/>
      <c r="I1" s="175"/>
      <c r="J1" s="175"/>
      <c r="K1" s="175"/>
      <c r="L1" s="175"/>
      <c r="M1" s="175"/>
      <c r="N1" s="175"/>
      <c r="O1" s="175"/>
      <c r="P1" s="175"/>
      <c r="Q1" s="175"/>
      <c r="R1" s="175"/>
      <c r="S1" s="175"/>
    </row>
    <row r="2" spans="1:20" ht="16.5" customHeight="1">
      <c r="A2" s="178" t="s">
        <v>59</v>
      </c>
      <c r="B2" s="179"/>
      <c r="C2" s="179"/>
      <c r="D2" s="25">
        <v>43556</v>
      </c>
      <c r="E2" s="22"/>
      <c r="F2" s="22"/>
      <c r="G2" s="22"/>
      <c r="H2" s="22"/>
      <c r="I2" s="22"/>
      <c r="J2" s="22"/>
      <c r="K2" s="22"/>
      <c r="L2" s="22"/>
      <c r="M2" s="22"/>
      <c r="N2" s="22"/>
      <c r="O2" s="22"/>
      <c r="P2" s="22"/>
      <c r="Q2" s="22"/>
      <c r="R2" s="22"/>
      <c r="S2" s="22"/>
    </row>
    <row r="3" spans="1:20" ht="24" customHeight="1">
      <c r="A3" s="180" t="s">
        <v>14</v>
      </c>
      <c r="B3" s="176" t="s">
        <v>61</v>
      </c>
      <c r="C3" s="181" t="s">
        <v>7</v>
      </c>
      <c r="D3" s="181" t="s">
        <v>55</v>
      </c>
      <c r="E3" s="181" t="s">
        <v>16</v>
      </c>
      <c r="F3" s="182" t="s">
        <v>17</v>
      </c>
      <c r="G3" s="181" t="s">
        <v>8</v>
      </c>
      <c r="H3" s="181"/>
      <c r="I3" s="181"/>
      <c r="J3" s="181" t="s">
        <v>31</v>
      </c>
      <c r="K3" s="176" t="s">
        <v>33</v>
      </c>
      <c r="L3" s="176" t="s">
        <v>50</v>
      </c>
      <c r="M3" s="176" t="s">
        <v>51</v>
      </c>
      <c r="N3" s="176" t="s">
        <v>34</v>
      </c>
      <c r="O3" s="176" t="s">
        <v>35</v>
      </c>
      <c r="P3" s="180" t="s">
        <v>54</v>
      </c>
      <c r="Q3" s="181" t="s">
        <v>52</v>
      </c>
      <c r="R3" s="181" t="s">
        <v>32</v>
      </c>
      <c r="S3" s="181" t="s">
        <v>53</v>
      </c>
      <c r="T3" s="181" t="s">
        <v>13</v>
      </c>
    </row>
    <row r="4" spans="1:20" ht="25.5" customHeight="1">
      <c r="A4" s="180"/>
      <c r="B4" s="183"/>
      <c r="C4" s="181"/>
      <c r="D4" s="181"/>
      <c r="E4" s="181"/>
      <c r="F4" s="182"/>
      <c r="G4" s="15" t="s">
        <v>9</v>
      </c>
      <c r="H4" s="15" t="s">
        <v>10</v>
      </c>
      <c r="I4" s="11" t="s">
        <v>11</v>
      </c>
      <c r="J4" s="181"/>
      <c r="K4" s="177"/>
      <c r="L4" s="177"/>
      <c r="M4" s="177"/>
      <c r="N4" s="177"/>
      <c r="O4" s="177"/>
      <c r="P4" s="180"/>
      <c r="Q4" s="180"/>
      <c r="R4" s="181"/>
      <c r="S4" s="181"/>
      <c r="T4" s="181"/>
    </row>
    <row r="5" spans="1:20" ht="49.5">
      <c r="A5" s="4">
        <v>1</v>
      </c>
      <c r="B5" s="17" t="s">
        <v>63</v>
      </c>
      <c r="C5" s="64" t="s">
        <v>87</v>
      </c>
      <c r="D5" s="19" t="s">
        <v>104</v>
      </c>
      <c r="E5" s="19"/>
      <c r="F5" s="18"/>
      <c r="G5" s="73">
        <v>67</v>
      </c>
      <c r="H5" s="73">
        <v>73</v>
      </c>
      <c r="I5" s="74">
        <v>140</v>
      </c>
      <c r="J5" s="18"/>
      <c r="K5" s="18" t="s">
        <v>124</v>
      </c>
      <c r="L5" s="95" t="s">
        <v>125</v>
      </c>
      <c r="M5" s="95">
        <v>8404080498</v>
      </c>
      <c r="N5" s="95" t="s">
        <v>126</v>
      </c>
      <c r="O5" s="89">
        <v>9864849409</v>
      </c>
      <c r="P5" s="83">
        <v>43556</v>
      </c>
      <c r="Q5" s="84" t="s">
        <v>105</v>
      </c>
      <c r="R5" s="48" t="s">
        <v>127</v>
      </c>
      <c r="S5" s="86" t="s">
        <v>110</v>
      </c>
      <c r="T5" s="18"/>
    </row>
    <row r="6" spans="1:20" ht="33">
      <c r="A6" s="4">
        <v>2</v>
      </c>
      <c r="B6" s="17" t="s">
        <v>63</v>
      </c>
      <c r="C6" s="64" t="s">
        <v>88</v>
      </c>
      <c r="D6" s="19" t="s">
        <v>104</v>
      </c>
      <c r="E6" s="19"/>
      <c r="F6" s="18"/>
      <c r="G6" s="75">
        <v>66</v>
      </c>
      <c r="H6" s="75">
        <v>72</v>
      </c>
      <c r="I6" s="74">
        <v>138</v>
      </c>
      <c r="J6" s="18"/>
      <c r="K6" s="18" t="s">
        <v>124</v>
      </c>
      <c r="L6" s="95" t="s">
        <v>125</v>
      </c>
      <c r="M6" s="95">
        <v>8404080498</v>
      </c>
      <c r="N6" s="95" t="s">
        <v>126</v>
      </c>
      <c r="O6" s="89">
        <v>9864849409</v>
      </c>
      <c r="P6" s="83">
        <v>43557</v>
      </c>
      <c r="Q6" s="84" t="s">
        <v>106</v>
      </c>
      <c r="R6" s="48" t="s">
        <v>127</v>
      </c>
      <c r="S6" s="86" t="s">
        <v>110</v>
      </c>
      <c r="T6" s="18"/>
    </row>
    <row r="7" spans="1:20" ht="66">
      <c r="A7" s="4">
        <v>3</v>
      </c>
      <c r="B7" s="17" t="s">
        <v>63</v>
      </c>
      <c r="C7" s="64" t="s">
        <v>89</v>
      </c>
      <c r="D7" s="19" t="s">
        <v>104</v>
      </c>
      <c r="E7" s="19"/>
      <c r="F7" s="18"/>
      <c r="G7" s="76">
        <v>55</v>
      </c>
      <c r="H7" s="76">
        <v>61</v>
      </c>
      <c r="I7" s="77">
        <v>116</v>
      </c>
      <c r="J7" s="18"/>
      <c r="K7" s="18" t="s">
        <v>124</v>
      </c>
      <c r="L7" s="95" t="s">
        <v>125</v>
      </c>
      <c r="M7" s="95">
        <v>8404080498</v>
      </c>
      <c r="N7" s="95" t="s">
        <v>126</v>
      </c>
      <c r="O7" s="89">
        <v>9864849409</v>
      </c>
      <c r="P7" s="83">
        <v>43558</v>
      </c>
      <c r="Q7" s="84" t="s">
        <v>107</v>
      </c>
      <c r="R7" s="48" t="s">
        <v>127</v>
      </c>
      <c r="S7" s="86" t="s">
        <v>110</v>
      </c>
      <c r="T7" s="18"/>
    </row>
    <row r="8" spans="1:20" ht="49.5">
      <c r="A8" s="4">
        <v>4</v>
      </c>
      <c r="B8" s="17" t="s">
        <v>63</v>
      </c>
      <c r="C8" s="64" t="s">
        <v>90</v>
      </c>
      <c r="D8" s="19" t="s">
        <v>104</v>
      </c>
      <c r="E8" s="19"/>
      <c r="F8" s="18"/>
      <c r="G8" s="75">
        <v>77</v>
      </c>
      <c r="H8" s="75">
        <v>85</v>
      </c>
      <c r="I8" s="74">
        <v>162</v>
      </c>
      <c r="J8" s="17"/>
      <c r="K8" s="18" t="s">
        <v>124</v>
      </c>
      <c r="L8" s="95" t="s">
        <v>125</v>
      </c>
      <c r="M8" s="95">
        <v>8404080498</v>
      </c>
      <c r="N8" s="95" t="s">
        <v>126</v>
      </c>
      <c r="O8" s="89">
        <v>9864849409</v>
      </c>
      <c r="P8" s="83">
        <v>43559</v>
      </c>
      <c r="Q8" s="84" t="s">
        <v>108</v>
      </c>
      <c r="R8" s="48" t="s">
        <v>127</v>
      </c>
      <c r="S8" s="86" t="s">
        <v>110</v>
      </c>
      <c r="T8" s="18"/>
    </row>
    <row r="9" spans="1:20" ht="45.75">
      <c r="A9" s="4">
        <v>5</v>
      </c>
      <c r="B9" s="17" t="s">
        <v>63</v>
      </c>
      <c r="C9" s="65" t="s">
        <v>91</v>
      </c>
      <c r="D9" s="19" t="s">
        <v>104</v>
      </c>
      <c r="E9" s="19"/>
      <c r="F9" s="18"/>
      <c r="G9" s="75">
        <v>67</v>
      </c>
      <c r="H9" s="75">
        <v>84</v>
      </c>
      <c r="I9" s="74">
        <v>151</v>
      </c>
      <c r="J9" s="18"/>
      <c r="K9" s="18" t="s">
        <v>124</v>
      </c>
      <c r="L9" s="95" t="s">
        <v>125</v>
      </c>
      <c r="M9" s="95">
        <v>8404080498</v>
      </c>
      <c r="N9" s="95" t="s">
        <v>126</v>
      </c>
      <c r="O9" s="89">
        <v>9864849409</v>
      </c>
      <c r="P9" s="83">
        <v>43560</v>
      </c>
      <c r="Q9" s="84" t="s">
        <v>109</v>
      </c>
      <c r="R9" s="48" t="s">
        <v>127</v>
      </c>
      <c r="S9" s="86" t="s">
        <v>110</v>
      </c>
      <c r="T9" s="18"/>
    </row>
    <row r="10" spans="1:20" ht="49.5">
      <c r="A10" s="4">
        <v>6</v>
      </c>
      <c r="B10" s="17" t="s">
        <v>63</v>
      </c>
      <c r="C10" s="64" t="s">
        <v>92</v>
      </c>
      <c r="D10" s="19" t="s">
        <v>104</v>
      </c>
      <c r="E10" s="19"/>
      <c r="F10" s="18"/>
      <c r="G10" s="75">
        <v>55</v>
      </c>
      <c r="H10" s="75">
        <v>61</v>
      </c>
      <c r="I10" s="74">
        <v>215</v>
      </c>
      <c r="J10" s="18"/>
      <c r="K10" s="18" t="s">
        <v>124</v>
      </c>
      <c r="L10" s="95" t="s">
        <v>125</v>
      </c>
      <c r="M10" s="95">
        <v>8404080498</v>
      </c>
      <c r="N10" s="95" t="s">
        <v>126</v>
      </c>
      <c r="O10" s="89">
        <v>9864849409</v>
      </c>
      <c r="P10" s="83">
        <v>43563</v>
      </c>
      <c r="Q10" s="84" t="s">
        <v>105</v>
      </c>
      <c r="R10" s="48" t="s">
        <v>127</v>
      </c>
      <c r="S10" s="86" t="s">
        <v>110</v>
      </c>
      <c r="T10" s="18"/>
    </row>
    <row r="11" spans="1:20" ht="49.5">
      <c r="A11" s="4">
        <v>7</v>
      </c>
      <c r="B11" s="17" t="s">
        <v>63</v>
      </c>
      <c r="C11" s="64" t="s">
        <v>92</v>
      </c>
      <c r="D11" s="19" t="s">
        <v>104</v>
      </c>
      <c r="E11" s="19"/>
      <c r="F11" s="18"/>
      <c r="G11" s="75">
        <v>55</v>
      </c>
      <c r="H11" s="75">
        <v>61</v>
      </c>
      <c r="I11" s="74">
        <v>215</v>
      </c>
      <c r="J11" s="18"/>
      <c r="K11" s="18" t="s">
        <v>124</v>
      </c>
      <c r="L11" s="95" t="s">
        <v>125</v>
      </c>
      <c r="M11" s="95">
        <v>8404080498</v>
      </c>
      <c r="N11" s="95" t="s">
        <v>126</v>
      </c>
      <c r="O11" s="89">
        <v>9864849409</v>
      </c>
      <c r="P11" s="83">
        <v>43564</v>
      </c>
      <c r="Q11" s="84" t="s">
        <v>106</v>
      </c>
      <c r="R11" s="48" t="s">
        <v>128</v>
      </c>
      <c r="S11" s="86"/>
      <c r="T11" s="18"/>
    </row>
    <row r="12" spans="1:20" s="53" customFormat="1" ht="38.25">
      <c r="A12" s="50">
        <v>8</v>
      </c>
      <c r="B12" s="17" t="s">
        <v>63</v>
      </c>
      <c r="C12" s="66" t="s">
        <v>93</v>
      </c>
      <c r="D12" s="19" t="s">
        <v>104</v>
      </c>
      <c r="E12" s="52"/>
      <c r="F12" s="51"/>
      <c r="G12" s="78">
        <v>28</v>
      </c>
      <c r="H12" s="78">
        <v>45</v>
      </c>
      <c r="I12" s="78">
        <v>73</v>
      </c>
      <c r="J12" s="51"/>
      <c r="K12" s="18" t="s">
        <v>124</v>
      </c>
      <c r="L12" s="95" t="s">
        <v>125</v>
      </c>
      <c r="M12" s="95">
        <v>8404080498</v>
      </c>
      <c r="N12" s="95" t="s">
        <v>126</v>
      </c>
      <c r="O12" s="89">
        <v>9864849409</v>
      </c>
      <c r="P12" s="83">
        <v>43565</v>
      </c>
      <c r="Q12" s="84" t="s">
        <v>107</v>
      </c>
      <c r="R12" s="48" t="s">
        <v>128</v>
      </c>
      <c r="S12" s="86" t="s">
        <v>110</v>
      </c>
      <c r="T12" s="51"/>
    </row>
    <row r="13" spans="1:20" ht="38.25">
      <c r="A13" s="4">
        <v>9</v>
      </c>
      <c r="B13" s="17" t="s">
        <v>63</v>
      </c>
      <c r="C13" s="66" t="s">
        <v>94</v>
      </c>
      <c r="D13" s="19" t="s">
        <v>104</v>
      </c>
      <c r="E13" s="19"/>
      <c r="F13" s="18"/>
      <c r="G13" s="78">
        <v>46</v>
      </c>
      <c r="H13" s="78">
        <v>58</v>
      </c>
      <c r="I13" s="78">
        <v>104</v>
      </c>
      <c r="J13" s="18"/>
      <c r="K13" s="18" t="s">
        <v>124</v>
      </c>
      <c r="L13" s="95" t="s">
        <v>125</v>
      </c>
      <c r="M13" s="95">
        <v>8404080498</v>
      </c>
      <c r="N13" s="95" t="s">
        <v>126</v>
      </c>
      <c r="O13" s="89">
        <v>9864849409</v>
      </c>
      <c r="P13" s="83">
        <v>43567</v>
      </c>
      <c r="Q13" s="84" t="s">
        <v>109</v>
      </c>
      <c r="R13" s="48" t="s">
        <v>128</v>
      </c>
      <c r="S13" s="86" t="s">
        <v>110</v>
      </c>
      <c r="T13" s="18"/>
    </row>
    <row r="14" spans="1:20" ht="38.25">
      <c r="A14" s="4">
        <v>10</v>
      </c>
      <c r="B14" s="17" t="s">
        <v>63</v>
      </c>
      <c r="C14" s="66" t="s">
        <v>95</v>
      </c>
      <c r="D14" s="19" t="s">
        <v>104</v>
      </c>
      <c r="E14" s="19"/>
      <c r="F14" s="18"/>
      <c r="G14" s="78">
        <v>75</v>
      </c>
      <c r="H14" s="78">
        <v>85</v>
      </c>
      <c r="I14" s="78">
        <v>160</v>
      </c>
      <c r="J14" s="18"/>
      <c r="K14" s="18" t="s">
        <v>124</v>
      </c>
      <c r="L14" s="95" t="s">
        <v>125</v>
      </c>
      <c r="M14" s="95">
        <v>8404080498</v>
      </c>
      <c r="N14" s="95" t="s">
        <v>126</v>
      </c>
      <c r="O14" s="89">
        <v>9864849409</v>
      </c>
      <c r="P14" s="83">
        <v>43572</v>
      </c>
      <c r="Q14" s="84" t="s">
        <v>107</v>
      </c>
      <c r="R14" s="48" t="s">
        <v>128</v>
      </c>
      <c r="S14" s="86" t="s">
        <v>110</v>
      </c>
      <c r="T14" s="18"/>
    </row>
    <row r="15" spans="1:20" ht="32.25">
      <c r="A15" s="4">
        <v>11</v>
      </c>
      <c r="B15" s="17" t="s">
        <v>63</v>
      </c>
      <c r="C15" s="67" t="s">
        <v>96</v>
      </c>
      <c r="D15" s="19" t="s">
        <v>104</v>
      </c>
      <c r="E15" s="19"/>
      <c r="F15" s="18"/>
      <c r="G15" s="79">
        <v>47</v>
      </c>
      <c r="H15" s="79">
        <v>54</v>
      </c>
      <c r="I15" s="80">
        <v>101</v>
      </c>
      <c r="J15" s="18"/>
      <c r="K15" s="18" t="s">
        <v>124</v>
      </c>
      <c r="L15" s="95" t="s">
        <v>125</v>
      </c>
      <c r="M15" s="95">
        <v>8404080498</v>
      </c>
      <c r="N15" s="95" t="s">
        <v>126</v>
      </c>
      <c r="O15" s="89">
        <v>9864849409</v>
      </c>
      <c r="P15" s="83">
        <v>43573</v>
      </c>
      <c r="Q15" s="84" t="s">
        <v>108</v>
      </c>
      <c r="R15" s="48" t="s">
        <v>128</v>
      </c>
      <c r="S15" s="86" t="s">
        <v>110</v>
      </c>
      <c r="T15" s="18"/>
    </row>
    <row r="16" spans="1:20">
      <c r="A16" s="4">
        <v>12</v>
      </c>
      <c r="B16" s="17" t="s">
        <v>63</v>
      </c>
      <c r="C16" s="68" t="s">
        <v>97</v>
      </c>
      <c r="D16" s="19" t="s">
        <v>104</v>
      </c>
      <c r="E16" s="19"/>
      <c r="F16" s="18"/>
      <c r="G16" s="79">
        <v>59</v>
      </c>
      <c r="H16" s="79">
        <v>61</v>
      </c>
      <c r="I16" s="184">
        <v>120</v>
      </c>
      <c r="J16" s="18"/>
      <c r="K16" s="18" t="s">
        <v>124</v>
      </c>
      <c r="L16" s="95" t="s">
        <v>125</v>
      </c>
      <c r="M16" s="95">
        <v>8404080498</v>
      </c>
      <c r="N16" s="95" t="s">
        <v>126</v>
      </c>
      <c r="O16" s="89">
        <v>9864849409</v>
      </c>
      <c r="P16" s="83">
        <v>43577</v>
      </c>
      <c r="Q16" s="84" t="s">
        <v>105</v>
      </c>
      <c r="R16" s="48" t="s">
        <v>128</v>
      </c>
      <c r="S16" s="86" t="s">
        <v>110</v>
      </c>
      <c r="T16" s="18"/>
    </row>
    <row r="17" spans="1:20">
      <c r="A17" s="4">
        <v>13</v>
      </c>
      <c r="B17" s="17"/>
      <c r="C17" s="69"/>
      <c r="D17" s="19" t="s">
        <v>104</v>
      </c>
      <c r="E17" s="19"/>
      <c r="F17" s="18"/>
      <c r="G17" s="79"/>
      <c r="H17" s="79"/>
      <c r="I17" s="185"/>
      <c r="J17" s="18"/>
      <c r="K17" s="18"/>
      <c r="L17" s="95"/>
      <c r="M17" s="95"/>
      <c r="N17" s="95"/>
      <c r="O17" s="89"/>
      <c r="P17" s="83"/>
      <c r="Q17" s="84"/>
      <c r="R17" s="48"/>
      <c r="S17" s="86" t="s">
        <v>110</v>
      </c>
      <c r="T17" s="18"/>
    </row>
    <row r="18" spans="1:20">
      <c r="A18" s="4">
        <v>14</v>
      </c>
      <c r="B18" s="17"/>
      <c r="C18" s="70"/>
      <c r="D18" s="19" t="s">
        <v>104</v>
      </c>
      <c r="E18" s="19"/>
      <c r="F18" s="18"/>
      <c r="G18" s="81"/>
      <c r="H18" s="81"/>
      <c r="I18" s="80"/>
      <c r="J18" s="18"/>
      <c r="K18" s="18"/>
      <c r="L18" s="95"/>
      <c r="M18" s="95"/>
      <c r="N18" s="95"/>
      <c r="O18" s="89"/>
      <c r="P18" s="83"/>
      <c r="Q18" s="84"/>
      <c r="R18" s="48"/>
      <c r="S18" s="86" t="s">
        <v>110</v>
      </c>
      <c r="T18" s="18"/>
    </row>
    <row r="19" spans="1:20" ht="30.75">
      <c r="A19" s="4">
        <v>15</v>
      </c>
      <c r="B19" s="17" t="s">
        <v>63</v>
      </c>
      <c r="C19" s="71" t="s">
        <v>98</v>
      </c>
      <c r="D19" s="19" t="s">
        <v>104</v>
      </c>
      <c r="E19" s="19"/>
      <c r="F19" s="18"/>
      <c r="G19" s="81">
        <v>38</v>
      </c>
      <c r="H19" s="81">
        <v>44</v>
      </c>
      <c r="I19" s="82">
        <v>82</v>
      </c>
      <c r="J19" s="18"/>
      <c r="K19" s="18" t="s">
        <v>124</v>
      </c>
      <c r="L19" s="95" t="s">
        <v>125</v>
      </c>
      <c r="M19" s="95">
        <v>8404080498</v>
      </c>
      <c r="N19" s="95" t="s">
        <v>126</v>
      </c>
      <c r="O19" s="89">
        <v>9864849409</v>
      </c>
      <c r="P19" s="83">
        <v>43578</v>
      </c>
      <c r="Q19" s="84" t="s">
        <v>106</v>
      </c>
      <c r="R19" s="48" t="s">
        <v>129</v>
      </c>
      <c r="S19" s="86" t="s">
        <v>110</v>
      </c>
      <c r="T19" s="18"/>
    </row>
    <row r="20" spans="1:20">
      <c r="A20" s="4">
        <v>16</v>
      </c>
      <c r="B20" s="17" t="s">
        <v>63</v>
      </c>
      <c r="C20" s="67" t="s">
        <v>99</v>
      </c>
      <c r="D20" s="19" t="s">
        <v>104</v>
      </c>
      <c r="E20" s="19"/>
      <c r="F20" s="18"/>
      <c r="G20" s="81">
        <v>36</v>
      </c>
      <c r="H20" s="81">
        <v>53</v>
      </c>
      <c r="I20" s="80">
        <v>89</v>
      </c>
      <c r="J20" s="18"/>
      <c r="K20" s="18" t="s">
        <v>124</v>
      </c>
      <c r="L20" s="95" t="s">
        <v>125</v>
      </c>
      <c r="M20" s="95">
        <v>8404080498</v>
      </c>
      <c r="N20" s="95" t="s">
        <v>126</v>
      </c>
      <c r="O20" s="89">
        <v>9864849409</v>
      </c>
      <c r="P20" s="83">
        <v>43579</v>
      </c>
      <c r="Q20" s="84" t="s">
        <v>107</v>
      </c>
      <c r="R20" s="48" t="s">
        <v>129</v>
      </c>
      <c r="S20" s="86" t="s">
        <v>110</v>
      </c>
      <c r="T20" s="18"/>
    </row>
    <row r="21" spans="1:20" ht="30.75">
      <c r="A21" s="4">
        <v>17</v>
      </c>
      <c r="B21" s="17" t="s">
        <v>63</v>
      </c>
      <c r="C21" s="68" t="s">
        <v>100</v>
      </c>
      <c r="D21" s="19" t="s">
        <v>104</v>
      </c>
      <c r="E21" s="19"/>
      <c r="F21" s="18"/>
      <c r="G21" s="79">
        <v>29</v>
      </c>
      <c r="H21" s="79">
        <v>30</v>
      </c>
      <c r="I21" s="82">
        <v>59</v>
      </c>
      <c r="J21" s="18"/>
      <c r="K21" s="18" t="s">
        <v>124</v>
      </c>
      <c r="L21" s="95" t="s">
        <v>125</v>
      </c>
      <c r="M21" s="95">
        <v>8404080498</v>
      </c>
      <c r="N21" s="95" t="s">
        <v>126</v>
      </c>
      <c r="O21" s="89">
        <v>9864849409</v>
      </c>
      <c r="P21" s="83">
        <v>43580</v>
      </c>
      <c r="Q21" s="84" t="s">
        <v>108</v>
      </c>
      <c r="R21" s="48" t="s">
        <v>129</v>
      </c>
      <c r="S21" s="86" t="s">
        <v>110</v>
      </c>
      <c r="T21" s="18"/>
    </row>
    <row r="22" spans="1:20" ht="30.75">
      <c r="A22" s="4">
        <v>18</v>
      </c>
      <c r="B22" s="17" t="s">
        <v>63</v>
      </c>
      <c r="C22" s="68" t="s">
        <v>101</v>
      </c>
      <c r="D22" s="19" t="s">
        <v>104</v>
      </c>
      <c r="E22" s="17"/>
      <c r="F22" s="57"/>
      <c r="G22" s="79">
        <v>39</v>
      </c>
      <c r="H22" s="79">
        <v>43</v>
      </c>
      <c r="I22" s="80">
        <v>82</v>
      </c>
      <c r="J22" s="57"/>
      <c r="K22" s="18" t="s">
        <v>124</v>
      </c>
      <c r="L22" s="95" t="s">
        <v>125</v>
      </c>
      <c r="M22" s="95">
        <v>8404080498</v>
      </c>
      <c r="N22" s="95" t="s">
        <v>126</v>
      </c>
      <c r="O22" s="89">
        <v>9864849409</v>
      </c>
      <c r="P22" s="83">
        <v>43581</v>
      </c>
      <c r="Q22" s="84" t="s">
        <v>109</v>
      </c>
      <c r="R22" s="48" t="s">
        <v>129</v>
      </c>
      <c r="S22" s="86" t="s">
        <v>110</v>
      </c>
      <c r="T22" s="18"/>
    </row>
    <row r="23" spans="1:20" ht="60.75">
      <c r="A23" s="4">
        <v>19</v>
      </c>
      <c r="B23" s="17" t="s">
        <v>63</v>
      </c>
      <c r="C23" s="65" t="s">
        <v>102</v>
      </c>
      <c r="D23" s="19" t="s">
        <v>104</v>
      </c>
      <c r="E23" s="19"/>
      <c r="F23" s="18"/>
      <c r="G23" s="79">
        <v>56</v>
      </c>
      <c r="H23" s="79">
        <v>79</v>
      </c>
      <c r="I23" s="82">
        <v>135</v>
      </c>
      <c r="J23" s="18"/>
      <c r="K23" s="18" t="s">
        <v>124</v>
      </c>
      <c r="L23" s="95" t="s">
        <v>125</v>
      </c>
      <c r="M23" s="95">
        <v>8404080498</v>
      </c>
      <c r="N23" s="95" t="s">
        <v>126</v>
      </c>
      <c r="O23" s="89">
        <v>9864849409</v>
      </c>
      <c r="P23" s="85">
        <v>43584</v>
      </c>
      <c r="Q23" s="84" t="s">
        <v>105</v>
      </c>
      <c r="R23" s="48" t="s">
        <v>129</v>
      </c>
      <c r="S23" s="86" t="s">
        <v>110</v>
      </c>
      <c r="T23" s="18"/>
    </row>
    <row r="24" spans="1:20" ht="45.75">
      <c r="A24" s="4">
        <v>20</v>
      </c>
      <c r="B24" s="17" t="s">
        <v>63</v>
      </c>
      <c r="C24" s="72" t="s">
        <v>103</v>
      </c>
      <c r="D24" s="19" t="s">
        <v>104</v>
      </c>
      <c r="E24" s="19"/>
      <c r="F24" s="18"/>
      <c r="G24" s="81">
        <v>55</v>
      </c>
      <c r="H24" s="81">
        <v>68</v>
      </c>
      <c r="I24" s="80">
        <v>123</v>
      </c>
      <c r="J24" s="18"/>
      <c r="K24" s="18" t="s">
        <v>124</v>
      </c>
      <c r="L24" s="95" t="s">
        <v>125</v>
      </c>
      <c r="M24" s="95">
        <v>8404080498</v>
      </c>
      <c r="N24" s="95" t="s">
        <v>126</v>
      </c>
      <c r="O24" s="89">
        <v>9864849409</v>
      </c>
      <c r="P24" s="85">
        <v>43585</v>
      </c>
      <c r="Q24" s="84" t="s">
        <v>106</v>
      </c>
      <c r="R24" s="48" t="s">
        <v>130</v>
      </c>
      <c r="S24" s="86" t="s">
        <v>110</v>
      </c>
      <c r="T24" s="18"/>
    </row>
    <row r="25" spans="1:20" ht="30.75">
      <c r="A25" s="4">
        <v>21</v>
      </c>
      <c r="B25" s="17" t="s">
        <v>62</v>
      </c>
      <c r="C25" s="87" t="s">
        <v>111</v>
      </c>
      <c r="D25" s="75" t="s">
        <v>112</v>
      </c>
      <c r="E25" s="75"/>
      <c r="F25" s="79"/>
      <c r="G25" s="79">
        <v>45</v>
      </c>
      <c r="H25" s="79">
        <v>44</v>
      </c>
      <c r="I25" s="56">
        <f t="shared" ref="I25:I69" si="0">SUM(G25:H25)</f>
        <v>89</v>
      </c>
      <c r="J25" s="18"/>
      <c r="K25" s="18" t="s">
        <v>131</v>
      </c>
      <c r="L25" s="95" t="s">
        <v>132</v>
      </c>
      <c r="M25" s="89">
        <v>9954537205</v>
      </c>
      <c r="N25" s="95" t="s">
        <v>133</v>
      </c>
      <c r="O25" s="89">
        <v>9957844969</v>
      </c>
      <c r="P25" s="83">
        <v>43556</v>
      </c>
      <c r="Q25" s="84" t="s">
        <v>105</v>
      </c>
      <c r="R25" s="48" t="s">
        <v>134</v>
      </c>
      <c r="S25" s="86" t="s">
        <v>110</v>
      </c>
      <c r="T25" s="18"/>
    </row>
    <row r="26" spans="1:20" ht="45.75">
      <c r="A26" s="4">
        <v>22</v>
      </c>
      <c r="B26" s="17" t="s">
        <v>62</v>
      </c>
      <c r="C26" s="72" t="s">
        <v>113</v>
      </c>
      <c r="D26" s="75" t="s">
        <v>112</v>
      </c>
      <c r="E26" s="75"/>
      <c r="F26" s="79"/>
      <c r="G26" s="79">
        <v>57</v>
      </c>
      <c r="H26" s="79">
        <v>64</v>
      </c>
      <c r="I26" s="56">
        <f t="shared" si="0"/>
        <v>121</v>
      </c>
      <c r="J26" s="18"/>
      <c r="K26" s="18" t="s">
        <v>131</v>
      </c>
      <c r="L26" s="95" t="s">
        <v>132</v>
      </c>
      <c r="M26" s="89">
        <v>9954537205</v>
      </c>
      <c r="N26" s="95" t="s">
        <v>133</v>
      </c>
      <c r="O26" s="89">
        <v>9957844969</v>
      </c>
      <c r="P26" s="83">
        <v>43557</v>
      </c>
      <c r="Q26" s="84" t="s">
        <v>106</v>
      </c>
      <c r="R26" s="48" t="s">
        <v>134</v>
      </c>
      <c r="S26" s="86" t="s">
        <v>110</v>
      </c>
      <c r="T26" s="18"/>
    </row>
    <row r="27" spans="1:20" ht="45.75">
      <c r="A27" s="4">
        <v>23</v>
      </c>
      <c r="B27" s="17" t="s">
        <v>62</v>
      </c>
      <c r="C27" s="87" t="s">
        <v>114</v>
      </c>
      <c r="D27" s="75" t="s">
        <v>112</v>
      </c>
      <c r="E27" s="75"/>
      <c r="F27" s="81"/>
      <c r="G27" s="81">
        <v>36</v>
      </c>
      <c r="H27" s="81">
        <v>46</v>
      </c>
      <c r="I27" s="56">
        <f t="shared" si="0"/>
        <v>82</v>
      </c>
      <c r="J27" s="18"/>
      <c r="K27" s="18" t="s">
        <v>131</v>
      </c>
      <c r="L27" s="95" t="s">
        <v>132</v>
      </c>
      <c r="M27" s="89">
        <v>9954537205</v>
      </c>
      <c r="N27" s="95" t="s">
        <v>133</v>
      </c>
      <c r="O27" s="89">
        <v>9957844969</v>
      </c>
      <c r="P27" s="83">
        <v>43558</v>
      </c>
      <c r="Q27" s="84" t="s">
        <v>107</v>
      </c>
      <c r="R27" s="48" t="s">
        <v>134</v>
      </c>
      <c r="S27" s="86" t="s">
        <v>110</v>
      </c>
      <c r="T27" s="18"/>
    </row>
    <row r="28" spans="1:20" ht="30.75">
      <c r="A28" s="4">
        <v>24</v>
      </c>
      <c r="B28" s="17" t="s">
        <v>62</v>
      </c>
      <c r="C28" s="88" t="s">
        <v>115</v>
      </c>
      <c r="D28" s="75" t="s">
        <v>112</v>
      </c>
      <c r="E28" s="75"/>
      <c r="F28" s="89"/>
      <c r="G28" s="89">
        <v>55</v>
      </c>
      <c r="H28" s="89">
        <v>41</v>
      </c>
      <c r="I28" s="56">
        <f t="shared" si="0"/>
        <v>96</v>
      </c>
      <c r="J28" s="18"/>
      <c r="K28" s="18" t="s">
        <v>131</v>
      </c>
      <c r="L28" s="95" t="s">
        <v>132</v>
      </c>
      <c r="M28" s="89">
        <v>9954537205</v>
      </c>
      <c r="N28" s="95" t="s">
        <v>133</v>
      </c>
      <c r="O28" s="89">
        <v>9957844969</v>
      </c>
      <c r="P28" s="83">
        <v>43559</v>
      </c>
      <c r="Q28" s="84" t="s">
        <v>108</v>
      </c>
      <c r="R28" s="48" t="s">
        <v>134</v>
      </c>
      <c r="S28" s="86" t="s">
        <v>110</v>
      </c>
      <c r="T28" s="18"/>
    </row>
    <row r="29" spans="1:20" ht="30.75">
      <c r="A29" s="4">
        <v>25</v>
      </c>
      <c r="B29" s="17" t="s">
        <v>62</v>
      </c>
      <c r="C29" s="87" t="s">
        <v>116</v>
      </c>
      <c r="D29" s="75" t="s">
        <v>112</v>
      </c>
      <c r="E29" s="75"/>
      <c r="F29" s="79"/>
      <c r="G29" s="79">
        <v>54</v>
      </c>
      <c r="H29" s="79">
        <v>59</v>
      </c>
      <c r="I29" s="56">
        <f t="shared" si="0"/>
        <v>113</v>
      </c>
      <c r="J29" s="18"/>
      <c r="K29" s="18" t="s">
        <v>131</v>
      </c>
      <c r="L29" s="95" t="s">
        <v>132</v>
      </c>
      <c r="M29" s="89">
        <v>9954537205</v>
      </c>
      <c r="N29" s="95" t="s">
        <v>133</v>
      </c>
      <c r="O29" s="89">
        <v>9957844969</v>
      </c>
      <c r="P29" s="83">
        <v>43560</v>
      </c>
      <c r="Q29" s="84" t="s">
        <v>109</v>
      </c>
      <c r="R29" s="48" t="s">
        <v>134</v>
      </c>
      <c r="S29" s="86" t="s">
        <v>110</v>
      </c>
      <c r="T29" s="18"/>
    </row>
    <row r="30" spans="1:20" ht="60.75">
      <c r="A30" s="4">
        <v>26</v>
      </c>
      <c r="B30" s="17" t="s">
        <v>62</v>
      </c>
      <c r="C30" s="91" t="s">
        <v>117</v>
      </c>
      <c r="D30" s="75" t="s">
        <v>23</v>
      </c>
      <c r="E30" s="90"/>
      <c r="F30" s="79"/>
      <c r="G30" s="79">
        <v>125</v>
      </c>
      <c r="H30" s="79">
        <v>135</v>
      </c>
      <c r="I30" s="56">
        <f t="shared" si="0"/>
        <v>260</v>
      </c>
      <c r="J30" s="18"/>
      <c r="K30" s="18" t="s">
        <v>131</v>
      </c>
      <c r="L30" s="95" t="s">
        <v>132</v>
      </c>
      <c r="M30" s="89">
        <v>9954537205</v>
      </c>
      <c r="N30" s="95" t="s">
        <v>133</v>
      </c>
      <c r="O30" s="89">
        <v>9957844969</v>
      </c>
      <c r="P30" s="83">
        <v>43563</v>
      </c>
      <c r="Q30" s="84" t="s">
        <v>105</v>
      </c>
      <c r="R30" s="48" t="s">
        <v>134</v>
      </c>
      <c r="S30" s="86" t="s">
        <v>110</v>
      </c>
      <c r="T30" s="18"/>
    </row>
    <row r="31" spans="1:20" ht="60.75">
      <c r="A31" s="4">
        <v>27</v>
      </c>
      <c r="B31" s="17" t="s">
        <v>62</v>
      </c>
      <c r="C31" s="91" t="s">
        <v>117</v>
      </c>
      <c r="D31" s="75" t="s">
        <v>112</v>
      </c>
      <c r="E31" s="90"/>
      <c r="F31" s="79"/>
      <c r="G31" s="79">
        <v>125</v>
      </c>
      <c r="H31" s="79">
        <v>135</v>
      </c>
      <c r="I31" s="56">
        <f t="shared" si="0"/>
        <v>260</v>
      </c>
      <c r="J31" s="18"/>
      <c r="K31" s="18" t="s">
        <v>131</v>
      </c>
      <c r="L31" s="95" t="s">
        <v>132</v>
      </c>
      <c r="M31" s="89">
        <v>9954537205</v>
      </c>
      <c r="N31" s="95" t="s">
        <v>133</v>
      </c>
      <c r="O31" s="89">
        <v>9957844969</v>
      </c>
      <c r="P31" s="83">
        <v>43564</v>
      </c>
      <c r="Q31" s="84" t="s">
        <v>106</v>
      </c>
      <c r="R31" s="48" t="s">
        <v>134</v>
      </c>
      <c r="S31" s="86" t="s">
        <v>110</v>
      </c>
      <c r="T31" s="18"/>
    </row>
    <row r="32" spans="1:20" ht="45.75">
      <c r="A32" s="4">
        <v>28</v>
      </c>
      <c r="B32" s="17" t="s">
        <v>62</v>
      </c>
      <c r="C32" s="92" t="s">
        <v>118</v>
      </c>
      <c r="D32" s="75" t="s">
        <v>112</v>
      </c>
      <c r="E32" s="90"/>
      <c r="F32" s="79"/>
      <c r="G32" s="79">
        <v>75</v>
      </c>
      <c r="H32" s="79">
        <v>88</v>
      </c>
      <c r="I32" s="56">
        <f t="shared" si="0"/>
        <v>163</v>
      </c>
      <c r="J32" s="18"/>
      <c r="K32" s="18" t="s">
        <v>131</v>
      </c>
      <c r="L32" s="95" t="s">
        <v>132</v>
      </c>
      <c r="M32" s="89">
        <v>9954537205</v>
      </c>
      <c r="N32" s="95" t="s">
        <v>133</v>
      </c>
      <c r="O32" s="89">
        <v>9957844969</v>
      </c>
      <c r="P32" s="83">
        <v>43565</v>
      </c>
      <c r="Q32" s="84" t="s">
        <v>107</v>
      </c>
      <c r="R32" s="48" t="s">
        <v>134</v>
      </c>
      <c r="S32" s="86" t="s">
        <v>110</v>
      </c>
      <c r="T32" s="18"/>
    </row>
    <row r="33" spans="1:20" ht="45.75">
      <c r="A33" s="4">
        <v>29</v>
      </c>
      <c r="B33" s="17" t="s">
        <v>62</v>
      </c>
      <c r="C33" s="92" t="s">
        <v>119</v>
      </c>
      <c r="D33" s="75" t="s">
        <v>112</v>
      </c>
      <c r="E33" s="90"/>
      <c r="F33" s="79"/>
      <c r="G33" s="79">
        <v>55</v>
      </c>
      <c r="H33" s="79">
        <v>47</v>
      </c>
      <c r="I33" s="56">
        <f t="shared" si="0"/>
        <v>102</v>
      </c>
      <c r="J33" s="18"/>
      <c r="K33" s="18" t="s">
        <v>131</v>
      </c>
      <c r="L33" s="95" t="s">
        <v>132</v>
      </c>
      <c r="M33" s="89">
        <v>9954537205</v>
      </c>
      <c r="N33" s="95" t="s">
        <v>133</v>
      </c>
      <c r="O33" s="89">
        <v>9957844969</v>
      </c>
      <c r="P33" s="83">
        <v>43567</v>
      </c>
      <c r="Q33" s="84" t="s">
        <v>109</v>
      </c>
      <c r="R33" s="48" t="s">
        <v>134</v>
      </c>
      <c r="S33" s="86" t="s">
        <v>110</v>
      </c>
      <c r="T33" s="18"/>
    </row>
    <row r="34" spans="1:20" ht="45.75">
      <c r="A34" s="4">
        <v>30</v>
      </c>
      <c r="B34" s="17" t="s">
        <v>62</v>
      </c>
      <c r="C34" s="93" t="s">
        <v>120</v>
      </c>
      <c r="D34" s="75" t="s">
        <v>112</v>
      </c>
      <c r="E34" s="90"/>
      <c r="F34" s="79"/>
      <c r="G34" s="79">
        <v>46</v>
      </c>
      <c r="H34" s="79">
        <v>66</v>
      </c>
      <c r="I34" s="56">
        <f t="shared" si="0"/>
        <v>112</v>
      </c>
      <c r="J34" s="18"/>
      <c r="K34" s="18" t="s">
        <v>131</v>
      </c>
      <c r="L34" s="95" t="s">
        <v>132</v>
      </c>
      <c r="M34" s="89">
        <v>9954537205</v>
      </c>
      <c r="N34" s="95" t="s">
        <v>133</v>
      </c>
      <c r="O34" s="89">
        <v>9957844969</v>
      </c>
      <c r="P34" s="83">
        <v>43572</v>
      </c>
      <c r="Q34" s="84" t="s">
        <v>107</v>
      </c>
      <c r="R34" s="48" t="s">
        <v>134</v>
      </c>
      <c r="S34" s="86" t="s">
        <v>110</v>
      </c>
      <c r="T34" s="18"/>
    </row>
    <row r="35" spans="1:20" ht="45.75">
      <c r="A35" s="4">
        <v>31</v>
      </c>
      <c r="B35" s="17" t="s">
        <v>62</v>
      </c>
      <c r="C35" s="93" t="s">
        <v>121</v>
      </c>
      <c r="D35" s="75" t="s">
        <v>112</v>
      </c>
      <c r="E35" s="90"/>
      <c r="F35" s="79"/>
      <c r="G35" s="79">
        <v>54</v>
      </c>
      <c r="H35" s="79">
        <v>67</v>
      </c>
      <c r="I35" s="56">
        <f t="shared" si="0"/>
        <v>121</v>
      </c>
      <c r="J35" s="18"/>
      <c r="K35" s="18" t="s">
        <v>131</v>
      </c>
      <c r="L35" s="95" t="s">
        <v>132</v>
      </c>
      <c r="M35" s="89">
        <v>9954537205</v>
      </c>
      <c r="N35" s="95" t="s">
        <v>133</v>
      </c>
      <c r="O35" s="89">
        <v>9957844969</v>
      </c>
      <c r="P35" s="83">
        <v>43573</v>
      </c>
      <c r="Q35" s="84" t="s">
        <v>108</v>
      </c>
      <c r="R35" s="48" t="s">
        <v>134</v>
      </c>
      <c r="S35" s="86" t="s">
        <v>110</v>
      </c>
      <c r="T35" s="18"/>
    </row>
    <row r="36" spans="1:20" ht="45.75">
      <c r="A36" s="4">
        <v>32</v>
      </c>
      <c r="B36" s="17" t="s">
        <v>62</v>
      </c>
      <c r="C36" s="94" t="s">
        <v>122</v>
      </c>
      <c r="D36" s="75" t="s">
        <v>112</v>
      </c>
      <c r="E36" s="90"/>
      <c r="F36" s="79"/>
      <c r="G36" s="79">
        <v>255</v>
      </c>
      <c r="H36" s="79">
        <v>369</v>
      </c>
      <c r="I36" s="56">
        <f t="shared" si="0"/>
        <v>624</v>
      </c>
      <c r="J36" s="18"/>
      <c r="K36" s="18" t="s">
        <v>131</v>
      </c>
      <c r="L36" s="95" t="s">
        <v>132</v>
      </c>
      <c r="M36" s="89">
        <v>9954537205</v>
      </c>
      <c r="N36" s="95" t="s">
        <v>133</v>
      </c>
      <c r="O36" s="89">
        <v>9957844969</v>
      </c>
      <c r="P36" s="83">
        <v>43577</v>
      </c>
      <c r="Q36" s="84" t="s">
        <v>105</v>
      </c>
      <c r="R36" s="48" t="s">
        <v>135</v>
      </c>
      <c r="S36" s="86" t="s">
        <v>110</v>
      </c>
      <c r="T36" s="18"/>
    </row>
    <row r="37" spans="1:20" ht="45.75">
      <c r="A37" s="4">
        <v>33</v>
      </c>
      <c r="B37" s="17" t="s">
        <v>62</v>
      </c>
      <c r="C37" s="94" t="s">
        <v>122</v>
      </c>
      <c r="D37" s="75" t="s">
        <v>112</v>
      </c>
      <c r="E37" s="90"/>
      <c r="F37" s="79"/>
      <c r="G37" s="79">
        <v>255</v>
      </c>
      <c r="H37" s="79">
        <v>369</v>
      </c>
      <c r="I37" s="56">
        <f t="shared" si="0"/>
        <v>624</v>
      </c>
      <c r="J37" s="18"/>
      <c r="K37" s="18" t="s">
        <v>131</v>
      </c>
      <c r="L37" s="95" t="s">
        <v>132</v>
      </c>
      <c r="M37" s="89">
        <v>9954537205</v>
      </c>
      <c r="N37" s="95" t="s">
        <v>133</v>
      </c>
      <c r="O37" s="89">
        <v>9957844969</v>
      </c>
      <c r="P37" s="83">
        <v>43578</v>
      </c>
      <c r="Q37" s="84" t="s">
        <v>106</v>
      </c>
      <c r="R37" s="48" t="s">
        <v>135</v>
      </c>
      <c r="S37" s="86" t="s">
        <v>110</v>
      </c>
      <c r="T37" s="18"/>
    </row>
    <row r="38" spans="1:20" ht="45.75">
      <c r="A38" s="4">
        <v>34</v>
      </c>
      <c r="B38" s="17" t="s">
        <v>62</v>
      </c>
      <c r="C38" s="94" t="s">
        <v>122</v>
      </c>
      <c r="D38" s="75" t="s">
        <v>112</v>
      </c>
      <c r="E38" s="90"/>
      <c r="F38" s="79"/>
      <c r="G38" s="79">
        <v>255</v>
      </c>
      <c r="H38" s="79">
        <v>369</v>
      </c>
      <c r="I38" s="56">
        <f t="shared" si="0"/>
        <v>624</v>
      </c>
      <c r="J38" s="18"/>
      <c r="K38" s="18" t="s">
        <v>131</v>
      </c>
      <c r="L38" s="95" t="s">
        <v>132</v>
      </c>
      <c r="M38" s="89">
        <v>9954537205</v>
      </c>
      <c r="N38" s="95" t="s">
        <v>133</v>
      </c>
      <c r="O38" s="89">
        <v>9957844969</v>
      </c>
      <c r="P38" s="83">
        <v>43579</v>
      </c>
      <c r="Q38" s="84" t="s">
        <v>107</v>
      </c>
      <c r="R38" s="48" t="s">
        <v>135</v>
      </c>
      <c r="S38" s="86" t="s">
        <v>110</v>
      </c>
      <c r="T38" s="18"/>
    </row>
    <row r="39" spans="1:20" ht="45.75">
      <c r="A39" s="4">
        <v>35</v>
      </c>
      <c r="B39" s="17" t="s">
        <v>62</v>
      </c>
      <c r="C39" s="94" t="s">
        <v>122</v>
      </c>
      <c r="D39" s="75" t="s">
        <v>112</v>
      </c>
      <c r="E39" s="90"/>
      <c r="F39" s="79"/>
      <c r="G39" s="79">
        <v>255</v>
      </c>
      <c r="H39" s="79">
        <v>369</v>
      </c>
      <c r="I39" s="56">
        <f t="shared" si="0"/>
        <v>624</v>
      </c>
      <c r="J39" s="18"/>
      <c r="K39" s="18" t="s">
        <v>131</v>
      </c>
      <c r="L39" s="95" t="s">
        <v>132</v>
      </c>
      <c r="M39" s="89">
        <v>9954537205</v>
      </c>
      <c r="N39" s="95" t="s">
        <v>133</v>
      </c>
      <c r="O39" s="89">
        <v>9957844969</v>
      </c>
      <c r="P39" s="83">
        <v>43580</v>
      </c>
      <c r="Q39" s="84" t="s">
        <v>108</v>
      </c>
      <c r="R39" s="48" t="s">
        <v>135</v>
      </c>
      <c r="S39" s="86" t="s">
        <v>110</v>
      </c>
      <c r="T39" s="18"/>
    </row>
    <row r="40" spans="1:20" ht="45.75">
      <c r="A40" s="4">
        <v>36</v>
      </c>
      <c r="B40" s="17" t="s">
        <v>62</v>
      </c>
      <c r="C40" s="94" t="s">
        <v>122</v>
      </c>
      <c r="D40" s="75" t="s">
        <v>112</v>
      </c>
      <c r="E40" s="90"/>
      <c r="F40" s="79"/>
      <c r="G40" s="79">
        <v>255</v>
      </c>
      <c r="H40" s="79">
        <v>369</v>
      </c>
      <c r="I40" s="56">
        <f t="shared" si="0"/>
        <v>624</v>
      </c>
      <c r="J40" s="18"/>
      <c r="K40" s="18" t="s">
        <v>131</v>
      </c>
      <c r="L40" s="95" t="s">
        <v>132</v>
      </c>
      <c r="M40" s="89">
        <v>9954537205</v>
      </c>
      <c r="N40" s="95" t="s">
        <v>133</v>
      </c>
      <c r="O40" s="89">
        <v>9957844969</v>
      </c>
      <c r="P40" s="83">
        <v>43581</v>
      </c>
      <c r="Q40" s="84" t="s">
        <v>109</v>
      </c>
      <c r="R40" s="48" t="s">
        <v>135</v>
      </c>
      <c r="S40" s="86" t="s">
        <v>110</v>
      </c>
      <c r="T40" s="18"/>
    </row>
    <row r="41" spans="1:20" ht="45.75">
      <c r="A41" s="4">
        <v>37</v>
      </c>
      <c r="B41" s="17" t="s">
        <v>62</v>
      </c>
      <c r="C41" s="94" t="s">
        <v>122</v>
      </c>
      <c r="D41" s="75" t="s">
        <v>112</v>
      </c>
      <c r="E41" s="90"/>
      <c r="F41" s="79"/>
      <c r="G41" s="79">
        <v>255</v>
      </c>
      <c r="H41" s="79">
        <v>369</v>
      </c>
      <c r="I41" s="56">
        <f t="shared" si="0"/>
        <v>624</v>
      </c>
      <c r="J41" s="18"/>
      <c r="K41" s="18" t="s">
        <v>131</v>
      </c>
      <c r="L41" s="95" t="s">
        <v>132</v>
      </c>
      <c r="M41" s="89">
        <v>9954537205</v>
      </c>
      <c r="N41" s="95" t="s">
        <v>133</v>
      </c>
      <c r="O41" s="89">
        <v>9957844969</v>
      </c>
      <c r="P41" s="85">
        <v>43584</v>
      </c>
      <c r="Q41" s="84" t="s">
        <v>105</v>
      </c>
      <c r="R41" s="48" t="s">
        <v>135</v>
      </c>
      <c r="S41" s="86" t="s">
        <v>110</v>
      </c>
      <c r="T41" s="18"/>
    </row>
    <row r="42" spans="1:20" ht="60.75">
      <c r="A42" s="4">
        <v>38</v>
      </c>
      <c r="B42" s="17" t="s">
        <v>62</v>
      </c>
      <c r="C42" s="92" t="s">
        <v>123</v>
      </c>
      <c r="D42" s="75" t="s">
        <v>112</v>
      </c>
      <c r="E42" s="90"/>
      <c r="F42" s="79"/>
      <c r="G42" s="79">
        <v>77</v>
      </c>
      <c r="H42" s="79">
        <v>54</v>
      </c>
      <c r="I42" s="56">
        <f t="shared" si="0"/>
        <v>131</v>
      </c>
      <c r="J42" s="18"/>
      <c r="K42" s="18" t="s">
        <v>131</v>
      </c>
      <c r="L42" s="95" t="s">
        <v>132</v>
      </c>
      <c r="M42" s="89">
        <v>9954537205</v>
      </c>
      <c r="N42" s="95" t="s">
        <v>133</v>
      </c>
      <c r="O42" s="89">
        <v>9957844969</v>
      </c>
      <c r="P42" s="85">
        <v>43585</v>
      </c>
      <c r="Q42" s="84" t="s">
        <v>106</v>
      </c>
      <c r="R42" s="48" t="s">
        <v>135</v>
      </c>
      <c r="S42" s="86" t="s">
        <v>110</v>
      </c>
      <c r="T42" s="18"/>
    </row>
    <row r="43" spans="1:20">
      <c r="A43" s="4">
        <v>39</v>
      </c>
      <c r="B43" s="17"/>
      <c r="C43" s="18"/>
      <c r="D43" s="18"/>
      <c r="E43" s="19"/>
      <c r="F43" s="18"/>
      <c r="G43" s="19"/>
      <c r="H43" s="19"/>
      <c r="I43" s="56">
        <f t="shared" si="0"/>
        <v>0</v>
      </c>
      <c r="J43" s="18"/>
      <c r="K43" s="18"/>
      <c r="L43" s="18"/>
      <c r="M43" s="18"/>
      <c r="N43" s="18"/>
      <c r="O43" s="18"/>
      <c r="P43" s="24"/>
      <c r="Q43" s="18"/>
      <c r="R43" s="18"/>
      <c r="S43" s="18"/>
      <c r="T43" s="18"/>
    </row>
    <row r="44" spans="1:20">
      <c r="A44" s="4">
        <v>40</v>
      </c>
      <c r="B44" s="17"/>
      <c r="C44" s="18"/>
      <c r="D44" s="18"/>
      <c r="E44" s="19"/>
      <c r="F44" s="18"/>
      <c r="G44" s="19"/>
      <c r="H44" s="19"/>
      <c r="I44" s="56">
        <f t="shared" si="0"/>
        <v>0</v>
      </c>
      <c r="J44" s="18"/>
      <c r="K44" s="18"/>
      <c r="L44" s="18"/>
      <c r="M44" s="18"/>
      <c r="N44" s="18"/>
      <c r="O44" s="18"/>
      <c r="P44" s="85"/>
      <c r="Q44" s="84"/>
      <c r="R44" s="18"/>
      <c r="S44" s="18"/>
      <c r="T44" s="18"/>
    </row>
    <row r="45" spans="1:20">
      <c r="A45" s="4">
        <v>41</v>
      </c>
      <c r="B45" s="17"/>
      <c r="C45" s="18"/>
      <c r="D45" s="18"/>
      <c r="E45" s="19"/>
      <c r="F45" s="18"/>
      <c r="G45" s="19"/>
      <c r="H45" s="19"/>
      <c r="I45" s="56">
        <f t="shared" si="0"/>
        <v>0</v>
      </c>
      <c r="J45" s="18"/>
      <c r="K45" s="18"/>
      <c r="L45" s="18"/>
      <c r="M45" s="18"/>
      <c r="N45" s="18"/>
      <c r="O45" s="18"/>
      <c r="P45" s="24"/>
      <c r="Q45" s="18"/>
      <c r="R45" s="18"/>
      <c r="S45" s="18"/>
      <c r="T45" s="18"/>
    </row>
    <row r="46" spans="1:20">
      <c r="A46" s="4">
        <v>42</v>
      </c>
      <c r="B46" s="17"/>
      <c r="C46" s="18"/>
      <c r="D46" s="18"/>
      <c r="E46" s="19"/>
      <c r="F46" s="18"/>
      <c r="G46" s="19"/>
      <c r="H46" s="19"/>
      <c r="I46" s="56">
        <f t="shared" si="0"/>
        <v>0</v>
      </c>
      <c r="J46" s="18"/>
      <c r="K46" s="18"/>
      <c r="L46" s="18"/>
      <c r="M46" s="18"/>
      <c r="N46" s="18"/>
      <c r="O46" s="18"/>
      <c r="P46" s="24"/>
      <c r="Q46" s="18"/>
      <c r="R46" s="18"/>
      <c r="S46" s="18"/>
      <c r="T46" s="18"/>
    </row>
    <row r="47" spans="1:20">
      <c r="A47" s="4">
        <v>43</v>
      </c>
      <c r="B47" s="17"/>
      <c r="C47" s="18"/>
      <c r="D47" s="18"/>
      <c r="E47" s="19"/>
      <c r="F47" s="18"/>
      <c r="G47" s="19"/>
      <c r="H47" s="19"/>
      <c r="I47" s="56">
        <f t="shared" si="0"/>
        <v>0</v>
      </c>
      <c r="J47" s="18"/>
      <c r="K47" s="18"/>
      <c r="L47" s="18"/>
      <c r="M47" s="18"/>
      <c r="N47" s="18"/>
      <c r="O47" s="18"/>
      <c r="P47" s="24"/>
      <c r="Q47" s="18"/>
      <c r="R47" s="18"/>
      <c r="S47" s="18"/>
      <c r="T47" s="18"/>
    </row>
    <row r="48" spans="1:20">
      <c r="A48" s="4">
        <v>44</v>
      </c>
      <c r="B48" s="17"/>
      <c r="C48" s="18"/>
      <c r="D48" s="18"/>
      <c r="E48" s="19"/>
      <c r="F48" s="18"/>
      <c r="G48" s="19"/>
      <c r="H48" s="19"/>
      <c r="I48" s="56">
        <f t="shared" si="0"/>
        <v>0</v>
      </c>
      <c r="J48" s="18"/>
      <c r="K48" s="18"/>
      <c r="L48" s="18"/>
      <c r="M48" s="18"/>
      <c r="N48" s="18"/>
      <c r="O48" s="18"/>
      <c r="P48" s="24"/>
      <c r="Q48" s="18"/>
      <c r="R48" s="18"/>
      <c r="S48" s="18"/>
      <c r="T48" s="18"/>
    </row>
    <row r="49" spans="1:20">
      <c r="A49" s="4">
        <v>45</v>
      </c>
      <c r="B49" s="17"/>
      <c r="C49" s="18"/>
      <c r="D49" s="18"/>
      <c r="E49" s="19"/>
      <c r="F49" s="18"/>
      <c r="G49" s="19"/>
      <c r="H49" s="19"/>
      <c r="I49" s="56">
        <f t="shared" si="0"/>
        <v>0</v>
      </c>
      <c r="J49" s="18"/>
      <c r="K49" s="18"/>
      <c r="L49" s="18"/>
      <c r="M49" s="18"/>
      <c r="N49" s="18"/>
      <c r="O49" s="18"/>
      <c r="P49" s="24"/>
      <c r="Q49" s="18"/>
      <c r="R49" s="18"/>
      <c r="S49" s="18"/>
      <c r="T49" s="18"/>
    </row>
    <row r="50" spans="1:20">
      <c r="A50" s="4">
        <v>46</v>
      </c>
      <c r="B50" s="17"/>
      <c r="C50" s="18"/>
      <c r="D50" s="18"/>
      <c r="E50" s="19"/>
      <c r="F50" s="18"/>
      <c r="G50" s="19"/>
      <c r="H50" s="19"/>
      <c r="I50" s="56">
        <f t="shared" si="0"/>
        <v>0</v>
      </c>
      <c r="J50" s="18"/>
      <c r="K50" s="18"/>
      <c r="L50" s="18"/>
      <c r="M50" s="18"/>
      <c r="N50" s="18"/>
      <c r="O50" s="18"/>
      <c r="P50" s="24"/>
      <c r="Q50" s="18"/>
      <c r="R50" s="18"/>
      <c r="S50" s="18"/>
      <c r="T50" s="18"/>
    </row>
    <row r="51" spans="1:20">
      <c r="A51" s="4">
        <v>47</v>
      </c>
      <c r="B51" s="17"/>
      <c r="C51" s="18"/>
      <c r="D51" s="18"/>
      <c r="E51" s="19"/>
      <c r="F51" s="18"/>
      <c r="G51" s="19"/>
      <c r="H51" s="19"/>
      <c r="I51" s="56">
        <f t="shared" si="0"/>
        <v>0</v>
      </c>
      <c r="J51" s="18"/>
      <c r="K51" s="18"/>
      <c r="L51" s="18"/>
      <c r="M51" s="18"/>
      <c r="N51" s="18"/>
      <c r="O51" s="18"/>
      <c r="P51" s="24"/>
      <c r="Q51" s="18"/>
      <c r="R51" s="18"/>
      <c r="S51" s="18"/>
      <c r="T51" s="18"/>
    </row>
    <row r="52" spans="1:20">
      <c r="A52" s="4">
        <v>48</v>
      </c>
      <c r="B52" s="17"/>
      <c r="C52" s="18"/>
      <c r="D52" s="18"/>
      <c r="E52" s="19"/>
      <c r="F52" s="18"/>
      <c r="G52" s="19"/>
      <c r="H52" s="19"/>
      <c r="I52" s="56">
        <f t="shared" si="0"/>
        <v>0</v>
      </c>
      <c r="J52" s="18"/>
      <c r="K52" s="18"/>
      <c r="L52" s="18"/>
      <c r="M52" s="18"/>
      <c r="N52" s="18"/>
      <c r="O52" s="18"/>
      <c r="P52" s="24"/>
      <c r="Q52" s="18"/>
      <c r="R52" s="18"/>
      <c r="S52" s="18"/>
      <c r="T52" s="18"/>
    </row>
    <row r="53" spans="1:20">
      <c r="A53" s="4">
        <v>49</v>
      </c>
      <c r="B53" s="17"/>
      <c r="C53" s="18"/>
      <c r="D53" s="18"/>
      <c r="E53" s="19"/>
      <c r="F53" s="18"/>
      <c r="G53" s="19"/>
      <c r="H53" s="19"/>
      <c r="I53" s="56">
        <f t="shared" si="0"/>
        <v>0</v>
      </c>
      <c r="J53" s="18"/>
      <c r="K53" s="18"/>
      <c r="L53" s="18"/>
      <c r="M53" s="18"/>
      <c r="N53" s="18"/>
      <c r="O53" s="18"/>
      <c r="P53" s="24"/>
      <c r="Q53" s="18"/>
      <c r="R53" s="18"/>
      <c r="S53" s="18"/>
      <c r="T53" s="18"/>
    </row>
    <row r="54" spans="1:20">
      <c r="A54" s="4">
        <v>50</v>
      </c>
      <c r="B54" s="17"/>
      <c r="C54" s="18"/>
      <c r="D54" s="18"/>
      <c r="E54" s="19"/>
      <c r="F54" s="18"/>
      <c r="G54" s="19"/>
      <c r="H54" s="19"/>
      <c r="I54" s="56">
        <f t="shared" si="0"/>
        <v>0</v>
      </c>
      <c r="J54" s="18"/>
      <c r="K54" s="18"/>
      <c r="L54" s="18"/>
      <c r="M54" s="18"/>
      <c r="N54" s="18"/>
      <c r="O54" s="18"/>
      <c r="P54" s="24"/>
      <c r="Q54" s="18"/>
      <c r="R54" s="18"/>
      <c r="S54" s="18"/>
      <c r="T54" s="18"/>
    </row>
    <row r="55" spans="1:20">
      <c r="A55" s="4">
        <v>51</v>
      </c>
      <c r="B55" s="17"/>
      <c r="C55" s="18"/>
      <c r="D55" s="18"/>
      <c r="E55" s="19"/>
      <c r="F55" s="18"/>
      <c r="G55" s="19"/>
      <c r="H55" s="19"/>
      <c r="I55" s="56">
        <f t="shared" si="0"/>
        <v>0</v>
      </c>
      <c r="J55" s="18"/>
      <c r="K55" s="18"/>
      <c r="L55" s="18"/>
      <c r="M55" s="18"/>
      <c r="N55" s="18"/>
      <c r="O55" s="18"/>
      <c r="P55" s="24"/>
      <c r="Q55" s="18"/>
      <c r="R55" s="18"/>
      <c r="S55" s="18"/>
      <c r="T55" s="18"/>
    </row>
    <row r="56" spans="1:20">
      <c r="A56" s="4">
        <v>52</v>
      </c>
      <c r="B56" s="17"/>
      <c r="C56" s="18"/>
      <c r="D56" s="18"/>
      <c r="E56" s="19"/>
      <c r="F56" s="18"/>
      <c r="G56" s="19"/>
      <c r="H56" s="19"/>
      <c r="I56" s="56">
        <f t="shared" si="0"/>
        <v>0</v>
      </c>
      <c r="J56" s="18"/>
      <c r="K56" s="18"/>
      <c r="L56" s="18"/>
      <c r="M56" s="18"/>
      <c r="N56" s="18"/>
      <c r="O56" s="18"/>
      <c r="P56" s="24"/>
      <c r="Q56" s="18"/>
      <c r="R56" s="18"/>
      <c r="S56" s="18"/>
      <c r="T56" s="18"/>
    </row>
    <row r="57" spans="1:20">
      <c r="A57" s="4">
        <v>53</v>
      </c>
      <c r="B57" s="17"/>
      <c r="C57" s="18"/>
      <c r="D57" s="18"/>
      <c r="E57" s="19"/>
      <c r="F57" s="18"/>
      <c r="G57" s="19"/>
      <c r="H57" s="19"/>
      <c r="I57" s="56">
        <f t="shared" si="0"/>
        <v>0</v>
      </c>
      <c r="J57" s="18"/>
      <c r="K57" s="18"/>
      <c r="L57" s="18"/>
      <c r="M57" s="18"/>
      <c r="N57" s="18"/>
      <c r="O57" s="18"/>
      <c r="P57" s="24"/>
      <c r="Q57" s="18"/>
      <c r="R57" s="18"/>
      <c r="S57" s="18"/>
      <c r="T57" s="18"/>
    </row>
    <row r="58" spans="1:20">
      <c r="A58" s="4">
        <v>54</v>
      </c>
      <c r="B58" s="17"/>
      <c r="C58" s="18"/>
      <c r="D58" s="18"/>
      <c r="E58" s="19"/>
      <c r="F58" s="18"/>
      <c r="G58" s="19"/>
      <c r="H58" s="19"/>
      <c r="I58" s="56">
        <f t="shared" si="0"/>
        <v>0</v>
      </c>
      <c r="J58" s="18"/>
      <c r="K58" s="18"/>
      <c r="L58" s="18"/>
      <c r="M58" s="18"/>
      <c r="N58" s="18"/>
      <c r="O58" s="18"/>
      <c r="P58" s="24"/>
      <c r="Q58" s="18"/>
      <c r="R58" s="18"/>
      <c r="S58" s="18"/>
      <c r="T58" s="18"/>
    </row>
    <row r="59" spans="1:20">
      <c r="A59" s="4">
        <v>55</v>
      </c>
      <c r="B59" s="17"/>
      <c r="C59" s="18"/>
      <c r="D59" s="18"/>
      <c r="E59" s="19"/>
      <c r="F59" s="18"/>
      <c r="G59" s="19"/>
      <c r="H59" s="19"/>
      <c r="I59" s="56">
        <f t="shared" si="0"/>
        <v>0</v>
      </c>
      <c r="J59" s="18"/>
      <c r="K59" s="18"/>
      <c r="L59" s="18"/>
      <c r="M59" s="18"/>
      <c r="N59" s="18"/>
      <c r="O59" s="18"/>
      <c r="P59" s="24"/>
      <c r="Q59" s="18"/>
      <c r="R59" s="18"/>
      <c r="S59" s="18"/>
      <c r="T59" s="18"/>
    </row>
    <row r="60" spans="1:20">
      <c r="A60" s="4">
        <v>56</v>
      </c>
      <c r="B60" s="17"/>
      <c r="C60" s="18"/>
      <c r="D60" s="18"/>
      <c r="E60" s="19"/>
      <c r="F60" s="18"/>
      <c r="G60" s="19"/>
      <c r="H60" s="19"/>
      <c r="I60" s="56">
        <f t="shared" si="0"/>
        <v>0</v>
      </c>
      <c r="J60" s="18"/>
      <c r="K60" s="18"/>
      <c r="L60" s="18"/>
      <c r="M60" s="18"/>
      <c r="N60" s="18"/>
      <c r="O60" s="18"/>
      <c r="P60" s="24"/>
      <c r="Q60" s="18"/>
      <c r="R60" s="18"/>
      <c r="S60" s="18"/>
      <c r="T60" s="18"/>
    </row>
    <row r="61" spans="1:20">
      <c r="A61" s="4">
        <v>57</v>
      </c>
      <c r="B61" s="17"/>
      <c r="C61" s="18"/>
      <c r="D61" s="18"/>
      <c r="E61" s="19"/>
      <c r="F61" s="18"/>
      <c r="G61" s="19"/>
      <c r="H61" s="19"/>
      <c r="I61" s="56">
        <f t="shared" si="0"/>
        <v>0</v>
      </c>
      <c r="J61" s="18"/>
      <c r="K61" s="18"/>
      <c r="L61" s="18"/>
      <c r="M61" s="18"/>
      <c r="N61" s="18"/>
      <c r="O61" s="18"/>
      <c r="P61" s="24"/>
      <c r="Q61" s="18"/>
      <c r="R61" s="18"/>
      <c r="S61" s="18"/>
      <c r="T61" s="18"/>
    </row>
    <row r="62" spans="1:20">
      <c r="A62" s="4">
        <v>58</v>
      </c>
      <c r="B62" s="17"/>
      <c r="C62" s="18"/>
      <c r="D62" s="18"/>
      <c r="E62" s="19"/>
      <c r="F62" s="18"/>
      <c r="G62" s="19"/>
      <c r="H62" s="19"/>
      <c r="I62" s="56">
        <f t="shared" si="0"/>
        <v>0</v>
      </c>
      <c r="J62" s="18"/>
      <c r="K62" s="18"/>
      <c r="L62" s="18"/>
      <c r="M62" s="18"/>
      <c r="N62" s="18"/>
      <c r="O62" s="18"/>
      <c r="P62" s="24"/>
      <c r="Q62" s="18"/>
      <c r="R62" s="18"/>
      <c r="S62" s="18"/>
      <c r="T62" s="18"/>
    </row>
    <row r="63" spans="1:20">
      <c r="A63" s="4">
        <v>59</v>
      </c>
      <c r="B63" s="17"/>
      <c r="C63" s="18"/>
      <c r="D63" s="18"/>
      <c r="E63" s="19"/>
      <c r="F63" s="18"/>
      <c r="G63" s="19"/>
      <c r="H63" s="19"/>
      <c r="I63" s="56">
        <f t="shared" si="0"/>
        <v>0</v>
      </c>
      <c r="J63" s="18"/>
      <c r="K63" s="18"/>
      <c r="L63" s="18"/>
      <c r="M63" s="18"/>
      <c r="N63" s="18"/>
      <c r="O63" s="18"/>
      <c r="P63" s="24"/>
      <c r="Q63" s="18"/>
      <c r="R63" s="18"/>
      <c r="S63" s="18"/>
      <c r="T63" s="18"/>
    </row>
    <row r="64" spans="1:20">
      <c r="A64" s="4">
        <v>60</v>
      </c>
      <c r="B64" s="17"/>
      <c r="C64" s="18"/>
      <c r="D64" s="18"/>
      <c r="E64" s="19"/>
      <c r="F64" s="18"/>
      <c r="G64" s="19"/>
      <c r="H64" s="19"/>
      <c r="I64" s="56">
        <f t="shared" si="0"/>
        <v>0</v>
      </c>
      <c r="J64" s="18"/>
      <c r="K64" s="18"/>
      <c r="L64" s="18"/>
      <c r="M64" s="18"/>
      <c r="N64" s="18"/>
      <c r="O64" s="18"/>
      <c r="P64" s="24"/>
      <c r="Q64" s="18"/>
      <c r="R64" s="18"/>
      <c r="S64" s="18"/>
      <c r="T64" s="18"/>
    </row>
    <row r="65" spans="1:20">
      <c r="A65" s="4">
        <v>61</v>
      </c>
      <c r="B65" s="17"/>
      <c r="C65" s="18"/>
      <c r="D65" s="18"/>
      <c r="E65" s="19"/>
      <c r="F65" s="18"/>
      <c r="G65" s="19"/>
      <c r="H65" s="19"/>
      <c r="I65" s="56">
        <f t="shared" si="0"/>
        <v>0</v>
      </c>
      <c r="J65" s="18"/>
      <c r="K65" s="18"/>
      <c r="L65" s="18"/>
      <c r="M65" s="18"/>
      <c r="N65" s="18"/>
      <c r="O65" s="18"/>
      <c r="P65" s="24"/>
      <c r="Q65" s="18"/>
      <c r="R65" s="18"/>
      <c r="S65" s="18"/>
      <c r="T65" s="18"/>
    </row>
    <row r="66" spans="1:20">
      <c r="A66" s="4">
        <v>62</v>
      </c>
      <c r="B66" s="17"/>
      <c r="C66" s="18"/>
      <c r="D66" s="18"/>
      <c r="E66" s="19"/>
      <c r="F66" s="18"/>
      <c r="G66" s="19"/>
      <c r="H66" s="19"/>
      <c r="I66" s="56">
        <f t="shared" si="0"/>
        <v>0</v>
      </c>
      <c r="J66" s="18"/>
      <c r="K66" s="18"/>
      <c r="L66" s="18"/>
      <c r="M66" s="18"/>
      <c r="N66" s="18"/>
      <c r="O66" s="18"/>
      <c r="P66" s="24"/>
      <c r="Q66" s="18"/>
      <c r="R66" s="18"/>
      <c r="S66" s="18"/>
      <c r="T66" s="18"/>
    </row>
    <row r="67" spans="1:20">
      <c r="A67" s="4">
        <v>63</v>
      </c>
      <c r="B67" s="17"/>
      <c r="C67" s="18"/>
      <c r="D67" s="18"/>
      <c r="E67" s="19"/>
      <c r="F67" s="18"/>
      <c r="G67" s="19"/>
      <c r="H67" s="19"/>
      <c r="I67" s="56">
        <f t="shared" si="0"/>
        <v>0</v>
      </c>
      <c r="J67" s="18"/>
      <c r="K67" s="18"/>
      <c r="L67" s="18"/>
      <c r="M67" s="18"/>
      <c r="N67" s="18"/>
      <c r="O67" s="18"/>
      <c r="P67" s="24"/>
      <c r="Q67" s="18"/>
      <c r="R67" s="18"/>
      <c r="S67" s="18"/>
      <c r="T67" s="18"/>
    </row>
    <row r="68" spans="1:20">
      <c r="A68" s="4">
        <v>64</v>
      </c>
      <c r="B68" s="17"/>
      <c r="C68" s="18"/>
      <c r="D68" s="18"/>
      <c r="E68" s="19"/>
      <c r="F68" s="18"/>
      <c r="G68" s="19"/>
      <c r="H68" s="19"/>
      <c r="I68" s="56">
        <f t="shared" si="0"/>
        <v>0</v>
      </c>
      <c r="J68" s="18"/>
      <c r="K68" s="18"/>
      <c r="L68" s="18"/>
      <c r="M68" s="18"/>
      <c r="N68" s="18"/>
      <c r="O68" s="18"/>
      <c r="P68" s="24"/>
      <c r="Q68" s="18"/>
      <c r="R68" s="18"/>
      <c r="S68" s="18"/>
      <c r="T68" s="18"/>
    </row>
    <row r="69" spans="1:20">
      <c r="A69" s="4">
        <v>65</v>
      </c>
      <c r="B69" s="17"/>
      <c r="C69" s="18"/>
      <c r="D69" s="18"/>
      <c r="E69" s="19"/>
      <c r="F69" s="18"/>
      <c r="G69" s="19"/>
      <c r="H69" s="19"/>
      <c r="I69" s="56">
        <f t="shared" si="0"/>
        <v>0</v>
      </c>
      <c r="J69" s="18"/>
      <c r="K69" s="18"/>
      <c r="L69" s="18"/>
      <c r="M69" s="18"/>
      <c r="N69" s="18"/>
      <c r="O69" s="18"/>
      <c r="P69" s="24"/>
      <c r="Q69" s="18"/>
      <c r="R69" s="18"/>
      <c r="S69" s="18"/>
      <c r="T69" s="18"/>
    </row>
    <row r="70" spans="1:20">
      <c r="A70" s="4">
        <v>66</v>
      </c>
      <c r="B70" s="17"/>
      <c r="C70" s="18"/>
      <c r="D70" s="18"/>
      <c r="E70" s="19"/>
      <c r="F70" s="18"/>
      <c r="G70" s="19"/>
      <c r="H70" s="19"/>
      <c r="I70" s="56">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6">
        <f t="shared" si="1"/>
        <v>0</v>
      </c>
      <c r="J71" s="18"/>
      <c r="K71" s="18"/>
      <c r="L71" s="18"/>
      <c r="M71" s="18"/>
      <c r="N71" s="18"/>
      <c r="O71" s="18"/>
      <c r="P71" s="24"/>
      <c r="Q71" s="18"/>
      <c r="R71" s="18"/>
      <c r="S71" s="18"/>
      <c r="T71" s="18"/>
    </row>
    <row r="72" spans="1:20">
      <c r="A72" s="4">
        <v>68</v>
      </c>
      <c r="B72" s="17"/>
      <c r="C72" s="18"/>
      <c r="D72" s="18"/>
      <c r="E72" s="19"/>
      <c r="F72" s="18"/>
      <c r="G72" s="19"/>
      <c r="H72" s="19"/>
      <c r="I72" s="56">
        <f t="shared" si="1"/>
        <v>0</v>
      </c>
      <c r="J72" s="18"/>
      <c r="K72" s="18"/>
      <c r="L72" s="18"/>
      <c r="M72" s="18"/>
      <c r="N72" s="18"/>
      <c r="O72" s="18"/>
      <c r="P72" s="24"/>
      <c r="Q72" s="18"/>
      <c r="R72" s="18"/>
      <c r="S72" s="18"/>
      <c r="T72" s="18"/>
    </row>
    <row r="73" spans="1:20">
      <c r="A73" s="4">
        <v>69</v>
      </c>
      <c r="B73" s="17"/>
      <c r="C73" s="18"/>
      <c r="D73" s="18"/>
      <c r="E73" s="19"/>
      <c r="F73" s="18"/>
      <c r="G73" s="19"/>
      <c r="H73" s="19"/>
      <c r="I73" s="56">
        <f t="shared" si="1"/>
        <v>0</v>
      </c>
      <c r="J73" s="18"/>
      <c r="K73" s="18"/>
      <c r="L73" s="18"/>
      <c r="M73" s="18"/>
      <c r="N73" s="18"/>
      <c r="O73" s="18"/>
      <c r="P73" s="24"/>
      <c r="Q73" s="18"/>
      <c r="R73" s="18"/>
      <c r="S73" s="18"/>
      <c r="T73" s="18"/>
    </row>
    <row r="74" spans="1:20">
      <c r="A74" s="4">
        <v>70</v>
      </c>
      <c r="B74" s="17"/>
      <c r="C74" s="57"/>
      <c r="D74" s="57"/>
      <c r="E74" s="17"/>
      <c r="F74" s="57"/>
      <c r="G74" s="17"/>
      <c r="H74" s="17"/>
      <c r="I74" s="56">
        <f t="shared" si="1"/>
        <v>0</v>
      </c>
      <c r="J74" s="57"/>
      <c r="K74" s="57"/>
      <c r="L74" s="57"/>
      <c r="M74" s="57"/>
      <c r="N74" s="57"/>
      <c r="O74" s="57"/>
      <c r="P74" s="24"/>
      <c r="Q74" s="18"/>
      <c r="R74" s="18"/>
      <c r="S74" s="18"/>
      <c r="T74" s="18"/>
    </row>
    <row r="75" spans="1:20">
      <c r="A75" s="4">
        <v>71</v>
      </c>
      <c r="B75" s="17"/>
      <c r="C75" s="18"/>
      <c r="D75" s="18"/>
      <c r="E75" s="19"/>
      <c r="F75" s="18"/>
      <c r="G75" s="19"/>
      <c r="H75" s="19"/>
      <c r="I75" s="56">
        <f t="shared" si="1"/>
        <v>0</v>
      </c>
      <c r="J75" s="18"/>
      <c r="K75" s="18"/>
      <c r="L75" s="18"/>
      <c r="M75" s="18"/>
      <c r="N75" s="18"/>
      <c r="O75" s="18"/>
      <c r="P75" s="24"/>
      <c r="Q75" s="18"/>
      <c r="R75" s="18"/>
      <c r="S75" s="18"/>
      <c r="T75" s="18"/>
    </row>
    <row r="76" spans="1:20">
      <c r="A76" s="4">
        <v>72</v>
      </c>
      <c r="B76" s="17"/>
      <c r="C76" s="18"/>
      <c r="D76" s="18"/>
      <c r="E76" s="19"/>
      <c r="F76" s="18"/>
      <c r="G76" s="19"/>
      <c r="H76" s="19"/>
      <c r="I76" s="56">
        <f t="shared" si="1"/>
        <v>0</v>
      </c>
      <c r="J76" s="18"/>
      <c r="K76" s="18"/>
      <c r="L76" s="18"/>
      <c r="M76" s="18"/>
      <c r="N76" s="18"/>
      <c r="O76" s="18"/>
      <c r="P76" s="24"/>
      <c r="Q76" s="18"/>
      <c r="R76" s="18"/>
      <c r="S76" s="18"/>
      <c r="T76" s="18"/>
    </row>
    <row r="77" spans="1:20">
      <c r="A77" s="4">
        <v>73</v>
      </c>
      <c r="B77" s="17"/>
      <c r="C77" s="18"/>
      <c r="D77" s="18"/>
      <c r="E77" s="19"/>
      <c r="F77" s="18"/>
      <c r="G77" s="19"/>
      <c r="H77" s="19"/>
      <c r="I77" s="56">
        <f t="shared" si="1"/>
        <v>0</v>
      </c>
      <c r="J77" s="18"/>
      <c r="K77" s="18"/>
      <c r="L77" s="18"/>
      <c r="M77" s="18"/>
      <c r="N77" s="18"/>
      <c r="O77" s="18"/>
      <c r="P77" s="24"/>
      <c r="Q77" s="18"/>
      <c r="R77" s="18"/>
      <c r="S77" s="18"/>
      <c r="T77" s="18"/>
    </row>
    <row r="78" spans="1:20">
      <c r="A78" s="4">
        <v>74</v>
      </c>
      <c r="B78" s="17"/>
      <c r="C78" s="18"/>
      <c r="D78" s="18"/>
      <c r="E78" s="19"/>
      <c r="F78" s="18"/>
      <c r="G78" s="19"/>
      <c r="H78" s="19"/>
      <c r="I78" s="56">
        <f t="shared" si="1"/>
        <v>0</v>
      </c>
      <c r="J78" s="18"/>
      <c r="K78" s="18"/>
      <c r="L78" s="18"/>
      <c r="M78" s="18"/>
      <c r="N78" s="18"/>
      <c r="O78" s="18"/>
      <c r="P78" s="24"/>
      <c r="Q78" s="18"/>
      <c r="R78" s="18"/>
      <c r="S78" s="18"/>
      <c r="T78" s="18"/>
    </row>
    <row r="79" spans="1:20">
      <c r="A79" s="4">
        <v>75</v>
      </c>
      <c r="B79" s="17"/>
      <c r="C79" s="18"/>
      <c r="D79" s="18"/>
      <c r="E79" s="19"/>
      <c r="F79" s="18"/>
      <c r="G79" s="19"/>
      <c r="H79" s="19"/>
      <c r="I79" s="56">
        <f t="shared" si="1"/>
        <v>0</v>
      </c>
      <c r="J79" s="18"/>
      <c r="K79" s="18"/>
      <c r="L79" s="18"/>
      <c r="M79" s="18"/>
      <c r="N79" s="18"/>
      <c r="O79" s="18"/>
      <c r="P79" s="24"/>
      <c r="Q79" s="18"/>
      <c r="R79" s="18"/>
      <c r="S79" s="18"/>
      <c r="T79" s="18"/>
    </row>
    <row r="80" spans="1:20">
      <c r="A80" s="4">
        <v>76</v>
      </c>
      <c r="B80" s="17"/>
      <c r="C80" s="18"/>
      <c r="D80" s="18"/>
      <c r="E80" s="19"/>
      <c r="F80" s="18"/>
      <c r="G80" s="19"/>
      <c r="H80" s="19"/>
      <c r="I80" s="56">
        <f t="shared" si="1"/>
        <v>0</v>
      </c>
      <c r="J80" s="18"/>
      <c r="K80" s="18"/>
      <c r="L80" s="18"/>
      <c r="M80" s="18"/>
      <c r="N80" s="18"/>
      <c r="O80" s="18"/>
      <c r="P80" s="24"/>
      <c r="Q80" s="18"/>
      <c r="R80" s="18"/>
      <c r="S80" s="18"/>
      <c r="T80" s="18"/>
    </row>
    <row r="81" spans="1:20">
      <c r="A81" s="4">
        <v>77</v>
      </c>
      <c r="B81" s="17"/>
      <c r="C81" s="18"/>
      <c r="D81" s="18"/>
      <c r="E81" s="19"/>
      <c r="F81" s="18"/>
      <c r="G81" s="19"/>
      <c r="H81" s="19"/>
      <c r="I81" s="56">
        <f t="shared" si="1"/>
        <v>0</v>
      </c>
      <c r="J81" s="18"/>
      <c r="K81" s="18"/>
      <c r="L81" s="18"/>
      <c r="M81" s="18"/>
      <c r="N81" s="18"/>
      <c r="O81" s="18"/>
      <c r="P81" s="24"/>
      <c r="Q81" s="18"/>
      <c r="R81" s="18"/>
      <c r="S81" s="18"/>
      <c r="T81" s="18"/>
    </row>
    <row r="82" spans="1:20">
      <c r="A82" s="4">
        <v>78</v>
      </c>
      <c r="B82" s="17"/>
      <c r="C82" s="18"/>
      <c r="D82" s="18"/>
      <c r="E82" s="19"/>
      <c r="F82" s="18"/>
      <c r="G82" s="19"/>
      <c r="H82" s="19"/>
      <c r="I82" s="56">
        <f t="shared" si="1"/>
        <v>0</v>
      </c>
      <c r="J82" s="18"/>
      <c r="K82" s="18"/>
      <c r="L82" s="18"/>
      <c r="M82" s="18"/>
      <c r="N82" s="18"/>
      <c r="O82" s="18"/>
      <c r="P82" s="24"/>
      <c r="Q82" s="18"/>
      <c r="R82" s="18"/>
      <c r="S82" s="18"/>
      <c r="T82" s="18"/>
    </row>
    <row r="83" spans="1:20">
      <c r="A83" s="4">
        <v>79</v>
      </c>
      <c r="B83" s="17"/>
      <c r="C83" s="18"/>
      <c r="D83" s="18"/>
      <c r="E83" s="19"/>
      <c r="F83" s="18"/>
      <c r="G83" s="19"/>
      <c r="H83" s="19"/>
      <c r="I83" s="56">
        <f t="shared" si="1"/>
        <v>0</v>
      </c>
      <c r="J83" s="18"/>
      <c r="K83" s="18"/>
      <c r="L83" s="18"/>
      <c r="M83" s="18"/>
      <c r="N83" s="18"/>
      <c r="O83" s="18"/>
      <c r="P83" s="24"/>
      <c r="Q83" s="18"/>
      <c r="R83" s="18"/>
      <c r="S83" s="18"/>
      <c r="T83" s="18"/>
    </row>
    <row r="84" spans="1:20">
      <c r="A84" s="4">
        <v>80</v>
      </c>
      <c r="B84" s="17"/>
      <c r="C84" s="18"/>
      <c r="D84" s="18"/>
      <c r="E84" s="19"/>
      <c r="F84" s="18"/>
      <c r="G84" s="19"/>
      <c r="H84" s="19"/>
      <c r="I84" s="56">
        <f t="shared" si="1"/>
        <v>0</v>
      </c>
      <c r="J84" s="18"/>
      <c r="K84" s="18"/>
      <c r="L84" s="18"/>
      <c r="M84" s="18"/>
      <c r="N84" s="18"/>
      <c r="O84" s="18"/>
      <c r="P84" s="24"/>
      <c r="Q84" s="18"/>
      <c r="R84" s="18"/>
      <c r="S84" s="18"/>
      <c r="T84" s="18"/>
    </row>
    <row r="85" spans="1:20">
      <c r="A85" s="4">
        <v>81</v>
      </c>
      <c r="B85" s="17"/>
      <c r="C85" s="18"/>
      <c r="D85" s="18"/>
      <c r="E85" s="19"/>
      <c r="F85" s="18"/>
      <c r="G85" s="19"/>
      <c r="H85" s="19"/>
      <c r="I85" s="56">
        <f t="shared" si="1"/>
        <v>0</v>
      </c>
      <c r="J85" s="18"/>
      <c r="K85" s="18"/>
      <c r="L85" s="18"/>
      <c r="M85" s="18"/>
      <c r="N85" s="18"/>
      <c r="O85" s="18"/>
      <c r="P85" s="24"/>
      <c r="Q85" s="18"/>
      <c r="R85" s="18"/>
      <c r="S85" s="18"/>
      <c r="T85" s="18"/>
    </row>
    <row r="86" spans="1:20">
      <c r="A86" s="4">
        <v>82</v>
      </c>
      <c r="B86" s="17"/>
      <c r="C86" s="18"/>
      <c r="D86" s="18"/>
      <c r="E86" s="19"/>
      <c r="F86" s="18"/>
      <c r="G86" s="19"/>
      <c r="H86" s="19"/>
      <c r="I86" s="56">
        <f t="shared" si="1"/>
        <v>0</v>
      </c>
      <c r="J86" s="18"/>
      <c r="K86" s="18"/>
      <c r="L86" s="18"/>
      <c r="M86" s="18"/>
      <c r="N86" s="18"/>
      <c r="O86" s="18"/>
      <c r="P86" s="24"/>
      <c r="Q86" s="18"/>
      <c r="R86" s="18"/>
      <c r="S86" s="18"/>
      <c r="T86" s="18"/>
    </row>
    <row r="87" spans="1:20">
      <c r="A87" s="4">
        <v>83</v>
      </c>
      <c r="B87" s="17"/>
      <c r="C87" s="18"/>
      <c r="D87" s="18"/>
      <c r="E87" s="19"/>
      <c r="F87" s="18"/>
      <c r="G87" s="19"/>
      <c r="H87" s="19"/>
      <c r="I87" s="56">
        <f t="shared" si="1"/>
        <v>0</v>
      </c>
      <c r="J87" s="18"/>
      <c r="K87" s="18"/>
      <c r="L87" s="18"/>
      <c r="M87" s="18"/>
      <c r="N87" s="18"/>
      <c r="O87" s="18"/>
      <c r="P87" s="24"/>
      <c r="Q87" s="18"/>
      <c r="R87" s="18"/>
      <c r="S87" s="18"/>
      <c r="T87" s="18"/>
    </row>
    <row r="88" spans="1:20">
      <c r="A88" s="4">
        <v>84</v>
      </c>
      <c r="B88" s="17"/>
      <c r="C88" s="18"/>
      <c r="D88" s="18"/>
      <c r="E88" s="19"/>
      <c r="F88" s="18"/>
      <c r="G88" s="19"/>
      <c r="H88" s="19"/>
      <c r="I88" s="56">
        <f t="shared" si="1"/>
        <v>0</v>
      </c>
      <c r="J88" s="18"/>
      <c r="K88" s="18"/>
      <c r="L88" s="18"/>
      <c r="M88" s="18"/>
      <c r="N88" s="18"/>
      <c r="O88" s="18"/>
      <c r="P88" s="24"/>
      <c r="Q88" s="18"/>
      <c r="R88" s="18"/>
      <c r="S88" s="18"/>
      <c r="T88" s="18"/>
    </row>
    <row r="89" spans="1:20">
      <c r="A89" s="4">
        <v>85</v>
      </c>
      <c r="B89" s="17"/>
      <c r="C89" s="18"/>
      <c r="D89" s="18"/>
      <c r="E89" s="19"/>
      <c r="F89" s="18"/>
      <c r="G89" s="19"/>
      <c r="H89" s="19"/>
      <c r="I89" s="56">
        <f t="shared" si="1"/>
        <v>0</v>
      </c>
      <c r="J89" s="18"/>
      <c r="K89" s="18"/>
      <c r="L89" s="18"/>
      <c r="M89" s="18"/>
      <c r="N89" s="18"/>
      <c r="O89" s="18"/>
      <c r="P89" s="24"/>
      <c r="Q89" s="18"/>
      <c r="R89" s="18"/>
      <c r="S89" s="18"/>
      <c r="T89" s="18"/>
    </row>
    <row r="90" spans="1:20">
      <c r="A90" s="4">
        <v>86</v>
      </c>
      <c r="B90" s="17"/>
      <c r="C90" s="18"/>
      <c r="D90" s="18"/>
      <c r="E90" s="19"/>
      <c r="F90" s="18"/>
      <c r="G90" s="19"/>
      <c r="H90" s="19"/>
      <c r="I90" s="56">
        <f t="shared" si="1"/>
        <v>0</v>
      </c>
      <c r="J90" s="18"/>
      <c r="K90" s="18"/>
      <c r="L90" s="18"/>
      <c r="M90" s="18"/>
      <c r="N90" s="18"/>
      <c r="O90" s="18"/>
      <c r="P90" s="24"/>
      <c r="Q90" s="18"/>
      <c r="R90" s="18"/>
      <c r="S90" s="18"/>
      <c r="T90" s="18"/>
    </row>
    <row r="91" spans="1:20">
      <c r="A91" s="4">
        <v>87</v>
      </c>
      <c r="B91" s="17"/>
      <c r="C91" s="18"/>
      <c r="D91" s="18"/>
      <c r="E91" s="19"/>
      <c r="F91" s="18"/>
      <c r="G91" s="19"/>
      <c r="H91" s="19"/>
      <c r="I91" s="56">
        <f t="shared" si="1"/>
        <v>0</v>
      </c>
      <c r="J91" s="18"/>
      <c r="K91" s="18"/>
      <c r="L91" s="18"/>
      <c r="M91" s="18"/>
      <c r="N91" s="18"/>
      <c r="O91" s="18"/>
      <c r="P91" s="24"/>
      <c r="Q91" s="18"/>
      <c r="R91" s="18"/>
      <c r="S91" s="18"/>
      <c r="T91" s="18"/>
    </row>
    <row r="92" spans="1:20">
      <c r="A92" s="4">
        <v>88</v>
      </c>
      <c r="B92" s="17"/>
      <c r="C92" s="18"/>
      <c r="D92" s="18"/>
      <c r="E92" s="19"/>
      <c r="F92" s="18"/>
      <c r="G92" s="19"/>
      <c r="H92" s="19"/>
      <c r="I92" s="56">
        <f t="shared" si="1"/>
        <v>0</v>
      </c>
      <c r="J92" s="18"/>
      <c r="K92" s="18"/>
      <c r="L92" s="18"/>
      <c r="M92" s="18"/>
      <c r="N92" s="18"/>
      <c r="O92" s="18"/>
      <c r="P92" s="24"/>
      <c r="Q92" s="18"/>
      <c r="R92" s="18"/>
      <c r="S92" s="18"/>
      <c r="T92" s="18"/>
    </row>
    <row r="93" spans="1:20">
      <c r="A93" s="4">
        <v>89</v>
      </c>
      <c r="B93" s="17"/>
      <c r="C93" s="18"/>
      <c r="D93" s="18"/>
      <c r="E93" s="19"/>
      <c r="F93" s="18"/>
      <c r="G93" s="19"/>
      <c r="H93" s="19"/>
      <c r="I93" s="56">
        <f t="shared" si="1"/>
        <v>0</v>
      </c>
      <c r="J93" s="18"/>
      <c r="K93" s="18"/>
      <c r="L93" s="18"/>
      <c r="M93" s="18"/>
      <c r="N93" s="18"/>
      <c r="O93" s="18"/>
      <c r="P93" s="24"/>
      <c r="Q93" s="18"/>
      <c r="R93" s="18"/>
      <c r="S93" s="18"/>
      <c r="T93" s="18"/>
    </row>
    <row r="94" spans="1:20">
      <c r="A94" s="4">
        <v>90</v>
      </c>
      <c r="B94" s="17"/>
      <c r="C94" s="18"/>
      <c r="D94" s="18"/>
      <c r="E94" s="19"/>
      <c r="F94" s="18"/>
      <c r="G94" s="19"/>
      <c r="H94" s="19"/>
      <c r="I94" s="56">
        <f t="shared" si="1"/>
        <v>0</v>
      </c>
      <c r="J94" s="18"/>
      <c r="K94" s="18"/>
      <c r="L94" s="18"/>
      <c r="M94" s="18"/>
      <c r="N94" s="18"/>
      <c r="O94" s="18"/>
      <c r="P94" s="24"/>
      <c r="Q94" s="18"/>
      <c r="R94" s="18"/>
      <c r="S94" s="18"/>
      <c r="T94" s="18"/>
    </row>
    <row r="95" spans="1:20">
      <c r="A95" s="4">
        <v>91</v>
      </c>
      <c r="B95" s="17"/>
      <c r="C95" s="18"/>
      <c r="D95" s="18"/>
      <c r="E95" s="19"/>
      <c r="F95" s="18"/>
      <c r="G95" s="19"/>
      <c r="H95" s="19"/>
      <c r="I95" s="56">
        <f t="shared" si="1"/>
        <v>0</v>
      </c>
      <c r="J95" s="18"/>
      <c r="K95" s="18"/>
      <c r="L95" s="18"/>
      <c r="M95" s="18"/>
      <c r="N95" s="18"/>
      <c r="O95" s="18"/>
      <c r="P95" s="24"/>
      <c r="Q95" s="18"/>
      <c r="R95" s="18"/>
      <c r="S95" s="18"/>
      <c r="T95" s="18"/>
    </row>
    <row r="96" spans="1:20">
      <c r="A96" s="4">
        <v>92</v>
      </c>
      <c r="B96" s="17"/>
      <c r="C96" s="18"/>
      <c r="D96" s="18"/>
      <c r="E96" s="19"/>
      <c r="F96" s="18"/>
      <c r="G96" s="19"/>
      <c r="H96" s="19"/>
      <c r="I96" s="56">
        <f t="shared" si="1"/>
        <v>0</v>
      </c>
      <c r="J96" s="18"/>
      <c r="K96" s="18"/>
      <c r="L96" s="18"/>
      <c r="M96" s="18"/>
      <c r="N96" s="18"/>
      <c r="O96" s="18"/>
      <c r="P96" s="24"/>
      <c r="Q96" s="18"/>
      <c r="R96" s="18"/>
      <c r="S96" s="18"/>
      <c r="T96" s="18"/>
    </row>
    <row r="97" spans="1:20">
      <c r="A97" s="4">
        <v>93</v>
      </c>
      <c r="B97" s="17"/>
      <c r="C97" s="18"/>
      <c r="D97" s="18"/>
      <c r="E97" s="19"/>
      <c r="F97" s="18"/>
      <c r="G97" s="19"/>
      <c r="H97" s="19"/>
      <c r="I97" s="56">
        <f t="shared" si="1"/>
        <v>0</v>
      </c>
      <c r="J97" s="18"/>
      <c r="K97" s="18"/>
      <c r="L97" s="18"/>
      <c r="M97" s="18"/>
      <c r="N97" s="18"/>
      <c r="O97" s="18"/>
      <c r="P97" s="24"/>
      <c r="Q97" s="18"/>
      <c r="R97" s="18"/>
      <c r="S97" s="18"/>
      <c r="T97" s="18"/>
    </row>
    <row r="98" spans="1:20">
      <c r="A98" s="4">
        <v>94</v>
      </c>
      <c r="B98" s="17"/>
      <c r="C98" s="18"/>
      <c r="D98" s="18"/>
      <c r="E98" s="19"/>
      <c r="F98" s="18"/>
      <c r="G98" s="19"/>
      <c r="H98" s="19"/>
      <c r="I98" s="56">
        <f t="shared" si="1"/>
        <v>0</v>
      </c>
      <c r="J98" s="18"/>
      <c r="K98" s="18"/>
      <c r="L98" s="18"/>
      <c r="M98" s="18"/>
      <c r="N98" s="18"/>
      <c r="O98" s="18"/>
      <c r="P98" s="24"/>
      <c r="Q98" s="18"/>
      <c r="R98" s="18"/>
      <c r="S98" s="18"/>
      <c r="T98" s="18"/>
    </row>
    <row r="99" spans="1:20">
      <c r="A99" s="4">
        <v>95</v>
      </c>
      <c r="B99" s="17"/>
      <c r="C99" s="18"/>
      <c r="D99" s="18"/>
      <c r="E99" s="19"/>
      <c r="F99" s="18"/>
      <c r="G99" s="19"/>
      <c r="H99" s="19"/>
      <c r="I99" s="56">
        <f t="shared" si="1"/>
        <v>0</v>
      </c>
      <c r="J99" s="18"/>
      <c r="K99" s="18"/>
      <c r="L99" s="18"/>
      <c r="M99" s="18"/>
      <c r="N99" s="18"/>
      <c r="O99" s="18"/>
      <c r="P99" s="24"/>
      <c r="Q99" s="18"/>
      <c r="R99" s="18"/>
      <c r="S99" s="18"/>
      <c r="T99" s="18"/>
    </row>
    <row r="100" spans="1:20">
      <c r="A100" s="4">
        <v>96</v>
      </c>
      <c r="B100" s="17"/>
      <c r="C100" s="18"/>
      <c r="D100" s="18"/>
      <c r="E100" s="19"/>
      <c r="F100" s="18"/>
      <c r="G100" s="19"/>
      <c r="H100" s="19"/>
      <c r="I100" s="56">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2"/>
        <v>0</v>
      </c>
      <c r="J164" s="18"/>
      <c r="K164" s="18"/>
      <c r="L164" s="18"/>
      <c r="M164" s="18"/>
      <c r="N164" s="18"/>
      <c r="O164" s="18"/>
      <c r="P164" s="24"/>
      <c r="Q164" s="18"/>
      <c r="R164" s="18"/>
      <c r="S164" s="18"/>
      <c r="T164" s="18"/>
    </row>
    <row r="165" spans="1:20">
      <c r="A165" s="3" t="s">
        <v>11</v>
      </c>
      <c r="B165" s="39"/>
      <c r="C165" s="3">
        <f>COUNTIFS(C5:C164,"*")</f>
        <v>36</v>
      </c>
      <c r="D165" s="3"/>
      <c r="E165" s="13"/>
      <c r="F165" s="3"/>
      <c r="G165" s="58">
        <f>SUM(G5:G164)</f>
        <v>3284</v>
      </c>
      <c r="H165" s="58">
        <f>SUM(H5:H164)</f>
        <v>4177</v>
      </c>
      <c r="I165" s="58">
        <f>SUM(I5:I164)</f>
        <v>7659</v>
      </c>
      <c r="J165" s="3"/>
      <c r="K165" s="7"/>
      <c r="L165" s="21"/>
      <c r="M165" s="21"/>
      <c r="N165" s="7"/>
      <c r="O165" s="7"/>
      <c r="P165" s="14"/>
      <c r="Q165" s="3"/>
      <c r="R165" s="3"/>
      <c r="S165" s="3"/>
      <c r="T165" s="12"/>
    </row>
    <row r="166" spans="1:20">
      <c r="A166" s="44" t="s">
        <v>62</v>
      </c>
      <c r="B166" s="10">
        <f>COUNTIF(B$5:B$164,"Team 1")</f>
        <v>18</v>
      </c>
      <c r="C166" s="44" t="s">
        <v>25</v>
      </c>
      <c r="D166" s="10">
        <f>COUNTIF(D5:D164,"Anganwadi")</f>
        <v>0</v>
      </c>
    </row>
    <row r="167" spans="1:20">
      <c r="A167" s="44" t="s">
        <v>63</v>
      </c>
      <c r="B167" s="10">
        <f>COUNTIF(B$6:B$164,"Team 2")</f>
        <v>17</v>
      </c>
      <c r="C167" s="44" t="s">
        <v>23</v>
      </c>
      <c r="D167" s="10">
        <f>COUNTIF(D5:D164,"School")</f>
        <v>1</v>
      </c>
    </row>
  </sheetData>
  <sheetProtection password="8527" sheet="1" objects="1" scenarios="1"/>
  <mergeCells count="21">
    <mergeCell ref="I16:I17"/>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92" activePane="bottomRight" state="frozen"/>
      <selection pane="topRight" activeCell="C1" sqref="C1"/>
      <selection pane="bottomLeft" activeCell="A5" sqref="A5"/>
      <selection pane="bottomRight" activeCell="D5" sqref="D5"/>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86" t="s">
        <v>70</v>
      </c>
      <c r="B1" s="186"/>
      <c r="C1" s="186"/>
      <c r="D1" s="55"/>
      <c r="E1" s="55"/>
      <c r="F1" s="55"/>
      <c r="G1" s="55"/>
      <c r="H1" s="55"/>
      <c r="I1" s="55"/>
      <c r="J1" s="55"/>
      <c r="K1" s="55"/>
      <c r="L1" s="55"/>
      <c r="M1" s="187"/>
      <c r="N1" s="187"/>
      <c r="O1" s="187"/>
      <c r="P1" s="187"/>
      <c r="Q1" s="187"/>
      <c r="R1" s="187"/>
      <c r="S1" s="187"/>
      <c r="T1" s="187"/>
    </row>
    <row r="2" spans="1:20">
      <c r="A2" s="178" t="s">
        <v>59</v>
      </c>
      <c r="B2" s="179"/>
      <c r="C2" s="179"/>
      <c r="D2" s="25">
        <v>43586</v>
      </c>
      <c r="E2" s="22"/>
      <c r="F2" s="22"/>
      <c r="G2" s="22"/>
      <c r="H2" s="22"/>
      <c r="I2" s="22"/>
      <c r="J2" s="22"/>
      <c r="K2" s="22"/>
      <c r="L2" s="22"/>
      <c r="M2" s="22"/>
      <c r="N2" s="22"/>
      <c r="O2" s="22"/>
      <c r="P2" s="22"/>
      <c r="Q2" s="22"/>
      <c r="R2" s="22"/>
      <c r="S2" s="22"/>
    </row>
    <row r="3" spans="1:20" ht="24" customHeight="1">
      <c r="A3" s="180" t="s">
        <v>14</v>
      </c>
      <c r="B3" s="176" t="s">
        <v>61</v>
      </c>
      <c r="C3" s="181" t="s">
        <v>7</v>
      </c>
      <c r="D3" s="181" t="s">
        <v>55</v>
      </c>
      <c r="E3" s="181" t="s">
        <v>16</v>
      </c>
      <c r="F3" s="182" t="s">
        <v>17</v>
      </c>
      <c r="G3" s="181" t="s">
        <v>8</v>
      </c>
      <c r="H3" s="181"/>
      <c r="I3" s="181"/>
      <c r="J3" s="181" t="s">
        <v>31</v>
      </c>
      <c r="K3" s="176" t="s">
        <v>33</v>
      </c>
      <c r="L3" s="176" t="s">
        <v>50</v>
      </c>
      <c r="M3" s="176" t="s">
        <v>51</v>
      </c>
      <c r="N3" s="176" t="s">
        <v>34</v>
      </c>
      <c r="O3" s="176" t="s">
        <v>35</v>
      </c>
      <c r="P3" s="180" t="s">
        <v>54</v>
      </c>
      <c r="Q3" s="181" t="s">
        <v>52</v>
      </c>
      <c r="R3" s="181" t="s">
        <v>32</v>
      </c>
      <c r="S3" s="181" t="s">
        <v>53</v>
      </c>
      <c r="T3" s="181" t="s">
        <v>13</v>
      </c>
    </row>
    <row r="4" spans="1:20" ht="25.5" customHeight="1">
      <c r="A4" s="180"/>
      <c r="B4" s="183"/>
      <c r="C4" s="181"/>
      <c r="D4" s="181"/>
      <c r="E4" s="181"/>
      <c r="F4" s="182"/>
      <c r="G4" s="23" t="s">
        <v>9</v>
      </c>
      <c r="H4" s="23" t="s">
        <v>10</v>
      </c>
      <c r="I4" s="23" t="s">
        <v>11</v>
      </c>
      <c r="J4" s="181"/>
      <c r="K4" s="177"/>
      <c r="L4" s="177"/>
      <c r="M4" s="177"/>
      <c r="N4" s="177"/>
      <c r="O4" s="177"/>
      <c r="P4" s="180"/>
      <c r="Q4" s="180"/>
      <c r="R4" s="181"/>
      <c r="S4" s="181"/>
      <c r="T4" s="181"/>
    </row>
    <row r="5" spans="1:20" ht="49.5">
      <c r="A5" s="4">
        <v>1</v>
      </c>
      <c r="B5" s="75" t="s">
        <v>171</v>
      </c>
      <c r="C5" s="64" t="s">
        <v>136</v>
      </c>
      <c r="D5" s="48"/>
      <c r="E5" s="19"/>
      <c r="F5" s="48"/>
      <c r="G5" s="73">
        <v>49</v>
      </c>
      <c r="H5" s="73">
        <v>55</v>
      </c>
      <c r="I5" s="59">
        <f>SUM(G5:H5)</f>
        <v>104</v>
      </c>
      <c r="J5" s="48"/>
      <c r="K5" s="48" t="s">
        <v>173</v>
      </c>
      <c r="L5" s="97" t="s">
        <v>178</v>
      </c>
      <c r="M5" s="97">
        <v>9401452747</v>
      </c>
      <c r="N5" s="97" t="s">
        <v>179</v>
      </c>
      <c r="O5" s="97">
        <v>8472905623</v>
      </c>
      <c r="P5" s="83" t="s">
        <v>108</v>
      </c>
      <c r="Q5" s="83">
        <v>43587</v>
      </c>
      <c r="R5" s="48" t="s">
        <v>188</v>
      </c>
      <c r="S5" s="86" t="s">
        <v>110</v>
      </c>
      <c r="T5" s="48"/>
    </row>
    <row r="6" spans="1:20" ht="33">
      <c r="A6" s="4">
        <v>2</v>
      </c>
      <c r="B6" s="75" t="s">
        <v>171</v>
      </c>
      <c r="C6" s="64" t="s">
        <v>137</v>
      </c>
      <c r="D6" s="48"/>
      <c r="E6" s="19"/>
      <c r="F6" s="48"/>
      <c r="G6" s="75">
        <v>56</v>
      </c>
      <c r="H6" s="75">
        <v>55</v>
      </c>
      <c r="I6" s="59">
        <f t="shared" ref="I6:I69" si="0">SUM(G6:H6)</f>
        <v>111</v>
      </c>
      <c r="J6" s="48"/>
      <c r="K6" s="48" t="s">
        <v>173</v>
      </c>
      <c r="L6" s="97" t="s">
        <v>178</v>
      </c>
      <c r="M6" s="97">
        <v>9401452747</v>
      </c>
      <c r="N6" s="97" t="s">
        <v>179</v>
      </c>
      <c r="O6" s="97">
        <v>8472905623</v>
      </c>
      <c r="P6" s="83" t="s">
        <v>109</v>
      </c>
      <c r="Q6" s="83">
        <v>43588</v>
      </c>
      <c r="R6" s="48" t="s">
        <v>188</v>
      </c>
      <c r="S6" s="86" t="s">
        <v>110</v>
      </c>
      <c r="T6" s="48"/>
    </row>
    <row r="7" spans="1:20" ht="49.5">
      <c r="A7" s="4">
        <v>3</v>
      </c>
      <c r="B7" s="75" t="s">
        <v>171</v>
      </c>
      <c r="C7" s="64" t="s">
        <v>138</v>
      </c>
      <c r="D7" s="48"/>
      <c r="E7" s="19"/>
      <c r="F7" s="48"/>
      <c r="G7" s="76">
        <v>65</v>
      </c>
      <c r="H7" s="76">
        <v>63</v>
      </c>
      <c r="I7" s="59">
        <f t="shared" si="0"/>
        <v>128</v>
      </c>
      <c r="J7" s="48"/>
      <c r="K7" s="48" t="s">
        <v>173</v>
      </c>
      <c r="L7" s="97" t="s">
        <v>178</v>
      </c>
      <c r="M7" s="97">
        <v>9401452747</v>
      </c>
      <c r="N7" s="97" t="s">
        <v>179</v>
      </c>
      <c r="O7" s="97">
        <v>8472905623</v>
      </c>
      <c r="P7" s="83" t="s">
        <v>105</v>
      </c>
      <c r="Q7" s="83">
        <v>43591</v>
      </c>
      <c r="R7" s="48" t="s">
        <v>188</v>
      </c>
      <c r="S7" s="86" t="s">
        <v>110</v>
      </c>
      <c r="T7" s="48"/>
    </row>
    <row r="8" spans="1:20" ht="49.5">
      <c r="A8" s="4">
        <v>4</v>
      </c>
      <c r="B8" s="75" t="s">
        <v>171</v>
      </c>
      <c r="C8" s="64" t="s">
        <v>139</v>
      </c>
      <c r="D8" s="48"/>
      <c r="E8" s="19"/>
      <c r="F8" s="48"/>
      <c r="G8" s="75">
        <v>85</v>
      </c>
      <c r="H8" s="75">
        <v>78</v>
      </c>
      <c r="I8" s="59">
        <f t="shared" si="0"/>
        <v>163</v>
      </c>
      <c r="J8" s="17"/>
      <c r="K8" s="48" t="s">
        <v>173</v>
      </c>
      <c r="L8" s="97" t="s">
        <v>178</v>
      </c>
      <c r="M8" s="97">
        <v>9401452747</v>
      </c>
      <c r="N8" s="97" t="s">
        <v>179</v>
      </c>
      <c r="O8" s="97">
        <v>8472905623</v>
      </c>
      <c r="P8" s="83" t="s">
        <v>106</v>
      </c>
      <c r="Q8" s="83">
        <v>43592</v>
      </c>
      <c r="R8" s="48" t="s">
        <v>189</v>
      </c>
      <c r="S8" s="86" t="s">
        <v>110</v>
      </c>
      <c r="T8" s="48"/>
    </row>
    <row r="9" spans="1:20" ht="45.75">
      <c r="A9" s="4">
        <v>5</v>
      </c>
      <c r="B9" s="75" t="s">
        <v>171</v>
      </c>
      <c r="C9" s="65" t="s">
        <v>91</v>
      </c>
      <c r="D9" s="48"/>
      <c r="E9" s="19"/>
      <c r="F9" s="48"/>
      <c r="G9" s="75">
        <v>67</v>
      </c>
      <c r="H9" s="75">
        <v>84</v>
      </c>
      <c r="I9" s="59">
        <f t="shared" si="0"/>
        <v>151</v>
      </c>
      <c r="J9" s="48"/>
      <c r="K9" s="48" t="s">
        <v>173</v>
      </c>
      <c r="L9" s="97" t="s">
        <v>178</v>
      </c>
      <c r="M9" s="97">
        <v>9401452747</v>
      </c>
      <c r="N9" s="97" t="s">
        <v>179</v>
      </c>
      <c r="O9" s="97">
        <v>8472905623</v>
      </c>
      <c r="P9" s="83" t="s">
        <v>107</v>
      </c>
      <c r="Q9" s="83">
        <v>43593</v>
      </c>
      <c r="R9" s="48" t="s">
        <v>130</v>
      </c>
      <c r="S9" s="86" t="s">
        <v>110</v>
      </c>
      <c r="T9" s="48"/>
    </row>
    <row r="10" spans="1:20" ht="33">
      <c r="A10" s="4">
        <v>6</v>
      </c>
      <c r="B10" s="75" t="s">
        <v>171</v>
      </c>
      <c r="C10" s="64" t="s">
        <v>140</v>
      </c>
      <c r="D10" s="48"/>
      <c r="E10" s="19"/>
      <c r="F10" s="48"/>
      <c r="G10" s="75">
        <v>38</v>
      </c>
      <c r="H10" s="75">
        <v>47</v>
      </c>
      <c r="I10" s="59">
        <f t="shared" si="0"/>
        <v>85</v>
      </c>
      <c r="J10" s="48"/>
      <c r="K10" s="48" t="s">
        <v>173</v>
      </c>
      <c r="L10" s="97" t="s">
        <v>178</v>
      </c>
      <c r="M10" s="97">
        <v>9401452747</v>
      </c>
      <c r="N10" s="97" t="s">
        <v>179</v>
      </c>
      <c r="O10" s="97">
        <v>8472905623</v>
      </c>
      <c r="P10" s="83" t="s">
        <v>108</v>
      </c>
      <c r="Q10" s="83">
        <v>43594</v>
      </c>
      <c r="R10" s="48" t="s">
        <v>188</v>
      </c>
      <c r="S10" s="86" t="s">
        <v>110</v>
      </c>
      <c r="T10" s="48"/>
    </row>
    <row r="11" spans="1:20" ht="33">
      <c r="A11" s="4">
        <v>7</v>
      </c>
      <c r="B11" s="75" t="s">
        <v>171</v>
      </c>
      <c r="C11" s="64" t="s">
        <v>141</v>
      </c>
      <c r="D11" s="48"/>
      <c r="E11" s="19"/>
      <c r="F11" s="48"/>
      <c r="G11" s="75">
        <v>56</v>
      </c>
      <c r="H11" s="75">
        <v>63</v>
      </c>
      <c r="I11" s="59">
        <f t="shared" si="0"/>
        <v>119</v>
      </c>
      <c r="J11" s="48"/>
      <c r="K11" s="48" t="s">
        <v>173</v>
      </c>
      <c r="L11" s="97" t="s">
        <v>178</v>
      </c>
      <c r="M11" s="97">
        <v>9401452747</v>
      </c>
      <c r="N11" s="97" t="s">
        <v>179</v>
      </c>
      <c r="O11" s="97">
        <v>8472905623</v>
      </c>
      <c r="P11" s="83" t="s">
        <v>109</v>
      </c>
      <c r="Q11" s="83">
        <v>43595</v>
      </c>
      <c r="R11" s="48" t="s">
        <v>188</v>
      </c>
      <c r="S11" s="86" t="s">
        <v>110</v>
      </c>
      <c r="T11" s="48"/>
    </row>
    <row r="12" spans="1:20" ht="38.25">
      <c r="A12" s="4">
        <v>8</v>
      </c>
      <c r="B12" s="75" t="s">
        <v>171</v>
      </c>
      <c r="C12" s="66" t="s">
        <v>142</v>
      </c>
      <c r="D12" s="48"/>
      <c r="E12" s="19"/>
      <c r="F12" s="48"/>
      <c r="G12" s="78">
        <v>28</v>
      </c>
      <c r="H12" s="78">
        <v>45</v>
      </c>
      <c r="I12" s="59">
        <f t="shared" si="0"/>
        <v>73</v>
      </c>
      <c r="J12" s="48"/>
      <c r="K12" s="48" t="s">
        <v>173</v>
      </c>
      <c r="L12" s="97" t="s">
        <v>178</v>
      </c>
      <c r="M12" s="97">
        <v>9401452747</v>
      </c>
      <c r="N12" s="97" t="s">
        <v>179</v>
      </c>
      <c r="O12" s="97">
        <v>8472905623</v>
      </c>
      <c r="P12" s="83" t="s">
        <v>105</v>
      </c>
      <c r="Q12" s="83">
        <v>43598</v>
      </c>
      <c r="R12" s="48" t="s">
        <v>188</v>
      </c>
      <c r="S12" s="86" t="s">
        <v>110</v>
      </c>
      <c r="T12" s="48"/>
    </row>
    <row r="13" spans="1:20" ht="38.25">
      <c r="A13" s="4">
        <v>9</v>
      </c>
      <c r="B13" s="75" t="s">
        <v>171</v>
      </c>
      <c r="C13" s="66" t="s">
        <v>143</v>
      </c>
      <c r="D13" s="48"/>
      <c r="E13" s="19"/>
      <c r="F13" s="48"/>
      <c r="G13" s="78">
        <v>59</v>
      </c>
      <c r="H13" s="78">
        <v>57</v>
      </c>
      <c r="I13" s="59">
        <f t="shared" si="0"/>
        <v>116</v>
      </c>
      <c r="J13" s="48"/>
      <c r="K13" s="48" t="s">
        <v>173</v>
      </c>
      <c r="L13" s="97" t="s">
        <v>178</v>
      </c>
      <c r="M13" s="97">
        <v>9401452747</v>
      </c>
      <c r="N13" s="97" t="s">
        <v>179</v>
      </c>
      <c r="O13" s="97">
        <v>8472905623</v>
      </c>
      <c r="P13" s="83" t="s">
        <v>106</v>
      </c>
      <c r="Q13" s="83">
        <v>43599</v>
      </c>
      <c r="R13" s="48" t="s">
        <v>188</v>
      </c>
      <c r="S13" s="86" t="s">
        <v>110</v>
      </c>
      <c r="T13" s="48"/>
    </row>
    <row r="14" spans="1:20" ht="38.25">
      <c r="A14" s="4">
        <v>10</v>
      </c>
      <c r="B14" s="75" t="s">
        <v>171</v>
      </c>
      <c r="C14" s="66" t="s">
        <v>95</v>
      </c>
      <c r="D14" s="48"/>
      <c r="E14" s="19"/>
      <c r="F14" s="48"/>
      <c r="G14" s="78">
        <v>75</v>
      </c>
      <c r="H14" s="78">
        <v>85</v>
      </c>
      <c r="I14" s="59">
        <f t="shared" si="0"/>
        <v>160</v>
      </c>
      <c r="J14" s="48"/>
      <c r="K14" s="48" t="s">
        <v>173</v>
      </c>
      <c r="L14" s="97" t="s">
        <v>178</v>
      </c>
      <c r="M14" s="97">
        <v>9401452747</v>
      </c>
      <c r="N14" s="97" t="s">
        <v>179</v>
      </c>
      <c r="O14" s="97">
        <v>8472905623</v>
      </c>
      <c r="P14" s="83" t="s">
        <v>107</v>
      </c>
      <c r="Q14" s="83">
        <v>43600</v>
      </c>
      <c r="R14" s="48" t="s">
        <v>188</v>
      </c>
      <c r="S14" s="86" t="s">
        <v>110</v>
      </c>
      <c r="T14" s="48"/>
    </row>
    <row r="15" spans="1:20" ht="32.25">
      <c r="A15" s="4">
        <v>11</v>
      </c>
      <c r="B15" s="75" t="s">
        <v>171</v>
      </c>
      <c r="C15" s="67" t="s">
        <v>144</v>
      </c>
      <c r="D15" s="48"/>
      <c r="E15" s="19"/>
      <c r="F15" s="48"/>
      <c r="G15" s="79">
        <v>76</v>
      </c>
      <c r="H15" s="79">
        <v>69</v>
      </c>
      <c r="I15" s="59">
        <f t="shared" si="0"/>
        <v>145</v>
      </c>
      <c r="J15" s="48"/>
      <c r="K15" s="48" t="s">
        <v>173</v>
      </c>
      <c r="L15" s="97" t="s">
        <v>178</v>
      </c>
      <c r="M15" s="97">
        <v>9401452747</v>
      </c>
      <c r="N15" s="97" t="s">
        <v>179</v>
      </c>
      <c r="O15" s="97">
        <v>8472905623</v>
      </c>
      <c r="P15" s="83" t="s">
        <v>108</v>
      </c>
      <c r="Q15" s="83">
        <v>43601</v>
      </c>
      <c r="R15" s="48" t="s">
        <v>188</v>
      </c>
      <c r="S15" s="86" t="s">
        <v>110</v>
      </c>
      <c r="T15" s="48"/>
    </row>
    <row r="16" spans="1:20" ht="30.75">
      <c r="A16" s="4">
        <v>12</v>
      </c>
      <c r="B16" s="75" t="s">
        <v>171</v>
      </c>
      <c r="C16" s="68" t="s">
        <v>145</v>
      </c>
      <c r="D16" s="57"/>
      <c r="E16" s="17"/>
      <c r="F16" s="57"/>
      <c r="G16" s="79">
        <v>29</v>
      </c>
      <c r="H16" s="79">
        <v>35</v>
      </c>
      <c r="I16" s="59">
        <f t="shared" si="0"/>
        <v>64</v>
      </c>
      <c r="J16" s="57"/>
      <c r="K16" s="48" t="s">
        <v>173</v>
      </c>
      <c r="L16" s="97" t="s">
        <v>178</v>
      </c>
      <c r="M16" s="97">
        <v>9401452747</v>
      </c>
      <c r="N16" s="97" t="s">
        <v>179</v>
      </c>
      <c r="O16" s="97">
        <v>8472905623</v>
      </c>
      <c r="P16" s="83" t="s">
        <v>109</v>
      </c>
      <c r="Q16" s="83">
        <v>43602</v>
      </c>
      <c r="R16" s="48" t="s">
        <v>130</v>
      </c>
      <c r="S16" s="86" t="s">
        <v>110</v>
      </c>
      <c r="T16" s="48"/>
    </row>
    <row r="17" spans="1:20">
      <c r="A17" s="4">
        <v>13</v>
      </c>
      <c r="B17" s="75" t="s">
        <v>171</v>
      </c>
      <c r="C17" s="69"/>
      <c r="D17" s="48"/>
      <c r="E17" s="19"/>
      <c r="F17" s="48"/>
      <c r="G17" s="79"/>
      <c r="H17" s="79"/>
      <c r="I17" s="59">
        <f t="shared" si="0"/>
        <v>0</v>
      </c>
      <c r="J17" s="48"/>
      <c r="K17" s="48" t="s">
        <v>173</v>
      </c>
      <c r="L17" s="97" t="s">
        <v>178</v>
      </c>
      <c r="M17" s="97">
        <v>9401452747</v>
      </c>
      <c r="N17" s="97" t="s">
        <v>179</v>
      </c>
      <c r="O17" s="97">
        <v>8472905623</v>
      </c>
      <c r="P17" s="83"/>
      <c r="Q17" s="84"/>
      <c r="R17" s="48" t="s">
        <v>130</v>
      </c>
      <c r="S17" s="86" t="s">
        <v>110</v>
      </c>
      <c r="T17" s="48"/>
    </row>
    <row r="18" spans="1:20">
      <c r="A18" s="4">
        <v>14</v>
      </c>
      <c r="B18" s="75" t="s">
        <v>171</v>
      </c>
      <c r="C18" s="70"/>
      <c r="D18" s="48"/>
      <c r="E18" s="19"/>
      <c r="F18" s="48"/>
      <c r="G18" s="81"/>
      <c r="H18" s="81"/>
      <c r="I18" s="59">
        <f t="shared" si="0"/>
        <v>0</v>
      </c>
      <c r="J18" s="48"/>
      <c r="K18" s="48" t="s">
        <v>173</v>
      </c>
      <c r="L18" s="97" t="s">
        <v>178</v>
      </c>
      <c r="M18" s="97">
        <v>9401452747</v>
      </c>
      <c r="N18" s="97" t="s">
        <v>179</v>
      </c>
      <c r="O18" s="97">
        <v>8472905623</v>
      </c>
      <c r="P18" s="83"/>
      <c r="Q18" s="84"/>
      <c r="R18" s="48" t="s">
        <v>130</v>
      </c>
      <c r="S18" s="86" t="s">
        <v>110</v>
      </c>
      <c r="T18" s="48"/>
    </row>
    <row r="19" spans="1:20" ht="30.75">
      <c r="A19" s="4">
        <v>15</v>
      </c>
      <c r="B19" s="75" t="s">
        <v>171</v>
      </c>
      <c r="C19" s="71" t="s">
        <v>98</v>
      </c>
      <c r="D19" s="48"/>
      <c r="E19" s="19"/>
      <c r="F19" s="48"/>
      <c r="G19" s="81">
        <v>38</v>
      </c>
      <c r="H19" s="81">
        <v>44</v>
      </c>
      <c r="I19" s="59">
        <f t="shared" si="0"/>
        <v>82</v>
      </c>
      <c r="J19" s="48"/>
      <c r="K19" s="48" t="s">
        <v>173</v>
      </c>
      <c r="L19" s="97" t="s">
        <v>178</v>
      </c>
      <c r="M19" s="97">
        <v>9401452747</v>
      </c>
      <c r="N19" s="97" t="s">
        <v>179</v>
      </c>
      <c r="O19" s="97">
        <v>8472905623</v>
      </c>
      <c r="P19" s="83" t="s">
        <v>105</v>
      </c>
      <c r="Q19" s="83">
        <v>43605</v>
      </c>
      <c r="R19" s="48" t="s">
        <v>130</v>
      </c>
      <c r="S19" s="86" t="s">
        <v>110</v>
      </c>
      <c r="T19" s="48"/>
    </row>
    <row r="20" spans="1:20" ht="32.25">
      <c r="A20" s="4">
        <v>16</v>
      </c>
      <c r="B20" s="75" t="s">
        <v>171</v>
      </c>
      <c r="C20" s="67" t="s">
        <v>146</v>
      </c>
      <c r="D20" s="48"/>
      <c r="E20" s="19"/>
      <c r="F20" s="48"/>
      <c r="G20" s="81">
        <v>65</v>
      </c>
      <c r="H20" s="81">
        <v>56</v>
      </c>
      <c r="I20" s="59">
        <f t="shared" si="0"/>
        <v>121</v>
      </c>
      <c r="J20" s="48"/>
      <c r="K20" s="48" t="s">
        <v>173</v>
      </c>
      <c r="L20" s="97" t="s">
        <v>178</v>
      </c>
      <c r="M20" s="97">
        <v>9401452747</v>
      </c>
      <c r="N20" s="97" t="s">
        <v>179</v>
      </c>
      <c r="O20" s="97">
        <v>8472905623</v>
      </c>
      <c r="P20" s="83" t="s">
        <v>106</v>
      </c>
      <c r="Q20" s="83">
        <v>43606</v>
      </c>
      <c r="R20" s="48" t="s">
        <v>130</v>
      </c>
      <c r="S20" s="86" t="s">
        <v>110</v>
      </c>
      <c r="T20" s="48"/>
    </row>
    <row r="21" spans="1:20" ht="30.75">
      <c r="A21" s="4">
        <v>17</v>
      </c>
      <c r="B21" s="75" t="s">
        <v>171</v>
      </c>
      <c r="C21" s="68" t="s">
        <v>147</v>
      </c>
      <c r="D21" s="48"/>
      <c r="E21" s="19"/>
      <c r="F21" s="48"/>
      <c r="G21" s="79">
        <v>55</v>
      </c>
      <c r="H21" s="79">
        <v>47</v>
      </c>
      <c r="I21" s="59">
        <f t="shared" si="0"/>
        <v>102</v>
      </c>
      <c r="J21" s="48"/>
      <c r="K21" s="48" t="s">
        <v>173</v>
      </c>
      <c r="L21" s="97" t="s">
        <v>178</v>
      </c>
      <c r="M21" s="97">
        <v>9401452747</v>
      </c>
      <c r="N21" s="97" t="s">
        <v>179</v>
      </c>
      <c r="O21" s="97">
        <v>8472905623</v>
      </c>
      <c r="P21" s="83" t="s">
        <v>107</v>
      </c>
      <c r="Q21" s="83">
        <v>43607</v>
      </c>
      <c r="R21" s="48" t="s">
        <v>134</v>
      </c>
      <c r="S21" s="86" t="s">
        <v>110</v>
      </c>
      <c r="T21" s="48"/>
    </row>
    <row r="22" spans="1:20" ht="30.75">
      <c r="A22" s="4">
        <v>18</v>
      </c>
      <c r="B22" s="75" t="s">
        <v>171</v>
      </c>
      <c r="C22" s="68" t="s">
        <v>148</v>
      </c>
      <c r="D22" s="48"/>
      <c r="E22" s="19"/>
      <c r="F22" s="48"/>
      <c r="G22" s="79">
        <v>46</v>
      </c>
      <c r="H22" s="79">
        <v>64</v>
      </c>
      <c r="I22" s="59">
        <f t="shared" si="0"/>
        <v>110</v>
      </c>
      <c r="J22" s="48"/>
      <c r="K22" s="48" t="s">
        <v>173</v>
      </c>
      <c r="L22" s="97" t="s">
        <v>178</v>
      </c>
      <c r="M22" s="97">
        <v>9401452747</v>
      </c>
      <c r="N22" s="97" t="s">
        <v>179</v>
      </c>
      <c r="O22" s="97">
        <v>8472905623</v>
      </c>
      <c r="P22" s="83" t="s">
        <v>108</v>
      </c>
      <c r="Q22" s="83">
        <v>43608</v>
      </c>
      <c r="R22" s="48" t="s">
        <v>134</v>
      </c>
      <c r="S22" s="86" t="s">
        <v>110</v>
      </c>
      <c r="T22" s="48"/>
    </row>
    <row r="23" spans="1:20" ht="60.75">
      <c r="A23" s="4">
        <v>19</v>
      </c>
      <c r="B23" s="75" t="s">
        <v>171</v>
      </c>
      <c r="C23" s="65" t="s">
        <v>102</v>
      </c>
      <c r="D23" s="57"/>
      <c r="E23" s="17"/>
      <c r="F23" s="57"/>
      <c r="G23" s="79">
        <v>56</v>
      </c>
      <c r="H23" s="79">
        <v>79</v>
      </c>
      <c r="I23" s="59">
        <f t="shared" si="0"/>
        <v>135</v>
      </c>
      <c r="J23" s="57"/>
      <c r="K23" s="48" t="s">
        <v>173</v>
      </c>
      <c r="L23" s="97" t="s">
        <v>178</v>
      </c>
      <c r="M23" s="97">
        <v>9401452747</v>
      </c>
      <c r="N23" s="97" t="s">
        <v>179</v>
      </c>
      <c r="O23" s="97">
        <v>8472905623</v>
      </c>
      <c r="P23" s="85" t="s">
        <v>109</v>
      </c>
      <c r="Q23" s="83">
        <v>43609</v>
      </c>
      <c r="R23" s="48" t="s">
        <v>134</v>
      </c>
      <c r="S23" s="86" t="s">
        <v>110</v>
      </c>
      <c r="T23" s="48"/>
    </row>
    <row r="24" spans="1:20" ht="45.75">
      <c r="A24" s="4">
        <v>20</v>
      </c>
      <c r="B24" s="75" t="s">
        <v>171</v>
      </c>
      <c r="C24" s="72" t="s">
        <v>103</v>
      </c>
      <c r="D24" s="48"/>
      <c r="E24" s="19"/>
      <c r="F24" s="48"/>
      <c r="G24" s="81">
        <v>55</v>
      </c>
      <c r="H24" s="81">
        <v>68</v>
      </c>
      <c r="I24" s="59">
        <f t="shared" si="0"/>
        <v>123</v>
      </c>
      <c r="J24" s="48"/>
      <c r="K24" s="48" t="s">
        <v>173</v>
      </c>
      <c r="L24" s="97" t="s">
        <v>178</v>
      </c>
      <c r="M24" s="97">
        <v>9401452747</v>
      </c>
      <c r="N24" s="97" t="s">
        <v>179</v>
      </c>
      <c r="O24" s="97">
        <v>8472905623</v>
      </c>
      <c r="P24" s="85" t="s">
        <v>105</v>
      </c>
      <c r="Q24" s="83">
        <v>43612</v>
      </c>
      <c r="R24" s="48" t="s">
        <v>134</v>
      </c>
      <c r="S24" s="86" t="s">
        <v>110</v>
      </c>
      <c r="T24" s="48"/>
    </row>
    <row r="25" spans="1:20" ht="30.75">
      <c r="A25" s="4">
        <v>21</v>
      </c>
      <c r="B25" s="75" t="s">
        <v>171</v>
      </c>
      <c r="C25" s="72" t="s">
        <v>149</v>
      </c>
      <c r="D25" s="48"/>
      <c r="E25" s="19"/>
      <c r="F25" s="48"/>
      <c r="G25" s="81">
        <v>63</v>
      </c>
      <c r="H25" s="81">
        <v>56</v>
      </c>
      <c r="I25" s="59">
        <f t="shared" si="0"/>
        <v>119</v>
      </c>
      <c r="J25" s="48"/>
      <c r="K25" s="48" t="s">
        <v>173</v>
      </c>
      <c r="L25" s="97" t="s">
        <v>178</v>
      </c>
      <c r="M25" s="97">
        <v>9401452747</v>
      </c>
      <c r="N25" s="97" t="s">
        <v>179</v>
      </c>
      <c r="O25" s="97">
        <v>8472905623</v>
      </c>
      <c r="P25" s="85" t="s">
        <v>106</v>
      </c>
      <c r="Q25" s="83">
        <v>43613</v>
      </c>
      <c r="R25" s="48" t="s">
        <v>189</v>
      </c>
      <c r="S25" s="86" t="s">
        <v>110</v>
      </c>
      <c r="T25" s="48"/>
    </row>
    <row r="26" spans="1:20" ht="60.75">
      <c r="A26" s="4">
        <v>22</v>
      </c>
      <c r="B26" s="75" t="s">
        <v>171</v>
      </c>
      <c r="C26" s="72" t="s">
        <v>150</v>
      </c>
      <c r="D26" s="48"/>
      <c r="E26" s="19"/>
      <c r="F26" s="48"/>
      <c r="G26" s="81">
        <v>56</v>
      </c>
      <c r="H26" s="81">
        <v>79</v>
      </c>
      <c r="I26" s="59">
        <f t="shared" si="0"/>
        <v>135</v>
      </c>
      <c r="J26" s="48"/>
      <c r="K26" s="48" t="s">
        <v>173</v>
      </c>
      <c r="L26" s="97" t="s">
        <v>178</v>
      </c>
      <c r="M26" s="97">
        <v>9401452747</v>
      </c>
      <c r="N26" s="97" t="s">
        <v>179</v>
      </c>
      <c r="O26" s="97">
        <v>8472905623</v>
      </c>
      <c r="P26" s="85" t="s">
        <v>107</v>
      </c>
      <c r="Q26" s="83">
        <v>43614</v>
      </c>
      <c r="R26" s="48" t="s">
        <v>189</v>
      </c>
      <c r="S26" s="86" t="s">
        <v>110</v>
      </c>
      <c r="T26" s="48"/>
    </row>
    <row r="27" spans="1:20" ht="30.75">
      <c r="A27" s="4">
        <v>23</v>
      </c>
      <c r="B27" s="75" t="s">
        <v>171</v>
      </c>
      <c r="C27" s="72" t="s">
        <v>151</v>
      </c>
      <c r="D27" s="48"/>
      <c r="E27" s="19"/>
      <c r="F27" s="48"/>
      <c r="G27" s="81">
        <v>39</v>
      </c>
      <c r="H27" s="81">
        <v>43</v>
      </c>
      <c r="I27" s="59">
        <f t="shared" si="0"/>
        <v>82</v>
      </c>
      <c r="J27" s="48"/>
      <c r="K27" s="48" t="s">
        <v>173</v>
      </c>
      <c r="L27" s="97" t="s">
        <v>178</v>
      </c>
      <c r="M27" s="97">
        <v>9401452747</v>
      </c>
      <c r="N27" s="97" t="s">
        <v>179</v>
      </c>
      <c r="O27" s="97">
        <v>8472905623</v>
      </c>
      <c r="P27" s="85" t="s">
        <v>108</v>
      </c>
      <c r="Q27" s="83">
        <v>43615</v>
      </c>
      <c r="R27" s="48" t="s">
        <v>189</v>
      </c>
      <c r="S27" s="86" t="s">
        <v>110</v>
      </c>
      <c r="T27" s="48"/>
    </row>
    <row r="28" spans="1:20" ht="30.75">
      <c r="A28" s="4">
        <v>24</v>
      </c>
      <c r="B28" s="75" t="s">
        <v>171</v>
      </c>
      <c r="C28" s="72" t="s">
        <v>152</v>
      </c>
      <c r="D28" s="48"/>
      <c r="E28" s="19"/>
      <c r="F28" s="48"/>
      <c r="G28" s="81">
        <v>38</v>
      </c>
      <c r="H28" s="81">
        <v>44</v>
      </c>
      <c r="I28" s="59">
        <f t="shared" si="0"/>
        <v>82</v>
      </c>
      <c r="J28" s="48"/>
      <c r="K28" s="48" t="s">
        <v>173</v>
      </c>
      <c r="L28" s="97" t="s">
        <v>178</v>
      </c>
      <c r="M28" s="97">
        <v>9401452747</v>
      </c>
      <c r="N28" s="97" t="s">
        <v>179</v>
      </c>
      <c r="O28" s="97">
        <v>8472905623</v>
      </c>
      <c r="P28" s="85" t="s">
        <v>109</v>
      </c>
      <c r="Q28" s="83">
        <v>43616</v>
      </c>
      <c r="R28" s="48" t="s">
        <v>189</v>
      </c>
      <c r="S28" s="86" t="s">
        <v>110</v>
      </c>
      <c r="T28" s="48"/>
    </row>
    <row r="29" spans="1:20" ht="30.75">
      <c r="A29" s="4">
        <v>25</v>
      </c>
      <c r="B29" s="96" t="s">
        <v>172</v>
      </c>
      <c r="C29" s="87" t="s">
        <v>153</v>
      </c>
      <c r="D29" s="48"/>
      <c r="E29" s="19"/>
      <c r="F29" s="48"/>
      <c r="G29" s="79">
        <v>45</v>
      </c>
      <c r="H29" s="79">
        <v>55</v>
      </c>
      <c r="I29" s="59">
        <f t="shared" si="0"/>
        <v>100</v>
      </c>
      <c r="J29" s="48"/>
      <c r="K29" s="48" t="s">
        <v>174</v>
      </c>
      <c r="L29" s="97" t="s">
        <v>180</v>
      </c>
      <c r="M29" s="97">
        <v>9435677592</v>
      </c>
      <c r="N29" s="98" t="s">
        <v>181</v>
      </c>
      <c r="O29" s="97">
        <v>8822540369</v>
      </c>
      <c r="P29" s="83" t="s">
        <v>108</v>
      </c>
      <c r="Q29" s="83">
        <v>43587</v>
      </c>
      <c r="R29" s="48" t="s">
        <v>189</v>
      </c>
      <c r="S29" s="86" t="s">
        <v>110</v>
      </c>
      <c r="T29" s="48"/>
    </row>
    <row r="30" spans="1:20" ht="30.75">
      <c r="A30" s="4">
        <v>26</v>
      </c>
      <c r="B30" s="96" t="s">
        <v>172</v>
      </c>
      <c r="C30" s="72" t="s">
        <v>154</v>
      </c>
      <c r="D30" s="57"/>
      <c r="E30" s="17"/>
      <c r="F30" s="57"/>
      <c r="G30" s="79">
        <v>65</v>
      </c>
      <c r="H30" s="79">
        <v>69</v>
      </c>
      <c r="I30" s="59">
        <f t="shared" si="0"/>
        <v>134</v>
      </c>
      <c r="J30" s="57"/>
      <c r="K30" s="48" t="s">
        <v>174</v>
      </c>
      <c r="L30" s="97" t="s">
        <v>180</v>
      </c>
      <c r="M30" s="97">
        <v>9435677592</v>
      </c>
      <c r="N30" s="98" t="s">
        <v>181</v>
      </c>
      <c r="O30" s="97">
        <v>8822540369</v>
      </c>
      <c r="P30" s="83" t="s">
        <v>109</v>
      </c>
      <c r="Q30" s="83">
        <v>43588</v>
      </c>
      <c r="R30" s="48" t="s">
        <v>189</v>
      </c>
      <c r="S30" s="86" t="s">
        <v>110</v>
      </c>
      <c r="T30" s="48"/>
    </row>
    <row r="31" spans="1:20" ht="30.75">
      <c r="A31" s="4">
        <v>27</v>
      </c>
      <c r="B31" s="96" t="s">
        <v>172</v>
      </c>
      <c r="C31" s="87" t="s">
        <v>155</v>
      </c>
      <c r="D31" s="48"/>
      <c r="E31" s="19"/>
      <c r="F31" s="48"/>
      <c r="G31" s="81">
        <v>40</v>
      </c>
      <c r="H31" s="81">
        <v>45</v>
      </c>
      <c r="I31" s="59">
        <f t="shared" si="0"/>
        <v>85</v>
      </c>
      <c r="J31" s="48"/>
      <c r="K31" s="48" t="s">
        <v>174</v>
      </c>
      <c r="L31" s="97" t="s">
        <v>180</v>
      </c>
      <c r="M31" s="97">
        <v>9435677592</v>
      </c>
      <c r="N31" s="98" t="s">
        <v>181</v>
      </c>
      <c r="O31" s="97">
        <v>8822540369</v>
      </c>
      <c r="P31" s="83" t="s">
        <v>105</v>
      </c>
      <c r="Q31" s="83">
        <v>43591</v>
      </c>
      <c r="R31" s="48" t="s">
        <v>189</v>
      </c>
      <c r="S31" s="86" t="s">
        <v>110</v>
      </c>
      <c r="T31" s="48"/>
    </row>
    <row r="32" spans="1:20" ht="45.75">
      <c r="A32" s="4">
        <v>28</v>
      </c>
      <c r="B32" s="96" t="s">
        <v>172</v>
      </c>
      <c r="C32" s="88" t="s">
        <v>156</v>
      </c>
      <c r="D32" s="48"/>
      <c r="E32" s="19"/>
      <c r="F32" s="48"/>
      <c r="G32" s="89">
        <v>59</v>
      </c>
      <c r="H32" s="89">
        <v>63</v>
      </c>
      <c r="I32" s="59">
        <f t="shared" si="0"/>
        <v>122</v>
      </c>
      <c r="J32" s="48"/>
      <c r="K32" s="48" t="s">
        <v>174</v>
      </c>
      <c r="L32" s="97" t="s">
        <v>180</v>
      </c>
      <c r="M32" s="97">
        <v>9435677592</v>
      </c>
      <c r="N32" s="98" t="s">
        <v>181</v>
      </c>
      <c r="O32" s="97">
        <v>8822540369</v>
      </c>
      <c r="P32" s="83" t="s">
        <v>106</v>
      </c>
      <c r="Q32" s="83">
        <v>43592</v>
      </c>
      <c r="R32" s="48" t="s">
        <v>189</v>
      </c>
      <c r="S32" s="86" t="s">
        <v>110</v>
      </c>
      <c r="T32" s="48"/>
    </row>
    <row r="33" spans="1:20" ht="30.75">
      <c r="A33" s="4">
        <v>29</v>
      </c>
      <c r="B33" s="96" t="s">
        <v>172</v>
      </c>
      <c r="C33" s="87" t="s">
        <v>157</v>
      </c>
      <c r="D33" s="48"/>
      <c r="E33" s="19"/>
      <c r="F33" s="48"/>
      <c r="G33" s="79">
        <v>45</v>
      </c>
      <c r="H33" s="79">
        <v>50</v>
      </c>
      <c r="I33" s="59">
        <f t="shared" si="0"/>
        <v>95</v>
      </c>
      <c r="J33" s="48"/>
      <c r="K33" s="48" t="s">
        <v>174</v>
      </c>
      <c r="L33" s="97" t="s">
        <v>180</v>
      </c>
      <c r="M33" s="97">
        <v>9435677592</v>
      </c>
      <c r="N33" s="98" t="s">
        <v>181</v>
      </c>
      <c r="O33" s="97">
        <v>8822540369</v>
      </c>
      <c r="P33" s="83" t="s">
        <v>107</v>
      </c>
      <c r="Q33" s="83">
        <v>43593</v>
      </c>
      <c r="R33" s="48" t="s">
        <v>189</v>
      </c>
      <c r="S33" s="86" t="s">
        <v>110</v>
      </c>
      <c r="T33" s="48"/>
    </row>
    <row r="34" spans="1:20" ht="45.75">
      <c r="A34" s="4">
        <v>30</v>
      </c>
      <c r="B34" s="96" t="s">
        <v>172</v>
      </c>
      <c r="C34" s="91" t="s">
        <v>158</v>
      </c>
      <c r="D34" s="48"/>
      <c r="E34" s="19"/>
      <c r="F34" s="48"/>
      <c r="G34" s="79">
        <v>45</v>
      </c>
      <c r="H34" s="79">
        <v>60</v>
      </c>
      <c r="I34" s="59">
        <f t="shared" si="0"/>
        <v>105</v>
      </c>
      <c r="J34" s="48"/>
      <c r="K34" s="48" t="s">
        <v>175</v>
      </c>
      <c r="L34" s="99" t="s">
        <v>182</v>
      </c>
      <c r="M34" s="99">
        <v>7896900507</v>
      </c>
      <c r="N34" s="97" t="s">
        <v>183</v>
      </c>
      <c r="O34" s="97">
        <v>9707864634</v>
      </c>
      <c r="P34" s="83" t="s">
        <v>108</v>
      </c>
      <c r="Q34" s="83">
        <v>43594</v>
      </c>
      <c r="R34" s="48" t="s">
        <v>189</v>
      </c>
      <c r="S34" s="86" t="s">
        <v>110</v>
      </c>
      <c r="T34" s="48"/>
    </row>
    <row r="35" spans="1:20" ht="60.75">
      <c r="A35" s="4">
        <v>31</v>
      </c>
      <c r="B35" s="96" t="s">
        <v>172</v>
      </c>
      <c r="C35" s="91" t="s">
        <v>159</v>
      </c>
      <c r="D35" s="48"/>
      <c r="E35" s="19"/>
      <c r="F35" s="48"/>
      <c r="G35" s="79">
        <v>45</v>
      </c>
      <c r="H35" s="79">
        <v>40</v>
      </c>
      <c r="I35" s="59">
        <f t="shared" si="0"/>
        <v>85</v>
      </c>
      <c r="J35" s="48"/>
      <c r="K35" s="48" t="s">
        <v>175</v>
      </c>
      <c r="L35" s="99" t="s">
        <v>182</v>
      </c>
      <c r="M35" s="99">
        <v>7896900507</v>
      </c>
      <c r="N35" s="97" t="s">
        <v>183</v>
      </c>
      <c r="O35" s="97">
        <v>9707864634</v>
      </c>
      <c r="P35" s="83" t="s">
        <v>109</v>
      </c>
      <c r="Q35" s="83">
        <v>43595</v>
      </c>
      <c r="R35" s="48" t="s">
        <v>134</v>
      </c>
      <c r="S35" s="86" t="s">
        <v>110</v>
      </c>
      <c r="T35" s="48"/>
    </row>
    <row r="36" spans="1:20" ht="45.75">
      <c r="A36" s="4">
        <v>32</v>
      </c>
      <c r="B36" s="96" t="s">
        <v>172</v>
      </c>
      <c r="C36" s="92" t="s">
        <v>118</v>
      </c>
      <c r="D36" s="18"/>
      <c r="E36" s="19"/>
      <c r="F36" s="18"/>
      <c r="G36" s="79">
        <v>75</v>
      </c>
      <c r="H36" s="79">
        <v>88</v>
      </c>
      <c r="I36" s="59">
        <f t="shared" si="0"/>
        <v>163</v>
      </c>
      <c r="J36" s="18"/>
      <c r="K36" s="48" t="s">
        <v>175</v>
      </c>
      <c r="L36" s="99" t="s">
        <v>182</v>
      </c>
      <c r="M36" s="99">
        <v>7896900507</v>
      </c>
      <c r="N36" s="97" t="s">
        <v>183</v>
      </c>
      <c r="O36" s="97">
        <v>9707864634</v>
      </c>
      <c r="P36" s="83" t="s">
        <v>105</v>
      </c>
      <c r="Q36" s="83">
        <v>43598</v>
      </c>
      <c r="R36" s="48" t="s">
        <v>134</v>
      </c>
      <c r="S36" s="86" t="s">
        <v>110</v>
      </c>
      <c r="T36" s="18"/>
    </row>
    <row r="37" spans="1:20" ht="45.75">
      <c r="A37" s="4">
        <v>33</v>
      </c>
      <c r="B37" s="96" t="s">
        <v>172</v>
      </c>
      <c r="C37" s="92" t="s">
        <v>119</v>
      </c>
      <c r="D37" s="18"/>
      <c r="E37" s="19"/>
      <c r="F37" s="18"/>
      <c r="G37" s="79">
        <v>55</v>
      </c>
      <c r="H37" s="79">
        <v>47</v>
      </c>
      <c r="I37" s="59">
        <f t="shared" si="0"/>
        <v>102</v>
      </c>
      <c r="J37" s="18"/>
      <c r="K37" s="48" t="s">
        <v>175</v>
      </c>
      <c r="L37" s="99" t="s">
        <v>182</v>
      </c>
      <c r="M37" s="99">
        <v>7896900507</v>
      </c>
      <c r="N37" s="97" t="s">
        <v>183</v>
      </c>
      <c r="O37" s="97">
        <v>9707864634</v>
      </c>
      <c r="P37" s="83" t="s">
        <v>106</v>
      </c>
      <c r="Q37" s="83">
        <v>43599</v>
      </c>
      <c r="R37" s="48" t="s">
        <v>134</v>
      </c>
      <c r="S37" s="86" t="s">
        <v>110</v>
      </c>
      <c r="T37" s="18"/>
    </row>
    <row r="38" spans="1:20" ht="45.75">
      <c r="A38" s="4">
        <v>34</v>
      </c>
      <c r="B38" s="96" t="s">
        <v>172</v>
      </c>
      <c r="C38" s="93" t="s">
        <v>120</v>
      </c>
      <c r="D38" s="18"/>
      <c r="E38" s="19"/>
      <c r="F38" s="18"/>
      <c r="G38" s="79">
        <v>46</v>
      </c>
      <c r="H38" s="79">
        <v>66</v>
      </c>
      <c r="I38" s="59">
        <f t="shared" si="0"/>
        <v>112</v>
      </c>
      <c r="J38" s="18"/>
      <c r="K38" s="48" t="s">
        <v>175</v>
      </c>
      <c r="L38" s="99" t="s">
        <v>182</v>
      </c>
      <c r="M38" s="99">
        <v>7896900507</v>
      </c>
      <c r="N38" s="97" t="s">
        <v>183</v>
      </c>
      <c r="O38" s="97">
        <v>9707864634</v>
      </c>
      <c r="P38" s="83" t="s">
        <v>107</v>
      </c>
      <c r="Q38" s="83">
        <v>43600</v>
      </c>
      <c r="R38" s="48" t="s">
        <v>134</v>
      </c>
      <c r="S38" s="86" t="s">
        <v>110</v>
      </c>
      <c r="T38" s="18"/>
    </row>
    <row r="39" spans="1:20" ht="45.75">
      <c r="A39" s="4">
        <v>35</v>
      </c>
      <c r="B39" s="96" t="s">
        <v>172</v>
      </c>
      <c r="C39" s="93" t="s">
        <v>121</v>
      </c>
      <c r="D39" s="18"/>
      <c r="E39" s="19"/>
      <c r="F39" s="18"/>
      <c r="G39" s="79">
        <v>54</v>
      </c>
      <c r="H39" s="79">
        <v>67</v>
      </c>
      <c r="I39" s="59">
        <f t="shared" si="0"/>
        <v>121</v>
      </c>
      <c r="J39" s="18"/>
      <c r="K39" s="18" t="s">
        <v>131</v>
      </c>
      <c r="L39" s="95" t="s">
        <v>132</v>
      </c>
      <c r="M39" s="89">
        <v>9954537205</v>
      </c>
      <c r="N39" s="95" t="s">
        <v>133</v>
      </c>
      <c r="O39" s="89">
        <v>9957844969</v>
      </c>
      <c r="P39" s="83" t="s">
        <v>108</v>
      </c>
      <c r="Q39" s="83">
        <v>43601</v>
      </c>
      <c r="R39" s="48" t="s">
        <v>134</v>
      </c>
      <c r="S39" s="86" t="s">
        <v>110</v>
      </c>
      <c r="T39" s="18"/>
    </row>
    <row r="40" spans="1:20" ht="33">
      <c r="A40" s="4">
        <v>36</v>
      </c>
      <c r="B40" s="96" t="s">
        <v>172</v>
      </c>
      <c r="C40" s="91" t="s">
        <v>160</v>
      </c>
      <c r="D40" s="18"/>
      <c r="E40" s="19"/>
      <c r="F40" s="18"/>
      <c r="G40" s="79">
        <v>55</v>
      </c>
      <c r="H40" s="79">
        <v>60</v>
      </c>
      <c r="I40" s="59">
        <f t="shared" si="0"/>
        <v>115</v>
      </c>
      <c r="J40" s="18"/>
      <c r="K40" s="48" t="s">
        <v>175</v>
      </c>
      <c r="L40" s="99" t="s">
        <v>182</v>
      </c>
      <c r="M40" s="99">
        <v>7896900507</v>
      </c>
      <c r="N40" s="97" t="s">
        <v>183</v>
      </c>
      <c r="O40" s="97">
        <v>9707864634</v>
      </c>
      <c r="P40" s="83" t="s">
        <v>109</v>
      </c>
      <c r="Q40" s="83">
        <v>43602</v>
      </c>
      <c r="R40" s="48" t="s">
        <v>134</v>
      </c>
      <c r="S40" s="86" t="s">
        <v>110</v>
      </c>
      <c r="T40" s="18"/>
    </row>
    <row r="41" spans="1:20" ht="33">
      <c r="A41" s="4">
        <v>37</v>
      </c>
      <c r="B41" s="96" t="s">
        <v>172</v>
      </c>
      <c r="C41" s="91" t="s">
        <v>161</v>
      </c>
      <c r="D41" s="18"/>
      <c r="E41" s="19"/>
      <c r="F41" s="18"/>
      <c r="G41" s="79">
        <v>45</v>
      </c>
      <c r="H41" s="79">
        <v>40</v>
      </c>
      <c r="I41" s="59">
        <f t="shared" si="0"/>
        <v>85</v>
      </c>
      <c r="J41" s="18"/>
      <c r="K41" s="48" t="s">
        <v>175</v>
      </c>
      <c r="L41" s="99" t="s">
        <v>182</v>
      </c>
      <c r="M41" s="99">
        <v>7896900507</v>
      </c>
      <c r="N41" s="97" t="s">
        <v>183</v>
      </c>
      <c r="O41" s="97">
        <v>9707864634</v>
      </c>
      <c r="P41" s="83" t="s">
        <v>105</v>
      </c>
      <c r="Q41" s="83">
        <v>43605</v>
      </c>
      <c r="R41" s="48" t="s">
        <v>134</v>
      </c>
      <c r="S41" s="86" t="s">
        <v>110</v>
      </c>
      <c r="T41" s="18"/>
    </row>
    <row r="42" spans="1:20" ht="33">
      <c r="A42" s="4">
        <v>38</v>
      </c>
      <c r="B42" s="96" t="s">
        <v>172</v>
      </c>
      <c r="C42" s="91" t="s">
        <v>162</v>
      </c>
      <c r="D42" s="18"/>
      <c r="E42" s="19"/>
      <c r="F42" s="18"/>
      <c r="G42" s="79">
        <v>45</v>
      </c>
      <c r="H42" s="79">
        <v>35</v>
      </c>
      <c r="I42" s="59">
        <f t="shared" si="0"/>
        <v>80</v>
      </c>
      <c r="J42" s="18"/>
      <c r="K42" s="48" t="s">
        <v>175</v>
      </c>
      <c r="L42" s="99" t="s">
        <v>182</v>
      </c>
      <c r="M42" s="99">
        <v>7896900507</v>
      </c>
      <c r="N42" s="97" t="s">
        <v>183</v>
      </c>
      <c r="O42" s="97">
        <v>9707864634</v>
      </c>
      <c r="P42" s="83" t="s">
        <v>106</v>
      </c>
      <c r="Q42" s="83">
        <v>43606</v>
      </c>
      <c r="R42" s="48" t="s">
        <v>134</v>
      </c>
      <c r="S42" s="86" t="s">
        <v>110</v>
      </c>
      <c r="T42" s="18"/>
    </row>
    <row r="43" spans="1:20" ht="30.75">
      <c r="A43" s="4">
        <v>39</v>
      </c>
      <c r="B43" s="96" t="s">
        <v>172</v>
      </c>
      <c r="C43" s="91" t="s">
        <v>163</v>
      </c>
      <c r="D43" s="18"/>
      <c r="E43" s="19"/>
      <c r="F43" s="18"/>
      <c r="G43" s="79">
        <v>63</v>
      </c>
      <c r="H43" s="79">
        <v>53</v>
      </c>
      <c r="I43" s="59">
        <f t="shared" si="0"/>
        <v>116</v>
      </c>
      <c r="J43" s="18"/>
      <c r="K43" s="18" t="s">
        <v>176</v>
      </c>
      <c r="L43" s="97" t="s">
        <v>184</v>
      </c>
      <c r="M43" s="97">
        <v>9401435697</v>
      </c>
      <c r="N43" s="97" t="s">
        <v>185</v>
      </c>
      <c r="O43" s="97">
        <v>8011874082</v>
      </c>
      <c r="P43" s="83" t="s">
        <v>107</v>
      </c>
      <c r="Q43" s="83">
        <v>43607</v>
      </c>
      <c r="R43" s="18" t="s">
        <v>190</v>
      </c>
      <c r="S43" s="86" t="s">
        <v>110</v>
      </c>
      <c r="T43" s="18"/>
    </row>
    <row r="44" spans="1:20" ht="45.75">
      <c r="A44" s="4">
        <v>40</v>
      </c>
      <c r="B44" s="96" t="s">
        <v>172</v>
      </c>
      <c r="C44" s="92" t="s">
        <v>164</v>
      </c>
      <c r="D44" s="18"/>
      <c r="E44" s="19"/>
      <c r="F44" s="18"/>
      <c r="G44" s="79">
        <v>77</v>
      </c>
      <c r="H44" s="79">
        <v>54</v>
      </c>
      <c r="I44" s="59">
        <f t="shared" si="0"/>
        <v>131</v>
      </c>
      <c r="J44" s="18"/>
      <c r="K44" s="48" t="s">
        <v>175</v>
      </c>
      <c r="L44" s="99" t="s">
        <v>182</v>
      </c>
      <c r="M44" s="99">
        <v>7896900507</v>
      </c>
      <c r="N44" s="97" t="s">
        <v>183</v>
      </c>
      <c r="O44" s="97">
        <v>9707864634</v>
      </c>
      <c r="P44" s="83" t="s">
        <v>108</v>
      </c>
      <c r="Q44" s="83">
        <v>43608</v>
      </c>
      <c r="R44" s="18" t="s">
        <v>190</v>
      </c>
      <c r="S44" s="86" t="s">
        <v>110</v>
      </c>
      <c r="T44" s="18"/>
    </row>
    <row r="45" spans="1:20" ht="33">
      <c r="A45" s="4">
        <v>41</v>
      </c>
      <c r="B45" s="96" t="s">
        <v>172</v>
      </c>
      <c r="C45" s="92" t="s">
        <v>165</v>
      </c>
      <c r="D45" s="18"/>
      <c r="E45" s="19"/>
      <c r="F45" s="18"/>
      <c r="G45" s="81">
        <v>40</v>
      </c>
      <c r="H45" s="81">
        <v>45</v>
      </c>
      <c r="I45" s="59">
        <f t="shared" si="0"/>
        <v>85</v>
      </c>
      <c r="J45" s="18"/>
      <c r="K45" s="48" t="s">
        <v>175</v>
      </c>
      <c r="L45" s="99" t="s">
        <v>182</v>
      </c>
      <c r="M45" s="99">
        <v>7896900507</v>
      </c>
      <c r="N45" s="97" t="s">
        <v>183</v>
      </c>
      <c r="O45" s="97">
        <v>9707864634</v>
      </c>
      <c r="P45" s="85" t="s">
        <v>109</v>
      </c>
      <c r="Q45" s="83">
        <v>43609</v>
      </c>
      <c r="R45" s="18" t="s">
        <v>190</v>
      </c>
      <c r="S45" s="86" t="s">
        <v>110</v>
      </c>
      <c r="T45" s="18"/>
    </row>
    <row r="46" spans="1:20" ht="45.75">
      <c r="A46" s="4">
        <v>42</v>
      </c>
      <c r="B46" s="96" t="s">
        <v>172</v>
      </c>
      <c r="C46" s="91" t="s">
        <v>166</v>
      </c>
      <c r="D46" s="18"/>
      <c r="E46" s="19"/>
      <c r="F46" s="18"/>
      <c r="G46" s="79">
        <v>43</v>
      </c>
      <c r="H46" s="79">
        <v>45</v>
      </c>
      <c r="I46" s="59">
        <f t="shared" si="0"/>
        <v>88</v>
      </c>
      <c r="J46" s="18"/>
      <c r="K46" s="48" t="s">
        <v>175</v>
      </c>
      <c r="L46" s="99" t="s">
        <v>182</v>
      </c>
      <c r="M46" s="99">
        <v>7896900507</v>
      </c>
      <c r="N46" s="97" t="s">
        <v>183</v>
      </c>
      <c r="O46" s="97">
        <v>9707864634</v>
      </c>
      <c r="P46" s="85" t="s">
        <v>105</v>
      </c>
      <c r="Q46" s="83">
        <v>43612</v>
      </c>
      <c r="R46" s="18" t="s">
        <v>190</v>
      </c>
      <c r="S46" s="86" t="s">
        <v>110</v>
      </c>
      <c r="T46" s="18"/>
    </row>
    <row r="47" spans="1:20" ht="33">
      <c r="A47" s="4">
        <v>43</v>
      </c>
      <c r="B47" s="96" t="s">
        <v>172</v>
      </c>
      <c r="C47" s="92" t="s">
        <v>167</v>
      </c>
      <c r="D47" s="18"/>
      <c r="E47" s="19"/>
      <c r="F47" s="18"/>
      <c r="G47" s="79">
        <v>50</v>
      </c>
      <c r="H47" s="79">
        <v>40</v>
      </c>
      <c r="I47" s="59">
        <f t="shared" si="0"/>
        <v>90</v>
      </c>
      <c r="J47" s="18"/>
      <c r="K47" s="48" t="s">
        <v>175</v>
      </c>
      <c r="L47" s="99" t="s">
        <v>182</v>
      </c>
      <c r="M47" s="99">
        <v>7896900507</v>
      </c>
      <c r="N47" s="97" t="s">
        <v>183</v>
      </c>
      <c r="O47" s="97">
        <v>9707864634</v>
      </c>
      <c r="P47" s="85" t="s">
        <v>106</v>
      </c>
      <c r="Q47" s="83">
        <v>43613</v>
      </c>
      <c r="R47" s="18" t="s">
        <v>190</v>
      </c>
      <c r="S47" s="86" t="s">
        <v>110</v>
      </c>
      <c r="T47" s="18"/>
    </row>
    <row r="48" spans="1:20" ht="30.75">
      <c r="A48" s="4">
        <v>44</v>
      </c>
      <c r="B48" s="96" t="s">
        <v>172</v>
      </c>
      <c r="C48" s="91" t="s">
        <v>168</v>
      </c>
      <c r="D48" s="18"/>
      <c r="E48" s="19"/>
      <c r="F48" s="18"/>
      <c r="G48" s="79">
        <v>70</v>
      </c>
      <c r="H48" s="79">
        <v>65</v>
      </c>
      <c r="I48" s="59">
        <f t="shared" si="0"/>
        <v>135</v>
      </c>
      <c r="J48" s="18"/>
      <c r="K48" s="18" t="s">
        <v>177</v>
      </c>
      <c r="L48" s="98" t="s">
        <v>186</v>
      </c>
      <c r="M48" s="97">
        <v>9435338501</v>
      </c>
      <c r="N48" s="98" t="s">
        <v>187</v>
      </c>
      <c r="O48" s="97">
        <v>8876581145</v>
      </c>
      <c r="P48" s="85" t="s">
        <v>107</v>
      </c>
      <c r="Q48" s="83">
        <v>43614</v>
      </c>
      <c r="R48" s="18" t="s">
        <v>130</v>
      </c>
      <c r="S48" s="86" t="s">
        <v>110</v>
      </c>
      <c r="T48" s="18"/>
    </row>
    <row r="49" spans="1:20" ht="30.75">
      <c r="A49" s="4">
        <v>45</v>
      </c>
      <c r="B49" s="96" t="s">
        <v>172</v>
      </c>
      <c r="C49" s="92" t="s">
        <v>169</v>
      </c>
      <c r="D49" s="18"/>
      <c r="E49" s="19"/>
      <c r="F49" s="18"/>
      <c r="G49" s="79">
        <v>45</v>
      </c>
      <c r="H49" s="79">
        <v>53</v>
      </c>
      <c r="I49" s="59">
        <f t="shared" si="0"/>
        <v>98</v>
      </c>
      <c r="J49" s="18"/>
      <c r="K49" s="18" t="s">
        <v>177</v>
      </c>
      <c r="L49" s="98" t="s">
        <v>186</v>
      </c>
      <c r="M49" s="97">
        <v>9435338501</v>
      </c>
      <c r="N49" s="98" t="s">
        <v>187</v>
      </c>
      <c r="O49" s="97">
        <v>8876581145</v>
      </c>
      <c r="P49" s="85" t="s">
        <v>108</v>
      </c>
      <c r="Q49" s="83">
        <v>43615</v>
      </c>
      <c r="R49" s="18" t="s">
        <v>130</v>
      </c>
      <c r="S49" s="86" t="s">
        <v>110</v>
      </c>
      <c r="T49" s="18"/>
    </row>
    <row r="50" spans="1:20" ht="60.75">
      <c r="A50" s="4">
        <v>46</v>
      </c>
      <c r="B50" s="96" t="s">
        <v>172</v>
      </c>
      <c r="C50" s="92" t="s">
        <v>170</v>
      </c>
      <c r="D50" s="18"/>
      <c r="E50" s="19"/>
      <c r="F50" s="18"/>
      <c r="G50" s="79">
        <v>80</v>
      </c>
      <c r="H50" s="79">
        <v>60</v>
      </c>
      <c r="I50" s="59">
        <f t="shared" si="0"/>
        <v>140</v>
      </c>
      <c r="J50" s="18"/>
      <c r="K50" s="18" t="s">
        <v>177</v>
      </c>
      <c r="L50" s="98" t="s">
        <v>186</v>
      </c>
      <c r="M50" s="97">
        <v>9435338501</v>
      </c>
      <c r="N50" s="98" t="s">
        <v>187</v>
      </c>
      <c r="O50" s="97">
        <v>8876581145</v>
      </c>
      <c r="P50" s="85" t="s">
        <v>109</v>
      </c>
      <c r="Q50" s="83">
        <v>43616</v>
      </c>
      <c r="R50" s="18" t="s">
        <v>130</v>
      </c>
      <c r="S50" s="86" t="s">
        <v>110</v>
      </c>
      <c r="T50" s="18"/>
    </row>
    <row r="51" spans="1:20">
      <c r="A51" s="4">
        <v>47</v>
      </c>
      <c r="B51" s="17"/>
      <c r="C51" s="18"/>
      <c r="D51" s="18"/>
      <c r="E51" s="19"/>
      <c r="F51" s="18"/>
      <c r="G51" s="19"/>
      <c r="H51" s="19"/>
      <c r="I51" s="59">
        <f t="shared" si="0"/>
        <v>0</v>
      </c>
      <c r="J51" s="18"/>
      <c r="K51" s="18"/>
      <c r="L51" s="18"/>
      <c r="M51" s="18"/>
      <c r="N51" s="18"/>
      <c r="O51" s="18"/>
      <c r="P51" s="24"/>
      <c r="Q51" s="18"/>
      <c r="R51" s="18"/>
      <c r="S51" s="18"/>
      <c r="T51" s="18"/>
    </row>
    <row r="52" spans="1:20">
      <c r="A52" s="4">
        <v>48</v>
      </c>
      <c r="B52" s="17"/>
      <c r="C52" s="18"/>
      <c r="D52" s="18"/>
      <c r="E52" s="19"/>
      <c r="F52" s="18"/>
      <c r="G52" s="19"/>
      <c r="H52" s="19"/>
      <c r="I52" s="59">
        <f t="shared" si="0"/>
        <v>0</v>
      </c>
      <c r="J52" s="18"/>
      <c r="K52" s="18"/>
      <c r="L52" s="18"/>
      <c r="M52" s="18"/>
      <c r="N52" s="18"/>
      <c r="O52" s="18"/>
      <c r="P52" s="24"/>
      <c r="Q52" s="18"/>
      <c r="R52" s="18"/>
      <c r="S52" s="18"/>
      <c r="T52" s="18"/>
    </row>
    <row r="53" spans="1:20">
      <c r="A53" s="4">
        <v>49</v>
      </c>
      <c r="B53" s="17"/>
      <c r="C53" s="18"/>
      <c r="D53" s="18"/>
      <c r="E53" s="19"/>
      <c r="F53" s="18"/>
      <c r="G53" s="19"/>
      <c r="H53" s="19"/>
      <c r="I53" s="59">
        <f t="shared" si="0"/>
        <v>0</v>
      </c>
      <c r="J53" s="18"/>
      <c r="K53" s="18"/>
      <c r="L53" s="18"/>
      <c r="M53" s="18"/>
      <c r="N53" s="18"/>
      <c r="O53" s="18"/>
      <c r="P53" s="24"/>
      <c r="Q53" s="18"/>
      <c r="R53" s="18"/>
      <c r="S53" s="18"/>
      <c r="T53" s="18"/>
    </row>
    <row r="54" spans="1:20">
      <c r="A54" s="4">
        <v>50</v>
      </c>
      <c r="B54" s="17"/>
      <c r="C54" s="57"/>
      <c r="D54" s="57"/>
      <c r="E54" s="17"/>
      <c r="F54" s="57"/>
      <c r="G54" s="17"/>
      <c r="H54" s="17"/>
      <c r="I54" s="59">
        <f t="shared" si="0"/>
        <v>0</v>
      </c>
      <c r="J54" s="57"/>
      <c r="K54" s="57"/>
      <c r="L54" s="57"/>
      <c r="M54" s="57"/>
      <c r="N54" s="57"/>
      <c r="O54" s="57"/>
      <c r="P54" s="24"/>
      <c r="Q54" s="18"/>
      <c r="R54" s="18"/>
      <c r="S54" s="18"/>
      <c r="T54" s="18"/>
    </row>
    <row r="55" spans="1:20">
      <c r="A55" s="4">
        <v>51</v>
      </c>
      <c r="B55" s="17"/>
      <c r="C55" s="18"/>
      <c r="D55" s="18"/>
      <c r="E55" s="19"/>
      <c r="F55" s="18"/>
      <c r="G55" s="19"/>
      <c r="H55" s="19"/>
      <c r="I55" s="59">
        <f t="shared" si="0"/>
        <v>0</v>
      </c>
      <c r="J55" s="18"/>
      <c r="K55" s="18"/>
      <c r="L55" s="18"/>
      <c r="M55" s="18"/>
      <c r="N55" s="18"/>
      <c r="O55" s="18"/>
      <c r="P55" s="24"/>
      <c r="Q55" s="18"/>
      <c r="R55" s="18"/>
      <c r="S55" s="18"/>
      <c r="T55" s="18"/>
    </row>
    <row r="56" spans="1:20">
      <c r="A56" s="4">
        <v>52</v>
      </c>
      <c r="B56" s="17"/>
      <c r="C56" s="18"/>
      <c r="D56" s="18"/>
      <c r="E56" s="19"/>
      <c r="F56" s="18"/>
      <c r="G56" s="19"/>
      <c r="H56" s="19"/>
      <c r="I56" s="59">
        <f t="shared" si="0"/>
        <v>0</v>
      </c>
      <c r="J56" s="18"/>
      <c r="K56" s="18"/>
      <c r="L56" s="18"/>
      <c r="M56" s="18"/>
      <c r="N56" s="18"/>
      <c r="O56" s="18"/>
      <c r="P56" s="24"/>
      <c r="Q56" s="18"/>
      <c r="R56" s="18"/>
      <c r="S56" s="18"/>
      <c r="T56" s="18"/>
    </row>
    <row r="57" spans="1:20">
      <c r="A57" s="4">
        <v>53</v>
      </c>
      <c r="B57" s="17"/>
      <c r="C57" s="18"/>
      <c r="D57" s="18"/>
      <c r="E57" s="19"/>
      <c r="F57" s="18"/>
      <c r="G57" s="19"/>
      <c r="H57" s="19"/>
      <c r="I57" s="59">
        <f t="shared" si="0"/>
        <v>0</v>
      </c>
      <c r="J57" s="18"/>
      <c r="K57" s="18"/>
      <c r="L57" s="18"/>
      <c r="M57" s="18"/>
      <c r="N57" s="18"/>
      <c r="O57" s="18"/>
      <c r="P57" s="24"/>
      <c r="Q57" s="18"/>
      <c r="R57" s="18"/>
      <c r="S57" s="18"/>
      <c r="T57" s="18"/>
    </row>
    <row r="58" spans="1:20">
      <c r="A58" s="4">
        <v>54</v>
      </c>
      <c r="B58" s="17"/>
      <c r="C58" s="18"/>
      <c r="D58" s="18"/>
      <c r="E58" s="19"/>
      <c r="F58" s="18"/>
      <c r="G58" s="19"/>
      <c r="H58" s="19"/>
      <c r="I58" s="59">
        <f t="shared" si="0"/>
        <v>0</v>
      </c>
      <c r="J58" s="18"/>
      <c r="K58" s="18"/>
      <c r="L58" s="18"/>
      <c r="M58" s="18"/>
      <c r="N58" s="18"/>
      <c r="O58" s="18"/>
      <c r="P58" s="24"/>
      <c r="Q58" s="18"/>
      <c r="R58" s="18"/>
      <c r="S58" s="18"/>
      <c r="T58" s="18"/>
    </row>
    <row r="59" spans="1:20">
      <c r="A59" s="4">
        <v>55</v>
      </c>
      <c r="B59" s="17"/>
      <c r="C59" s="18"/>
      <c r="D59" s="18"/>
      <c r="E59" s="19"/>
      <c r="F59" s="18"/>
      <c r="G59" s="19"/>
      <c r="H59" s="19"/>
      <c r="I59" s="59">
        <f t="shared" si="0"/>
        <v>0</v>
      </c>
      <c r="J59" s="18"/>
      <c r="K59" s="18"/>
      <c r="L59" s="18"/>
      <c r="M59" s="18"/>
      <c r="N59" s="18"/>
      <c r="O59" s="18"/>
      <c r="P59" s="24"/>
      <c r="Q59" s="18"/>
      <c r="R59" s="18"/>
      <c r="S59" s="18"/>
      <c r="T59" s="18"/>
    </row>
    <row r="60" spans="1:20">
      <c r="A60" s="4">
        <v>56</v>
      </c>
      <c r="B60" s="17"/>
      <c r="C60" s="18"/>
      <c r="D60" s="18"/>
      <c r="E60" s="19"/>
      <c r="F60" s="18"/>
      <c r="G60" s="19"/>
      <c r="H60" s="19"/>
      <c r="I60" s="59">
        <f t="shared" si="0"/>
        <v>0</v>
      </c>
      <c r="J60" s="18"/>
      <c r="K60" s="18"/>
      <c r="L60" s="18"/>
      <c r="M60" s="18"/>
      <c r="N60" s="18"/>
      <c r="O60" s="18"/>
      <c r="P60" s="24"/>
      <c r="Q60" s="18"/>
      <c r="R60" s="18"/>
      <c r="S60" s="18"/>
      <c r="T60" s="18"/>
    </row>
    <row r="61" spans="1:20">
      <c r="A61" s="4">
        <v>57</v>
      </c>
      <c r="B61" s="17"/>
      <c r="C61" s="57"/>
      <c r="D61" s="57"/>
      <c r="E61" s="17"/>
      <c r="F61" s="57"/>
      <c r="G61" s="17"/>
      <c r="H61" s="17"/>
      <c r="I61" s="59">
        <f t="shared" si="0"/>
        <v>0</v>
      </c>
      <c r="J61" s="57"/>
      <c r="K61" s="57"/>
      <c r="L61" s="57"/>
      <c r="M61" s="57"/>
      <c r="N61" s="57"/>
      <c r="O61" s="57"/>
      <c r="P61" s="24"/>
      <c r="Q61" s="18"/>
      <c r="R61" s="18"/>
      <c r="S61" s="18"/>
      <c r="T61" s="18"/>
    </row>
    <row r="62" spans="1:20">
      <c r="A62" s="4">
        <v>58</v>
      </c>
      <c r="B62" s="17"/>
      <c r="C62" s="18"/>
      <c r="D62" s="18"/>
      <c r="E62" s="19"/>
      <c r="F62" s="18"/>
      <c r="G62" s="19"/>
      <c r="H62" s="19"/>
      <c r="I62" s="59">
        <f t="shared" si="0"/>
        <v>0</v>
      </c>
      <c r="J62" s="18"/>
      <c r="K62" s="18"/>
      <c r="L62" s="18"/>
      <c r="M62" s="18"/>
      <c r="N62" s="18"/>
      <c r="O62" s="18"/>
      <c r="P62" s="24"/>
      <c r="Q62" s="18"/>
      <c r="R62" s="18"/>
      <c r="S62" s="18"/>
      <c r="T62" s="18"/>
    </row>
    <row r="63" spans="1:20">
      <c r="A63" s="4">
        <v>59</v>
      </c>
      <c r="B63" s="17"/>
      <c r="C63" s="18"/>
      <c r="D63" s="18"/>
      <c r="E63" s="19"/>
      <c r="F63" s="18"/>
      <c r="G63" s="19"/>
      <c r="H63" s="19"/>
      <c r="I63" s="59">
        <f t="shared" si="0"/>
        <v>0</v>
      </c>
      <c r="J63" s="18"/>
      <c r="K63" s="18"/>
      <c r="L63" s="18"/>
      <c r="M63" s="18"/>
      <c r="N63" s="18"/>
      <c r="O63" s="18"/>
      <c r="P63" s="24"/>
      <c r="Q63" s="18"/>
      <c r="R63" s="18"/>
      <c r="S63" s="18"/>
      <c r="T63" s="18"/>
    </row>
    <row r="64" spans="1:20">
      <c r="A64" s="4">
        <v>60</v>
      </c>
      <c r="B64" s="17"/>
      <c r="C64" s="18"/>
      <c r="D64" s="18"/>
      <c r="E64" s="19"/>
      <c r="F64" s="18"/>
      <c r="G64" s="19"/>
      <c r="H64" s="19"/>
      <c r="I64" s="59">
        <f t="shared" si="0"/>
        <v>0</v>
      </c>
      <c r="J64" s="18"/>
      <c r="K64" s="18"/>
      <c r="L64" s="18"/>
      <c r="M64" s="18"/>
      <c r="N64" s="18"/>
      <c r="O64" s="18"/>
      <c r="P64" s="24"/>
      <c r="Q64" s="18"/>
      <c r="R64" s="18"/>
      <c r="S64" s="18"/>
      <c r="T64" s="18"/>
    </row>
    <row r="65" spans="1:20">
      <c r="A65" s="4">
        <v>61</v>
      </c>
      <c r="B65" s="17"/>
      <c r="C65" s="18"/>
      <c r="D65" s="18"/>
      <c r="E65" s="19"/>
      <c r="F65" s="18"/>
      <c r="G65" s="19"/>
      <c r="H65" s="19"/>
      <c r="I65" s="59">
        <f t="shared" si="0"/>
        <v>0</v>
      </c>
      <c r="J65" s="18"/>
      <c r="K65" s="18"/>
      <c r="L65" s="18"/>
      <c r="M65" s="18"/>
      <c r="N65" s="18"/>
      <c r="O65" s="18"/>
      <c r="P65" s="24"/>
      <c r="Q65" s="18"/>
      <c r="R65" s="18"/>
      <c r="S65" s="18"/>
      <c r="T65" s="18"/>
    </row>
    <row r="66" spans="1:20">
      <c r="A66" s="4">
        <v>62</v>
      </c>
      <c r="B66" s="17"/>
      <c r="C66" s="18"/>
      <c r="D66" s="18"/>
      <c r="E66" s="19"/>
      <c r="F66" s="18"/>
      <c r="G66" s="19"/>
      <c r="H66" s="19"/>
      <c r="I66" s="59">
        <f t="shared" si="0"/>
        <v>0</v>
      </c>
      <c r="J66" s="18"/>
      <c r="K66" s="18"/>
      <c r="L66" s="18"/>
      <c r="M66" s="18"/>
      <c r="N66" s="18"/>
      <c r="O66" s="18"/>
      <c r="P66" s="24"/>
      <c r="Q66" s="18"/>
      <c r="R66" s="18"/>
      <c r="S66" s="18"/>
      <c r="T66" s="18"/>
    </row>
    <row r="67" spans="1:20">
      <c r="A67" s="4">
        <v>63</v>
      </c>
      <c r="B67" s="17"/>
      <c r="C67" s="18"/>
      <c r="D67" s="18"/>
      <c r="E67" s="19"/>
      <c r="F67" s="18"/>
      <c r="G67" s="19"/>
      <c r="H67" s="19"/>
      <c r="I67" s="59">
        <f t="shared" si="0"/>
        <v>0</v>
      </c>
      <c r="J67" s="18"/>
      <c r="K67" s="18"/>
      <c r="L67" s="18"/>
      <c r="M67" s="18"/>
      <c r="N67" s="18"/>
      <c r="O67" s="18"/>
      <c r="P67" s="24"/>
      <c r="Q67" s="18"/>
      <c r="R67" s="18"/>
      <c r="S67" s="18"/>
      <c r="T67" s="18"/>
    </row>
    <row r="68" spans="1:20">
      <c r="A68" s="4">
        <v>64</v>
      </c>
      <c r="B68" s="17"/>
      <c r="C68" s="18"/>
      <c r="D68" s="18"/>
      <c r="E68" s="19"/>
      <c r="F68" s="18"/>
      <c r="G68" s="19"/>
      <c r="H68" s="19"/>
      <c r="I68" s="59">
        <f t="shared" si="0"/>
        <v>0</v>
      </c>
      <c r="J68" s="18"/>
      <c r="K68" s="18"/>
      <c r="L68" s="18"/>
      <c r="M68" s="18"/>
      <c r="N68" s="18"/>
      <c r="O68" s="18"/>
      <c r="P68" s="24"/>
      <c r="Q68" s="18"/>
      <c r="R68" s="18"/>
      <c r="S68" s="18"/>
      <c r="T68" s="18"/>
    </row>
    <row r="69" spans="1:20">
      <c r="A69" s="4">
        <v>65</v>
      </c>
      <c r="B69" s="17"/>
      <c r="C69" s="18"/>
      <c r="D69" s="18"/>
      <c r="E69" s="19"/>
      <c r="F69" s="18"/>
      <c r="G69" s="19"/>
      <c r="H69" s="19"/>
      <c r="I69" s="59">
        <f t="shared" si="0"/>
        <v>0</v>
      </c>
      <c r="J69" s="18"/>
      <c r="K69" s="18"/>
      <c r="L69" s="18"/>
      <c r="M69" s="18"/>
      <c r="N69" s="18"/>
      <c r="O69" s="18"/>
      <c r="P69" s="24"/>
      <c r="Q69" s="18"/>
      <c r="R69" s="18"/>
      <c r="S69" s="18"/>
      <c r="T69" s="18"/>
    </row>
    <row r="70" spans="1:20">
      <c r="A70" s="4">
        <v>66</v>
      </c>
      <c r="B70" s="17"/>
      <c r="C70" s="18"/>
      <c r="D70" s="18"/>
      <c r="E70" s="19"/>
      <c r="F70" s="18"/>
      <c r="G70" s="19"/>
      <c r="H70" s="19"/>
      <c r="I70" s="59">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9">
        <f t="shared" si="1"/>
        <v>0</v>
      </c>
      <c r="J71" s="18"/>
      <c r="K71" s="18"/>
      <c r="L71" s="18"/>
      <c r="M71" s="18"/>
      <c r="N71" s="18"/>
      <c r="O71" s="18"/>
      <c r="P71" s="24"/>
      <c r="Q71" s="18"/>
      <c r="R71" s="18"/>
      <c r="S71" s="18"/>
      <c r="T71" s="18"/>
    </row>
    <row r="72" spans="1:20">
      <c r="A72" s="4">
        <v>68</v>
      </c>
      <c r="B72" s="17"/>
      <c r="C72" s="18"/>
      <c r="D72" s="18"/>
      <c r="E72" s="19"/>
      <c r="F72" s="18"/>
      <c r="G72" s="19"/>
      <c r="H72" s="19"/>
      <c r="I72" s="59">
        <f t="shared" si="1"/>
        <v>0</v>
      </c>
      <c r="J72" s="18"/>
      <c r="K72" s="18"/>
      <c r="L72" s="18"/>
      <c r="M72" s="18"/>
      <c r="N72" s="18"/>
      <c r="O72" s="18"/>
      <c r="P72" s="24"/>
      <c r="Q72" s="18"/>
      <c r="R72" s="18"/>
      <c r="S72" s="18"/>
      <c r="T72" s="18"/>
    </row>
    <row r="73" spans="1:20">
      <c r="A73" s="4">
        <v>69</v>
      </c>
      <c r="B73" s="17"/>
      <c r="C73" s="18"/>
      <c r="D73" s="18"/>
      <c r="E73" s="19"/>
      <c r="F73" s="18"/>
      <c r="G73" s="19"/>
      <c r="H73" s="19"/>
      <c r="I73" s="59">
        <f t="shared" si="1"/>
        <v>0</v>
      </c>
      <c r="J73" s="18"/>
      <c r="K73" s="18"/>
      <c r="L73" s="18"/>
      <c r="M73" s="18"/>
      <c r="N73" s="18"/>
      <c r="O73" s="18"/>
      <c r="P73" s="24"/>
      <c r="Q73" s="18"/>
      <c r="R73" s="18"/>
      <c r="S73" s="18"/>
      <c r="T73" s="18"/>
    </row>
    <row r="74" spans="1:20">
      <c r="A74" s="4">
        <v>70</v>
      </c>
      <c r="B74" s="17"/>
      <c r="C74" s="18"/>
      <c r="D74" s="18"/>
      <c r="E74" s="19"/>
      <c r="F74" s="18"/>
      <c r="G74" s="19"/>
      <c r="H74" s="19"/>
      <c r="I74" s="59">
        <f t="shared" si="1"/>
        <v>0</v>
      </c>
      <c r="J74" s="18"/>
      <c r="K74" s="18"/>
      <c r="L74" s="18"/>
      <c r="M74" s="18"/>
      <c r="N74" s="18"/>
      <c r="O74" s="18"/>
      <c r="P74" s="24"/>
      <c r="Q74" s="18"/>
      <c r="R74" s="18"/>
      <c r="S74" s="18"/>
      <c r="T74" s="18"/>
    </row>
    <row r="75" spans="1:20">
      <c r="A75" s="4">
        <v>71</v>
      </c>
      <c r="B75" s="17"/>
      <c r="C75" s="18"/>
      <c r="D75" s="18"/>
      <c r="E75" s="19"/>
      <c r="F75" s="18"/>
      <c r="G75" s="19"/>
      <c r="H75" s="19"/>
      <c r="I75" s="59">
        <f t="shared" si="1"/>
        <v>0</v>
      </c>
      <c r="J75" s="18"/>
      <c r="K75" s="18"/>
      <c r="L75" s="18"/>
      <c r="M75" s="18"/>
      <c r="N75" s="18"/>
      <c r="O75" s="18"/>
      <c r="P75" s="24"/>
      <c r="Q75" s="18"/>
      <c r="R75" s="18"/>
      <c r="S75" s="18"/>
      <c r="T75" s="18"/>
    </row>
    <row r="76" spans="1:20">
      <c r="A76" s="4">
        <v>72</v>
      </c>
      <c r="B76" s="17"/>
      <c r="C76" s="18"/>
      <c r="D76" s="18"/>
      <c r="E76" s="19"/>
      <c r="F76" s="18"/>
      <c r="G76" s="19"/>
      <c r="H76" s="19"/>
      <c r="I76" s="59">
        <f t="shared" si="1"/>
        <v>0</v>
      </c>
      <c r="J76" s="18"/>
      <c r="K76" s="18"/>
      <c r="L76" s="18"/>
      <c r="M76" s="18"/>
      <c r="N76" s="18"/>
      <c r="O76" s="18"/>
      <c r="P76" s="24"/>
      <c r="Q76" s="18"/>
      <c r="R76" s="18"/>
      <c r="S76" s="18"/>
      <c r="T76" s="18"/>
    </row>
    <row r="77" spans="1:20">
      <c r="A77" s="4">
        <v>73</v>
      </c>
      <c r="B77" s="17"/>
      <c r="C77" s="18"/>
      <c r="D77" s="18"/>
      <c r="E77" s="19"/>
      <c r="F77" s="18"/>
      <c r="G77" s="19"/>
      <c r="H77" s="19"/>
      <c r="I77" s="59">
        <f t="shared" si="1"/>
        <v>0</v>
      </c>
      <c r="J77" s="18"/>
      <c r="K77" s="18"/>
      <c r="L77" s="18"/>
      <c r="M77" s="18"/>
      <c r="N77" s="18"/>
      <c r="O77" s="18"/>
      <c r="P77" s="24"/>
      <c r="Q77" s="18"/>
      <c r="R77" s="18"/>
      <c r="S77" s="18"/>
      <c r="T77" s="18"/>
    </row>
    <row r="78" spans="1:20">
      <c r="A78" s="4">
        <v>74</v>
      </c>
      <c r="B78" s="17"/>
      <c r="C78" s="18"/>
      <c r="D78" s="18"/>
      <c r="E78" s="19"/>
      <c r="F78" s="18"/>
      <c r="G78" s="19"/>
      <c r="H78" s="19"/>
      <c r="I78" s="59">
        <f t="shared" si="1"/>
        <v>0</v>
      </c>
      <c r="J78" s="18"/>
      <c r="K78" s="18"/>
      <c r="L78" s="18"/>
      <c r="M78" s="18"/>
      <c r="N78" s="18"/>
      <c r="O78" s="18"/>
      <c r="P78" s="24"/>
      <c r="Q78" s="18"/>
      <c r="R78" s="18"/>
      <c r="S78" s="18"/>
      <c r="T78" s="18"/>
    </row>
    <row r="79" spans="1:20">
      <c r="A79" s="4">
        <v>75</v>
      </c>
      <c r="B79" s="17"/>
      <c r="C79" s="18"/>
      <c r="D79" s="18"/>
      <c r="E79" s="19"/>
      <c r="F79" s="18"/>
      <c r="G79" s="19"/>
      <c r="H79" s="19"/>
      <c r="I79" s="59">
        <f t="shared" si="1"/>
        <v>0</v>
      </c>
      <c r="J79" s="18"/>
      <c r="K79" s="18"/>
      <c r="L79" s="18"/>
      <c r="M79" s="18"/>
      <c r="N79" s="18"/>
      <c r="O79" s="18"/>
      <c r="P79" s="24"/>
      <c r="Q79" s="18"/>
      <c r="R79" s="18"/>
      <c r="S79" s="18"/>
      <c r="T79" s="18"/>
    </row>
    <row r="80" spans="1:20">
      <c r="A80" s="4">
        <v>76</v>
      </c>
      <c r="B80" s="17"/>
      <c r="C80" s="18"/>
      <c r="D80" s="18"/>
      <c r="E80" s="19"/>
      <c r="F80" s="18"/>
      <c r="G80" s="19"/>
      <c r="H80" s="19"/>
      <c r="I80" s="59">
        <f t="shared" si="1"/>
        <v>0</v>
      </c>
      <c r="J80" s="18"/>
      <c r="K80" s="18"/>
      <c r="L80" s="18"/>
      <c r="M80" s="18"/>
      <c r="N80" s="18"/>
      <c r="O80" s="18"/>
      <c r="P80" s="24"/>
      <c r="Q80" s="18"/>
      <c r="R80" s="18"/>
      <c r="S80" s="18"/>
      <c r="T80" s="18"/>
    </row>
    <row r="81" spans="1:20">
      <c r="A81" s="4">
        <v>77</v>
      </c>
      <c r="B81" s="17"/>
      <c r="C81" s="18"/>
      <c r="D81" s="18"/>
      <c r="E81" s="19"/>
      <c r="F81" s="18"/>
      <c r="G81" s="19"/>
      <c r="H81" s="19"/>
      <c r="I81" s="59">
        <f t="shared" si="1"/>
        <v>0</v>
      </c>
      <c r="J81" s="18"/>
      <c r="K81" s="18"/>
      <c r="L81" s="18"/>
      <c r="M81" s="18"/>
      <c r="N81" s="18"/>
      <c r="O81" s="18"/>
      <c r="P81" s="24"/>
      <c r="Q81" s="18"/>
      <c r="R81" s="18"/>
      <c r="S81" s="18"/>
      <c r="T81" s="18"/>
    </row>
    <row r="82" spans="1:20">
      <c r="A82" s="4">
        <v>78</v>
      </c>
      <c r="B82" s="17"/>
      <c r="C82" s="18"/>
      <c r="D82" s="18"/>
      <c r="E82" s="19"/>
      <c r="F82" s="18"/>
      <c r="G82" s="19"/>
      <c r="H82" s="19"/>
      <c r="I82" s="59">
        <f t="shared" si="1"/>
        <v>0</v>
      </c>
      <c r="J82" s="18"/>
      <c r="K82" s="18"/>
      <c r="L82" s="18"/>
      <c r="M82" s="18"/>
      <c r="N82" s="18"/>
      <c r="O82" s="18"/>
      <c r="P82" s="24"/>
      <c r="Q82" s="18"/>
      <c r="R82" s="18"/>
      <c r="S82" s="18"/>
      <c r="T82" s="18"/>
    </row>
    <row r="83" spans="1:20">
      <c r="A83" s="4">
        <v>79</v>
      </c>
      <c r="B83" s="17"/>
      <c r="C83" s="18"/>
      <c r="D83" s="18"/>
      <c r="E83" s="19"/>
      <c r="F83" s="18"/>
      <c r="G83" s="19"/>
      <c r="H83" s="19"/>
      <c r="I83" s="59">
        <f t="shared" si="1"/>
        <v>0</v>
      </c>
      <c r="J83" s="18"/>
      <c r="K83" s="18"/>
      <c r="L83" s="18"/>
      <c r="M83" s="18"/>
      <c r="N83" s="18"/>
      <c r="O83" s="18"/>
      <c r="P83" s="24"/>
      <c r="Q83" s="18"/>
      <c r="R83" s="18"/>
      <c r="S83" s="18"/>
      <c r="T83" s="18"/>
    </row>
    <row r="84" spans="1:20">
      <c r="A84" s="4">
        <v>80</v>
      </c>
      <c r="B84" s="17"/>
      <c r="C84" s="18"/>
      <c r="D84" s="18"/>
      <c r="E84" s="19"/>
      <c r="F84" s="18"/>
      <c r="G84" s="19"/>
      <c r="H84" s="19"/>
      <c r="I84" s="59">
        <f t="shared" si="1"/>
        <v>0</v>
      </c>
      <c r="J84" s="18"/>
      <c r="K84" s="18"/>
      <c r="L84" s="18"/>
      <c r="M84" s="18"/>
      <c r="N84" s="18"/>
      <c r="O84" s="18"/>
      <c r="P84" s="24"/>
      <c r="Q84" s="18"/>
      <c r="R84" s="18"/>
      <c r="S84" s="18"/>
      <c r="T84" s="18"/>
    </row>
    <row r="85" spans="1:20">
      <c r="A85" s="4">
        <v>81</v>
      </c>
      <c r="B85" s="17"/>
      <c r="C85" s="18"/>
      <c r="D85" s="18"/>
      <c r="E85" s="19"/>
      <c r="F85" s="18"/>
      <c r="G85" s="19"/>
      <c r="H85" s="19"/>
      <c r="I85" s="59">
        <f t="shared" si="1"/>
        <v>0</v>
      </c>
      <c r="J85" s="18"/>
      <c r="K85" s="18"/>
      <c r="L85" s="18"/>
      <c r="M85" s="18"/>
      <c r="N85" s="18"/>
      <c r="O85" s="18"/>
      <c r="P85" s="24"/>
      <c r="Q85" s="18"/>
      <c r="R85" s="18"/>
      <c r="S85" s="18"/>
      <c r="T85" s="18"/>
    </row>
    <row r="86" spans="1:20">
      <c r="A86" s="4">
        <v>82</v>
      </c>
      <c r="B86" s="17"/>
      <c r="C86" s="18"/>
      <c r="D86" s="18"/>
      <c r="E86" s="19"/>
      <c r="F86" s="18"/>
      <c r="G86" s="19"/>
      <c r="H86" s="19"/>
      <c r="I86" s="59">
        <f t="shared" si="1"/>
        <v>0</v>
      </c>
      <c r="J86" s="18"/>
      <c r="K86" s="18"/>
      <c r="L86" s="18"/>
      <c r="M86" s="18"/>
      <c r="N86" s="18"/>
      <c r="O86" s="18"/>
      <c r="P86" s="24"/>
      <c r="Q86" s="18"/>
      <c r="R86" s="18"/>
      <c r="S86" s="18"/>
      <c r="T86" s="18"/>
    </row>
    <row r="87" spans="1:20">
      <c r="A87" s="4">
        <v>83</v>
      </c>
      <c r="B87" s="17"/>
      <c r="C87" s="18"/>
      <c r="D87" s="18"/>
      <c r="E87" s="19"/>
      <c r="F87" s="18"/>
      <c r="G87" s="19"/>
      <c r="H87" s="19"/>
      <c r="I87" s="59">
        <f t="shared" si="1"/>
        <v>0</v>
      </c>
      <c r="J87" s="18"/>
      <c r="K87" s="18"/>
      <c r="L87" s="18"/>
      <c r="M87" s="18"/>
      <c r="N87" s="18"/>
      <c r="O87" s="18"/>
      <c r="P87" s="24"/>
      <c r="Q87" s="18"/>
      <c r="R87" s="18"/>
      <c r="S87" s="18"/>
      <c r="T87" s="18"/>
    </row>
    <row r="88" spans="1:20">
      <c r="A88" s="4">
        <v>84</v>
      </c>
      <c r="B88" s="17"/>
      <c r="C88" s="18"/>
      <c r="D88" s="18"/>
      <c r="E88" s="19"/>
      <c r="F88" s="18"/>
      <c r="G88" s="19"/>
      <c r="H88" s="19"/>
      <c r="I88" s="59">
        <f t="shared" si="1"/>
        <v>0</v>
      </c>
      <c r="J88" s="18"/>
      <c r="K88" s="18"/>
      <c r="L88" s="18"/>
      <c r="M88" s="18"/>
      <c r="N88" s="18"/>
      <c r="O88" s="18"/>
      <c r="P88" s="24"/>
      <c r="Q88" s="18"/>
      <c r="R88" s="18"/>
      <c r="S88" s="18"/>
      <c r="T88" s="18"/>
    </row>
    <row r="89" spans="1:20">
      <c r="A89" s="4">
        <v>85</v>
      </c>
      <c r="B89" s="17"/>
      <c r="C89" s="18"/>
      <c r="D89" s="18"/>
      <c r="E89" s="19"/>
      <c r="F89" s="18"/>
      <c r="G89" s="19"/>
      <c r="H89" s="19"/>
      <c r="I89" s="59">
        <f t="shared" si="1"/>
        <v>0</v>
      </c>
      <c r="J89" s="18"/>
      <c r="K89" s="18"/>
      <c r="L89" s="18"/>
      <c r="M89" s="18"/>
      <c r="N89" s="18"/>
      <c r="O89" s="18"/>
      <c r="P89" s="24"/>
      <c r="Q89" s="18"/>
      <c r="R89" s="18"/>
      <c r="S89" s="18"/>
      <c r="T89" s="18"/>
    </row>
    <row r="90" spans="1:20">
      <c r="A90" s="4">
        <v>86</v>
      </c>
      <c r="B90" s="17"/>
      <c r="C90" s="18"/>
      <c r="D90" s="18"/>
      <c r="E90" s="19"/>
      <c r="F90" s="18"/>
      <c r="G90" s="19"/>
      <c r="H90" s="19"/>
      <c r="I90" s="59">
        <f t="shared" si="1"/>
        <v>0</v>
      </c>
      <c r="J90" s="18"/>
      <c r="K90" s="18"/>
      <c r="L90" s="18"/>
      <c r="M90" s="18"/>
      <c r="N90" s="18"/>
      <c r="O90" s="18"/>
      <c r="P90" s="24"/>
      <c r="Q90" s="18"/>
      <c r="R90" s="18"/>
      <c r="S90" s="18"/>
      <c r="T90" s="18"/>
    </row>
    <row r="91" spans="1:20">
      <c r="A91" s="4">
        <v>87</v>
      </c>
      <c r="B91" s="17"/>
      <c r="C91" s="18"/>
      <c r="D91" s="18"/>
      <c r="E91" s="19"/>
      <c r="F91" s="18"/>
      <c r="G91" s="19"/>
      <c r="H91" s="19"/>
      <c r="I91" s="59">
        <f t="shared" si="1"/>
        <v>0</v>
      </c>
      <c r="J91" s="18"/>
      <c r="K91" s="18"/>
      <c r="L91" s="18"/>
      <c r="M91" s="18"/>
      <c r="N91" s="18"/>
      <c r="O91" s="18"/>
      <c r="P91" s="24"/>
      <c r="Q91" s="18"/>
      <c r="R91" s="18"/>
      <c r="S91" s="18"/>
      <c r="T91" s="18"/>
    </row>
    <row r="92" spans="1:20">
      <c r="A92" s="4">
        <v>88</v>
      </c>
      <c r="B92" s="17"/>
      <c r="C92" s="18"/>
      <c r="D92" s="18"/>
      <c r="E92" s="19"/>
      <c r="F92" s="18"/>
      <c r="G92" s="19"/>
      <c r="H92" s="19"/>
      <c r="I92" s="59">
        <f t="shared" si="1"/>
        <v>0</v>
      </c>
      <c r="J92" s="18"/>
      <c r="K92" s="18"/>
      <c r="L92" s="18"/>
      <c r="M92" s="18"/>
      <c r="N92" s="18"/>
      <c r="O92" s="18"/>
      <c r="P92" s="24"/>
      <c r="Q92" s="18"/>
      <c r="R92" s="18"/>
      <c r="S92" s="18"/>
      <c r="T92" s="18"/>
    </row>
    <row r="93" spans="1:20">
      <c r="A93" s="4">
        <v>89</v>
      </c>
      <c r="B93" s="17"/>
      <c r="C93" s="18"/>
      <c r="D93" s="18"/>
      <c r="E93" s="19"/>
      <c r="F93" s="18"/>
      <c r="G93" s="19"/>
      <c r="H93" s="19"/>
      <c r="I93" s="59">
        <f t="shared" si="1"/>
        <v>0</v>
      </c>
      <c r="J93" s="18"/>
      <c r="K93" s="18"/>
      <c r="L93" s="18"/>
      <c r="M93" s="18"/>
      <c r="N93" s="18"/>
      <c r="O93" s="18"/>
      <c r="P93" s="24"/>
      <c r="Q93" s="18"/>
      <c r="R93" s="18"/>
      <c r="S93" s="18"/>
      <c r="T93" s="18"/>
    </row>
    <row r="94" spans="1:20">
      <c r="A94" s="4">
        <v>90</v>
      </c>
      <c r="B94" s="17"/>
      <c r="C94" s="18"/>
      <c r="D94" s="18"/>
      <c r="E94" s="19"/>
      <c r="F94" s="18"/>
      <c r="G94" s="19"/>
      <c r="H94" s="19"/>
      <c r="I94" s="59">
        <f t="shared" si="1"/>
        <v>0</v>
      </c>
      <c r="J94" s="18"/>
      <c r="K94" s="18"/>
      <c r="L94" s="18"/>
      <c r="M94" s="18"/>
      <c r="N94" s="18"/>
      <c r="O94" s="18"/>
      <c r="P94" s="24"/>
      <c r="Q94" s="18"/>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18"/>
      <c r="D98" s="18"/>
      <c r="E98" s="19"/>
      <c r="F98" s="18"/>
      <c r="G98" s="19"/>
      <c r="H98" s="19"/>
      <c r="I98" s="59">
        <f t="shared" si="1"/>
        <v>0</v>
      </c>
      <c r="J98" s="18"/>
      <c r="K98" s="18"/>
      <c r="L98" s="18"/>
      <c r="M98" s="18"/>
      <c r="N98" s="18"/>
      <c r="O98" s="1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44</v>
      </c>
      <c r="D165" s="21"/>
      <c r="E165" s="13"/>
      <c r="F165" s="21"/>
      <c r="G165" s="60">
        <f>SUM(G5:G164)</f>
        <v>2381</v>
      </c>
      <c r="H165" s="60">
        <f>SUM(H5:H164)</f>
        <v>2516</v>
      </c>
      <c r="I165" s="60">
        <f>SUM(I5:I164)</f>
        <v>4897</v>
      </c>
      <c r="J165" s="21"/>
      <c r="K165" s="21"/>
      <c r="L165" s="21"/>
      <c r="M165" s="21"/>
      <c r="N165" s="21"/>
      <c r="O165" s="21"/>
      <c r="P165" s="14"/>
      <c r="Q165" s="21"/>
      <c r="R165" s="21"/>
      <c r="S165" s="21"/>
      <c r="T165" s="12"/>
    </row>
    <row r="166" spans="1:20">
      <c r="A166" s="44" t="s">
        <v>62</v>
      </c>
      <c r="B166" s="10">
        <f>COUNTIF(B$5:B$164,"Team 1")</f>
        <v>0</v>
      </c>
      <c r="C166" s="44" t="s">
        <v>25</v>
      </c>
      <c r="D166" s="10">
        <f>COUNTIF(D5:D164,"Anganwadi")</f>
        <v>0</v>
      </c>
    </row>
    <row r="167" spans="1:20">
      <c r="A167" s="44" t="s">
        <v>63</v>
      </c>
      <c r="B167" s="10">
        <f>COUNTIF(B$6:B$164,"Team 2")</f>
        <v>0</v>
      </c>
      <c r="C167" s="44"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85" activePane="bottomRight" state="frozen"/>
      <selection pane="topRight" activeCell="C1" sqref="C1"/>
      <selection pane="bottomLeft" activeCell="A5" sqref="A5"/>
      <selection pane="bottomRight" activeCell="S5" sqref="S5:S88"/>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86" t="s">
        <v>70</v>
      </c>
      <c r="B1" s="186"/>
      <c r="C1" s="186"/>
      <c r="D1" s="55"/>
      <c r="E1" s="55"/>
      <c r="F1" s="55"/>
      <c r="G1" s="55"/>
      <c r="H1" s="55"/>
      <c r="I1" s="55"/>
      <c r="J1" s="55"/>
      <c r="K1" s="55"/>
      <c r="L1" s="55"/>
      <c r="M1" s="187"/>
      <c r="N1" s="187"/>
      <c r="O1" s="187"/>
      <c r="P1" s="187"/>
      <c r="Q1" s="187"/>
      <c r="R1" s="187"/>
      <c r="S1" s="187"/>
      <c r="T1" s="187"/>
    </row>
    <row r="2" spans="1:20">
      <c r="A2" s="178" t="s">
        <v>59</v>
      </c>
      <c r="B2" s="179"/>
      <c r="C2" s="179"/>
      <c r="D2" s="25">
        <v>43617</v>
      </c>
      <c r="E2" s="22"/>
      <c r="F2" s="22"/>
      <c r="G2" s="22"/>
      <c r="H2" s="22"/>
      <c r="I2" s="22"/>
      <c r="J2" s="22"/>
      <c r="K2" s="22"/>
      <c r="L2" s="22"/>
      <c r="M2" s="22"/>
      <c r="N2" s="22"/>
      <c r="O2" s="22"/>
      <c r="P2" s="22"/>
      <c r="Q2" s="22"/>
      <c r="R2" s="22"/>
      <c r="S2" s="22"/>
    </row>
    <row r="3" spans="1:20" ht="24" customHeight="1">
      <c r="A3" s="180" t="s">
        <v>14</v>
      </c>
      <c r="B3" s="176" t="s">
        <v>61</v>
      </c>
      <c r="C3" s="181" t="s">
        <v>7</v>
      </c>
      <c r="D3" s="181" t="s">
        <v>55</v>
      </c>
      <c r="E3" s="181" t="s">
        <v>16</v>
      </c>
      <c r="F3" s="182" t="s">
        <v>17</v>
      </c>
      <c r="G3" s="181" t="s">
        <v>8</v>
      </c>
      <c r="H3" s="181"/>
      <c r="I3" s="181"/>
      <c r="J3" s="181" t="s">
        <v>31</v>
      </c>
      <c r="K3" s="176" t="s">
        <v>33</v>
      </c>
      <c r="L3" s="176" t="s">
        <v>50</v>
      </c>
      <c r="M3" s="176" t="s">
        <v>51</v>
      </c>
      <c r="N3" s="176" t="s">
        <v>34</v>
      </c>
      <c r="O3" s="176" t="s">
        <v>35</v>
      </c>
      <c r="P3" s="180" t="s">
        <v>54</v>
      </c>
      <c r="Q3" s="181" t="s">
        <v>52</v>
      </c>
      <c r="R3" s="181" t="s">
        <v>32</v>
      </c>
      <c r="S3" s="181" t="s">
        <v>53</v>
      </c>
      <c r="T3" s="181" t="s">
        <v>13</v>
      </c>
    </row>
    <row r="4" spans="1:20" ht="25.5" customHeight="1">
      <c r="A4" s="180"/>
      <c r="B4" s="183"/>
      <c r="C4" s="181"/>
      <c r="D4" s="181"/>
      <c r="E4" s="181"/>
      <c r="F4" s="182"/>
      <c r="G4" s="23" t="s">
        <v>9</v>
      </c>
      <c r="H4" s="23" t="s">
        <v>10</v>
      </c>
      <c r="I4" s="23" t="s">
        <v>11</v>
      </c>
      <c r="J4" s="181"/>
      <c r="K4" s="177"/>
      <c r="L4" s="177"/>
      <c r="M4" s="177"/>
      <c r="N4" s="177"/>
      <c r="O4" s="177"/>
      <c r="P4" s="180"/>
      <c r="Q4" s="180"/>
      <c r="R4" s="181"/>
      <c r="S4" s="181"/>
      <c r="T4" s="181"/>
    </row>
    <row r="5" spans="1:20">
      <c r="A5" s="4">
        <v>1</v>
      </c>
      <c r="B5" s="17" t="s">
        <v>62</v>
      </c>
      <c r="C5" s="86" t="s">
        <v>191</v>
      </c>
      <c r="D5" s="102" t="s">
        <v>25</v>
      </c>
      <c r="E5" s="96" t="s">
        <v>274</v>
      </c>
      <c r="F5" s="48"/>
      <c r="G5" s="81">
        <v>30</v>
      </c>
      <c r="H5" s="81">
        <v>49</v>
      </c>
      <c r="I5" s="59">
        <f>SUM(G5:H5)</f>
        <v>79</v>
      </c>
      <c r="J5" s="81">
        <v>9864831492</v>
      </c>
      <c r="K5" s="95" t="s">
        <v>378</v>
      </c>
      <c r="L5" s="95" t="s">
        <v>379</v>
      </c>
      <c r="M5" s="89">
        <v>7896900507</v>
      </c>
      <c r="N5" s="95" t="s">
        <v>183</v>
      </c>
      <c r="O5" s="89">
        <v>9707864634</v>
      </c>
      <c r="P5" s="24">
        <v>43619</v>
      </c>
      <c r="Q5" s="18" t="s">
        <v>105</v>
      </c>
      <c r="R5" s="48" t="s">
        <v>447</v>
      </c>
      <c r="S5" s="86" t="s">
        <v>110</v>
      </c>
      <c r="T5" s="18"/>
    </row>
    <row r="6" spans="1:20">
      <c r="A6" s="4">
        <v>2</v>
      </c>
      <c r="B6" s="17" t="s">
        <v>62</v>
      </c>
      <c r="C6" s="86" t="s">
        <v>192</v>
      </c>
      <c r="D6" s="102" t="s">
        <v>25</v>
      </c>
      <c r="E6" s="96" t="s">
        <v>275</v>
      </c>
      <c r="F6" s="57"/>
      <c r="G6" s="81">
        <v>18</v>
      </c>
      <c r="H6" s="81">
        <v>25</v>
      </c>
      <c r="I6" s="59">
        <f t="shared" ref="I6:I69" si="0">SUM(G6:H6)</f>
        <v>43</v>
      </c>
      <c r="J6" s="81">
        <v>9401500648</v>
      </c>
      <c r="K6" s="95" t="s">
        <v>378</v>
      </c>
      <c r="L6" s="95" t="s">
        <v>379</v>
      </c>
      <c r="M6" s="89">
        <v>7896900507</v>
      </c>
      <c r="N6" s="95" t="s">
        <v>183</v>
      </c>
      <c r="O6" s="89">
        <v>9707864634</v>
      </c>
      <c r="P6" s="24">
        <v>43619</v>
      </c>
      <c r="Q6" s="18" t="s">
        <v>105</v>
      </c>
      <c r="R6" s="48" t="s">
        <v>447</v>
      </c>
      <c r="S6" s="86" t="s">
        <v>110</v>
      </c>
      <c r="T6" s="18"/>
    </row>
    <row r="7" spans="1:20">
      <c r="A7" s="4">
        <v>3</v>
      </c>
      <c r="B7" s="17" t="s">
        <v>62</v>
      </c>
      <c r="C7" s="86" t="s">
        <v>193</v>
      </c>
      <c r="D7" s="102" t="s">
        <v>25</v>
      </c>
      <c r="E7" s="96" t="s">
        <v>276</v>
      </c>
      <c r="F7" s="48"/>
      <c r="G7" s="81">
        <v>20</v>
      </c>
      <c r="H7" s="81">
        <v>21</v>
      </c>
      <c r="I7" s="59">
        <f t="shared" si="0"/>
        <v>41</v>
      </c>
      <c r="J7" s="81">
        <v>9435252581</v>
      </c>
      <c r="K7" s="48" t="s">
        <v>380</v>
      </c>
      <c r="L7" s="89" t="s">
        <v>178</v>
      </c>
      <c r="M7" s="89">
        <v>9954059582</v>
      </c>
      <c r="N7" s="89" t="s">
        <v>381</v>
      </c>
      <c r="O7" s="89">
        <v>9401655486</v>
      </c>
      <c r="P7" s="24">
        <v>43620</v>
      </c>
      <c r="Q7" s="18" t="s">
        <v>106</v>
      </c>
      <c r="R7" s="48" t="s">
        <v>448</v>
      </c>
      <c r="S7" s="86" t="s">
        <v>110</v>
      </c>
      <c r="T7" s="18"/>
    </row>
    <row r="8" spans="1:20">
      <c r="A8" s="4">
        <v>4</v>
      </c>
      <c r="B8" s="17" t="s">
        <v>62</v>
      </c>
      <c r="C8" s="86" t="s">
        <v>194</v>
      </c>
      <c r="D8" s="102" t="s">
        <v>25</v>
      </c>
      <c r="E8" s="96" t="s">
        <v>277</v>
      </c>
      <c r="F8" s="48"/>
      <c r="G8" s="81">
        <v>30</v>
      </c>
      <c r="H8" s="81">
        <v>44</v>
      </c>
      <c r="I8" s="59">
        <f t="shared" si="0"/>
        <v>74</v>
      </c>
      <c r="J8" s="81">
        <v>8753990373</v>
      </c>
      <c r="K8" s="95" t="s">
        <v>378</v>
      </c>
      <c r="L8" s="95" t="s">
        <v>379</v>
      </c>
      <c r="M8" s="89">
        <v>7896900507</v>
      </c>
      <c r="N8" s="95" t="s">
        <v>183</v>
      </c>
      <c r="O8" s="89">
        <v>9707864634</v>
      </c>
      <c r="P8" s="24">
        <v>43620</v>
      </c>
      <c r="Q8" s="18" t="s">
        <v>106</v>
      </c>
      <c r="R8" s="48" t="s">
        <v>447</v>
      </c>
      <c r="S8" s="86" t="s">
        <v>110</v>
      </c>
      <c r="T8" s="18"/>
    </row>
    <row r="9" spans="1:20" ht="33">
      <c r="A9" s="4">
        <v>5</v>
      </c>
      <c r="B9" s="17" t="s">
        <v>62</v>
      </c>
      <c r="C9" s="86" t="s">
        <v>195</v>
      </c>
      <c r="D9" s="102" t="s">
        <v>25</v>
      </c>
      <c r="E9" s="96" t="s">
        <v>278</v>
      </c>
      <c r="F9" s="48"/>
      <c r="G9" s="81">
        <v>35</v>
      </c>
      <c r="H9" s="81">
        <v>30</v>
      </c>
      <c r="I9" s="59">
        <f t="shared" si="0"/>
        <v>65</v>
      </c>
      <c r="J9" s="81">
        <v>9401900592</v>
      </c>
      <c r="K9" s="89" t="s">
        <v>382</v>
      </c>
      <c r="L9" s="89" t="s">
        <v>184</v>
      </c>
      <c r="M9" s="89">
        <v>8135051450</v>
      </c>
      <c r="N9" s="89" t="s">
        <v>383</v>
      </c>
      <c r="O9" s="89">
        <v>7896702297</v>
      </c>
      <c r="P9" s="24">
        <v>43622</v>
      </c>
      <c r="Q9" s="18" t="s">
        <v>107</v>
      </c>
      <c r="R9" s="48" t="s">
        <v>190</v>
      </c>
      <c r="S9" s="86" t="s">
        <v>110</v>
      </c>
      <c r="T9" s="18"/>
    </row>
    <row r="10" spans="1:20" ht="33">
      <c r="A10" s="4">
        <v>6</v>
      </c>
      <c r="B10" s="17" t="s">
        <v>62</v>
      </c>
      <c r="C10" s="86" t="s">
        <v>196</v>
      </c>
      <c r="D10" s="102" t="s">
        <v>25</v>
      </c>
      <c r="E10" s="96" t="s">
        <v>279</v>
      </c>
      <c r="F10" s="48"/>
      <c r="G10" s="81">
        <v>18</v>
      </c>
      <c r="H10" s="81">
        <v>19</v>
      </c>
      <c r="I10" s="59">
        <f t="shared" si="0"/>
        <v>37</v>
      </c>
      <c r="J10" s="81">
        <v>8822420790</v>
      </c>
      <c r="K10" s="89" t="s">
        <v>382</v>
      </c>
      <c r="L10" s="89" t="s">
        <v>184</v>
      </c>
      <c r="M10" s="89">
        <v>8135051450</v>
      </c>
      <c r="N10" s="89" t="s">
        <v>384</v>
      </c>
      <c r="O10" s="89">
        <v>8471884824</v>
      </c>
      <c r="P10" s="24">
        <v>43622</v>
      </c>
      <c r="Q10" s="18" t="s">
        <v>107</v>
      </c>
      <c r="R10" s="48" t="s">
        <v>190</v>
      </c>
      <c r="S10" s="86" t="s">
        <v>110</v>
      </c>
      <c r="T10" s="18"/>
    </row>
    <row r="11" spans="1:20">
      <c r="A11" s="4">
        <v>7</v>
      </c>
      <c r="B11" s="17" t="s">
        <v>62</v>
      </c>
      <c r="C11" s="86" t="s">
        <v>197</v>
      </c>
      <c r="D11" s="102" t="s">
        <v>25</v>
      </c>
      <c r="E11" s="96" t="s">
        <v>280</v>
      </c>
      <c r="F11" s="48"/>
      <c r="G11" s="81">
        <v>33</v>
      </c>
      <c r="H11" s="81">
        <v>38</v>
      </c>
      <c r="I11" s="59">
        <f t="shared" si="0"/>
        <v>71</v>
      </c>
      <c r="J11" s="104"/>
      <c r="K11" s="89" t="s">
        <v>382</v>
      </c>
      <c r="L11" s="89" t="s">
        <v>184</v>
      </c>
      <c r="M11" s="89">
        <v>8135051450</v>
      </c>
      <c r="N11" s="89" t="s">
        <v>384</v>
      </c>
      <c r="O11" s="89">
        <v>8471884824</v>
      </c>
      <c r="P11" s="24">
        <v>43623</v>
      </c>
      <c r="Q11" s="18" t="s">
        <v>109</v>
      </c>
      <c r="R11" s="48" t="s">
        <v>190</v>
      </c>
      <c r="S11" s="86" t="s">
        <v>110</v>
      </c>
      <c r="T11" s="18"/>
    </row>
    <row r="12" spans="1:20">
      <c r="A12" s="4">
        <v>8</v>
      </c>
      <c r="B12" s="17" t="s">
        <v>62</v>
      </c>
      <c r="C12" s="86" t="s">
        <v>198</v>
      </c>
      <c r="D12" s="102" t="s">
        <v>25</v>
      </c>
      <c r="E12" s="96" t="s">
        <v>281</v>
      </c>
      <c r="F12" s="48"/>
      <c r="G12" s="81">
        <v>17</v>
      </c>
      <c r="H12" s="81">
        <v>26</v>
      </c>
      <c r="I12" s="59">
        <f t="shared" si="0"/>
        <v>43</v>
      </c>
      <c r="J12" s="81">
        <v>7896639514</v>
      </c>
      <c r="K12" s="95" t="s">
        <v>378</v>
      </c>
      <c r="L12" s="95" t="s">
        <v>379</v>
      </c>
      <c r="M12" s="89">
        <v>7896900507</v>
      </c>
      <c r="N12" s="95" t="s">
        <v>183</v>
      </c>
      <c r="O12" s="89">
        <v>9707864634</v>
      </c>
      <c r="P12" s="24">
        <v>43623</v>
      </c>
      <c r="Q12" s="18" t="s">
        <v>109</v>
      </c>
      <c r="R12" s="48" t="s">
        <v>447</v>
      </c>
      <c r="S12" s="86" t="s">
        <v>110</v>
      </c>
      <c r="T12" s="18"/>
    </row>
    <row r="13" spans="1:20">
      <c r="A13" s="4">
        <v>9</v>
      </c>
      <c r="B13" s="17" t="s">
        <v>62</v>
      </c>
      <c r="C13" s="100" t="s">
        <v>199</v>
      </c>
      <c r="D13" s="18" t="s">
        <v>25</v>
      </c>
      <c r="E13" s="96" t="s">
        <v>282</v>
      </c>
      <c r="F13" s="57"/>
      <c r="G13" s="96">
        <v>16</v>
      </c>
      <c r="H13" s="96">
        <v>19</v>
      </c>
      <c r="I13" s="59">
        <f t="shared" si="0"/>
        <v>35</v>
      </c>
      <c r="J13" s="96">
        <v>9707240242</v>
      </c>
      <c r="K13" s="48" t="s">
        <v>385</v>
      </c>
      <c r="L13" s="89" t="s">
        <v>386</v>
      </c>
      <c r="M13" s="89">
        <v>9435838509</v>
      </c>
      <c r="N13" s="89" t="s">
        <v>387</v>
      </c>
      <c r="O13" s="89">
        <v>9508689117</v>
      </c>
      <c r="P13" s="24">
        <v>43626</v>
      </c>
      <c r="Q13" s="18" t="s">
        <v>105</v>
      </c>
      <c r="R13" s="48" t="s">
        <v>449</v>
      </c>
      <c r="S13" s="86" t="s">
        <v>110</v>
      </c>
      <c r="T13" s="18"/>
    </row>
    <row r="14" spans="1:20">
      <c r="A14" s="4">
        <v>10</v>
      </c>
      <c r="B14" s="17" t="s">
        <v>62</v>
      </c>
      <c r="C14" s="100" t="s">
        <v>200</v>
      </c>
      <c r="D14" s="18" t="s">
        <v>25</v>
      </c>
      <c r="E14" s="96" t="s">
        <v>283</v>
      </c>
      <c r="F14" s="48"/>
      <c r="G14" s="96">
        <v>17</v>
      </c>
      <c r="H14" s="96">
        <v>20</v>
      </c>
      <c r="I14" s="59">
        <f t="shared" si="0"/>
        <v>37</v>
      </c>
      <c r="J14" s="96">
        <v>8486569356</v>
      </c>
      <c r="K14" s="48" t="s">
        <v>385</v>
      </c>
      <c r="L14" s="89" t="s">
        <v>386</v>
      </c>
      <c r="M14" s="89">
        <v>9435838509</v>
      </c>
      <c r="N14" s="89" t="s">
        <v>387</v>
      </c>
      <c r="O14" s="89">
        <v>9508689117</v>
      </c>
      <c r="P14" s="24">
        <v>43626</v>
      </c>
      <c r="Q14" s="18" t="s">
        <v>105</v>
      </c>
      <c r="R14" s="48" t="s">
        <v>449</v>
      </c>
      <c r="S14" s="86" t="s">
        <v>110</v>
      </c>
      <c r="T14" s="18"/>
    </row>
    <row r="15" spans="1:20">
      <c r="A15" s="4">
        <v>11</v>
      </c>
      <c r="B15" s="17" t="s">
        <v>62</v>
      </c>
      <c r="C15" s="100" t="s">
        <v>201</v>
      </c>
      <c r="D15" s="18" t="s">
        <v>25</v>
      </c>
      <c r="E15" s="96" t="s">
        <v>284</v>
      </c>
      <c r="F15" s="48"/>
      <c r="G15" s="96">
        <v>22</v>
      </c>
      <c r="H15" s="96">
        <v>21</v>
      </c>
      <c r="I15" s="59">
        <f t="shared" si="0"/>
        <v>43</v>
      </c>
      <c r="J15" s="96">
        <v>9508301764</v>
      </c>
      <c r="K15" s="48" t="s">
        <v>385</v>
      </c>
      <c r="L15" s="89" t="s">
        <v>386</v>
      </c>
      <c r="M15" s="89">
        <v>9435838509</v>
      </c>
      <c r="N15" s="95" t="s">
        <v>388</v>
      </c>
      <c r="O15" s="89">
        <v>8822138711</v>
      </c>
      <c r="P15" s="24">
        <v>43626</v>
      </c>
      <c r="Q15" s="18" t="s">
        <v>105</v>
      </c>
      <c r="R15" s="48" t="s">
        <v>449</v>
      </c>
      <c r="S15" s="86" t="s">
        <v>110</v>
      </c>
      <c r="T15" s="18"/>
    </row>
    <row r="16" spans="1:20">
      <c r="A16" s="4">
        <v>12</v>
      </c>
      <c r="B16" s="17" t="s">
        <v>62</v>
      </c>
      <c r="C16" s="100" t="s">
        <v>202</v>
      </c>
      <c r="D16" s="102" t="s">
        <v>25</v>
      </c>
      <c r="E16" s="96" t="s">
        <v>285</v>
      </c>
      <c r="F16" s="48"/>
      <c r="G16" s="96">
        <v>16</v>
      </c>
      <c r="H16" s="96">
        <v>21</v>
      </c>
      <c r="I16" s="59">
        <f t="shared" si="0"/>
        <v>37</v>
      </c>
      <c r="J16" s="96">
        <v>8822397474</v>
      </c>
      <c r="K16" s="48" t="s">
        <v>385</v>
      </c>
      <c r="L16" s="89" t="s">
        <v>386</v>
      </c>
      <c r="M16" s="89">
        <v>9435838509</v>
      </c>
      <c r="N16" s="95" t="s">
        <v>388</v>
      </c>
      <c r="O16" s="89">
        <v>8822138711</v>
      </c>
      <c r="P16" s="24">
        <v>43627</v>
      </c>
      <c r="Q16" s="18" t="s">
        <v>106</v>
      </c>
      <c r="R16" s="48" t="s">
        <v>449</v>
      </c>
      <c r="S16" s="86" t="s">
        <v>110</v>
      </c>
      <c r="T16" s="18"/>
    </row>
    <row r="17" spans="1:20">
      <c r="A17" s="4">
        <v>13</v>
      </c>
      <c r="B17" s="17" t="s">
        <v>62</v>
      </c>
      <c r="C17" s="100" t="s">
        <v>203</v>
      </c>
      <c r="D17" s="102" t="s">
        <v>25</v>
      </c>
      <c r="E17" s="96" t="s">
        <v>286</v>
      </c>
      <c r="F17" s="48"/>
      <c r="G17" s="96">
        <v>13</v>
      </c>
      <c r="H17" s="96">
        <v>11</v>
      </c>
      <c r="I17" s="59">
        <f t="shared" si="0"/>
        <v>24</v>
      </c>
      <c r="J17" s="96">
        <v>9401480065</v>
      </c>
      <c r="K17" s="48" t="s">
        <v>385</v>
      </c>
      <c r="L17" s="89" t="s">
        <v>386</v>
      </c>
      <c r="M17" s="89">
        <v>9435838509</v>
      </c>
      <c r="N17" s="95" t="s">
        <v>389</v>
      </c>
      <c r="O17" s="89">
        <v>8256022401</v>
      </c>
      <c r="P17" s="24">
        <v>43627</v>
      </c>
      <c r="Q17" s="18" t="s">
        <v>106</v>
      </c>
      <c r="R17" s="48" t="s">
        <v>449</v>
      </c>
      <c r="S17" s="86" t="s">
        <v>110</v>
      </c>
      <c r="T17" s="18"/>
    </row>
    <row r="18" spans="1:20">
      <c r="A18" s="4">
        <v>14</v>
      </c>
      <c r="B18" s="17" t="s">
        <v>62</v>
      </c>
      <c r="C18" s="100" t="s">
        <v>204</v>
      </c>
      <c r="D18" s="102" t="s">
        <v>25</v>
      </c>
      <c r="E18" s="96" t="s">
        <v>287</v>
      </c>
      <c r="F18" s="48"/>
      <c r="G18" s="96">
        <v>29</v>
      </c>
      <c r="H18" s="96">
        <v>26</v>
      </c>
      <c r="I18" s="59">
        <f t="shared" si="0"/>
        <v>55</v>
      </c>
      <c r="J18" s="96">
        <v>9508009505</v>
      </c>
      <c r="K18" s="48" t="s">
        <v>385</v>
      </c>
      <c r="L18" s="89" t="s">
        <v>386</v>
      </c>
      <c r="M18" s="89">
        <v>9435838509</v>
      </c>
      <c r="N18" s="95" t="s">
        <v>388</v>
      </c>
      <c r="O18" s="89">
        <v>8822138711</v>
      </c>
      <c r="P18" s="24">
        <v>43627</v>
      </c>
      <c r="Q18" s="18" t="s">
        <v>106</v>
      </c>
      <c r="R18" s="48" t="s">
        <v>449</v>
      </c>
      <c r="S18" s="86" t="s">
        <v>110</v>
      </c>
      <c r="T18" s="18"/>
    </row>
    <row r="19" spans="1:20" ht="33">
      <c r="A19" s="4">
        <v>15</v>
      </c>
      <c r="B19" s="17" t="s">
        <v>62</v>
      </c>
      <c r="C19" s="100" t="s">
        <v>205</v>
      </c>
      <c r="D19" s="102" t="s">
        <v>25</v>
      </c>
      <c r="E19" s="96" t="s">
        <v>288</v>
      </c>
      <c r="F19" s="48"/>
      <c r="G19" s="96">
        <v>13</v>
      </c>
      <c r="H19" s="96">
        <v>10</v>
      </c>
      <c r="I19" s="59">
        <f t="shared" si="0"/>
        <v>23</v>
      </c>
      <c r="J19" s="96">
        <v>9678166781</v>
      </c>
      <c r="K19" s="48" t="s">
        <v>385</v>
      </c>
      <c r="L19" s="95" t="s">
        <v>390</v>
      </c>
      <c r="M19" s="89">
        <v>8135051342</v>
      </c>
      <c r="N19" s="95" t="s">
        <v>391</v>
      </c>
      <c r="O19" s="89">
        <v>9508807356</v>
      </c>
      <c r="P19" s="24">
        <v>43628</v>
      </c>
      <c r="Q19" s="18" t="s">
        <v>107</v>
      </c>
      <c r="R19" s="48" t="s">
        <v>449</v>
      </c>
      <c r="S19" s="86" t="s">
        <v>110</v>
      </c>
      <c r="T19" s="18"/>
    </row>
    <row r="20" spans="1:20" ht="33">
      <c r="A20" s="4">
        <v>16</v>
      </c>
      <c r="B20" s="17" t="s">
        <v>62</v>
      </c>
      <c r="C20" s="100" t="s">
        <v>206</v>
      </c>
      <c r="D20" s="102" t="s">
        <v>25</v>
      </c>
      <c r="E20" s="96" t="s">
        <v>289</v>
      </c>
      <c r="F20" s="48"/>
      <c r="G20" s="96">
        <v>14</v>
      </c>
      <c r="H20" s="96">
        <v>11</v>
      </c>
      <c r="I20" s="59">
        <f t="shared" si="0"/>
        <v>25</v>
      </c>
      <c r="J20" s="96">
        <v>8011086748</v>
      </c>
      <c r="K20" s="48" t="s">
        <v>385</v>
      </c>
      <c r="L20" s="89" t="s">
        <v>386</v>
      </c>
      <c r="M20" s="89">
        <v>9435838509</v>
      </c>
      <c r="N20" s="95" t="s">
        <v>391</v>
      </c>
      <c r="O20" s="89">
        <v>9508807356</v>
      </c>
      <c r="P20" s="24">
        <v>43628</v>
      </c>
      <c r="Q20" s="18" t="s">
        <v>107</v>
      </c>
      <c r="R20" s="48" t="s">
        <v>449</v>
      </c>
      <c r="S20" s="86" t="s">
        <v>110</v>
      </c>
      <c r="T20" s="18"/>
    </row>
    <row r="21" spans="1:20" ht="33">
      <c r="A21" s="4">
        <v>17</v>
      </c>
      <c r="B21" s="17" t="s">
        <v>62</v>
      </c>
      <c r="C21" s="100" t="s">
        <v>207</v>
      </c>
      <c r="D21" s="102" t="s">
        <v>25</v>
      </c>
      <c r="E21" s="96" t="s">
        <v>290</v>
      </c>
      <c r="F21" s="48"/>
      <c r="G21" s="96">
        <v>15</v>
      </c>
      <c r="H21" s="96">
        <v>17</v>
      </c>
      <c r="I21" s="59">
        <f t="shared" si="0"/>
        <v>32</v>
      </c>
      <c r="J21" s="96">
        <v>9508123928</v>
      </c>
      <c r="K21" s="95" t="s">
        <v>378</v>
      </c>
      <c r="L21" s="95" t="s">
        <v>379</v>
      </c>
      <c r="M21" s="89">
        <v>7896900507</v>
      </c>
      <c r="N21" s="95" t="s">
        <v>183</v>
      </c>
      <c r="O21" s="89">
        <v>9707864634</v>
      </c>
      <c r="P21" s="24">
        <v>43628</v>
      </c>
      <c r="Q21" s="18" t="s">
        <v>107</v>
      </c>
      <c r="R21" s="48" t="s">
        <v>447</v>
      </c>
      <c r="S21" s="86" t="s">
        <v>110</v>
      </c>
      <c r="T21" s="18"/>
    </row>
    <row r="22" spans="1:20">
      <c r="A22" s="4">
        <v>18</v>
      </c>
      <c r="B22" s="17" t="s">
        <v>62</v>
      </c>
      <c r="C22" s="100" t="s">
        <v>208</v>
      </c>
      <c r="D22" s="102" t="s">
        <v>25</v>
      </c>
      <c r="E22" s="96" t="s">
        <v>291</v>
      </c>
      <c r="F22" s="48"/>
      <c r="G22" s="96">
        <v>23</v>
      </c>
      <c r="H22" s="96">
        <v>21</v>
      </c>
      <c r="I22" s="59">
        <f t="shared" si="0"/>
        <v>44</v>
      </c>
      <c r="J22" s="96">
        <v>9678149301</v>
      </c>
      <c r="K22" s="95" t="s">
        <v>378</v>
      </c>
      <c r="L22" s="95" t="s">
        <v>379</v>
      </c>
      <c r="M22" s="89">
        <v>7896900507</v>
      </c>
      <c r="N22" s="95" t="s">
        <v>183</v>
      </c>
      <c r="O22" s="89">
        <v>9707864634</v>
      </c>
      <c r="P22" s="24">
        <v>43629</v>
      </c>
      <c r="Q22" s="18" t="s">
        <v>108</v>
      </c>
      <c r="R22" s="48" t="s">
        <v>447</v>
      </c>
      <c r="S22" s="86" t="s">
        <v>110</v>
      </c>
      <c r="T22" s="18"/>
    </row>
    <row r="23" spans="1:20">
      <c r="A23" s="4">
        <v>19</v>
      </c>
      <c r="B23" s="17" t="s">
        <v>62</v>
      </c>
      <c r="C23" s="100" t="s">
        <v>209</v>
      </c>
      <c r="D23" s="102" t="s">
        <v>25</v>
      </c>
      <c r="E23" s="96" t="s">
        <v>292</v>
      </c>
      <c r="F23" s="48"/>
      <c r="G23" s="96">
        <v>12</v>
      </c>
      <c r="H23" s="96">
        <v>16</v>
      </c>
      <c r="I23" s="59">
        <f t="shared" si="0"/>
        <v>28</v>
      </c>
      <c r="J23" s="96">
        <v>9435041340</v>
      </c>
      <c r="K23" s="95" t="s">
        <v>378</v>
      </c>
      <c r="L23" s="95" t="s">
        <v>379</v>
      </c>
      <c r="M23" s="89">
        <v>7896900507</v>
      </c>
      <c r="N23" s="95" t="s">
        <v>183</v>
      </c>
      <c r="O23" s="89">
        <v>9707864634</v>
      </c>
      <c r="P23" s="24">
        <v>43629</v>
      </c>
      <c r="Q23" s="18" t="s">
        <v>108</v>
      </c>
      <c r="R23" s="48" t="s">
        <v>447</v>
      </c>
      <c r="S23" s="86" t="s">
        <v>110</v>
      </c>
      <c r="T23" s="18"/>
    </row>
    <row r="24" spans="1:20">
      <c r="A24" s="4">
        <v>20</v>
      </c>
      <c r="B24" s="17" t="s">
        <v>62</v>
      </c>
      <c r="C24" s="100" t="s">
        <v>210</v>
      </c>
      <c r="D24" s="102" t="s">
        <v>25</v>
      </c>
      <c r="E24" s="96" t="s">
        <v>293</v>
      </c>
      <c r="F24" s="48"/>
      <c r="G24" s="96">
        <v>17</v>
      </c>
      <c r="H24" s="96">
        <v>19</v>
      </c>
      <c r="I24" s="59">
        <f t="shared" si="0"/>
        <v>36</v>
      </c>
      <c r="J24" s="96">
        <v>9957581943</v>
      </c>
      <c r="K24" s="95" t="s">
        <v>378</v>
      </c>
      <c r="L24" s="95" t="s">
        <v>379</v>
      </c>
      <c r="M24" s="89">
        <v>7896900507</v>
      </c>
      <c r="N24" s="95" t="s">
        <v>183</v>
      </c>
      <c r="O24" s="89">
        <v>9707864634</v>
      </c>
      <c r="P24" s="24">
        <v>43629</v>
      </c>
      <c r="Q24" s="18" t="s">
        <v>108</v>
      </c>
      <c r="R24" s="48" t="s">
        <v>447</v>
      </c>
      <c r="S24" s="86" t="s">
        <v>110</v>
      </c>
      <c r="T24" s="18"/>
    </row>
    <row r="25" spans="1:20">
      <c r="A25" s="4">
        <v>21</v>
      </c>
      <c r="B25" s="17" t="s">
        <v>62</v>
      </c>
      <c r="C25" s="100" t="s">
        <v>211</v>
      </c>
      <c r="D25" s="102" t="s">
        <v>25</v>
      </c>
      <c r="E25" s="96" t="s">
        <v>294</v>
      </c>
      <c r="F25" s="48"/>
      <c r="G25" s="96">
        <v>18</v>
      </c>
      <c r="H25" s="96">
        <v>17</v>
      </c>
      <c r="I25" s="59">
        <f t="shared" si="0"/>
        <v>35</v>
      </c>
      <c r="J25" s="96">
        <v>9401234028</v>
      </c>
      <c r="K25" s="95" t="s">
        <v>378</v>
      </c>
      <c r="L25" s="95" t="s">
        <v>379</v>
      </c>
      <c r="M25" s="89">
        <v>7896900507</v>
      </c>
      <c r="N25" s="95" t="s">
        <v>392</v>
      </c>
      <c r="O25" s="89">
        <v>9577858463</v>
      </c>
      <c r="P25" s="24">
        <v>43630</v>
      </c>
      <c r="Q25" s="18" t="s">
        <v>109</v>
      </c>
      <c r="R25" s="48" t="s">
        <v>447</v>
      </c>
      <c r="S25" s="86" t="s">
        <v>110</v>
      </c>
      <c r="T25" s="18"/>
    </row>
    <row r="26" spans="1:20">
      <c r="A26" s="4">
        <v>22</v>
      </c>
      <c r="B26" s="17" t="s">
        <v>62</v>
      </c>
      <c r="C26" s="100" t="s">
        <v>212</v>
      </c>
      <c r="D26" s="102" t="s">
        <v>25</v>
      </c>
      <c r="E26" s="96" t="s">
        <v>295</v>
      </c>
      <c r="F26" s="48"/>
      <c r="G26" s="103">
        <v>11</v>
      </c>
      <c r="H26" s="103">
        <v>8</v>
      </c>
      <c r="I26" s="59">
        <f t="shared" si="0"/>
        <v>19</v>
      </c>
      <c r="J26" s="96">
        <v>8253936886</v>
      </c>
      <c r="K26" s="48" t="s">
        <v>385</v>
      </c>
      <c r="L26" s="95" t="s">
        <v>386</v>
      </c>
      <c r="M26" s="89">
        <v>9435838509</v>
      </c>
      <c r="N26" s="95" t="s">
        <v>389</v>
      </c>
      <c r="O26" s="89">
        <v>8256022401</v>
      </c>
      <c r="P26" s="24">
        <v>43630</v>
      </c>
      <c r="Q26" s="18" t="s">
        <v>109</v>
      </c>
      <c r="R26" s="48" t="s">
        <v>449</v>
      </c>
      <c r="S26" s="86" t="s">
        <v>110</v>
      </c>
      <c r="T26" s="18"/>
    </row>
    <row r="27" spans="1:20">
      <c r="A27" s="4">
        <v>23</v>
      </c>
      <c r="B27" s="17" t="s">
        <v>62</v>
      </c>
      <c r="C27" s="100" t="s">
        <v>213</v>
      </c>
      <c r="D27" s="102" t="s">
        <v>25</v>
      </c>
      <c r="E27" s="96" t="s">
        <v>296</v>
      </c>
      <c r="F27" s="48"/>
      <c r="G27" s="96">
        <v>21</v>
      </c>
      <c r="H27" s="96">
        <v>22</v>
      </c>
      <c r="I27" s="59">
        <f t="shared" si="0"/>
        <v>43</v>
      </c>
      <c r="J27" s="96">
        <v>9864161535</v>
      </c>
      <c r="K27" s="48" t="s">
        <v>385</v>
      </c>
      <c r="L27" s="95" t="s">
        <v>386</v>
      </c>
      <c r="M27" s="89">
        <v>9435838509</v>
      </c>
      <c r="N27" s="95" t="s">
        <v>393</v>
      </c>
      <c r="O27" s="89">
        <v>8253893554</v>
      </c>
      <c r="P27" s="24">
        <v>43630</v>
      </c>
      <c r="Q27" s="18" t="s">
        <v>109</v>
      </c>
      <c r="R27" s="48" t="s">
        <v>449</v>
      </c>
      <c r="S27" s="86" t="s">
        <v>110</v>
      </c>
      <c r="T27" s="18"/>
    </row>
    <row r="28" spans="1:20">
      <c r="A28" s="4">
        <v>24</v>
      </c>
      <c r="B28" s="17" t="s">
        <v>62</v>
      </c>
      <c r="C28" s="100" t="s">
        <v>214</v>
      </c>
      <c r="D28" s="102" t="s">
        <v>25</v>
      </c>
      <c r="E28" s="96" t="s">
        <v>297</v>
      </c>
      <c r="F28" s="18"/>
      <c r="G28" s="96">
        <v>20</v>
      </c>
      <c r="H28" s="96">
        <v>23</v>
      </c>
      <c r="I28" s="59">
        <f t="shared" si="0"/>
        <v>43</v>
      </c>
      <c r="J28" s="96">
        <v>9707751588</v>
      </c>
      <c r="K28" s="48" t="s">
        <v>385</v>
      </c>
      <c r="L28" s="95" t="s">
        <v>386</v>
      </c>
      <c r="M28" s="89">
        <v>9435838509</v>
      </c>
      <c r="N28" s="95" t="s">
        <v>389</v>
      </c>
      <c r="O28" s="89">
        <v>8256022401</v>
      </c>
      <c r="P28" s="24">
        <v>43633</v>
      </c>
      <c r="Q28" s="18" t="s">
        <v>105</v>
      </c>
      <c r="R28" s="48" t="s">
        <v>449</v>
      </c>
      <c r="S28" s="86" t="s">
        <v>110</v>
      </c>
      <c r="T28" s="18"/>
    </row>
    <row r="29" spans="1:20">
      <c r="A29" s="4">
        <v>25</v>
      </c>
      <c r="B29" s="17" t="s">
        <v>62</v>
      </c>
      <c r="C29" s="100" t="s">
        <v>215</v>
      </c>
      <c r="D29" s="102" t="s">
        <v>25</v>
      </c>
      <c r="E29" s="96" t="s">
        <v>298</v>
      </c>
      <c r="F29" s="48"/>
      <c r="G29" s="96">
        <v>24</v>
      </c>
      <c r="H29" s="96">
        <v>28</v>
      </c>
      <c r="I29" s="59">
        <f t="shared" si="0"/>
        <v>52</v>
      </c>
      <c r="J29" s="96">
        <v>9954103246</v>
      </c>
      <c r="K29" s="48" t="s">
        <v>385</v>
      </c>
      <c r="L29" s="95" t="s">
        <v>386</v>
      </c>
      <c r="M29" s="89">
        <v>9435838509</v>
      </c>
      <c r="N29" s="95" t="s">
        <v>389</v>
      </c>
      <c r="O29" s="89">
        <v>8256022401</v>
      </c>
      <c r="P29" s="24">
        <v>43633</v>
      </c>
      <c r="Q29" s="18" t="s">
        <v>105</v>
      </c>
      <c r="R29" s="48" t="s">
        <v>449</v>
      </c>
      <c r="S29" s="86" t="s">
        <v>110</v>
      </c>
      <c r="T29" s="18"/>
    </row>
    <row r="30" spans="1:20">
      <c r="A30" s="4">
        <v>26</v>
      </c>
      <c r="B30" s="17" t="s">
        <v>62</v>
      </c>
      <c r="C30" s="86" t="s">
        <v>216</v>
      </c>
      <c r="D30" s="102" t="s">
        <v>25</v>
      </c>
      <c r="E30" s="96" t="s">
        <v>299</v>
      </c>
      <c r="F30" s="18"/>
      <c r="G30" s="81">
        <v>13</v>
      </c>
      <c r="H30" s="81">
        <v>17</v>
      </c>
      <c r="I30" s="59">
        <f t="shared" si="0"/>
        <v>30</v>
      </c>
      <c r="J30" s="81">
        <v>8255084349</v>
      </c>
      <c r="K30" s="48" t="s">
        <v>174</v>
      </c>
      <c r="L30" s="89" t="s">
        <v>180</v>
      </c>
      <c r="M30" s="89">
        <v>9435677592</v>
      </c>
      <c r="N30" s="95" t="s">
        <v>394</v>
      </c>
      <c r="O30" s="89">
        <v>9613430529</v>
      </c>
      <c r="P30" s="24">
        <v>43634</v>
      </c>
      <c r="Q30" s="18" t="s">
        <v>106</v>
      </c>
      <c r="R30" s="48" t="s">
        <v>447</v>
      </c>
      <c r="S30" s="86" t="s">
        <v>110</v>
      </c>
      <c r="T30" s="18"/>
    </row>
    <row r="31" spans="1:20">
      <c r="A31" s="4">
        <v>27</v>
      </c>
      <c r="B31" s="17" t="s">
        <v>62</v>
      </c>
      <c r="C31" s="86" t="s">
        <v>217</v>
      </c>
      <c r="D31" s="102" t="s">
        <v>25</v>
      </c>
      <c r="E31" s="96" t="s">
        <v>300</v>
      </c>
      <c r="F31" s="18"/>
      <c r="G31" s="81">
        <v>8</v>
      </c>
      <c r="H31" s="81">
        <v>12</v>
      </c>
      <c r="I31" s="59">
        <f t="shared" si="0"/>
        <v>20</v>
      </c>
      <c r="J31" s="81">
        <v>9508533780</v>
      </c>
      <c r="K31" s="48" t="s">
        <v>174</v>
      </c>
      <c r="L31" s="89" t="s">
        <v>180</v>
      </c>
      <c r="M31" s="89">
        <v>9435677592</v>
      </c>
      <c r="N31" s="95" t="s">
        <v>395</v>
      </c>
      <c r="O31" s="89">
        <v>9707751589</v>
      </c>
      <c r="P31" s="24">
        <v>43634</v>
      </c>
      <c r="Q31" s="18" t="s">
        <v>106</v>
      </c>
      <c r="R31" s="48" t="s">
        <v>447</v>
      </c>
      <c r="S31" s="86" t="s">
        <v>110</v>
      </c>
      <c r="T31" s="18"/>
    </row>
    <row r="32" spans="1:20">
      <c r="A32" s="4">
        <v>28</v>
      </c>
      <c r="B32" s="17" t="s">
        <v>62</v>
      </c>
      <c r="C32" s="86" t="s">
        <v>218</v>
      </c>
      <c r="D32" s="102" t="s">
        <v>25</v>
      </c>
      <c r="E32" s="96" t="s">
        <v>301</v>
      </c>
      <c r="F32" s="18"/>
      <c r="G32" s="81">
        <v>42</v>
      </c>
      <c r="H32" s="81">
        <v>23</v>
      </c>
      <c r="I32" s="59">
        <f t="shared" si="0"/>
        <v>65</v>
      </c>
      <c r="J32" s="81">
        <v>9864914627</v>
      </c>
      <c r="K32" s="48" t="s">
        <v>174</v>
      </c>
      <c r="L32" s="89" t="s">
        <v>180</v>
      </c>
      <c r="M32" s="89">
        <v>9435677592</v>
      </c>
      <c r="N32" s="95" t="s">
        <v>396</v>
      </c>
      <c r="O32" s="89">
        <v>8399833908</v>
      </c>
      <c r="P32" s="24">
        <v>43634</v>
      </c>
      <c r="Q32" s="18" t="s">
        <v>106</v>
      </c>
      <c r="R32" s="48" t="s">
        <v>447</v>
      </c>
      <c r="S32" s="86" t="s">
        <v>110</v>
      </c>
      <c r="T32" s="18"/>
    </row>
    <row r="33" spans="1:20" ht="33">
      <c r="A33" s="4">
        <v>29</v>
      </c>
      <c r="B33" s="17" t="s">
        <v>62</v>
      </c>
      <c r="C33" s="86" t="s">
        <v>219</v>
      </c>
      <c r="D33" s="102" t="s">
        <v>25</v>
      </c>
      <c r="E33" s="96" t="s">
        <v>302</v>
      </c>
      <c r="F33" s="18"/>
      <c r="G33" s="81">
        <v>23</v>
      </c>
      <c r="H33" s="81">
        <v>48</v>
      </c>
      <c r="I33" s="59">
        <f t="shared" si="0"/>
        <v>71</v>
      </c>
      <c r="J33" s="81">
        <v>9864830291</v>
      </c>
      <c r="K33" s="48" t="s">
        <v>174</v>
      </c>
      <c r="L33" s="89" t="s">
        <v>180</v>
      </c>
      <c r="M33" s="89">
        <v>9435677592</v>
      </c>
      <c r="N33" s="95" t="s">
        <v>396</v>
      </c>
      <c r="O33" s="89">
        <v>8399833908</v>
      </c>
      <c r="P33" s="24">
        <v>43635</v>
      </c>
      <c r="Q33" s="18" t="s">
        <v>107</v>
      </c>
      <c r="R33" s="48" t="s">
        <v>447</v>
      </c>
      <c r="S33" s="86" t="s">
        <v>110</v>
      </c>
      <c r="T33" s="18"/>
    </row>
    <row r="34" spans="1:20" ht="33">
      <c r="A34" s="4">
        <v>30</v>
      </c>
      <c r="B34" s="17" t="s">
        <v>62</v>
      </c>
      <c r="C34" s="86" t="s">
        <v>220</v>
      </c>
      <c r="D34" s="102" t="s">
        <v>25</v>
      </c>
      <c r="E34" s="96" t="s">
        <v>303</v>
      </c>
      <c r="F34" s="18"/>
      <c r="G34" s="81">
        <v>12</v>
      </c>
      <c r="H34" s="81">
        <v>23</v>
      </c>
      <c r="I34" s="59">
        <f t="shared" si="0"/>
        <v>35</v>
      </c>
      <c r="J34" s="81">
        <v>8822855768</v>
      </c>
      <c r="K34" s="48" t="s">
        <v>174</v>
      </c>
      <c r="L34" s="89" t="s">
        <v>180</v>
      </c>
      <c r="M34" s="89">
        <v>9435677592</v>
      </c>
      <c r="N34" s="95" t="s">
        <v>395</v>
      </c>
      <c r="O34" s="89">
        <v>9707751589</v>
      </c>
      <c r="P34" s="24">
        <v>43635</v>
      </c>
      <c r="Q34" s="18" t="s">
        <v>107</v>
      </c>
      <c r="R34" s="48" t="s">
        <v>447</v>
      </c>
      <c r="S34" s="86" t="s">
        <v>110</v>
      </c>
      <c r="T34" s="18"/>
    </row>
    <row r="35" spans="1:20">
      <c r="A35" s="4">
        <v>31</v>
      </c>
      <c r="B35" s="17" t="s">
        <v>62</v>
      </c>
      <c r="C35" s="86" t="s">
        <v>221</v>
      </c>
      <c r="D35" s="102" t="s">
        <v>25</v>
      </c>
      <c r="E35" s="96" t="s">
        <v>304</v>
      </c>
      <c r="F35" s="18"/>
      <c r="G35" s="81">
        <v>28</v>
      </c>
      <c r="H35" s="81">
        <v>32</v>
      </c>
      <c r="I35" s="59">
        <f t="shared" si="0"/>
        <v>60</v>
      </c>
      <c r="J35" s="104"/>
      <c r="K35" s="95" t="s">
        <v>397</v>
      </c>
      <c r="L35" s="95" t="s">
        <v>398</v>
      </c>
      <c r="M35" s="89">
        <v>9508209814</v>
      </c>
      <c r="N35" s="95" t="s">
        <v>399</v>
      </c>
      <c r="O35" s="89">
        <v>9864804702</v>
      </c>
      <c r="P35" s="24">
        <v>43636</v>
      </c>
      <c r="Q35" s="18" t="s">
        <v>108</v>
      </c>
      <c r="R35" s="48" t="s">
        <v>450</v>
      </c>
      <c r="S35" s="86" t="s">
        <v>110</v>
      </c>
      <c r="T35" s="18"/>
    </row>
    <row r="36" spans="1:20">
      <c r="A36" s="4">
        <v>32</v>
      </c>
      <c r="B36" s="17" t="s">
        <v>62</v>
      </c>
      <c r="C36" s="86" t="s">
        <v>222</v>
      </c>
      <c r="D36" s="102" t="s">
        <v>25</v>
      </c>
      <c r="E36" s="96" t="s">
        <v>305</v>
      </c>
      <c r="F36" s="57"/>
      <c r="G36" s="81">
        <v>18</v>
      </c>
      <c r="H36" s="81">
        <v>27</v>
      </c>
      <c r="I36" s="59">
        <f t="shared" si="0"/>
        <v>45</v>
      </c>
      <c r="J36" s="81">
        <v>8011769554</v>
      </c>
      <c r="K36" s="95" t="s">
        <v>397</v>
      </c>
      <c r="L36" s="95" t="s">
        <v>398</v>
      </c>
      <c r="M36" s="89">
        <v>9508209814</v>
      </c>
      <c r="N36" s="95" t="s">
        <v>399</v>
      </c>
      <c r="O36" s="89">
        <v>9864804702</v>
      </c>
      <c r="P36" s="24">
        <v>43636</v>
      </c>
      <c r="Q36" s="18" t="s">
        <v>108</v>
      </c>
      <c r="R36" s="48" t="s">
        <v>450</v>
      </c>
      <c r="S36" s="86" t="s">
        <v>110</v>
      </c>
      <c r="T36" s="18"/>
    </row>
    <row r="37" spans="1:20">
      <c r="A37" s="4">
        <v>33</v>
      </c>
      <c r="B37" s="17" t="s">
        <v>62</v>
      </c>
      <c r="C37" s="86" t="s">
        <v>223</v>
      </c>
      <c r="D37" s="102" t="s">
        <v>25</v>
      </c>
      <c r="E37" s="96" t="s">
        <v>306</v>
      </c>
      <c r="F37" s="18"/>
      <c r="G37" s="81">
        <v>22</v>
      </c>
      <c r="H37" s="81">
        <v>18</v>
      </c>
      <c r="I37" s="59">
        <f t="shared" si="0"/>
        <v>40</v>
      </c>
      <c r="J37" s="81">
        <v>9707993711</v>
      </c>
      <c r="K37" s="89" t="s">
        <v>400</v>
      </c>
      <c r="L37" s="89" t="s">
        <v>401</v>
      </c>
      <c r="M37" s="89">
        <v>7399660961</v>
      </c>
      <c r="N37" s="89" t="s">
        <v>402</v>
      </c>
      <c r="O37" s="89">
        <v>9707897721</v>
      </c>
      <c r="P37" s="24">
        <v>43637</v>
      </c>
      <c r="Q37" s="18" t="s">
        <v>109</v>
      </c>
      <c r="R37" s="48" t="s">
        <v>450</v>
      </c>
      <c r="S37" s="86" t="s">
        <v>110</v>
      </c>
      <c r="T37" s="18"/>
    </row>
    <row r="38" spans="1:20">
      <c r="A38" s="4">
        <v>34</v>
      </c>
      <c r="B38" s="17" t="s">
        <v>62</v>
      </c>
      <c r="C38" s="86" t="s">
        <v>224</v>
      </c>
      <c r="D38" s="102" t="s">
        <v>25</v>
      </c>
      <c r="E38" s="96" t="s">
        <v>307</v>
      </c>
      <c r="F38" s="18"/>
      <c r="G38" s="81">
        <v>22</v>
      </c>
      <c r="H38" s="81">
        <v>26</v>
      </c>
      <c r="I38" s="59">
        <f t="shared" si="0"/>
        <v>48</v>
      </c>
      <c r="J38" s="81">
        <v>9707892312</v>
      </c>
      <c r="K38" s="89" t="s">
        <v>400</v>
      </c>
      <c r="L38" s="89" t="s">
        <v>401</v>
      </c>
      <c r="M38" s="89">
        <v>7399660961</v>
      </c>
      <c r="N38" s="89" t="s">
        <v>402</v>
      </c>
      <c r="O38" s="89">
        <v>9707897721</v>
      </c>
      <c r="P38" s="24">
        <v>43637</v>
      </c>
      <c r="Q38" s="18" t="s">
        <v>109</v>
      </c>
      <c r="R38" s="48" t="s">
        <v>450</v>
      </c>
      <c r="S38" s="86" t="s">
        <v>110</v>
      </c>
      <c r="T38" s="18"/>
    </row>
    <row r="39" spans="1:20">
      <c r="A39" s="4">
        <v>35</v>
      </c>
      <c r="B39" s="17" t="s">
        <v>62</v>
      </c>
      <c r="C39" s="86" t="s">
        <v>225</v>
      </c>
      <c r="D39" s="102" t="s">
        <v>25</v>
      </c>
      <c r="E39" s="96" t="s">
        <v>308</v>
      </c>
      <c r="F39" s="18"/>
      <c r="G39" s="81">
        <v>12</v>
      </c>
      <c r="H39" s="81">
        <v>21</v>
      </c>
      <c r="I39" s="59">
        <f t="shared" si="0"/>
        <v>33</v>
      </c>
      <c r="J39" s="81">
        <v>9707993712</v>
      </c>
      <c r="K39" s="89" t="s">
        <v>400</v>
      </c>
      <c r="L39" s="89" t="s">
        <v>401</v>
      </c>
      <c r="M39" s="89">
        <v>7399660961</v>
      </c>
      <c r="N39" s="89" t="s">
        <v>402</v>
      </c>
      <c r="O39" s="89">
        <v>9707897721</v>
      </c>
      <c r="P39" s="24">
        <v>43637</v>
      </c>
      <c r="Q39" s="18" t="s">
        <v>109</v>
      </c>
      <c r="R39" s="48" t="s">
        <v>450</v>
      </c>
      <c r="S39" s="86" t="s">
        <v>110</v>
      </c>
      <c r="T39" s="18"/>
    </row>
    <row r="40" spans="1:20">
      <c r="A40" s="4">
        <v>36</v>
      </c>
      <c r="B40" s="17" t="s">
        <v>62</v>
      </c>
      <c r="C40" s="86" t="s">
        <v>226</v>
      </c>
      <c r="D40" s="102" t="s">
        <v>25</v>
      </c>
      <c r="E40" s="96" t="s">
        <v>309</v>
      </c>
      <c r="F40" s="18"/>
      <c r="G40" s="81">
        <v>25</v>
      </c>
      <c r="H40" s="81">
        <v>26</v>
      </c>
      <c r="I40" s="59">
        <f t="shared" si="0"/>
        <v>51</v>
      </c>
      <c r="J40" s="104"/>
      <c r="K40" s="48" t="s">
        <v>174</v>
      </c>
      <c r="L40" s="89" t="s">
        <v>180</v>
      </c>
      <c r="M40" s="89">
        <v>9435677592</v>
      </c>
      <c r="N40" s="95" t="s">
        <v>403</v>
      </c>
      <c r="O40" s="89">
        <v>9707892073</v>
      </c>
      <c r="P40" s="24">
        <v>43640</v>
      </c>
      <c r="Q40" s="18" t="s">
        <v>105</v>
      </c>
      <c r="R40" s="48" t="s">
        <v>447</v>
      </c>
      <c r="S40" s="86" t="s">
        <v>110</v>
      </c>
      <c r="T40" s="18"/>
    </row>
    <row r="41" spans="1:20">
      <c r="A41" s="4">
        <v>37</v>
      </c>
      <c r="B41" s="17" t="s">
        <v>62</v>
      </c>
      <c r="C41" s="86" t="s">
        <v>227</v>
      </c>
      <c r="D41" s="102" t="s">
        <v>25</v>
      </c>
      <c r="E41" s="96" t="s">
        <v>310</v>
      </c>
      <c r="F41" s="18"/>
      <c r="G41" s="81">
        <v>15</v>
      </c>
      <c r="H41" s="81">
        <v>20</v>
      </c>
      <c r="I41" s="59">
        <f t="shared" si="0"/>
        <v>35</v>
      </c>
      <c r="J41" s="81">
        <v>9707894639</v>
      </c>
      <c r="K41" s="48" t="s">
        <v>174</v>
      </c>
      <c r="L41" s="89" t="s">
        <v>180</v>
      </c>
      <c r="M41" s="89">
        <v>9435677592</v>
      </c>
      <c r="N41" s="95" t="s">
        <v>181</v>
      </c>
      <c r="O41" s="89">
        <v>8822540369</v>
      </c>
      <c r="P41" s="24">
        <v>43640</v>
      </c>
      <c r="Q41" s="18" t="s">
        <v>105</v>
      </c>
      <c r="R41" s="48" t="s">
        <v>447</v>
      </c>
      <c r="S41" s="86" t="s">
        <v>110</v>
      </c>
      <c r="T41" s="18"/>
    </row>
    <row r="42" spans="1:20">
      <c r="A42" s="4">
        <v>38</v>
      </c>
      <c r="B42" s="17" t="s">
        <v>62</v>
      </c>
      <c r="C42" s="86" t="s">
        <v>228</v>
      </c>
      <c r="D42" s="102" t="s">
        <v>25</v>
      </c>
      <c r="E42" s="96" t="s">
        <v>311</v>
      </c>
      <c r="F42" s="18"/>
      <c r="G42" s="81">
        <v>6</v>
      </c>
      <c r="H42" s="81">
        <v>12</v>
      </c>
      <c r="I42" s="59">
        <f t="shared" si="0"/>
        <v>18</v>
      </c>
      <c r="J42" s="81">
        <v>9864831425</v>
      </c>
      <c r="K42" s="48" t="s">
        <v>174</v>
      </c>
      <c r="L42" s="89" t="s">
        <v>180</v>
      </c>
      <c r="M42" s="89">
        <v>9435677592</v>
      </c>
      <c r="N42" s="95" t="s">
        <v>181</v>
      </c>
      <c r="O42" s="89">
        <v>8822540369</v>
      </c>
      <c r="P42" s="24">
        <v>43640</v>
      </c>
      <c r="Q42" s="18" t="s">
        <v>105</v>
      </c>
      <c r="R42" s="48" t="s">
        <v>447</v>
      </c>
      <c r="S42" s="86" t="s">
        <v>110</v>
      </c>
      <c r="T42" s="18"/>
    </row>
    <row r="43" spans="1:20">
      <c r="A43" s="4">
        <v>39</v>
      </c>
      <c r="B43" s="17" t="s">
        <v>62</v>
      </c>
      <c r="C43" s="86" t="s">
        <v>229</v>
      </c>
      <c r="D43" s="102" t="s">
        <v>25</v>
      </c>
      <c r="E43" s="96" t="s">
        <v>312</v>
      </c>
      <c r="F43" s="57"/>
      <c r="G43" s="81">
        <v>22</v>
      </c>
      <c r="H43" s="81">
        <v>13</v>
      </c>
      <c r="I43" s="59">
        <f t="shared" si="0"/>
        <v>35</v>
      </c>
      <c r="J43" s="81">
        <v>9508255943</v>
      </c>
      <c r="K43" s="48" t="s">
        <v>174</v>
      </c>
      <c r="L43" s="89" t="s">
        <v>180</v>
      </c>
      <c r="M43" s="89">
        <v>9435677592</v>
      </c>
      <c r="N43" s="95" t="s">
        <v>404</v>
      </c>
      <c r="O43" s="89">
        <v>9957730087</v>
      </c>
      <c r="P43" s="24">
        <v>43641</v>
      </c>
      <c r="Q43" s="18" t="s">
        <v>106</v>
      </c>
      <c r="R43" s="48" t="s">
        <v>447</v>
      </c>
      <c r="S43" s="86" t="s">
        <v>110</v>
      </c>
      <c r="T43" s="18"/>
    </row>
    <row r="44" spans="1:20">
      <c r="A44" s="4">
        <v>40</v>
      </c>
      <c r="B44" s="17" t="s">
        <v>62</v>
      </c>
      <c r="C44" s="86" t="s">
        <v>230</v>
      </c>
      <c r="D44" s="102" t="s">
        <v>25</v>
      </c>
      <c r="E44" s="96" t="s">
        <v>313</v>
      </c>
      <c r="F44" s="18"/>
      <c r="G44" s="81">
        <v>9</v>
      </c>
      <c r="H44" s="81">
        <v>6</v>
      </c>
      <c r="I44" s="59">
        <f t="shared" si="0"/>
        <v>15</v>
      </c>
      <c r="J44" s="81">
        <v>9508488155</v>
      </c>
      <c r="K44" s="48" t="s">
        <v>174</v>
      </c>
      <c r="L44" s="89" t="s">
        <v>180</v>
      </c>
      <c r="M44" s="89">
        <v>9435677592</v>
      </c>
      <c r="N44" s="95" t="s">
        <v>404</v>
      </c>
      <c r="O44" s="89">
        <v>9957730087</v>
      </c>
      <c r="P44" s="24">
        <v>43641</v>
      </c>
      <c r="Q44" s="18" t="s">
        <v>106</v>
      </c>
      <c r="R44" s="48" t="s">
        <v>447</v>
      </c>
      <c r="S44" s="86" t="s">
        <v>110</v>
      </c>
      <c r="T44" s="18"/>
    </row>
    <row r="45" spans="1:20">
      <c r="A45" s="4">
        <v>41</v>
      </c>
      <c r="B45" s="17" t="s">
        <v>62</v>
      </c>
      <c r="C45" s="86" t="s">
        <v>231</v>
      </c>
      <c r="D45" s="102" t="s">
        <v>25</v>
      </c>
      <c r="E45" s="96" t="s">
        <v>314</v>
      </c>
      <c r="F45" s="18"/>
      <c r="G45" s="81">
        <v>29</v>
      </c>
      <c r="H45" s="81">
        <v>21</v>
      </c>
      <c r="I45" s="59">
        <f t="shared" si="0"/>
        <v>50</v>
      </c>
      <c r="J45" s="81">
        <v>9435846074</v>
      </c>
      <c r="K45" s="48" t="s">
        <v>174</v>
      </c>
      <c r="L45" s="89" t="s">
        <v>180</v>
      </c>
      <c r="M45" s="89">
        <v>9435677592</v>
      </c>
      <c r="N45" s="95" t="s">
        <v>405</v>
      </c>
      <c r="O45" s="89">
        <v>9508448619</v>
      </c>
      <c r="P45" s="24">
        <v>43641</v>
      </c>
      <c r="Q45" s="18" t="s">
        <v>106</v>
      </c>
      <c r="R45" s="48" t="s">
        <v>447</v>
      </c>
      <c r="S45" s="86" t="s">
        <v>110</v>
      </c>
      <c r="T45" s="18"/>
    </row>
    <row r="46" spans="1:20" ht="33">
      <c r="A46" s="4">
        <v>42</v>
      </c>
      <c r="B46" s="17" t="s">
        <v>62</v>
      </c>
      <c r="C46" s="86" t="s">
        <v>232</v>
      </c>
      <c r="D46" s="102" t="s">
        <v>25</v>
      </c>
      <c r="E46" s="96" t="s">
        <v>315</v>
      </c>
      <c r="F46" s="18"/>
      <c r="G46" s="81">
        <v>26</v>
      </c>
      <c r="H46" s="81">
        <v>29</v>
      </c>
      <c r="I46" s="59">
        <f t="shared" si="0"/>
        <v>55</v>
      </c>
      <c r="J46" s="81">
        <v>8822315005</v>
      </c>
      <c r="K46" s="48" t="s">
        <v>174</v>
      </c>
      <c r="L46" s="89" t="s">
        <v>180</v>
      </c>
      <c r="M46" s="89">
        <v>9435677592</v>
      </c>
      <c r="N46" s="95" t="s">
        <v>181</v>
      </c>
      <c r="O46" s="89">
        <v>8822540369</v>
      </c>
      <c r="P46" s="24">
        <v>43642</v>
      </c>
      <c r="Q46" s="18" t="s">
        <v>107</v>
      </c>
      <c r="R46" s="48" t="s">
        <v>447</v>
      </c>
      <c r="S46" s="86" t="s">
        <v>110</v>
      </c>
      <c r="T46" s="18"/>
    </row>
    <row r="47" spans="1:20" ht="33">
      <c r="A47" s="4">
        <v>43</v>
      </c>
      <c r="B47" s="17" t="s">
        <v>62</v>
      </c>
      <c r="C47" s="86" t="s">
        <v>233</v>
      </c>
      <c r="D47" s="102" t="s">
        <v>25</v>
      </c>
      <c r="E47" s="96" t="s">
        <v>316</v>
      </c>
      <c r="F47" s="18"/>
      <c r="G47" s="81">
        <v>16</v>
      </c>
      <c r="H47" s="81">
        <v>19</v>
      </c>
      <c r="I47" s="59">
        <f t="shared" si="0"/>
        <v>35</v>
      </c>
      <c r="J47" s="81">
        <v>9864523926</v>
      </c>
      <c r="K47" s="48" t="s">
        <v>174</v>
      </c>
      <c r="L47" s="89" t="s">
        <v>180</v>
      </c>
      <c r="M47" s="89">
        <v>9435677592</v>
      </c>
      <c r="N47" s="95" t="s">
        <v>181</v>
      </c>
      <c r="O47" s="89">
        <v>8822540369</v>
      </c>
      <c r="P47" s="24">
        <v>43642</v>
      </c>
      <c r="Q47" s="18" t="s">
        <v>107</v>
      </c>
      <c r="R47" s="48" t="s">
        <v>447</v>
      </c>
      <c r="S47" s="86" t="s">
        <v>110</v>
      </c>
      <c r="T47" s="18"/>
    </row>
    <row r="48" spans="1:20">
      <c r="A48" s="4">
        <v>44</v>
      </c>
      <c r="B48" s="17" t="s">
        <v>62</v>
      </c>
      <c r="C48" s="100" t="s">
        <v>234</v>
      </c>
      <c r="D48" s="102" t="s">
        <v>25</v>
      </c>
      <c r="E48" s="96" t="s">
        <v>317</v>
      </c>
      <c r="F48" s="18"/>
      <c r="G48" s="96">
        <v>42</v>
      </c>
      <c r="H48" s="96">
        <v>59</v>
      </c>
      <c r="I48" s="59">
        <f t="shared" si="0"/>
        <v>101</v>
      </c>
      <c r="J48" s="96">
        <v>9508087841</v>
      </c>
      <c r="K48" s="48" t="s">
        <v>406</v>
      </c>
      <c r="L48" s="95" t="s">
        <v>407</v>
      </c>
      <c r="M48" s="95">
        <v>8822952719</v>
      </c>
      <c r="N48" s="95" t="s">
        <v>408</v>
      </c>
      <c r="O48" s="95">
        <v>9864558960</v>
      </c>
      <c r="P48" s="24">
        <v>43643</v>
      </c>
      <c r="Q48" s="18" t="s">
        <v>108</v>
      </c>
      <c r="R48" s="48" t="s">
        <v>449</v>
      </c>
      <c r="S48" s="86" t="s">
        <v>110</v>
      </c>
      <c r="T48" s="18"/>
    </row>
    <row r="49" spans="1:20">
      <c r="A49" s="4">
        <v>45</v>
      </c>
      <c r="B49" s="17" t="s">
        <v>62</v>
      </c>
      <c r="C49" s="100" t="s">
        <v>235</v>
      </c>
      <c r="D49" s="102" t="s">
        <v>25</v>
      </c>
      <c r="E49" s="96" t="s">
        <v>318</v>
      </c>
      <c r="F49" s="18"/>
      <c r="G49" s="96">
        <v>33</v>
      </c>
      <c r="H49" s="96">
        <v>28</v>
      </c>
      <c r="I49" s="59">
        <f t="shared" si="0"/>
        <v>61</v>
      </c>
      <c r="J49" s="96">
        <v>9707616330</v>
      </c>
      <c r="K49" s="48" t="s">
        <v>406</v>
      </c>
      <c r="L49" s="95" t="s">
        <v>409</v>
      </c>
      <c r="M49" s="95">
        <v>9707218570</v>
      </c>
      <c r="N49" s="95" t="s">
        <v>410</v>
      </c>
      <c r="O49" s="95">
        <v>9707699512</v>
      </c>
      <c r="P49" s="24">
        <v>43644</v>
      </c>
      <c r="Q49" s="18" t="s">
        <v>109</v>
      </c>
      <c r="R49" s="48" t="s">
        <v>449</v>
      </c>
      <c r="S49" s="86" t="s">
        <v>110</v>
      </c>
      <c r="T49" s="18"/>
    </row>
    <row r="50" spans="1:20">
      <c r="A50" s="4">
        <v>46</v>
      </c>
      <c r="B50" s="17" t="s">
        <v>62</v>
      </c>
      <c r="C50" s="100" t="s">
        <v>236</v>
      </c>
      <c r="D50" s="102" t="s">
        <v>25</v>
      </c>
      <c r="E50" s="96" t="s">
        <v>319</v>
      </c>
      <c r="F50" s="57"/>
      <c r="G50" s="96">
        <v>22</v>
      </c>
      <c r="H50" s="96">
        <v>25</v>
      </c>
      <c r="I50" s="59">
        <f t="shared" si="0"/>
        <v>47</v>
      </c>
      <c r="J50" s="96">
        <v>9401103433</v>
      </c>
      <c r="K50" s="48" t="s">
        <v>406</v>
      </c>
      <c r="L50" s="95" t="s">
        <v>407</v>
      </c>
      <c r="M50" s="95">
        <v>8822952719</v>
      </c>
      <c r="N50" s="95" t="s">
        <v>411</v>
      </c>
      <c r="O50" s="95">
        <v>9508060352</v>
      </c>
      <c r="P50" s="24">
        <v>43644</v>
      </c>
      <c r="Q50" s="18" t="s">
        <v>109</v>
      </c>
      <c r="R50" s="48" t="s">
        <v>449</v>
      </c>
      <c r="S50" s="86" t="s">
        <v>110</v>
      </c>
      <c r="T50" s="18"/>
    </row>
    <row r="51" spans="1:20">
      <c r="A51" s="4">
        <v>47</v>
      </c>
      <c r="B51" s="17" t="s">
        <v>62</v>
      </c>
      <c r="C51" s="100" t="s">
        <v>237</v>
      </c>
      <c r="D51" s="102" t="s">
        <v>25</v>
      </c>
      <c r="E51" s="96" t="s">
        <v>320</v>
      </c>
      <c r="F51" s="18"/>
      <c r="G51" s="96">
        <v>28</v>
      </c>
      <c r="H51" s="96">
        <v>22</v>
      </c>
      <c r="I51" s="59">
        <f t="shared" si="0"/>
        <v>50</v>
      </c>
      <c r="J51" s="96">
        <v>9508778140</v>
      </c>
      <c r="K51" s="48" t="s">
        <v>406</v>
      </c>
      <c r="L51" s="95" t="s">
        <v>407</v>
      </c>
      <c r="M51" s="95">
        <v>8822952719</v>
      </c>
      <c r="N51" s="95" t="s">
        <v>411</v>
      </c>
      <c r="O51" s="95">
        <v>9508060352</v>
      </c>
      <c r="P51" s="24">
        <v>43644</v>
      </c>
      <c r="Q51" s="18" t="s">
        <v>109</v>
      </c>
      <c r="R51" s="48" t="s">
        <v>449</v>
      </c>
      <c r="S51" s="86" t="s">
        <v>110</v>
      </c>
      <c r="T51" s="18"/>
    </row>
    <row r="52" spans="1:20">
      <c r="A52" s="4">
        <v>48</v>
      </c>
      <c r="B52" s="17" t="s">
        <v>63</v>
      </c>
      <c r="C52" s="101" t="s">
        <v>239</v>
      </c>
      <c r="D52" s="102" t="s">
        <v>23</v>
      </c>
      <c r="E52" s="89" t="s">
        <v>321</v>
      </c>
      <c r="F52" s="18"/>
      <c r="G52" s="103">
        <v>188</v>
      </c>
      <c r="H52" s="103">
        <v>244</v>
      </c>
      <c r="I52" s="59">
        <f t="shared" si="0"/>
        <v>432</v>
      </c>
      <c r="J52" s="105" t="s">
        <v>356</v>
      </c>
      <c r="K52" s="48" t="s">
        <v>412</v>
      </c>
      <c r="L52" s="95" t="s">
        <v>420</v>
      </c>
      <c r="M52" s="89">
        <v>8135051425</v>
      </c>
      <c r="N52" s="89" t="s">
        <v>415</v>
      </c>
      <c r="O52" s="89">
        <v>8011770019</v>
      </c>
      <c r="P52" s="24">
        <v>43619</v>
      </c>
      <c r="Q52" s="18" t="s">
        <v>105</v>
      </c>
      <c r="R52" s="48" t="s">
        <v>451</v>
      </c>
      <c r="S52" s="86" t="s">
        <v>110</v>
      </c>
      <c r="T52" s="18"/>
    </row>
    <row r="53" spans="1:20">
      <c r="A53" s="4">
        <v>49</v>
      </c>
      <c r="B53" s="17" t="s">
        <v>63</v>
      </c>
      <c r="C53" s="101" t="s">
        <v>239</v>
      </c>
      <c r="D53" s="102" t="s">
        <v>23</v>
      </c>
      <c r="E53" s="89" t="s">
        <v>321</v>
      </c>
      <c r="F53" s="18"/>
      <c r="G53" s="103">
        <v>188</v>
      </c>
      <c r="H53" s="103">
        <v>244</v>
      </c>
      <c r="I53" s="59">
        <f t="shared" si="0"/>
        <v>432</v>
      </c>
      <c r="J53" s="105" t="s">
        <v>356</v>
      </c>
      <c r="K53" s="48" t="s">
        <v>412</v>
      </c>
      <c r="L53" s="95" t="s">
        <v>425</v>
      </c>
      <c r="M53" s="89">
        <v>8135051425</v>
      </c>
      <c r="N53" s="89" t="s">
        <v>415</v>
      </c>
      <c r="O53" s="89">
        <v>8011770019</v>
      </c>
      <c r="P53" s="24">
        <v>43620</v>
      </c>
      <c r="Q53" s="18" t="s">
        <v>106</v>
      </c>
      <c r="R53" s="48" t="s">
        <v>451</v>
      </c>
      <c r="S53" s="86" t="s">
        <v>110</v>
      </c>
      <c r="T53" s="18"/>
    </row>
    <row r="54" spans="1:20">
      <c r="A54" s="4">
        <v>50</v>
      </c>
      <c r="B54" s="17" t="s">
        <v>63</v>
      </c>
      <c r="C54" s="101" t="s">
        <v>239</v>
      </c>
      <c r="D54" s="102" t="s">
        <v>23</v>
      </c>
      <c r="E54" s="89" t="s">
        <v>321</v>
      </c>
      <c r="F54" s="18"/>
      <c r="G54" s="103">
        <v>188</v>
      </c>
      <c r="H54" s="103">
        <v>244</v>
      </c>
      <c r="I54" s="59">
        <f t="shared" si="0"/>
        <v>432</v>
      </c>
      <c r="J54" s="105" t="s">
        <v>356</v>
      </c>
      <c r="K54" s="48" t="s">
        <v>412</v>
      </c>
      <c r="L54" s="95" t="s">
        <v>420</v>
      </c>
      <c r="M54" s="89">
        <v>8135051425</v>
      </c>
      <c r="N54" s="89" t="s">
        <v>415</v>
      </c>
      <c r="O54" s="89">
        <v>8011770019</v>
      </c>
      <c r="P54" s="24">
        <v>43622</v>
      </c>
      <c r="Q54" s="18" t="s">
        <v>108</v>
      </c>
      <c r="R54" s="48" t="s">
        <v>451</v>
      </c>
      <c r="S54" s="86" t="s">
        <v>110</v>
      </c>
      <c r="T54" s="18"/>
    </row>
    <row r="55" spans="1:20">
      <c r="A55" s="4">
        <v>51</v>
      </c>
      <c r="B55" s="17" t="s">
        <v>63</v>
      </c>
      <c r="C55" s="101" t="s">
        <v>239</v>
      </c>
      <c r="D55" s="102" t="s">
        <v>23</v>
      </c>
      <c r="E55" s="89" t="s">
        <v>321</v>
      </c>
      <c r="F55" s="18"/>
      <c r="G55" s="103">
        <v>188</v>
      </c>
      <c r="H55" s="103">
        <v>244</v>
      </c>
      <c r="I55" s="59">
        <f t="shared" si="0"/>
        <v>432</v>
      </c>
      <c r="J55" s="105" t="s">
        <v>356</v>
      </c>
      <c r="K55" s="48" t="s">
        <v>412</v>
      </c>
      <c r="L55" s="95" t="s">
        <v>420</v>
      </c>
      <c r="M55" s="89">
        <v>8135051425</v>
      </c>
      <c r="N55" s="89" t="s">
        <v>415</v>
      </c>
      <c r="O55" s="89">
        <v>8011770019</v>
      </c>
      <c r="P55" s="24">
        <v>43623</v>
      </c>
      <c r="Q55" s="18" t="s">
        <v>109</v>
      </c>
      <c r="R55" s="48" t="s">
        <v>451</v>
      </c>
      <c r="S55" s="86" t="s">
        <v>110</v>
      </c>
      <c r="T55" s="18"/>
    </row>
    <row r="56" spans="1:20">
      <c r="A56" s="4">
        <v>52</v>
      </c>
      <c r="B56" s="17" t="s">
        <v>63</v>
      </c>
      <c r="C56" s="101" t="s">
        <v>240</v>
      </c>
      <c r="D56" s="102" t="s">
        <v>23</v>
      </c>
      <c r="E56" s="89" t="s">
        <v>322</v>
      </c>
      <c r="F56" s="18"/>
      <c r="G56" s="103">
        <v>16</v>
      </c>
      <c r="H56" s="103">
        <v>22</v>
      </c>
      <c r="I56" s="59">
        <f t="shared" si="0"/>
        <v>38</v>
      </c>
      <c r="J56" s="105" t="s">
        <v>357</v>
      </c>
      <c r="K56" s="48" t="s">
        <v>416</v>
      </c>
      <c r="L56" s="95" t="s">
        <v>125</v>
      </c>
      <c r="M56" s="89">
        <v>9707317539</v>
      </c>
      <c r="N56" s="95" t="s">
        <v>418</v>
      </c>
      <c r="O56" s="89">
        <v>8256090155</v>
      </c>
      <c r="P56" s="24">
        <v>43626</v>
      </c>
      <c r="Q56" s="18" t="s">
        <v>105</v>
      </c>
      <c r="R56" s="48" t="s">
        <v>450</v>
      </c>
      <c r="S56" s="86" t="s">
        <v>110</v>
      </c>
      <c r="T56" s="18"/>
    </row>
    <row r="57" spans="1:20">
      <c r="A57" s="4">
        <v>53</v>
      </c>
      <c r="B57" s="17" t="s">
        <v>63</v>
      </c>
      <c r="C57" s="101" t="s">
        <v>241</v>
      </c>
      <c r="D57" s="102" t="s">
        <v>23</v>
      </c>
      <c r="E57" s="89" t="s">
        <v>323</v>
      </c>
      <c r="F57" s="18"/>
      <c r="G57" s="103">
        <v>29</v>
      </c>
      <c r="H57" s="103">
        <v>39</v>
      </c>
      <c r="I57" s="59">
        <f t="shared" si="0"/>
        <v>68</v>
      </c>
      <c r="J57" s="104"/>
      <c r="K57" s="48" t="s">
        <v>419</v>
      </c>
      <c r="L57" s="95" t="s">
        <v>425</v>
      </c>
      <c r="M57" s="89">
        <v>9864568073</v>
      </c>
      <c r="N57" s="95" t="s">
        <v>421</v>
      </c>
      <c r="O57" s="89">
        <v>9508060718</v>
      </c>
      <c r="P57" s="24">
        <v>43626</v>
      </c>
      <c r="Q57" s="18" t="s">
        <v>105</v>
      </c>
      <c r="R57" s="48" t="s">
        <v>190</v>
      </c>
      <c r="S57" s="86" t="s">
        <v>110</v>
      </c>
      <c r="T57" s="18"/>
    </row>
    <row r="58" spans="1:20">
      <c r="A58" s="4">
        <v>54</v>
      </c>
      <c r="B58" s="17" t="s">
        <v>63</v>
      </c>
      <c r="C58" s="101" t="s">
        <v>242</v>
      </c>
      <c r="D58" s="102" t="s">
        <v>23</v>
      </c>
      <c r="E58" s="89" t="s">
        <v>324</v>
      </c>
      <c r="F58" s="18"/>
      <c r="G58" s="103">
        <v>12</v>
      </c>
      <c r="H58" s="103">
        <v>14</v>
      </c>
      <c r="I58" s="59">
        <f t="shared" si="0"/>
        <v>26</v>
      </c>
      <c r="J58" s="105" t="s">
        <v>358</v>
      </c>
      <c r="K58" s="48" t="s">
        <v>416</v>
      </c>
      <c r="L58" s="95" t="s">
        <v>125</v>
      </c>
      <c r="M58" s="89">
        <v>9707317539</v>
      </c>
      <c r="N58" s="95" t="s">
        <v>418</v>
      </c>
      <c r="O58" s="89">
        <v>8256090155</v>
      </c>
      <c r="P58" s="24">
        <v>43627</v>
      </c>
      <c r="Q58" s="18" t="s">
        <v>106</v>
      </c>
      <c r="R58" s="48" t="s">
        <v>450</v>
      </c>
      <c r="S58" s="86" t="s">
        <v>110</v>
      </c>
      <c r="T58" s="18"/>
    </row>
    <row r="59" spans="1:20">
      <c r="A59" s="4">
        <v>55</v>
      </c>
      <c r="B59" s="17" t="s">
        <v>63</v>
      </c>
      <c r="C59" s="101" t="s">
        <v>243</v>
      </c>
      <c r="D59" s="102" t="s">
        <v>23</v>
      </c>
      <c r="E59" s="89" t="s">
        <v>325</v>
      </c>
      <c r="F59" s="18"/>
      <c r="G59" s="103">
        <v>15</v>
      </c>
      <c r="H59" s="103">
        <v>19</v>
      </c>
      <c r="I59" s="59">
        <f t="shared" si="0"/>
        <v>34</v>
      </c>
      <c r="J59" s="104"/>
      <c r="K59" s="48" t="s">
        <v>416</v>
      </c>
      <c r="L59" s="95" t="s">
        <v>125</v>
      </c>
      <c r="M59" s="89">
        <v>9707317539</v>
      </c>
      <c r="N59" s="95" t="s">
        <v>422</v>
      </c>
      <c r="O59" s="89">
        <v>9508353958</v>
      </c>
      <c r="P59" s="24">
        <v>43627</v>
      </c>
      <c r="Q59" s="18" t="s">
        <v>106</v>
      </c>
      <c r="R59" s="48" t="s">
        <v>450</v>
      </c>
      <c r="S59" s="86" t="s">
        <v>110</v>
      </c>
      <c r="T59" s="18"/>
    </row>
    <row r="60" spans="1:20">
      <c r="A60" s="4">
        <v>56</v>
      </c>
      <c r="B60" s="17" t="s">
        <v>63</v>
      </c>
      <c r="C60" s="101" t="s">
        <v>244</v>
      </c>
      <c r="D60" s="102" t="s">
        <v>23</v>
      </c>
      <c r="E60" s="89" t="s">
        <v>326</v>
      </c>
      <c r="F60" s="18"/>
      <c r="G60" s="19">
        <v>16</v>
      </c>
      <c r="H60" s="19">
        <v>19</v>
      </c>
      <c r="I60" s="59">
        <f t="shared" si="0"/>
        <v>35</v>
      </c>
      <c r="J60" s="105" t="s">
        <v>359</v>
      </c>
      <c r="K60" s="48" t="s">
        <v>416</v>
      </c>
      <c r="L60" s="95" t="s">
        <v>425</v>
      </c>
      <c r="M60" s="89">
        <v>9707317539</v>
      </c>
      <c r="N60" s="95" t="s">
        <v>418</v>
      </c>
      <c r="O60" s="89">
        <v>8256090155</v>
      </c>
      <c r="P60" s="24">
        <v>43627</v>
      </c>
      <c r="Q60" s="18" t="s">
        <v>106</v>
      </c>
      <c r="R60" s="48" t="s">
        <v>450</v>
      </c>
      <c r="S60" s="86" t="s">
        <v>110</v>
      </c>
      <c r="T60" s="18"/>
    </row>
    <row r="61" spans="1:20">
      <c r="A61" s="4">
        <v>57</v>
      </c>
      <c r="B61" s="17" t="s">
        <v>63</v>
      </c>
      <c r="C61" s="101" t="s">
        <v>245</v>
      </c>
      <c r="D61" s="102" t="s">
        <v>23</v>
      </c>
      <c r="E61" s="89" t="s">
        <v>327</v>
      </c>
      <c r="F61" s="18"/>
      <c r="G61" s="19">
        <v>13</v>
      </c>
      <c r="H61" s="19">
        <v>17</v>
      </c>
      <c r="I61" s="59">
        <f t="shared" si="0"/>
        <v>30</v>
      </c>
      <c r="J61" s="48"/>
      <c r="K61" s="48" t="s">
        <v>416</v>
      </c>
      <c r="L61" s="95" t="s">
        <v>125</v>
      </c>
      <c r="M61" s="89">
        <v>9707317539</v>
      </c>
      <c r="N61" s="95" t="s">
        <v>418</v>
      </c>
      <c r="O61" s="89">
        <v>8256090155</v>
      </c>
      <c r="P61" s="24">
        <v>43627</v>
      </c>
      <c r="Q61" s="18" t="s">
        <v>106</v>
      </c>
      <c r="R61" s="48" t="s">
        <v>450</v>
      </c>
      <c r="S61" s="86" t="s">
        <v>110</v>
      </c>
      <c r="T61" s="18"/>
    </row>
    <row r="62" spans="1:20" ht="33">
      <c r="A62" s="4">
        <v>58</v>
      </c>
      <c r="B62" s="17" t="s">
        <v>63</v>
      </c>
      <c r="C62" s="101" t="s">
        <v>246</v>
      </c>
      <c r="D62" s="102" t="s">
        <v>23</v>
      </c>
      <c r="E62" s="89" t="s">
        <v>328</v>
      </c>
      <c r="F62" s="18"/>
      <c r="G62" s="19">
        <v>27</v>
      </c>
      <c r="H62" s="19">
        <v>18</v>
      </c>
      <c r="I62" s="59">
        <f t="shared" si="0"/>
        <v>45</v>
      </c>
      <c r="J62" s="105" t="s">
        <v>360</v>
      </c>
      <c r="K62" s="48" t="s">
        <v>416</v>
      </c>
      <c r="L62" s="95" t="s">
        <v>125</v>
      </c>
      <c r="M62" s="89">
        <v>9707317539</v>
      </c>
      <c r="N62" s="95" t="s">
        <v>418</v>
      </c>
      <c r="O62" s="89">
        <v>8256090155</v>
      </c>
      <c r="P62" s="24">
        <v>43628</v>
      </c>
      <c r="Q62" s="18" t="s">
        <v>107</v>
      </c>
      <c r="R62" s="48" t="s">
        <v>450</v>
      </c>
      <c r="S62" s="86" t="s">
        <v>110</v>
      </c>
      <c r="T62" s="18"/>
    </row>
    <row r="63" spans="1:20" ht="33">
      <c r="A63" s="4">
        <v>59</v>
      </c>
      <c r="B63" s="17" t="s">
        <v>63</v>
      </c>
      <c r="C63" s="101" t="s">
        <v>247</v>
      </c>
      <c r="D63" s="102" t="s">
        <v>23</v>
      </c>
      <c r="E63" s="89" t="s">
        <v>329</v>
      </c>
      <c r="F63" s="18"/>
      <c r="G63" s="19">
        <v>11</v>
      </c>
      <c r="H63" s="19">
        <v>12</v>
      </c>
      <c r="I63" s="59">
        <f t="shared" si="0"/>
        <v>23</v>
      </c>
      <c r="J63" s="48"/>
      <c r="K63" s="48" t="s">
        <v>419</v>
      </c>
      <c r="L63" s="95" t="s">
        <v>433</v>
      </c>
      <c r="M63" s="89">
        <v>9864568073</v>
      </c>
      <c r="N63" s="95" t="s">
        <v>423</v>
      </c>
      <c r="O63" s="89">
        <v>9707614284</v>
      </c>
      <c r="P63" s="24">
        <v>43628</v>
      </c>
      <c r="Q63" s="18" t="s">
        <v>107</v>
      </c>
      <c r="R63" s="48" t="s">
        <v>190</v>
      </c>
      <c r="S63" s="86" t="s">
        <v>110</v>
      </c>
      <c r="T63" s="18"/>
    </row>
    <row r="64" spans="1:20" ht="33">
      <c r="A64" s="4">
        <v>60</v>
      </c>
      <c r="B64" s="17" t="s">
        <v>63</v>
      </c>
      <c r="C64" s="101" t="s">
        <v>248</v>
      </c>
      <c r="D64" s="102" t="s">
        <v>23</v>
      </c>
      <c r="E64" s="89" t="s">
        <v>330</v>
      </c>
      <c r="F64" s="18"/>
      <c r="G64" s="19">
        <v>8</v>
      </c>
      <c r="H64" s="19">
        <v>11</v>
      </c>
      <c r="I64" s="59">
        <f t="shared" si="0"/>
        <v>19</v>
      </c>
      <c r="J64" s="48"/>
      <c r="K64" s="48" t="s">
        <v>419</v>
      </c>
      <c r="L64" s="89" t="s">
        <v>435</v>
      </c>
      <c r="M64" s="89">
        <v>9864568073</v>
      </c>
      <c r="N64" s="95" t="s">
        <v>423</v>
      </c>
      <c r="O64" s="89">
        <v>9707614284</v>
      </c>
      <c r="P64" s="24">
        <v>43628</v>
      </c>
      <c r="Q64" s="18" t="s">
        <v>107</v>
      </c>
      <c r="R64" s="48" t="s">
        <v>190</v>
      </c>
      <c r="S64" s="86" t="s">
        <v>110</v>
      </c>
      <c r="T64" s="18"/>
    </row>
    <row r="65" spans="1:20" ht="33">
      <c r="A65" s="4">
        <v>61</v>
      </c>
      <c r="B65" s="17" t="s">
        <v>63</v>
      </c>
      <c r="C65" s="101" t="s">
        <v>249</v>
      </c>
      <c r="D65" s="102" t="s">
        <v>23</v>
      </c>
      <c r="E65" s="89" t="s">
        <v>331</v>
      </c>
      <c r="F65" s="18"/>
      <c r="G65" s="19">
        <v>19</v>
      </c>
      <c r="H65" s="19">
        <v>22</v>
      </c>
      <c r="I65" s="59">
        <f t="shared" si="0"/>
        <v>41</v>
      </c>
      <c r="J65" s="105" t="s">
        <v>361</v>
      </c>
      <c r="K65" s="48" t="s">
        <v>419</v>
      </c>
      <c r="L65" s="89" t="s">
        <v>425</v>
      </c>
      <c r="M65" s="89">
        <v>9864568073</v>
      </c>
      <c r="N65" s="95" t="s">
        <v>423</v>
      </c>
      <c r="O65" s="89">
        <v>9707614284</v>
      </c>
      <c r="P65" s="24">
        <v>43628</v>
      </c>
      <c r="Q65" s="18" t="s">
        <v>107</v>
      </c>
      <c r="R65" s="48" t="s">
        <v>190</v>
      </c>
      <c r="S65" s="86" t="s">
        <v>110</v>
      </c>
      <c r="T65" s="18"/>
    </row>
    <row r="66" spans="1:20">
      <c r="A66" s="4">
        <v>62</v>
      </c>
      <c r="B66" s="17" t="s">
        <v>63</v>
      </c>
      <c r="C66" s="101" t="s">
        <v>250</v>
      </c>
      <c r="D66" s="102" t="s">
        <v>23</v>
      </c>
      <c r="E66" s="89" t="s">
        <v>332</v>
      </c>
      <c r="F66" s="18"/>
      <c r="G66" s="19">
        <v>11</v>
      </c>
      <c r="H66" s="19">
        <v>9</v>
      </c>
      <c r="I66" s="59">
        <f t="shared" si="0"/>
        <v>20</v>
      </c>
      <c r="J66" s="105" t="s">
        <v>362</v>
      </c>
      <c r="K66" s="48" t="s">
        <v>424</v>
      </c>
      <c r="L66" s="89" t="s">
        <v>425</v>
      </c>
      <c r="M66" s="89">
        <v>8822952895</v>
      </c>
      <c r="N66" s="95" t="s">
        <v>414</v>
      </c>
      <c r="O66" s="89">
        <v>9707891992</v>
      </c>
      <c r="P66" s="24">
        <v>43629</v>
      </c>
      <c r="Q66" s="18" t="s">
        <v>108</v>
      </c>
      <c r="R66" s="48" t="s">
        <v>452</v>
      </c>
      <c r="S66" s="86" t="s">
        <v>110</v>
      </c>
      <c r="T66" s="18"/>
    </row>
    <row r="67" spans="1:20">
      <c r="A67" s="4">
        <v>63</v>
      </c>
      <c r="B67" s="17" t="s">
        <v>63</v>
      </c>
      <c r="C67" s="101" t="s">
        <v>251</v>
      </c>
      <c r="D67" s="102" t="s">
        <v>23</v>
      </c>
      <c r="E67" s="89" t="s">
        <v>333</v>
      </c>
      <c r="F67" s="18"/>
      <c r="G67" s="19">
        <v>22</v>
      </c>
      <c r="H67" s="19">
        <v>26</v>
      </c>
      <c r="I67" s="59">
        <f t="shared" si="0"/>
        <v>48</v>
      </c>
      <c r="J67" s="105" t="s">
        <v>363</v>
      </c>
      <c r="K67" s="48" t="s">
        <v>419</v>
      </c>
      <c r="L67" s="89" t="s">
        <v>125</v>
      </c>
      <c r="M67" s="89">
        <v>9864568073</v>
      </c>
      <c r="N67" s="95" t="s">
        <v>426</v>
      </c>
      <c r="O67" s="89">
        <v>9401286226</v>
      </c>
      <c r="P67" s="24">
        <v>43629</v>
      </c>
      <c r="Q67" s="18" t="s">
        <v>108</v>
      </c>
      <c r="R67" s="48" t="s">
        <v>190</v>
      </c>
      <c r="S67" s="86" t="s">
        <v>110</v>
      </c>
      <c r="T67" s="18"/>
    </row>
    <row r="68" spans="1:20">
      <c r="A68" s="4">
        <v>64</v>
      </c>
      <c r="B68" s="17" t="s">
        <v>63</v>
      </c>
      <c r="C68" s="101" t="s">
        <v>252</v>
      </c>
      <c r="D68" s="102" t="s">
        <v>23</v>
      </c>
      <c r="E68" s="89" t="s">
        <v>334</v>
      </c>
      <c r="F68" s="18"/>
      <c r="G68" s="19">
        <v>15</v>
      </c>
      <c r="H68" s="19">
        <v>12</v>
      </c>
      <c r="I68" s="59">
        <f t="shared" si="0"/>
        <v>27</v>
      </c>
      <c r="J68" s="48"/>
      <c r="K68" s="48" t="s">
        <v>419</v>
      </c>
      <c r="L68" s="89" t="s">
        <v>125</v>
      </c>
      <c r="M68" s="89">
        <v>9864568073</v>
      </c>
      <c r="N68" s="95" t="s">
        <v>426</v>
      </c>
      <c r="O68" s="89">
        <v>9401286226</v>
      </c>
      <c r="P68" s="24">
        <v>43629</v>
      </c>
      <c r="Q68" s="18" t="s">
        <v>108</v>
      </c>
      <c r="R68" s="48" t="s">
        <v>190</v>
      </c>
      <c r="S68" s="86" t="s">
        <v>110</v>
      </c>
      <c r="T68" s="18"/>
    </row>
    <row r="69" spans="1:20">
      <c r="A69" s="4">
        <v>65</v>
      </c>
      <c r="B69" s="17" t="s">
        <v>63</v>
      </c>
      <c r="C69" s="101" t="s">
        <v>253</v>
      </c>
      <c r="D69" s="102" t="s">
        <v>23</v>
      </c>
      <c r="E69" s="89" t="s">
        <v>335</v>
      </c>
      <c r="F69" s="18"/>
      <c r="G69" s="19">
        <v>35</v>
      </c>
      <c r="H69" s="19">
        <v>49</v>
      </c>
      <c r="I69" s="59">
        <f t="shared" si="0"/>
        <v>84</v>
      </c>
      <c r="J69" s="105" t="s">
        <v>364</v>
      </c>
      <c r="K69" s="48" t="s">
        <v>124</v>
      </c>
      <c r="L69" s="95" t="s">
        <v>440</v>
      </c>
      <c r="M69" s="95">
        <v>8404080498</v>
      </c>
      <c r="N69" s="95" t="s">
        <v>427</v>
      </c>
      <c r="O69" s="89">
        <v>9613390424</v>
      </c>
      <c r="P69" s="24">
        <v>43630</v>
      </c>
      <c r="Q69" s="18" t="s">
        <v>109</v>
      </c>
      <c r="R69" s="48" t="s">
        <v>453</v>
      </c>
      <c r="S69" s="86" t="s">
        <v>110</v>
      </c>
      <c r="T69" s="18"/>
    </row>
    <row r="70" spans="1:20">
      <c r="A70" s="4">
        <v>66</v>
      </c>
      <c r="B70" s="17" t="s">
        <v>63</v>
      </c>
      <c r="C70" s="101" t="s">
        <v>254</v>
      </c>
      <c r="D70" s="102" t="s">
        <v>23</v>
      </c>
      <c r="E70" s="89" t="s">
        <v>336</v>
      </c>
      <c r="F70" s="18"/>
      <c r="G70" s="19">
        <v>22</v>
      </c>
      <c r="H70" s="19">
        <v>36</v>
      </c>
      <c r="I70" s="59">
        <f t="shared" ref="I70:I133" si="1">SUM(G70:H70)</f>
        <v>58</v>
      </c>
      <c r="J70" s="105" t="s">
        <v>365</v>
      </c>
      <c r="K70" s="89" t="s">
        <v>428</v>
      </c>
      <c r="L70" s="95" t="s">
        <v>440</v>
      </c>
      <c r="M70" s="89">
        <v>8822952895</v>
      </c>
      <c r="N70" s="89" t="s">
        <v>429</v>
      </c>
      <c r="O70" s="89">
        <v>98646194901</v>
      </c>
      <c r="P70" s="24">
        <v>43633</v>
      </c>
      <c r="Q70" s="18" t="s">
        <v>105</v>
      </c>
      <c r="R70" s="48" t="s">
        <v>452</v>
      </c>
      <c r="S70" s="86" t="s">
        <v>110</v>
      </c>
      <c r="T70" s="18"/>
    </row>
    <row r="71" spans="1:20">
      <c r="A71" s="4">
        <v>67</v>
      </c>
      <c r="B71" s="17" t="s">
        <v>63</v>
      </c>
      <c r="C71" s="101" t="s">
        <v>255</v>
      </c>
      <c r="D71" s="102" t="s">
        <v>23</v>
      </c>
      <c r="E71" s="89" t="s">
        <v>337</v>
      </c>
      <c r="F71" s="18"/>
      <c r="G71" s="19">
        <v>33</v>
      </c>
      <c r="H71" s="19">
        <v>27</v>
      </c>
      <c r="I71" s="59">
        <f t="shared" si="1"/>
        <v>60</v>
      </c>
      <c r="J71" s="105" t="s">
        <v>366</v>
      </c>
      <c r="K71" s="48" t="s">
        <v>124</v>
      </c>
      <c r="L71" s="95" t="s">
        <v>440</v>
      </c>
      <c r="M71" s="95">
        <v>8404080498</v>
      </c>
      <c r="N71" s="95" t="s">
        <v>430</v>
      </c>
      <c r="O71" s="89">
        <v>9707152107</v>
      </c>
      <c r="P71" s="24">
        <v>43633</v>
      </c>
      <c r="Q71" s="18" t="s">
        <v>105</v>
      </c>
      <c r="R71" s="48" t="s">
        <v>453</v>
      </c>
      <c r="S71" s="86" t="s">
        <v>110</v>
      </c>
      <c r="T71" s="18"/>
    </row>
    <row r="72" spans="1:20">
      <c r="A72" s="4">
        <v>68</v>
      </c>
      <c r="B72" s="17" t="s">
        <v>63</v>
      </c>
      <c r="C72" s="101" t="s">
        <v>256</v>
      </c>
      <c r="D72" s="102" t="s">
        <v>23</v>
      </c>
      <c r="E72" s="89" t="s">
        <v>338</v>
      </c>
      <c r="F72" s="18"/>
      <c r="G72" s="19">
        <v>19</v>
      </c>
      <c r="H72" s="19">
        <v>17</v>
      </c>
      <c r="I72" s="59">
        <f t="shared" si="1"/>
        <v>36</v>
      </c>
      <c r="J72" s="105" t="s">
        <v>367</v>
      </c>
      <c r="K72" s="48" t="s">
        <v>124</v>
      </c>
      <c r="L72" s="89" t="s">
        <v>435</v>
      </c>
      <c r="M72" s="95">
        <v>8404080498</v>
      </c>
      <c r="N72" s="95" t="s">
        <v>430</v>
      </c>
      <c r="O72" s="89">
        <v>9707152107</v>
      </c>
      <c r="P72" s="24">
        <v>43634</v>
      </c>
      <c r="Q72" s="18" t="s">
        <v>106</v>
      </c>
      <c r="R72" s="48" t="s">
        <v>453</v>
      </c>
      <c r="S72" s="86" t="s">
        <v>110</v>
      </c>
      <c r="T72" s="18"/>
    </row>
    <row r="73" spans="1:20">
      <c r="A73" s="4">
        <v>69</v>
      </c>
      <c r="B73" s="17" t="s">
        <v>63</v>
      </c>
      <c r="C73" s="101" t="s">
        <v>257</v>
      </c>
      <c r="D73" s="102" t="s">
        <v>23</v>
      </c>
      <c r="E73" s="89" t="s">
        <v>339</v>
      </c>
      <c r="F73" s="18"/>
      <c r="G73" s="19">
        <v>39</v>
      </c>
      <c r="H73" s="19">
        <v>46</v>
      </c>
      <c r="I73" s="59">
        <f t="shared" si="1"/>
        <v>85</v>
      </c>
      <c r="J73" s="48"/>
      <c r="K73" s="89" t="s">
        <v>428</v>
      </c>
      <c r="L73" s="95" t="s">
        <v>433</v>
      </c>
      <c r="M73" s="89">
        <v>8822952895</v>
      </c>
      <c r="N73" s="95" t="s">
        <v>431</v>
      </c>
      <c r="O73" s="89">
        <v>8822690091</v>
      </c>
      <c r="P73" s="24">
        <v>43634</v>
      </c>
      <c r="Q73" s="18" t="s">
        <v>106</v>
      </c>
      <c r="R73" s="48" t="s">
        <v>454</v>
      </c>
      <c r="S73" s="86" t="s">
        <v>110</v>
      </c>
      <c r="T73" s="18"/>
    </row>
    <row r="74" spans="1:20" ht="33">
      <c r="A74" s="4">
        <v>70</v>
      </c>
      <c r="B74" s="17" t="s">
        <v>63</v>
      </c>
      <c r="C74" s="101" t="s">
        <v>258</v>
      </c>
      <c r="D74" s="102" t="s">
        <v>23</v>
      </c>
      <c r="E74" s="89" t="s">
        <v>340</v>
      </c>
      <c r="F74" s="18"/>
      <c r="G74" s="19">
        <v>22</v>
      </c>
      <c r="H74" s="19">
        <v>28</v>
      </c>
      <c r="I74" s="59">
        <f t="shared" si="1"/>
        <v>50</v>
      </c>
      <c r="J74" s="105" t="s">
        <v>368</v>
      </c>
      <c r="K74" s="48" t="s">
        <v>124</v>
      </c>
      <c r="L74" s="89" t="s">
        <v>435</v>
      </c>
      <c r="M74" s="95">
        <v>8404080498</v>
      </c>
      <c r="N74" s="95" t="s">
        <v>427</v>
      </c>
      <c r="O74" s="89">
        <v>9613390424</v>
      </c>
      <c r="P74" s="24">
        <v>43635</v>
      </c>
      <c r="Q74" s="18" t="s">
        <v>107</v>
      </c>
      <c r="R74" s="48" t="s">
        <v>453</v>
      </c>
      <c r="S74" s="86" t="s">
        <v>110</v>
      </c>
      <c r="T74" s="18"/>
    </row>
    <row r="75" spans="1:20" ht="33">
      <c r="A75" s="4">
        <v>71</v>
      </c>
      <c r="B75" s="17" t="s">
        <v>63</v>
      </c>
      <c r="C75" s="101" t="s">
        <v>259</v>
      </c>
      <c r="D75" s="102" t="s">
        <v>23</v>
      </c>
      <c r="E75" s="89" t="s">
        <v>341</v>
      </c>
      <c r="F75" s="18"/>
      <c r="G75" s="19">
        <v>43</v>
      </c>
      <c r="H75" s="19">
        <v>65</v>
      </c>
      <c r="I75" s="59">
        <f t="shared" si="1"/>
        <v>108</v>
      </c>
      <c r="J75" s="105" t="s">
        <v>369</v>
      </c>
      <c r="K75" s="48" t="s">
        <v>124</v>
      </c>
      <c r="L75" s="95" t="s">
        <v>440</v>
      </c>
      <c r="M75" s="95">
        <v>8404080498</v>
      </c>
      <c r="N75" s="95" t="s">
        <v>427</v>
      </c>
      <c r="O75" s="89">
        <v>9613390424</v>
      </c>
      <c r="P75" s="24">
        <v>43635</v>
      </c>
      <c r="Q75" s="18" t="s">
        <v>107</v>
      </c>
      <c r="R75" s="48" t="s">
        <v>453</v>
      </c>
      <c r="S75" s="86" t="s">
        <v>110</v>
      </c>
      <c r="T75" s="18"/>
    </row>
    <row r="76" spans="1:20">
      <c r="A76" s="4">
        <v>72</v>
      </c>
      <c r="B76" s="17" t="s">
        <v>63</v>
      </c>
      <c r="C76" s="101" t="s">
        <v>260</v>
      </c>
      <c r="D76" s="102" t="s">
        <v>23</v>
      </c>
      <c r="E76" s="89" t="s">
        <v>342</v>
      </c>
      <c r="F76" s="18"/>
      <c r="G76" s="19">
        <v>32</v>
      </c>
      <c r="H76" s="19">
        <v>34</v>
      </c>
      <c r="I76" s="59">
        <f t="shared" si="1"/>
        <v>66</v>
      </c>
      <c r="J76" s="105" t="s">
        <v>370</v>
      </c>
      <c r="K76" s="48" t="s">
        <v>432</v>
      </c>
      <c r="L76" s="95" t="s">
        <v>440</v>
      </c>
      <c r="M76" s="89">
        <v>9508457423</v>
      </c>
      <c r="N76" s="95" t="s">
        <v>434</v>
      </c>
      <c r="O76" s="89">
        <v>8473976842</v>
      </c>
      <c r="P76" s="24">
        <v>43636</v>
      </c>
      <c r="Q76" s="18" t="s">
        <v>108</v>
      </c>
      <c r="R76" s="48" t="s">
        <v>130</v>
      </c>
      <c r="S76" s="86" t="s">
        <v>110</v>
      </c>
      <c r="T76" s="18"/>
    </row>
    <row r="77" spans="1:20">
      <c r="A77" s="4">
        <v>73</v>
      </c>
      <c r="B77" s="17" t="s">
        <v>63</v>
      </c>
      <c r="C77" s="101" t="s">
        <v>261</v>
      </c>
      <c r="D77" s="102" t="s">
        <v>23</v>
      </c>
      <c r="E77" s="89" t="s">
        <v>343</v>
      </c>
      <c r="F77" s="18"/>
      <c r="G77" s="19">
        <v>23</v>
      </c>
      <c r="H77" s="19">
        <v>37</v>
      </c>
      <c r="I77" s="59">
        <f t="shared" si="1"/>
        <v>60</v>
      </c>
      <c r="J77" s="105" t="s">
        <v>371</v>
      </c>
      <c r="K77" s="48" t="s">
        <v>131</v>
      </c>
      <c r="L77" s="95" t="s">
        <v>440</v>
      </c>
      <c r="M77" s="89">
        <v>8822418190</v>
      </c>
      <c r="N77" s="89" t="s">
        <v>436</v>
      </c>
      <c r="O77" s="89">
        <v>8011086887</v>
      </c>
      <c r="P77" s="24">
        <v>43636</v>
      </c>
      <c r="Q77" s="18" t="s">
        <v>108</v>
      </c>
      <c r="R77" s="48" t="s">
        <v>135</v>
      </c>
      <c r="S77" s="86" t="s">
        <v>110</v>
      </c>
      <c r="T77" s="18"/>
    </row>
    <row r="78" spans="1:20">
      <c r="A78" s="4">
        <v>74</v>
      </c>
      <c r="B78" s="17" t="s">
        <v>63</v>
      </c>
      <c r="C78" s="101" t="s">
        <v>262</v>
      </c>
      <c r="D78" s="102" t="s">
        <v>23</v>
      </c>
      <c r="E78" s="89" t="s">
        <v>344</v>
      </c>
      <c r="F78" s="18"/>
      <c r="G78" s="19">
        <v>47</v>
      </c>
      <c r="H78" s="19">
        <v>52</v>
      </c>
      <c r="I78" s="59">
        <f t="shared" si="1"/>
        <v>99</v>
      </c>
      <c r="J78" s="105" t="s">
        <v>372</v>
      </c>
      <c r="K78" s="89" t="s">
        <v>428</v>
      </c>
      <c r="L78" s="95" t="s">
        <v>440</v>
      </c>
      <c r="M78" s="89">
        <v>8822952895</v>
      </c>
      <c r="N78" s="89" t="s">
        <v>437</v>
      </c>
      <c r="O78" s="89">
        <v>977179916</v>
      </c>
      <c r="P78" s="24">
        <v>43637</v>
      </c>
      <c r="Q78" s="18" t="s">
        <v>109</v>
      </c>
      <c r="R78" s="48" t="s">
        <v>452</v>
      </c>
      <c r="S78" s="86" t="s">
        <v>110</v>
      </c>
      <c r="T78" s="18"/>
    </row>
    <row r="79" spans="1:20">
      <c r="A79" s="4">
        <v>75</v>
      </c>
      <c r="B79" s="17" t="s">
        <v>63</v>
      </c>
      <c r="C79" s="101" t="s">
        <v>263</v>
      </c>
      <c r="D79" s="102" t="s">
        <v>23</v>
      </c>
      <c r="E79" s="89" t="s">
        <v>345</v>
      </c>
      <c r="F79" s="18"/>
      <c r="G79" s="19">
        <v>13</v>
      </c>
      <c r="H79" s="19">
        <v>12</v>
      </c>
      <c r="I79" s="59">
        <f t="shared" si="1"/>
        <v>25</v>
      </c>
      <c r="J79" s="105" t="s">
        <v>373</v>
      </c>
      <c r="K79" s="89" t="s">
        <v>428</v>
      </c>
      <c r="L79" s="95"/>
      <c r="M79" s="89">
        <v>8822952895</v>
      </c>
      <c r="N79" s="95" t="s">
        <v>431</v>
      </c>
      <c r="O79" s="89">
        <v>8822690091</v>
      </c>
      <c r="P79" s="24">
        <v>43637</v>
      </c>
      <c r="Q79" s="18" t="s">
        <v>109</v>
      </c>
      <c r="R79" s="48" t="s">
        <v>452</v>
      </c>
      <c r="S79" s="86" t="s">
        <v>110</v>
      </c>
      <c r="T79" s="18"/>
    </row>
    <row r="80" spans="1:20">
      <c r="A80" s="4">
        <v>76</v>
      </c>
      <c r="B80" s="17" t="s">
        <v>63</v>
      </c>
      <c r="C80" s="101" t="s">
        <v>264</v>
      </c>
      <c r="D80" s="102" t="s">
        <v>23</v>
      </c>
      <c r="E80" s="89" t="s">
        <v>346</v>
      </c>
      <c r="F80" s="18"/>
      <c r="G80" s="19">
        <v>16</v>
      </c>
      <c r="H80" s="19">
        <v>13</v>
      </c>
      <c r="I80" s="59">
        <f t="shared" si="1"/>
        <v>29</v>
      </c>
      <c r="J80" s="48"/>
      <c r="K80" s="48" t="s">
        <v>124</v>
      </c>
      <c r="L80" s="89" t="s">
        <v>125</v>
      </c>
      <c r="M80" s="95">
        <v>8404080498</v>
      </c>
      <c r="N80" s="89" t="s">
        <v>438</v>
      </c>
      <c r="O80" s="89">
        <v>7399313049</v>
      </c>
      <c r="P80" s="24">
        <v>43640</v>
      </c>
      <c r="Q80" s="18" t="s">
        <v>105</v>
      </c>
      <c r="R80" s="48" t="s">
        <v>453</v>
      </c>
      <c r="S80" s="86" t="s">
        <v>110</v>
      </c>
      <c r="T80" s="18"/>
    </row>
    <row r="81" spans="1:20">
      <c r="A81" s="4">
        <v>77</v>
      </c>
      <c r="B81" s="17" t="s">
        <v>63</v>
      </c>
      <c r="C81" s="101" t="s">
        <v>265</v>
      </c>
      <c r="D81" s="102" t="s">
        <v>23</v>
      </c>
      <c r="E81" s="89" t="s">
        <v>347</v>
      </c>
      <c r="F81" s="18"/>
      <c r="G81" s="19">
        <v>17</v>
      </c>
      <c r="H81" s="19">
        <v>20</v>
      </c>
      <c r="I81" s="59">
        <f t="shared" si="1"/>
        <v>37</v>
      </c>
      <c r="J81" s="105" t="s">
        <v>374</v>
      </c>
      <c r="K81" s="48" t="s">
        <v>124</v>
      </c>
      <c r="L81" s="89" t="s">
        <v>125</v>
      </c>
      <c r="M81" s="95">
        <v>8404080498</v>
      </c>
      <c r="N81" s="89" t="s">
        <v>438</v>
      </c>
      <c r="O81" s="89">
        <v>7399313049</v>
      </c>
      <c r="P81" s="24">
        <v>43640</v>
      </c>
      <c r="Q81" s="18" t="s">
        <v>105</v>
      </c>
      <c r="R81" s="48" t="s">
        <v>453</v>
      </c>
      <c r="S81" s="86" t="s">
        <v>110</v>
      </c>
      <c r="T81" s="18"/>
    </row>
    <row r="82" spans="1:20">
      <c r="A82" s="4">
        <v>78</v>
      </c>
      <c r="B82" s="17" t="s">
        <v>63</v>
      </c>
      <c r="C82" s="101" t="s">
        <v>266</v>
      </c>
      <c r="D82" s="102" t="s">
        <v>23</v>
      </c>
      <c r="E82" s="89" t="s">
        <v>348</v>
      </c>
      <c r="F82" s="18"/>
      <c r="G82" s="19">
        <v>59</v>
      </c>
      <c r="H82" s="19">
        <v>45</v>
      </c>
      <c r="I82" s="59">
        <f t="shared" si="1"/>
        <v>104</v>
      </c>
      <c r="J82" s="105" t="s">
        <v>375</v>
      </c>
      <c r="K82" s="48" t="s">
        <v>439</v>
      </c>
      <c r="L82" s="95" t="s">
        <v>440</v>
      </c>
      <c r="M82" s="89">
        <v>8011790411</v>
      </c>
      <c r="N82" s="95" t="s">
        <v>441</v>
      </c>
      <c r="O82" s="89">
        <v>97078336362</v>
      </c>
      <c r="P82" s="24">
        <v>43641</v>
      </c>
      <c r="Q82" s="18" t="s">
        <v>106</v>
      </c>
      <c r="R82" s="48" t="s">
        <v>130</v>
      </c>
      <c r="S82" s="86" t="s">
        <v>110</v>
      </c>
      <c r="T82" s="18"/>
    </row>
    <row r="83" spans="1:20" ht="33">
      <c r="A83" s="4">
        <v>79</v>
      </c>
      <c r="B83" s="17" t="s">
        <v>63</v>
      </c>
      <c r="C83" s="101" t="s">
        <v>267</v>
      </c>
      <c r="D83" s="102" t="s">
        <v>23</v>
      </c>
      <c r="E83" s="89" t="s">
        <v>349</v>
      </c>
      <c r="F83" s="18"/>
      <c r="G83" s="19">
        <v>37</v>
      </c>
      <c r="H83" s="19">
        <v>26</v>
      </c>
      <c r="I83" s="59">
        <f t="shared" si="1"/>
        <v>63</v>
      </c>
      <c r="J83" s="48"/>
      <c r="K83" s="48" t="s">
        <v>439</v>
      </c>
      <c r="L83" s="95" t="s">
        <v>440</v>
      </c>
      <c r="M83" s="89">
        <v>8011790411</v>
      </c>
      <c r="N83" s="95" t="s">
        <v>441</v>
      </c>
      <c r="O83" s="89">
        <v>9707833636</v>
      </c>
      <c r="P83" s="24">
        <v>43642</v>
      </c>
      <c r="Q83" s="18" t="s">
        <v>107</v>
      </c>
      <c r="R83" s="48" t="s">
        <v>130</v>
      </c>
      <c r="S83" s="86" t="s">
        <v>110</v>
      </c>
      <c r="T83" s="18"/>
    </row>
    <row r="84" spans="1:20" ht="33">
      <c r="A84" s="4">
        <v>80</v>
      </c>
      <c r="B84" s="17" t="s">
        <v>63</v>
      </c>
      <c r="C84" s="101" t="s">
        <v>267</v>
      </c>
      <c r="D84" s="102" t="s">
        <v>23</v>
      </c>
      <c r="E84" s="89" t="s">
        <v>350</v>
      </c>
      <c r="F84" s="18"/>
      <c r="G84" s="19">
        <v>7</v>
      </c>
      <c r="H84" s="19">
        <v>13</v>
      </c>
      <c r="I84" s="59">
        <f t="shared" si="1"/>
        <v>20</v>
      </c>
      <c r="J84" s="105" t="s">
        <v>376</v>
      </c>
      <c r="K84" s="48" t="s">
        <v>439</v>
      </c>
      <c r="L84" s="95" t="s">
        <v>440</v>
      </c>
      <c r="M84" s="89">
        <v>8011790411</v>
      </c>
      <c r="N84" s="95" t="s">
        <v>441</v>
      </c>
      <c r="O84" s="89">
        <v>9707833636</v>
      </c>
      <c r="P84" s="24">
        <v>43642</v>
      </c>
      <c r="Q84" s="18" t="s">
        <v>107</v>
      </c>
      <c r="R84" s="48" t="s">
        <v>130</v>
      </c>
      <c r="S84" s="86" t="s">
        <v>110</v>
      </c>
      <c r="T84" s="18"/>
    </row>
    <row r="85" spans="1:20">
      <c r="A85" s="4">
        <v>81</v>
      </c>
      <c r="B85" s="17" t="s">
        <v>63</v>
      </c>
      <c r="C85" s="101" t="s">
        <v>268</v>
      </c>
      <c r="D85" s="102" t="s">
        <v>23</v>
      </c>
      <c r="E85" s="89" t="s">
        <v>351</v>
      </c>
      <c r="F85" s="18"/>
      <c r="G85" s="19">
        <v>8</v>
      </c>
      <c r="H85" s="19">
        <v>12</v>
      </c>
      <c r="I85" s="59">
        <f t="shared" si="1"/>
        <v>20</v>
      </c>
      <c r="J85" s="48"/>
      <c r="K85" s="48" t="s">
        <v>131</v>
      </c>
      <c r="L85" s="89" t="s">
        <v>435</v>
      </c>
      <c r="M85" s="89">
        <v>8822418190</v>
      </c>
      <c r="N85" s="89" t="s">
        <v>436</v>
      </c>
      <c r="O85" s="89">
        <v>8011086887</v>
      </c>
      <c r="P85" s="24">
        <v>43642</v>
      </c>
      <c r="Q85" s="18" t="s">
        <v>109</v>
      </c>
      <c r="R85" s="48" t="s">
        <v>134</v>
      </c>
      <c r="S85" s="86" t="s">
        <v>110</v>
      </c>
      <c r="T85" s="18"/>
    </row>
    <row r="86" spans="1:20">
      <c r="A86" s="4">
        <v>82</v>
      </c>
      <c r="B86" s="17" t="s">
        <v>63</v>
      </c>
      <c r="C86" s="101" t="s">
        <v>269</v>
      </c>
      <c r="D86" s="102" t="s">
        <v>23</v>
      </c>
      <c r="E86" s="89" t="s">
        <v>352</v>
      </c>
      <c r="F86" s="18"/>
      <c r="G86" s="19">
        <v>56</v>
      </c>
      <c r="H86" s="19">
        <v>47</v>
      </c>
      <c r="I86" s="59">
        <f t="shared" si="1"/>
        <v>103</v>
      </c>
      <c r="J86" s="48"/>
      <c r="K86" s="48" t="s">
        <v>432</v>
      </c>
      <c r="L86" s="95" t="s">
        <v>433</v>
      </c>
      <c r="M86" s="89">
        <v>9508457423</v>
      </c>
      <c r="N86" s="95" t="s">
        <v>434</v>
      </c>
      <c r="O86" s="89">
        <v>8473976842</v>
      </c>
      <c r="P86" s="24">
        <v>42913</v>
      </c>
      <c r="Q86" s="18" t="s">
        <v>108</v>
      </c>
      <c r="R86" s="48" t="s">
        <v>130</v>
      </c>
      <c r="S86" s="86" t="s">
        <v>110</v>
      </c>
      <c r="T86" s="18"/>
    </row>
    <row r="87" spans="1:20">
      <c r="A87" s="4">
        <v>83</v>
      </c>
      <c r="B87" s="17" t="s">
        <v>63</v>
      </c>
      <c r="C87" s="101" t="s">
        <v>270</v>
      </c>
      <c r="D87" s="102" t="s">
        <v>23</v>
      </c>
      <c r="E87" s="89" t="s">
        <v>353</v>
      </c>
      <c r="F87" s="18"/>
      <c r="G87" s="19">
        <v>16</v>
      </c>
      <c r="H87" s="19">
        <v>25</v>
      </c>
      <c r="I87" s="59">
        <f t="shared" si="1"/>
        <v>41</v>
      </c>
      <c r="J87" s="48"/>
      <c r="K87" s="48" t="s">
        <v>131</v>
      </c>
      <c r="L87" s="89" t="s">
        <v>435</v>
      </c>
      <c r="M87" s="89">
        <v>8822418190</v>
      </c>
      <c r="N87" s="89" t="s">
        <v>436</v>
      </c>
      <c r="O87" s="89">
        <v>8011086887</v>
      </c>
      <c r="P87" s="24">
        <v>43644</v>
      </c>
      <c r="Q87" s="18" t="s">
        <v>109</v>
      </c>
      <c r="R87" s="48" t="s">
        <v>134</v>
      </c>
      <c r="S87" s="86" t="s">
        <v>110</v>
      </c>
      <c r="T87" s="18"/>
    </row>
    <row r="88" spans="1:20">
      <c r="A88" s="4">
        <v>84</v>
      </c>
      <c r="B88" s="17" t="s">
        <v>63</v>
      </c>
      <c r="C88" s="101" t="s">
        <v>271</v>
      </c>
      <c r="D88" s="102" t="s">
        <v>23</v>
      </c>
      <c r="E88" s="89" t="s">
        <v>354</v>
      </c>
      <c r="F88" s="18"/>
      <c r="G88" s="19">
        <v>52</v>
      </c>
      <c r="H88" s="19">
        <v>46</v>
      </c>
      <c r="I88" s="59">
        <f t="shared" si="1"/>
        <v>98</v>
      </c>
      <c r="J88" s="105" t="s">
        <v>377</v>
      </c>
      <c r="K88" s="48" t="s">
        <v>439</v>
      </c>
      <c r="L88" s="95" t="s">
        <v>440</v>
      </c>
      <c r="M88" s="89">
        <v>8011790411</v>
      </c>
      <c r="N88" s="89"/>
      <c r="O88" s="48"/>
      <c r="P88" s="24">
        <v>43644</v>
      </c>
      <c r="Q88" s="18" t="s">
        <v>109</v>
      </c>
      <c r="R88" s="48" t="s">
        <v>130</v>
      </c>
      <c r="S88" s="86" t="s">
        <v>110</v>
      </c>
      <c r="T88" s="18"/>
    </row>
    <row r="89" spans="1:20">
      <c r="A89" s="4">
        <v>85</v>
      </c>
      <c r="B89" s="17"/>
      <c r="C89" s="101"/>
      <c r="D89" s="102"/>
      <c r="E89" s="89"/>
      <c r="F89" s="18"/>
      <c r="G89" s="19"/>
      <c r="H89" s="19"/>
      <c r="I89" s="59">
        <f t="shared" si="1"/>
        <v>0</v>
      </c>
      <c r="J89" s="48"/>
      <c r="K89" s="48"/>
      <c r="L89" s="95"/>
      <c r="M89" s="89"/>
      <c r="N89" s="48"/>
      <c r="O89" s="48"/>
      <c r="P89" s="24"/>
      <c r="Q89" s="18"/>
      <c r="R89" s="48"/>
      <c r="S89" s="18"/>
      <c r="T89" s="18"/>
    </row>
    <row r="90" spans="1:20">
      <c r="A90" s="4">
        <v>86</v>
      </c>
      <c r="B90" s="17"/>
      <c r="C90" s="101"/>
      <c r="D90" s="102"/>
      <c r="E90" s="89"/>
      <c r="F90" s="18"/>
      <c r="G90" s="19"/>
      <c r="H90" s="19"/>
      <c r="I90" s="59">
        <f t="shared" si="1"/>
        <v>0</v>
      </c>
      <c r="J90" s="48"/>
      <c r="K90" s="48"/>
      <c r="L90" s="95"/>
      <c r="M90" s="89"/>
      <c r="N90" s="95"/>
      <c r="O90" s="89"/>
      <c r="P90" s="24"/>
      <c r="Q90" s="18"/>
      <c r="R90" s="48"/>
      <c r="S90" s="18"/>
      <c r="T90" s="18"/>
    </row>
    <row r="91" spans="1:20">
      <c r="A91" s="4">
        <v>87</v>
      </c>
      <c r="B91" s="17"/>
      <c r="C91" s="101"/>
      <c r="D91" s="102"/>
      <c r="E91" s="89"/>
      <c r="F91" s="18"/>
      <c r="G91" s="19"/>
      <c r="H91" s="19"/>
      <c r="I91" s="59">
        <f t="shared" si="1"/>
        <v>0</v>
      </c>
      <c r="J91" s="48"/>
      <c r="K91" s="48"/>
      <c r="L91" s="95"/>
      <c r="M91" s="89"/>
      <c r="N91" s="95"/>
      <c r="O91" s="89"/>
      <c r="P91" s="24"/>
      <c r="Q91" s="18"/>
      <c r="R91" s="48"/>
      <c r="S91" s="18"/>
      <c r="T91" s="18"/>
    </row>
    <row r="92" spans="1:20">
      <c r="A92" s="4">
        <v>88</v>
      </c>
      <c r="B92" s="17"/>
      <c r="C92" s="101"/>
      <c r="D92" s="102"/>
      <c r="E92" s="89"/>
      <c r="F92" s="18"/>
      <c r="G92" s="19"/>
      <c r="H92" s="19"/>
      <c r="I92" s="59">
        <f t="shared" si="1"/>
        <v>0</v>
      </c>
      <c r="J92" s="105"/>
      <c r="K92" s="89"/>
      <c r="L92" s="95"/>
      <c r="M92" s="89"/>
      <c r="N92" s="95"/>
      <c r="O92" s="89"/>
      <c r="P92" s="24"/>
      <c r="Q92" s="18"/>
      <c r="R92" s="48"/>
      <c r="S92" s="18"/>
      <c r="T92" s="18"/>
    </row>
    <row r="93" spans="1:20">
      <c r="A93" s="4">
        <v>89</v>
      </c>
      <c r="B93" s="17"/>
      <c r="C93" s="101"/>
      <c r="D93" s="102"/>
      <c r="E93" s="89"/>
      <c r="F93" s="18"/>
      <c r="G93" s="19"/>
      <c r="H93" s="19"/>
      <c r="I93" s="59">
        <f t="shared" si="1"/>
        <v>0</v>
      </c>
      <c r="J93" s="48"/>
      <c r="K93" s="48"/>
      <c r="L93" s="89"/>
      <c r="M93" s="95"/>
      <c r="N93" s="89"/>
      <c r="O93" s="89"/>
      <c r="P93" s="24"/>
      <c r="Q93" s="18"/>
      <c r="R93" s="48"/>
      <c r="S93" s="18"/>
      <c r="T93" s="18"/>
    </row>
    <row r="94" spans="1:20">
      <c r="A94" s="4">
        <v>90</v>
      </c>
      <c r="B94" s="17"/>
      <c r="C94" s="101"/>
      <c r="D94" s="102"/>
      <c r="E94" s="89"/>
      <c r="F94" s="18"/>
      <c r="G94" s="19"/>
      <c r="H94" s="19"/>
      <c r="I94" s="59">
        <f t="shared" si="1"/>
        <v>0</v>
      </c>
      <c r="J94" s="105"/>
      <c r="K94" s="48"/>
      <c r="L94" s="89"/>
      <c r="M94" s="95"/>
      <c r="N94" s="89"/>
      <c r="O94" s="89"/>
      <c r="P94" s="24"/>
      <c r="Q94" s="18"/>
      <c r="R94" s="48"/>
      <c r="S94" s="18"/>
      <c r="T94" s="18"/>
    </row>
    <row r="95" spans="1:20">
      <c r="A95" s="4">
        <v>91</v>
      </c>
      <c r="B95" s="17"/>
      <c r="C95" s="101"/>
      <c r="D95" s="102"/>
      <c r="E95" s="89"/>
      <c r="F95" s="18"/>
      <c r="G95" s="19"/>
      <c r="H95" s="19"/>
      <c r="I95" s="59">
        <f t="shared" si="1"/>
        <v>0</v>
      </c>
      <c r="J95" s="105"/>
      <c r="K95" s="48"/>
      <c r="L95" s="95"/>
      <c r="M95" s="89"/>
      <c r="N95" s="95"/>
      <c r="O95" s="89"/>
      <c r="P95" s="24"/>
      <c r="Q95" s="18"/>
      <c r="R95" s="48"/>
      <c r="S95" s="18"/>
      <c r="T95" s="18"/>
    </row>
    <row r="96" spans="1:20">
      <c r="A96" s="4">
        <v>92</v>
      </c>
      <c r="B96" s="17"/>
      <c r="C96" s="101"/>
      <c r="D96" s="102"/>
      <c r="E96" s="89"/>
      <c r="F96" s="18"/>
      <c r="G96" s="19"/>
      <c r="H96" s="19"/>
      <c r="I96" s="59">
        <f t="shared" si="1"/>
        <v>0</v>
      </c>
      <c r="J96" s="48"/>
      <c r="K96" s="48"/>
      <c r="L96" s="95"/>
      <c r="M96" s="89"/>
      <c r="N96" s="95"/>
      <c r="O96" s="89"/>
      <c r="P96" s="24"/>
      <c r="Q96" s="18"/>
      <c r="R96" s="48"/>
      <c r="S96" s="18"/>
      <c r="T96" s="18"/>
    </row>
    <row r="97" spans="1:20">
      <c r="A97" s="4">
        <v>93</v>
      </c>
      <c r="B97" s="17"/>
      <c r="C97" s="101"/>
      <c r="D97" s="102"/>
      <c r="E97" s="89"/>
      <c r="F97" s="18"/>
      <c r="G97" s="19"/>
      <c r="H97" s="19"/>
      <c r="I97" s="59">
        <f t="shared" si="1"/>
        <v>0</v>
      </c>
      <c r="J97" s="105"/>
      <c r="K97" s="48"/>
      <c r="L97" s="95"/>
      <c r="M97" s="89"/>
      <c r="N97" s="95"/>
      <c r="O97" s="89"/>
      <c r="P97" s="24"/>
      <c r="Q97" s="18"/>
      <c r="R97" s="48"/>
      <c r="S97" s="18"/>
      <c r="T97" s="18"/>
    </row>
    <row r="98" spans="1:20">
      <c r="A98" s="4">
        <v>94</v>
      </c>
      <c r="B98" s="17"/>
      <c r="C98" s="101"/>
      <c r="D98" s="102"/>
      <c r="E98" s="89"/>
      <c r="F98" s="18"/>
      <c r="G98" s="19"/>
      <c r="H98" s="19"/>
      <c r="I98" s="59">
        <f t="shared" si="1"/>
        <v>0</v>
      </c>
      <c r="J98" s="48"/>
      <c r="K98" s="48"/>
      <c r="L98" s="89"/>
      <c r="M98" s="89"/>
      <c r="N98" s="89"/>
      <c r="O98" s="89"/>
      <c r="P98" s="24"/>
      <c r="Q98" s="18"/>
      <c r="R98" s="48"/>
      <c r="S98" s="18"/>
      <c r="T98" s="18"/>
    </row>
    <row r="99" spans="1:20">
      <c r="A99" s="4">
        <v>95</v>
      </c>
      <c r="B99" s="17"/>
      <c r="C99" s="101"/>
      <c r="D99" s="102"/>
      <c r="E99" s="89"/>
      <c r="F99" s="18"/>
      <c r="G99" s="19"/>
      <c r="H99" s="19"/>
      <c r="I99" s="59">
        <f t="shared" si="1"/>
        <v>0</v>
      </c>
      <c r="J99" s="48"/>
      <c r="K99" s="48"/>
      <c r="L99" s="95"/>
      <c r="M99" s="89"/>
      <c r="N99" s="95"/>
      <c r="O99" s="89"/>
      <c r="P99" s="24"/>
      <c r="Q99" s="18"/>
      <c r="R99" s="48"/>
      <c r="S99" s="18"/>
      <c r="T99" s="18"/>
    </row>
    <row r="100" spans="1:20">
      <c r="A100" s="4">
        <v>96</v>
      </c>
      <c r="B100" s="17"/>
      <c r="C100" s="101"/>
      <c r="D100" s="102"/>
      <c r="E100" s="89"/>
      <c r="F100" s="18"/>
      <c r="G100" s="19"/>
      <c r="H100" s="19"/>
      <c r="I100" s="59">
        <f t="shared" si="1"/>
        <v>0</v>
      </c>
      <c r="J100" s="48"/>
      <c r="K100" s="48"/>
      <c r="L100" s="89"/>
      <c r="M100" s="89"/>
      <c r="N100" s="89"/>
      <c r="O100" s="89"/>
      <c r="P100" s="24"/>
      <c r="Q100" s="18"/>
      <c r="R100" s="48"/>
      <c r="S100" s="18"/>
      <c r="T100" s="18"/>
    </row>
    <row r="101" spans="1:20">
      <c r="A101" s="4">
        <v>97</v>
      </c>
      <c r="B101" s="17"/>
      <c r="C101" s="101"/>
      <c r="D101" s="102"/>
      <c r="E101" s="89"/>
      <c r="F101" s="18"/>
      <c r="G101" s="19"/>
      <c r="H101" s="19"/>
      <c r="I101" s="59">
        <f t="shared" si="1"/>
        <v>0</v>
      </c>
      <c r="J101" s="105"/>
      <c r="K101" s="48"/>
      <c r="L101" s="95"/>
      <c r="M101" s="89"/>
      <c r="N101" s="89"/>
      <c r="O101" s="48"/>
      <c r="P101" s="24"/>
      <c r="Q101" s="18"/>
      <c r="R101" s="48"/>
      <c r="S101" s="18"/>
      <c r="T101" s="18"/>
    </row>
    <row r="102" spans="1:20">
      <c r="A102" s="4">
        <v>98</v>
      </c>
      <c r="B102" s="17"/>
      <c r="C102" s="101"/>
      <c r="D102" s="102"/>
      <c r="E102" s="89"/>
      <c r="F102" s="18"/>
      <c r="G102" s="19"/>
      <c r="H102" s="19"/>
      <c r="I102" s="59">
        <f t="shared" si="1"/>
        <v>0</v>
      </c>
      <c r="J102" s="48"/>
      <c r="K102" s="48"/>
      <c r="L102" s="95"/>
      <c r="M102" s="89"/>
      <c r="N102" s="48"/>
      <c r="O102" s="48"/>
      <c r="P102" s="24"/>
      <c r="Q102" s="18"/>
      <c r="R102" s="48"/>
      <c r="S102" s="18"/>
      <c r="T102" s="18"/>
    </row>
    <row r="103" spans="1:20">
      <c r="A103" s="4">
        <v>99</v>
      </c>
      <c r="B103" s="17"/>
      <c r="C103" s="101"/>
      <c r="D103" s="102"/>
      <c r="E103" s="89"/>
      <c r="F103" s="18"/>
      <c r="G103" s="19"/>
      <c r="H103" s="19"/>
      <c r="I103" s="59">
        <f t="shared" si="1"/>
        <v>0</v>
      </c>
      <c r="J103" s="48"/>
      <c r="K103" s="48"/>
      <c r="L103" s="95"/>
      <c r="M103" s="89"/>
      <c r="N103" s="95"/>
      <c r="O103" s="89"/>
      <c r="P103" s="24"/>
      <c r="Q103" s="18"/>
      <c r="R103" s="48"/>
      <c r="S103" s="18"/>
      <c r="T103" s="18"/>
    </row>
    <row r="104" spans="1:20">
      <c r="A104" s="4">
        <v>100</v>
      </c>
      <c r="B104" s="17"/>
      <c r="C104" s="101"/>
      <c r="D104" s="102"/>
      <c r="E104" s="89"/>
      <c r="F104" s="18"/>
      <c r="G104" s="19"/>
      <c r="H104" s="19"/>
      <c r="I104" s="59">
        <f t="shared" si="1"/>
        <v>0</v>
      </c>
      <c r="J104" s="48"/>
      <c r="K104" s="48"/>
      <c r="L104" s="95"/>
      <c r="M104" s="89"/>
      <c r="N104" s="95"/>
      <c r="O104" s="89"/>
      <c r="P104" s="24"/>
      <c r="Q104" s="18"/>
      <c r="R104" s="48"/>
      <c r="S104" s="18"/>
      <c r="T104" s="18"/>
    </row>
    <row r="105" spans="1:20">
      <c r="A105" s="4">
        <v>101</v>
      </c>
      <c r="B105" s="17"/>
      <c r="C105" s="101"/>
      <c r="D105" s="102"/>
      <c r="E105" s="89"/>
      <c r="F105" s="18"/>
      <c r="G105" s="19"/>
      <c r="H105" s="19"/>
      <c r="I105" s="59">
        <f t="shared" si="1"/>
        <v>0</v>
      </c>
      <c r="J105" s="105"/>
      <c r="K105" s="48"/>
      <c r="L105" s="95"/>
      <c r="M105" s="89"/>
      <c r="N105" s="89"/>
      <c r="O105" s="89"/>
      <c r="P105" s="24"/>
      <c r="Q105" s="18"/>
      <c r="R105" s="48"/>
      <c r="S105" s="18"/>
      <c r="T105" s="18"/>
    </row>
    <row r="106" spans="1:20">
      <c r="A106" s="4">
        <v>102</v>
      </c>
      <c r="B106" s="17"/>
      <c r="C106" s="101"/>
      <c r="D106" s="102"/>
      <c r="E106" s="89"/>
      <c r="F106" s="18"/>
      <c r="G106" s="19"/>
      <c r="H106" s="19"/>
      <c r="I106" s="59">
        <f t="shared" si="1"/>
        <v>0</v>
      </c>
      <c r="J106" s="48"/>
      <c r="K106" s="48"/>
      <c r="L106" s="95"/>
      <c r="M106" s="95"/>
      <c r="N106" s="95"/>
      <c r="O106" s="95"/>
      <c r="P106" s="24"/>
      <c r="Q106" s="18"/>
      <c r="R106" s="48"/>
      <c r="S106" s="18"/>
      <c r="T106" s="18"/>
    </row>
    <row r="107" spans="1:20">
      <c r="A107" s="4">
        <v>103</v>
      </c>
      <c r="B107" s="17"/>
      <c r="C107" s="101"/>
      <c r="D107" s="102"/>
      <c r="E107" s="89"/>
      <c r="F107" s="18"/>
      <c r="G107" s="19"/>
      <c r="H107" s="19"/>
      <c r="I107" s="59">
        <f t="shared" si="1"/>
        <v>0</v>
      </c>
      <c r="J107" s="105"/>
      <c r="K107" s="48"/>
      <c r="L107" s="95"/>
      <c r="M107" s="95"/>
      <c r="N107" s="95"/>
      <c r="O107" s="95"/>
      <c r="P107" s="24"/>
      <c r="Q107" s="18"/>
      <c r="R107" s="48"/>
      <c r="S107" s="18"/>
      <c r="T107" s="18"/>
    </row>
    <row r="108" spans="1:20">
      <c r="A108" s="4">
        <v>104</v>
      </c>
      <c r="B108" s="17"/>
      <c r="C108" s="101"/>
      <c r="D108" s="102"/>
      <c r="E108" s="89"/>
      <c r="F108" s="18"/>
      <c r="G108" s="19"/>
      <c r="H108" s="19"/>
      <c r="I108" s="59">
        <f t="shared" si="1"/>
        <v>0</v>
      </c>
      <c r="J108" s="105"/>
      <c r="K108" s="48"/>
      <c r="L108" s="95"/>
      <c r="M108" s="89"/>
      <c r="N108" s="95"/>
      <c r="O108" s="89"/>
      <c r="P108" s="24"/>
      <c r="Q108" s="18"/>
      <c r="R108" s="48"/>
      <c r="S108" s="18"/>
      <c r="T108" s="18"/>
    </row>
    <row r="109" spans="1:20">
      <c r="A109" s="4">
        <v>105</v>
      </c>
      <c r="B109" s="17"/>
      <c r="C109" s="101"/>
      <c r="D109" s="102"/>
      <c r="E109" s="89"/>
      <c r="F109" s="18"/>
      <c r="G109" s="19"/>
      <c r="H109" s="19"/>
      <c r="I109" s="59">
        <f t="shared" si="1"/>
        <v>0</v>
      </c>
      <c r="J109" s="105"/>
      <c r="K109" s="48"/>
      <c r="L109" s="95"/>
      <c r="M109" s="89"/>
      <c r="N109" s="95"/>
      <c r="O109" s="89"/>
      <c r="P109" s="24"/>
      <c r="Q109" s="18"/>
      <c r="R109" s="48"/>
      <c r="S109" s="18"/>
      <c r="T109" s="18"/>
    </row>
    <row r="110" spans="1:20">
      <c r="A110" s="4">
        <v>106</v>
      </c>
      <c r="B110" s="17"/>
      <c r="C110" s="101"/>
      <c r="D110" s="102"/>
      <c r="E110" s="89"/>
      <c r="F110" s="18"/>
      <c r="G110" s="19"/>
      <c r="H110" s="19"/>
      <c r="I110" s="59">
        <f t="shared" si="1"/>
        <v>0</v>
      </c>
      <c r="J110" s="105"/>
      <c r="K110" s="48"/>
      <c r="L110" s="89"/>
      <c r="M110" s="89"/>
      <c r="N110" s="89"/>
      <c r="O110" s="89"/>
      <c r="P110" s="24"/>
      <c r="Q110" s="18"/>
      <c r="R110" s="48"/>
      <c r="S110" s="18"/>
      <c r="T110" s="18"/>
    </row>
    <row r="111" spans="1:20">
      <c r="A111" s="4">
        <v>107</v>
      </c>
      <c r="B111" s="17"/>
      <c r="C111" s="101"/>
      <c r="D111" s="102"/>
      <c r="E111" s="89"/>
      <c r="F111" s="18"/>
      <c r="G111" s="19"/>
      <c r="H111" s="19"/>
      <c r="I111" s="59">
        <f t="shared" si="1"/>
        <v>0</v>
      </c>
      <c r="J111" s="105"/>
      <c r="K111" s="48"/>
      <c r="L111" s="89"/>
      <c r="M111" s="89"/>
      <c r="N111" s="89"/>
      <c r="O111" s="89"/>
      <c r="P111" s="24"/>
      <c r="Q111" s="18"/>
      <c r="R111" s="48"/>
      <c r="S111" s="18"/>
      <c r="T111" s="18"/>
    </row>
    <row r="112" spans="1:20">
      <c r="A112" s="4">
        <v>108</v>
      </c>
      <c r="B112" s="17"/>
      <c r="C112" s="101"/>
      <c r="D112" s="102"/>
      <c r="E112" s="89"/>
      <c r="F112" s="18"/>
      <c r="G112" s="19"/>
      <c r="H112" s="19"/>
      <c r="I112" s="59">
        <f t="shared" si="1"/>
        <v>0</v>
      </c>
      <c r="J112" s="48"/>
      <c r="K112" s="48"/>
      <c r="L112" s="89"/>
      <c r="M112" s="89"/>
      <c r="N112" s="95"/>
      <c r="O112" s="89"/>
      <c r="P112" s="24"/>
      <c r="Q112" s="18"/>
      <c r="R112" s="48"/>
      <c r="S112" s="18"/>
      <c r="T112" s="18"/>
    </row>
    <row r="113" spans="1:20">
      <c r="A113" s="4">
        <v>109</v>
      </c>
      <c r="B113" s="17"/>
      <c r="C113" s="101"/>
      <c r="D113" s="102"/>
      <c r="E113" s="89"/>
      <c r="F113" s="18"/>
      <c r="G113" s="19"/>
      <c r="H113" s="19"/>
      <c r="I113" s="59">
        <f t="shared" si="1"/>
        <v>0</v>
      </c>
      <c r="J113" s="48"/>
      <c r="K113" s="48"/>
      <c r="L113" s="95"/>
      <c r="M113" s="89"/>
      <c r="N113" s="95"/>
      <c r="O113" s="89"/>
      <c r="P113" s="24"/>
      <c r="Q113" s="18"/>
      <c r="R113" s="48"/>
      <c r="S113" s="18"/>
      <c r="T113" s="18"/>
    </row>
    <row r="114" spans="1:20">
      <c r="A114" s="4">
        <v>110</v>
      </c>
      <c r="B114" s="17"/>
      <c r="C114" s="101"/>
      <c r="D114" s="102"/>
      <c r="E114" s="89"/>
      <c r="F114" s="18"/>
      <c r="G114" s="19"/>
      <c r="H114" s="19"/>
      <c r="I114" s="59">
        <f t="shared" si="1"/>
        <v>0</v>
      </c>
      <c r="J114" s="48"/>
      <c r="K114" s="48"/>
      <c r="L114" s="95"/>
      <c r="M114" s="89"/>
      <c r="N114" s="95"/>
      <c r="O114" s="89"/>
      <c r="P114" s="24"/>
      <c r="Q114" s="18"/>
      <c r="R114" s="48"/>
      <c r="S114" s="18"/>
      <c r="T114" s="18"/>
    </row>
    <row r="115" spans="1:20">
      <c r="A115" s="4">
        <v>111</v>
      </c>
      <c r="B115" s="17"/>
      <c r="C115" s="101"/>
      <c r="D115" s="102"/>
      <c r="E115" s="89"/>
      <c r="F115" s="18"/>
      <c r="G115" s="19"/>
      <c r="H115" s="19"/>
      <c r="I115" s="59">
        <f t="shared" si="1"/>
        <v>0</v>
      </c>
      <c r="J115" s="48"/>
      <c r="K115" s="89"/>
      <c r="L115" s="89"/>
      <c r="M115" s="89"/>
      <c r="N115" s="89"/>
      <c r="O115" s="89"/>
      <c r="P115" s="24"/>
      <c r="Q115" s="18"/>
      <c r="R115" s="48"/>
      <c r="S115" s="18"/>
      <c r="T115" s="18"/>
    </row>
    <row r="116" spans="1:20">
      <c r="A116" s="4">
        <v>112</v>
      </c>
      <c r="B116" s="17"/>
      <c r="C116" s="101"/>
      <c r="D116" s="102"/>
      <c r="E116" s="89"/>
      <c r="F116" s="18"/>
      <c r="G116" s="19"/>
      <c r="H116" s="19"/>
      <c r="I116" s="59">
        <f t="shared" si="1"/>
        <v>0</v>
      </c>
      <c r="J116" s="105"/>
      <c r="K116" s="89"/>
      <c r="L116" s="89"/>
      <c r="M116" s="89"/>
      <c r="N116" s="89"/>
      <c r="O116" s="89"/>
      <c r="P116" s="24"/>
      <c r="Q116" s="18"/>
      <c r="R116" s="48"/>
      <c r="S116" s="18"/>
      <c r="T116" s="18"/>
    </row>
    <row r="117" spans="1:20">
      <c r="A117" s="4">
        <v>113</v>
      </c>
      <c r="B117" s="17"/>
      <c r="C117" s="101"/>
      <c r="D117" s="102"/>
      <c r="E117" s="89"/>
      <c r="F117" s="18"/>
      <c r="G117" s="19"/>
      <c r="H117" s="19"/>
      <c r="I117" s="59">
        <f t="shared" si="1"/>
        <v>0</v>
      </c>
      <c r="J117" s="105"/>
      <c r="K117" s="89"/>
      <c r="L117" s="89"/>
      <c r="M117" s="89"/>
      <c r="N117" s="89"/>
      <c r="O117" s="89"/>
      <c r="P117" s="24"/>
      <c r="Q117" s="18"/>
      <c r="R117" s="4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84</v>
      </c>
      <c r="D165" s="21"/>
      <c r="E165" s="13"/>
      <c r="F165" s="21"/>
      <c r="G165" s="60">
        <f>SUM(G5:G164)</f>
        <v>2537</v>
      </c>
      <c r="H165" s="60">
        <f>SUM(H5:H164)</f>
        <v>2955</v>
      </c>
      <c r="I165" s="60">
        <f>SUM(I5:I164)</f>
        <v>5492</v>
      </c>
      <c r="J165" s="21"/>
      <c r="K165" s="21"/>
      <c r="L165" s="21"/>
      <c r="M165" s="21"/>
      <c r="N165" s="21"/>
      <c r="O165" s="21"/>
      <c r="P165" s="14"/>
      <c r="Q165" s="21"/>
      <c r="R165" s="21"/>
      <c r="S165" s="21"/>
      <c r="T165" s="12"/>
    </row>
    <row r="166" spans="1:20">
      <c r="A166" s="44" t="s">
        <v>62</v>
      </c>
      <c r="B166" s="10">
        <f>COUNTIF(B$5:B$164,"Team 1")</f>
        <v>47</v>
      </c>
      <c r="C166" s="44" t="s">
        <v>25</v>
      </c>
      <c r="D166" s="10">
        <f>COUNTIF(D5:D164,"Anganwadi")</f>
        <v>47</v>
      </c>
    </row>
    <row r="167" spans="1:20">
      <c r="A167" s="44" t="s">
        <v>63</v>
      </c>
      <c r="B167" s="10">
        <f>COUNTIF(B$6:B$164,"Team 2")</f>
        <v>37</v>
      </c>
      <c r="C167" s="44" t="s">
        <v>23</v>
      </c>
      <c r="D167" s="10">
        <f>COUNTIF(D5:D164,"School")</f>
        <v>37</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31" activePane="bottomRight" state="frozen"/>
      <selection pane="topRight" activeCell="C1" sqref="C1"/>
      <selection pane="bottomLeft" activeCell="A5" sqref="A5"/>
      <selection pane="bottomRight" activeCell="F39" sqref="F39"/>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86" t="s">
        <v>70</v>
      </c>
      <c r="B1" s="186"/>
      <c r="C1" s="186"/>
      <c r="D1" s="55"/>
      <c r="E1" s="55"/>
      <c r="F1" s="55"/>
      <c r="G1" s="55"/>
      <c r="H1" s="55"/>
      <c r="I1" s="55"/>
      <c r="J1" s="55"/>
      <c r="K1" s="55"/>
      <c r="L1" s="55"/>
      <c r="M1" s="188"/>
      <c r="N1" s="188"/>
      <c r="O1" s="188"/>
      <c r="P1" s="188"/>
      <c r="Q1" s="188"/>
      <c r="R1" s="188"/>
      <c r="S1" s="188"/>
      <c r="T1" s="188"/>
    </row>
    <row r="2" spans="1:20">
      <c r="A2" s="178" t="s">
        <v>59</v>
      </c>
      <c r="B2" s="179"/>
      <c r="C2" s="179"/>
      <c r="D2" s="25">
        <v>43647</v>
      </c>
      <c r="E2" s="22"/>
      <c r="F2" s="22"/>
      <c r="G2" s="22"/>
      <c r="H2" s="22"/>
      <c r="I2" s="22"/>
      <c r="J2" s="22"/>
      <c r="K2" s="22"/>
      <c r="L2" s="22"/>
      <c r="M2" s="22"/>
      <c r="N2" s="22"/>
      <c r="O2" s="22"/>
      <c r="P2" s="22"/>
      <c r="Q2" s="22"/>
      <c r="R2" s="22"/>
      <c r="S2" s="22"/>
    </row>
    <row r="3" spans="1:20" ht="24" customHeight="1">
      <c r="A3" s="180" t="s">
        <v>14</v>
      </c>
      <c r="B3" s="176" t="s">
        <v>61</v>
      </c>
      <c r="C3" s="181" t="s">
        <v>7</v>
      </c>
      <c r="D3" s="181" t="s">
        <v>55</v>
      </c>
      <c r="E3" s="181" t="s">
        <v>16</v>
      </c>
      <c r="F3" s="182" t="s">
        <v>17</v>
      </c>
      <c r="G3" s="181" t="s">
        <v>8</v>
      </c>
      <c r="H3" s="181"/>
      <c r="I3" s="181"/>
      <c r="J3" s="181" t="s">
        <v>31</v>
      </c>
      <c r="K3" s="176" t="s">
        <v>33</v>
      </c>
      <c r="L3" s="176" t="s">
        <v>50</v>
      </c>
      <c r="M3" s="176" t="s">
        <v>51</v>
      </c>
      <c r="N3" s="176" t="s">
        <v>34</v>
      </c>
      <c r="O3" s="176" t="s">
        <v>35</v>
      </c>
      <c r="P3" s="180" t="s">
        <v>54</v>
      </c>
      <c r="Q3" s="181" t="s">
        <v>52</v>
      </c>
      <c r="R3" s="181" t="s">
        <v>32</v>
      </c>
      <c r="S3" s="181" t="s">
        <v>53</v>
      </c>
      <c r="T3" s="181" t="s">
        <v>13</v>
      </c>
    </row>
    <row r="4" spans="1:20" ht="25.5" customHeight="1">
      <c r="A4" s="180"/>
      <c r="B4" s="183"/>
      <c r="C4" s="181"/>
      <c r="D4" s="181"/>
      <c r="E4" s="181"/>
      <c r="F4" s="182"/>
      <c r="G4" s="23" t="s">
        <v>9</v>
      </c>
      <c r="H4" s="23" t="s">
        <v>10</v>
      </c>
      <c r="I4" s="23" t="s">
        <v>11</v>
      </c>
      <c r="J4" s="181"/>
      <c r="K4" s="177"/>
      <c r="L4" s="177"/>
      <c r="M4" s="177"/>
      <c r="N4" s="177"/>
      <c r="O4" s="177"/>
      <c r="P4" s="180"/>
      <c r="Q4" s="180"/>
      <c r="R4" s="181"/>
      <c r="S4" s="181"/>
      <c r="T4" s="181"/>
    </row>
    <row r="5" spans="1:20">
      <c r="A5" s="4">
        <v>1</v>
      </c>
      <c r="B5" s="17" t="s">
        <v>62</v>
      </c>
      <c r="C5" s="100" t="s">
        <v>456</v>
      </c>
      <c r="D5" s="102" t="s">
        <v>25</v>
      </c>
      <c r="E5" s="100" t="s">
        <v>457</v>
      </c>
      <c r="F5" s="102"/>
      <c r="G5" s="96">
        <v>15</v>
      </c>
      <c r="H5" s="96">
        <v>19</v>
      </c>
      <c r="I5" s="59">
        <f>SUM(G5:H5)</f>
        <v>34</v>
      </c>
      <c r="J5" s="104"/>
      <c r="K5" s="48" t="s">
        <v>412</v>
      </c>
      <c r="L5" s="89" t="s">
        <v>413</v>
      </c>
      <c r="M5" s="89">
        <v>8135051425</v>
      </c>
      <c r="N5" s="89"/>
      <c r="O5" s="48"/>
      <c r="P5" s="49">
        <v>43647</v>
      </c>
      <c r="Q5" s="48" t="s">
        <v>105</v>
      </c>
      <c r="R5" s="48" t="s">
        <v>451</v>
      </c>
      <c r="S5" s="86" t="s">
        <v>110</v>
      </c>
      <c r="T5" s="18"/>
    </row>
    <row r="6" spans="1:20">
      <c r="A6" s="4">
        <v>2</v>
      </c>
      <c r="B6" s="17" t="s">
        <v>62</v>
      </c>
      <c r="C6" s="100" t="s">
        <v>458</v>
      </c>
      <c r="D6" s="102" t="s">
        <v>25</v>
      </c>
      <c r="E6" s="100" t="s">
        <v>459</v>
      </c>
      <c r="F6" s="102"/>
      <c r="G6" s="96">
        <v>27</v>
      </c>
      <c r="H6" s="96">
        <v>26</v>
      </c>
      <c r="I6" s="59">
        <f t="shared" ref="I6:I69" si="0">SUM(G6:H6)</f>
        <v>53</v>
      </c>
      <c r="J6" s="96">
        <v>8720939321</v>
      </c>
      <c r="K6" s="48" t="s">
        <v>412</v>
      </c>
      <c r="L6" s="89" t="s">
        <v>413</v>
      </c>
      <c r="M6" s="89">
        <v>8135051425</v>
      </c>
      <c r="N6" s="48"/>
      <c r="O6" s="48"/>
      <c r="P6" s="49">
        <v>43647</v>
      </c>
      <c r="Q6" s="48" t="s">
        <v>105</v>
      </c>
      <c r="R6" s="48" t="s">
        <v>451</v>
      </c>
      <c r="S6" s="86" t="s">
        <v>110</v>
      </c>
      <c r="T6" s="18"/>
    </row>
    <row r="7" spans="1:20">
      <c r="A7" s="4">
        <v>3</v>
      </c>
      <c r="B7" s="17" t="s">
        <v>62</v>
      </c>
      <c r="C7" s="100" t="s">
        <v>460</v>
      </c>
      <c r="D7" s="102" t="s">
        <v>25</v>
      </c>
      <c r="E7" s="100" t="s">
        <v>461</v>
      </c>
      <c r="F7" s="102"/>
      <c r="G7" s="96">
        <v>47</v>
      </c>
      <c r="H7" s="96">
        <v>55</v>
      </c>
      <c r="I7" s="59">
        <f t="shared" si="0"/>
        <v>102</v>
      </c>
      <c r="J7" s="96">
        <v>9401610636</v>
      </c>
      <c r="K7" s="48" t="s">
        <v>412</v>
      </c>
      <c r="L7" s="89" t="s">
        <v>413</v>
      </c>
      <c r="M7" s="89">
        <v>8135051425</v>
      </c>
      <c r="N7" s="95" t="s">
        <v>532</v>
      </c>
      <c r="O7" s="89">
        <v>8399952908</v>
      </c>
      <c r="P7" s="49">
        <v>43648</v>
      </c>
      <c r="Q7" s="48" t="s">
        <v>106</v>
      </c>
      <c r="R7" s="48" t="s">
        <v>451</v>
      </c>
      <c r="S7" s="86" t="s">
        <v>110</v>
      </c>
      <c r="T7" s="18"/>
    </row>
    <row r="8" spans="1:20" ht="33">
      <c r="A8" s="4">
        <v>4</v>
      </c>
      <c r="B8" s="17" t="s">
        <v>62</v>
      </c>
      <c r="C8" s="100" t="s">
        <v>462</v>
      </c>
      <c r="D8" s="102" t="s">
        <v>25</v>
      </c>
      <c r="E8" s="100" t="s">
        <v>463</v>
      </c>
      <c r="F8" s="102"/>
      <c r="G8" s="96">
        <v>38</v>
      </c>
      <c r="H8" s="96">
        <v>42</v>
      </c>
      <c r="I8" s="59">
        <f t="shared" si="0"/>
        <v>80</v>
      </c>
      <c r="J8" s="96">
        <v>9664703698</v>
      </c>
      <c r="K8" s="48" t="s">
        <v>412</v>
      </c>
      <c r="L8" s="89" t="s">
        <v>413</v>
      </c>
      <c r="M8" s="89">
        <v>8135051425</v>
      </c>
      <c r="N8" s="95" t="s">
        <v>533</v>
      </c>
      <c r="O8" s="89">
        <v>8822798282</v>
      </c>
      <c r="P8" s="49">
        <v>43649</v>
      </c>
      <c r="Q8" s="48" t="s">
        <v>107</v>
      </c>
      <c r="R8" s="48" t="s">
        <v>451</v>
      </c>
      <c r="S8" s="86" t="s">
        <v>110</v>
      </c>
      <c r="T8" s="18"/>
    </row>
    <row r="9" spans="1:20" ht="33">
      <c r="A9" s="4">
        <v>5</v>
      </c>
      <c r="B9" s="17" t="s">
        <v>62</v>
      </c>
      <c r="C9" s="100" t="s">
        <v>464</v>
      </c>
      <c r="D9" s="102" t="s">
        <v>25</v>
      </c>
      <c r="E9" s="100" t="s">
        <v>465</v>
      </c>
      <c r="F9" s="102"/>
      <c r="G9" s="96">
        <v>15</v>
      </c>
      <c r="H9" s="96">
        <v>18</v>
      </c>
      <c r="I9" s="59">
        <f t="shared" si="0"/>
        <v>33</v>
      </c>
      <c r="J9" s="96">
        <v>9435963560</v>
      </c>
      <c r="K9" s="48" t="s">
        <v>412</v>
      </c>
      <c r="L9" s="89" t="s">
        <v>413</v>
      </c>
      <c r="M9" s="89">
        <v>8135051425</v>
      </c>
      <c r="N9" s="48"/>
      <c r="O9" s="48"/>
      <c r="P9" s="49">
        <v>43649</v>
      </c>
      <c r="Q9" s="48" t="s">
        <v>107</v>
      </c>
      <c r="R9" s="48" t="s">
        <v>451</v>
      </c>
      <c r="S9" s="86" t="s">
        <v>110</v>
      </c>
      <c r="T9" s="18"/>
    </row>
    <row r="10" spans="1:20">
      <c r="A10" s="4">
        <v>6</v>
      </c>
      <c r="B10" s="17" t="s">
        <v>62</v>
      </c>
      <c r="C10" s="100" t="s">
        <v>466</v>
      </c>
      <c r="D10" s="102" t="s">
        <v>25</v>
      </c>
      <c r="E10" s="100" t="s">
        <v>467</v>
      </c>
      <c r="F10" s="102"/>
      <c r="G10" s="96">
        <v>34</v>
      </c>
      <c r="H10" s="96">
        <v>26</v>
      </c>
      <c r="I10" s="59">
        <f t="shared" si="0"/>
        <v>60</v>
      </c>
      <c r="J10" s="96">
        <v>9707414081</v>
      </c>
      <c r="K10" s="48" t="s">
        <v>412</v>
      </c>
      <c r="L10" s="89" t="s">
        <v>413</v>
      </c>
      <c r="M10" s="89">
        <v>8135051425</v>
      </c>
      <c r="N10" s="95" t="s">
        <v>534</v>
      </c>
      <c r="O10" s="89">
        <v>8822592212</v>
      </c>
      <c r="P10" s="49">
        <v>43650</v>
      </c>
      <c r="Q10" s="48" t="s">
        <v>108</v>
      </c>
      <c r="R10" s="48" t="s">
        <v>451</v>
      </c>
      <c r="S10" s="86" t="s">
        <v>110</v>
      </c>
      <c r="T10" s="18"/>
    </row>
    <row r="11" spans="1:20">
      <c r="A11" s="4">
        <v>7</v>
      </c>
      <c r="B11" s="17" t="s">
        <v>62</v>
      </c>
      <c r="C11" s="100" t="s">
        <v>468</v>
      </c>
      <c r="D11" s="102" t="s">
        <v>25</v>
      </c>
      <c r="E11" s="100" t="s">
        <v>469</v>
      </c>
      <c r="F11" s="102"/>
      <c r="G11" s="96">
        <v>28</v>
      </c>
      <c r="H11" s="96">
        <v>36</v>
      </c>
      <c r="I11" s="59">
        <f t="shared" si="0"/>
        <v>64</v>
      </c>
      <c r="J11" s="96">
        <v>9401124494</v>
      </c>
      <c r="K11" s="48" t="s">
        <v>412</v>
      </c>
      <c r="L11" s="89" t="s">
        <v>413</v>
      </c>
      <c r="M11" s="89">
        <v>8135051425</v>
      </c>
      <c r="N11" s="89" t="s">
        <v>535</v>
      </c>
      <c r="O11" s="89">
        <v>8822319028</v>
      </c>
      <c r="P11" s="49">
        <v>43650</v>
      </c>
      <c r="Q11" s="48" t="s">
        <v>108</v>
      </c>
      <c r="R11" s="48" t="s">
        <v>451</v>
      </c>
      <c r="S11" s="86" t="s">
        <v>110</v>
      </c>
      <c r="T11" s="18"/>
    </row>
    <row r="12" spans="1:20">
      <c r="A12" s="4">
        <v>8</v>
      </c>
      <c r="B12" s="17" t="s">
        <v>62</v>
      </c>
      <c r="C12" s="100" t="s">
        <v>470</v>
      </c>
      <c r="D12" s="102" t="s">
        <v>25</v>
      </c>
      <c r="E12" s="100" t="s">
        <v>471</v>
      </c>
      <c r="F12" s="102"/>
      <c r="G12" s="96">
        <v>46</v>
      </c>
      <c r="H12" s="96">
        <v>58</v>
      </c>
      <c r="I12" s="59">
        <f t="shared" si="0"/>
        <v>104</v>
      </c>
      <c r="J12" s="96">
        <v>9435838546</v>
      </c>
      <c r="K12" s="48" t="s">
        <v>412</v>
      </c>
      <c r="L12" s="89" t="s">
        <v>413</v>
      </c>
      <c r="M12" s="89">
        <v>8135051425</v>
      </c>
      <c r="N12" s="95" t="s">
        <v>536</v>
      </c>
      <c r="O12" s="89">
        <v>9957848155</v>
      </c>
      <c r="P12" s="49">
        <v>43651</v>
      </c>
      <c r="Q12" s="48" t="s">
        <v>109</v>
      </c>
      <c r="R12" s="48" t="s">
        <v>451</v>
      </c>
      <c r="S12" s="86" t="s">
        <v>110</v>
      </c>
      <c r="T12" s="18"/>
    </row>
    <row r="13" spans="1:20">
      <c r="A13" s="4">
        <v>9</v>
      </c>
      <c r="B13" s="17" t="s">
        <v>62</v>
      </c>
      <c r="C13" s="100" t="s">
        <v>472</v>
      </c>
      <c r="D13" s="102" t="s">
        <v>25</v>
      </c>
      <c r="E13" s="100" t="s">
        <v>473</v>
      </c>
      <c r="F13" s="102"/>
      <c r="G13" s="96">
        <v>30</v>
      </c>
      <c r="H13" s="96">
        <v>37</v>
      </c>
      <c r="I13" s="59">
        <f t="shared" si="0"/>
        <v>67</v>
      </c>
      <c r="J13" s="96">
        <v>9954607439</v>
      </c>
      <c r="K13" s="48" t="s">
        <v>412</v>
      </c>
      <c r="L13" s="89" t="s">
        <v>413</v>
      </c>
      <c r="M13" s="89">
        <v>8135051425</v>
      </c>
      <c r="N13" s="89" t="s">
        <v>537</v>
      </c>
      <c r="O13" s="89">
        <v>9864369017</v>
      </c>
      <c r="P13" s="49">
        <v>43654</v>
      </c>
      <c r="Q13" s="48" t="s">
        <v>105</v>
      </c>
      <c r="R13" s="48" t="s">
        <v>451</v>
      </c>
      <c r="S13" s="86" t="s">
        <v>110</v>
      </c>
      <c r="T13" s="18"/>
    </row>
    <row r="14" spans="1:20">
      <c r="A14" s="4">
        <v>10</v>
      </c>
      <c r="B14" s="17" t="s">
        <v>62</v>
      </c>
      <c r="C14" s="100" t="s">
        <v>474</v>
      </c>
      <c r="D14" s="102" t="s">
        <v>25</v>
      </c>
      <c r="E14" s="100" t="s">
        <v>475</v>
      </c>
      <c r="F14" s="102"/>
      <c r="G14" s="96">
        <v>21</v>
      </c>
      <c r="H14" s="96">
        <v>29</v>
      </c>
      <c r="I14" s="59">
        <f t="shared" si="0"/>
        <v>50</v>
      </c>
      <c r="J14" s="96">
        <v>9678969009</v>
      </c>
      <c r="K14" s="48" t="s">
        <v>412</v>
      </c>
      <c r="L14" s="89" t="s">
        <v>413</v>
      </c>
      <c r="M14" s="89">
        <v>8135051425</v>
      </c>
      <c r="N14" s="89" t="s">
        <v>538</v>
      </c>
      <c r="O14" s="89">
        <v>9957145793</v>
      </c>
      <c r="P14" s="49">
        <v>43654</v>
      </c>
      <c r="Q14" s="48" t="s">
        <v>105</v>
      </c>
      <c r="R14" s="48" t="s">
        <v>451</v>
      </c>
      <c r="S14" s="86" t="s">
        <v>110</v>
      </c>
      <c r="T14" s="18"/>
    </row>
    <row r="15" spans="1:20">
      <c r="A15" s="4">
        <v>11</v>
      </c>
      <c r="B15" s="17" t="s">
        <v>62</v>
      </c>
      <c r="C15" s="100" t="s">
        <v>476</v>
      </c>
      <c r="D15" s="102" t="s">
        <v>25</v>
      </c>
      <c r="E15" s="100" t="s">
        <v>477</v>
      </c>
      <c r="F15" s="102"/>
      <c r="G15" s="96">
        <v>20</v>
      </c>
      <c r="H15" s="96">
        <v>28</v>
      </c>
      <c r="I15" s="59">
        <f t="shared" si="0"/>
        <v>48</v>
      </c>
      <c r="J15" s="96">
        <v>9957309183</v>
      </c>
      <c r="K15" s="48" t="s">
        <v>412</v>
      </c>
      <c r="L15" s="89" t="s">
        <v>413</v>
      </c>
      <c r="M15" s="89">
        <v>8135051425</v>
      </c>
      <c r="N15" s="95" t="s">
        <v>539</v>
      </c>
      <c r="O15" s="89">
        <v>7896193441</v>
      </c>
      <c r="P15" s="49">
        <v>43655</v>
      </c>
      <c r="Q15" s="48" t="s">
        <v>106</v>
      </c>
      <c r="R15" s="48" t="s">
        <v>451</v>
      </c>
      <c r="S15" s="86" t="s">
        <v>110</v>
      </c>
      <c r="T15" s="18"/>
    </row>
    <row r="16" spans="1:20">
      <c r="A16" s="4">
        <v>12</v>
      </c>
      <c r="B16" s="17" t="s">
        <v>62</v>
      </c>
      <c r="C16" s="100" t="s">
        <v>478</v>
      </c>
      <c r="D16" s="102" t="s">
        <v>25</v>
      </c>
      <c r="E16" s="100" t="s">
        <v>479</v>
      </c>
      <c r="F16" s="102"/>
      <c r="G16" s="96">
        <v>22</v>
      </c>
      <c r="H16" s="96">
        <v>28</v>
      </c>
      <c r="I16" s="59">
        <f t="shared" si="0"/>
        <v>50</v>
      </c>
      <c r="J16" s="96">
        <v>9435815464</v>
      </c>
      <c r="K16" s="48" t="s">
        <v>412</v>
      </c>
      <c r="L16" s="89" t="s">
        <v>413</v>
      </c>
      <c r="M16" s="89">
        <v>8135051425</v>
      </c>
      <c r="N16" s="95" t="s">
        <v>539</v>
      </c>
      <c r="O16" s="89">
        <v>7896193441</v>
      </c>
      <c r="P16" s="49">
        <v>43655</v>
      </c>
      <c r="Q16" s="48" t="s">
        <v>106</v>
      </c>
      <c r="R16" s="48" t="s">
        <v>451</v>
      </c>
      <c r="S16" s="86" t="s">
        <v>110</v>
      </c>
      <c r="T16" s="18"/>
    </row>
    <row r="17" spans="1:20" ht="33">
      <c r="A17" s="4">
        <v>13</v>
      </c>
      <c r="B17" s="17" t="s">
        <v>62</v>
      </c>
      <c r="C17" s="100" t="s">
        <v>480</v>
      </c>
      <c r="D17" s="102" t="s">
        <v>25</v>
      </c>
      <c r="E17" s="100" t="s">
        <v>481</v>
      </c>
      <c r="F17" s="102"/>
      <c r="G17" s="96">
        <v>15</v>
      </c>
      <c r="H17" s="96">
        <v>21</v>
      </c>
      <c r="I17" s="59">
        <f t="shared" si="0"/>
        <v>36</v>
      </c>
      <c r="J17" s="96">
        <v>9954607328</v>
      </c>
      <c r="K17" s="48" t="s">
        <v>412</v>
      </c>
      <c r="L17" s="89" t="s">
        <v>413</v>
      </c>
      <c r="M17" s="89">
        <v>8135051425</v>
      </c>
      <c r="N17" s="95" t="s">
        <v>540</v>
      </c>
      <c r="O17" s="89">
        <v>9401902944</v>
      </c>
      <c r="P17" s="49">
        <v>43656</v>
      </c>
      <c r="Q17" s="48" t="s">
        <v>107</v>
      </c>
      <c r="R17" s="48" t="s">
        <v>451</v>
      </c>
      <c r="S17" s="86" t="s">
        <v>110</v>
      </c>
      <c r="T17" s="18"/>
    </row>
    <row r="18" spans="1:20" ht="33">
      <c r="A18" s="4">
        <v>14</v>
      </c>
      <c r="B18" s="17" t="s">
        <v>62</v>
      </c>
      <c r="C18" s="100" t="s">
        <v>482</v>
      </c>
      <c r="D18" s="102" t="s">
        <v>25</v>
      </c>
      <c r="E18" s="100" t="s">
        <v>483</v>
      </c>
      <c r="F18" s="102"/>
      <c r="G18" s="96">
        <v>22</v>
      </c>
      <c r="H18" s="96">
        <v>18</v>
      </c>
      <c r="I18" s="59">
        <f t="shared" si="0"/>
        <v>40</v>
      </c>
      <c r="J18" s="96">
        <v>8256004886</v>
      </c>
      <c r="K18" s="48" t="s">
        <v>412</v>
      </c>
      <c r="L18" s="89" t="s">
        <v>413</v>
      </c>
      <c r="M18" s="89">
        <v>8135051425</v>
      </c>
      <c r="N18" s="89" t="s">
        <v>541</v>
      </c>
      <c r="O18" s="89">
        <v>8876496641</v>
      </c>
      <c r="P18" s="49">
        <v>43656</v>
      </c>
      <c r="Q18" s="48" t="s">
        <v>107</v>
      </c>
      <c r="R18" s="48" t="s">
        <v>451</v>
      </c>
      <c r="S18" s="86" t="s">
        <v>110</v>
      </c>
      <c r="T18" s="18"/>
    </row>
    <row r="19" spans="1:20" ht="33">
      <c r="A19" s="4">
        <v>15</v>
      </c>
      <c r="B19" s="17" t="s">
        <v>62</v>
      </c>
      <c r="C19" s="100" t="s">
        <v>484</v>
      </c>
      <c r="D19" s="102" t="s">
        <v>25</v>
      </c>
      <c r="E19" s="100" t="s">
        <v>485</v>
      </c>
      <c r="F19" s="102"/>
      <c r="G19" s="96">
        <v>38</v>
      </c>
      <c r="H19" s="96">
        <v>30</v>
      </c>
      <c r="I19" s="59">
        <f t="shared" si="0"/>
        <v>68</v>
      </c>
      <c r="J19" s="96">
        <v>9707512368</v>
      </c>
      <c r="K19" s="48" t="s">
        <v>412</v>
      </c>
      <c r="L19" s="89" t="s">
        <v>413</v>
      </c>
      <c r="M19" s="89">
        <v>8135051425</v>
      </c>
      <c r="N19" s="89" t="s">
        <v>541</v>
      </c>
      <c r="O19" s="89">
        <v>8876496641</v>
      </c>
      <c r="P19" s="49">
        <v>43656</v>
      </c>
      <c r="Q19" s="48" t="s">
        <v>107</v>
      </c>
      <c r="R19" s="48" t="s">
        <v>451</v>
      </c>
      <c r="S19" s="86" t="s">
        <v>110</v>
      </c>
      <c r="T19" s="18"/>
    </row>
    <row r="20" spans="1:20">
      <c r="A20" s="4">
        <v>16</v>
      </c>
      <c r="B20" s="17" t="s">
        <v>62</v>
      </c>
      <c r="C20" s="100" t="s">
        <v>486</v>
      </c>
      <c r="D20" s="102" t="s">
        <v>25</v>
      </c>
      <c r="E20" s="100" t="s">
        <v>487</v>
      </c>
      <c r="F20" s="102"/>
      <c r="G20" s="96">
        <v>27</v>
      </c>
      <c r="H20" s="96">
        <v>34</v>
      </c>
      <c r="I20" s="59">
        <f t="shared" si="0"/>
        <v>61</v>
      </c>
      <c r="J20" s="96">
        <v>9954606601</v>
      </c>
      <c r="K20" s="48" t="s">
        <v>412</v>
      </c>
      <c r="L20" s="89" t="s">
        <v>413</v>
      </c>
      <c r="M20" s="89">
        <v>8135051425</v>
      </c>
      <c r="N20" s="95" t="s">
        <v>542</v>
      </c>
      <c r="O20" s="89">
        <v>9435694659</v>
      </c>
      <c r="P20" s="49">
        <v>43657</v>
      </c>
      <c r="Q20" s="48" t="s">
        <v>108</v>
      </c>
      <c r="R20" s="48" t="s">
        <v>451</v>
      </c>
      <c r="S20" s="86" t="s">
        <v>110</v>
      </c>
      <c r="T20" s="18"/>
    </row>
    <row r="21" spans="1:20">
      <c r="A21" s="4">
        <v>17</v>
      </c>
      <c r="B21" s="17" t="s">
        <v>62</v>
      </c>
      <c r="C21" s="100" t="s">
        <v>488</v>
      </c>
      <c r="D21" s="102" t="s">
        <v>25</v>
      </c>
      <c r="E21" s="100" t="s">
        <v>489</v>
      </c>
      <c r="F21" s="102"/>
      <c r="G21" s="96">
        <v>31</v>
      </c>
      <c r="H21" s="96">
        <v>35</v>
      </c>
      <c r="I21" s="59">
        <f t="shared" si="0"/>
        <v>66</v>
      </c>
      <c r="J21" s="104"/>
      <c r="K21" s="48" t="s">
        <v>412</v>
      </c>
      <c r="L21" s="89" t="s">
        <v>413</v>
      </c>
      <c r="M21" s="89">
        <v>8135051425</v>
      </c>
      <c r="N21" s="95" t="s">
        <v>542</v>
      </c>
      <c r="O21" s="89">
        <v>9435694659</v>
      </c>
      <c r="P21" s="49">
        <v>43657</v>
      </c>
      <c r="Q21" s="48" t="s">
        <v>108</v>
      </c>
      <c r="R21" s="48" t="s">
        <v>451</v>
      </c>
      <c r="S21" s="86" t="s">
        <v>110</v>
      </c>
      <c r="T21" s="18"/>
    </row>
    <row r="22" spans="1:20">
      <c r="A22" s="4">
        <v>18</v>
      </c>
      <c r="B22" s="17" t="s">
        <v>62</v>
      </c>
      <c r="C22" s="100" t="s">
        <v>490</v>
      </c>
      <c r="D22" s="102" t="s">
        <v>25</v>
      </c>
      <c r="E22" s="100" t="s">
        <v>491</v>
      </c>
      <c r="F22" s="102"/>
      <c r="G22" s="96">
        <v>30</v>
      </c>
      <c r="H22" s="96">
        <v>34</v>
      </c>
      <c r="I22" s="59">
        <f t="shared" si="0"/>
        <v>64</v>
      </c>
      <c r="J22" s="96">
        <v>9707116621</v>
      </c>
      <c r="K22" s="48" t="s">
        <v>412</v>
      </c>
      <c r="L22" s="89" t="s">
        <v>413</v>
      </c>
      <c r="M22" s="89">
        <v>8135051425</v>
      </c>
      <c r="N22" s="48"/>
      <c r="O22" s="48"/>
      <c r="P22" s="49">
        <v>43658</v>
      </c>
      <c r="Q22" s="48" t="s">
        <v>109</v>
      </c>
      <c r="R22" s="48" t="s">
        <v>451</v>
      </c>
      <c r="S22" s="86" t="s">
        <v>110</v>
      </c>
      <c r="T22" s="18"/>
    </row>
    <row r="23" spans="1:20">
      <c r="A23" s="4">
        <v>19</v>
      </c>
      <c r="B23" s="17" t="s">
        <v>62</v>
      </c>
      <c r="C23" s="100" t="s">
        <v>492</v>
      </c>
      <c r="D23" s="102" t="s">
        <v>25</v>
      </c>
      <c r="E23" s="100" t="s">
        <v>493</v>
      </c>
      <c r="F23" s="102"/>
      <c r="G23" s="96">
        <v>25</v>
      </c>
      <c r="H23" s="96">
        <v>32</v>
      </c>
      <c r="I23" s="59">
        <f t="shared" si="0"/>
        <v>57</v>
      </c>
      <c r="J23" s="96">
        <v>9577328825</v>
      </c>
      <c r="K23" s="48" t="s">
        <v>412</v>
      </c>
      <c r="L23" s="89" t="s">
        <v>413</v>
      </c>
      <c r="M23" s="89">
        <v>8135051425</v>
      </c>
      <c r="N23" s="48"/>
      <c r="O23" s="48"/>
      <c r="P23" s="49">
        <v>43658</v>
      </c>
      <c r="Q23" s="48" t="s">
        <v>109</v>
      </c>
      <c r="R23" s="48" t="s">
        <v>451</v>
      </c>
      <c r="S23" s="86" t="s">
        <v>110</v>
      </c>
      <c r="T23" s="18"/>
    </row>
    <row r="24" spans="1:20">
      <c r="A24" s="4">
        <v>20</v>
      </c>
      <c r="B24" s="17" t="s">
        <v>62</v>
      </c>
      <c r="C24" s="100" t="s">
        <v>494</v>
      </c>
      <c r="D24" s="102" t="s">
        <v>25</v>
      </c>
      <c r="E24" s="100" t="s">
        <v>495</v>
      </c>
      <c r="F24" s="102"/>
      <c r="G24" s="96">
        <v>28</v>
      </c>
      <c r="H24" s="96">
        <v>34</v>
      </c>
      <c r="I24" s="59">
        <f t="shared" si="0"/>
        <v>62</v>
      </c>
      <c r="J24" s="96">
        <v>8822563849</v>
      </c>
      <c r="K24" s="48" t="s">
        <v>412</v>
      </c>
      <c r="L24" s="89" t="s">
        <v>413</v>
      </c>
      <c r="M24" s="89">
        <v>8135051425</v>
      </c>
      <c r="N24" s="48"/>
      <c r="O24" s="48"/>
      <c r="P24" s="49">
        <v>43661</v>
      </c>
      <c r="Q24" s="48" t="s">
        <v>105</v>
      </c>
      <c r="R24" s="48" t="s">
        <v>451</v>
      </c>
      <c r="S24" s="86" t="s">
        <v>110</v>
      </c>
      <c r="T24" s="18"/>
    </row>
    <row r="25" spans="1:20">
      <c r="A25" s="4">
        <v>21</v>
      </c>
      <c r="B25" s="17" t="s">
        <v>62</v>
      </c>
      <c r="C25" s="100" t="s">
        <v>496</v>
      </c>
      <c r="D25" s="102" t="s">
        <v>25</v>
      </c>
      <c r="E25" s="100" t="s">
        <v>497</v>
      </c>
      <c r="F25" s="102"/>
      <c r="G25" s="96">
        <v>16</v>
      </c>
      <c r="H25" s="96">
        <v>28</v>
      </c>
      <c r="I25" s="59">
        <f t="shared" si="0"/>
        <v>44</v>
      </c>
      <c r="J25" s="96">
        <v>9508089816</v>
      </c>
      <c r="K25" s="48" t="s">
        <v>412</v>
      </c>
      <c r="L25" s="89" t="s">
        <v>413</v>
      </c>
      <c r="M25" s="89">
        <v>8135051425</v>
      </c>
      <c r="N25" s="48"/>
      <c r="O25" s="48"/>
      <c r="P25" s="49">
        <v>43661</v>
      </c>
      <c r="Q25" s="48" t="s">
        <v>105</v>
      </c>
      <c r="R25" s="48" t="s">
        <v>451</v>
      </c>
      <c r="S25" s="86" t="s">
        <v>110</v>
      </c>
      <c r="T25" s="18"/>
    </row>
    <row r="26" spans="1:20">
      <c r="A26" s="4">
        <v>22</v>
      </c>
      <c r="B26" s="17" t="s">
        <v>62</v>
      </c>
      <c r="C26" s="86" t="s">
        <v>498</v>
      </c>
      <c r="D26" s="102" t="s">
        <v>25</v>
      </c>
      <c r="E26" s="100" t="s">
        <v>499</v>
      </c>
      <c r="F26" s="102"/>
      <c r="G26" s="81">
        <v>25</v>
      </c>
      <c r="H26" s="81">
        <v>28</v>
      </c>
      <c r="I26" s="59">
        <f t="shared" si="0"/>
        <v>53</v>
      </c>
      <c r="J26" s="81">
        <v>8253936407</v>
      </c>
      <c r="K26" s="48" t="s">
        <v>543</v>
      </c>
      <c r="L26" s="95" t="s">
        <v>544</v>
      </c>
      <c r="M26" s="89">
        <v>9401330275</v>
      </c>
      <c r="N26" s="95" t="s">
        <v>545</v>
      </c>
      <c r="O26" s="89">
        <v>9957481295</v>
      </c>
      <c r="P26" s="49">
        <v>43297</v>
      </c>
      <c r="Q26" s="48" t="s">
        <v>106</v>
      </c>
      <c r="R26" s="48" t="s">
        <v>127</v>
      </c>
      <c r="S26" s="86" t="s">
        <v>110</v>
      </c>
      <c r="T26" s="18"/>
    </row>
    <row r="27" spans="1:20">
      <c r="A27" s="4">
        <v>23</v>
      </c>
      <c r="B27" s="17" t="s">
        <v>62</v>
      </c>
      <c r="C27" s="86" t="s">
        <v>500</v>
      </c>
      <c r="D27" s="102" t="s">
        <v>25</v>
      </c>
      <c r="E27" s="100" t="s">
        <v>501</v>
      </c>
      <c r="F27" s="102"/>
      <c r="G27" s="81">
        <v>34</v>
      </c>
      <c r="H27" s="81">
        <v>29</v>
      </c>
      <c r="I27" s="59">
        <f t="shared" si="0"/>
        <v>63</v>
      </c>
      <c r="J27" s="81">
        <v>9508174768</v>
      </c>
      <c r="K27" s="48" t="s">
        <v>543</v>
      </c>
      <c r="L27" s="95" t="s">
        <v>544</v>
      </c>
      <c r="M27" s="89">
        <v>9401330275</v>
      </c>
      <c r="N27" s="95" t="s">
        <v>545</v>
      </c>
      <c r="O27" s="89">
        <v>9957481295</v>
      </c>
      <c r="P27" s="49">
        <v>43297</v>
      </c>
      <c r="Q27" s="48" t="s">
        <v>106</v>
      </c>
      <c r="R27" s="48" t="s">
        <v>127</v>
      </c>
      <c r="S27" s="86" t="s">
        <v>110</v>
      </c>
      <c r="T27" s="18"/>
    </row>
    <row r="28" spans="1:20" ht="33">
      <c r="A28" s="4">
        <v>24</v>
      </c>
      <c r="B28" s="17" t="s">
        <v>62</v>
      </c>
      <c r="C28" s="86" t="s">
        <v>502</v>
      </c>
      <c r="D28" s="102" t="s">
        <v>25</v>
      </c>
      <c r="E28" s="100" t="s">
        <v>503</v>
      </c>
      <c r="F28" s="102"/>
      <c r="G28" s="81">
        <v>53</v>
      </c>
      <c r="H28" s="81">
        <v>55</v>
      </c>
      <c r="I28" s="59">
        <f t="shared" si="0"/>
        <v>108</v>
      </c>
      <c r="J28" s="104"/>
      <c r="K28" s="48" t="s">
        <v>543</v>
      </c>
      <c r="L28" s="95" t="s">
        <v>546</v>
      </c>
      <c r="M28" s="95">
        <v>9864961524</v>
      </c>
      <c r="N28" s="95" t="s">
        <v>547</v>
      </c>
      <c r="O28" s="89">
        <v>7896193238</v>
      </c>
      <c r="P28" s="49">
        <v>43663</v>
      </c>
      <c r="Q28" s="48" t="s">
        <v>107</v>
      </c>
      <c r="R28" s="48" t="s">
        <v>127</v>
      </c>
      <c r="S28" s="86" t="s">
        <v>110</v>
      </c>
      <c r="T28" s="18"/>
    </row>
    <row r="29" spans="1:20">
      <c r="A29" s="4">
        <v>25</v>
      </c>
      <c r="B29" s="17" t="s">
        <v>62</v>
      </c>
      <c r="C29" s="86" t="s">
        <v>504</v>
      </c>
      <c r="D29" s="102" t="s">
        <v>25</v>
      </c>
      <c r="E29" s="100" t="s">
        <v>505</v>
      </c>
      <c r="F29" s="102"/>
      <c r="G29" s="81">
        <v>47</v>
      </c>
      <c r="H29" s="81">
        <v>54</v>
      </c>
      <c r="I29" s="59">
        <f t="shared" si="0"/>
        <v>101</v>
      </c>
      <c r="J29" s="81">
        <v>8822056297</v>
      </c>
      <c r="K29" s="48" t="s">
        <v>543</v>
      </c>
      <c r="L29" s="95" t="s">
        <v>546</v>
      </c>
      <c r="M29" s="95">
        <v>9864961524</v>
      </c>
      <c r="N29" s="95" t="s">
        <v>547</v>
      </c>
      <c r="O29" s="89">
        <v>7896193238</v>
      </c>
      <c r="P29" s="49">
        <v>43664</v>
      </c>
      <c r="Q29" s="48" t="s">
        <v>108</v>
      </c>
      <c r="R29" s="48" t="s">
        <v>127</v>
      </c>
      <c r="S29" s="86" t="s">
        <v>110</v>
      </c>
      <c r="T29" s="18"/>
    </row>
    <row r="30" spans="1:20">
      <c r="A30" s="4">
        <v>26</v>
      </c>
      <c r="B30" s="17" t="s">
        <v>62</v>
      </c>
      <c r="C30" s="86" t="s">
        <v>506</v>
      </c>
      <c r="D30" s="102" t="s">
        <v>25</v>
      </c>
      <c r="E30" s="100" t="s">
        <v>507</v>
      </c>
      <c r="F30" s="102"/>
      <c r="G30" s="81">
        <v>28</v>
      </c>
      <c r="H30" s="81">
        <v>33</v>
      </c>
      <c r="I30" s="59">
        <f t="shared" si="0"/>
        <v>61</v>
      </c>
      <c r="J30" s="81">
        <v>8876857378</v>
      </c>
      <c r="K30" s="48" t="s">
        <v>543</v>
      </c>
      <c r="L30" s="95" t="s">
        <v>546</v>
      </c>
      <c r="M30" s="95">
        <v>9864961524</v>
      </c>
      <c r="N30" s="95" t="s">
        <v>548</v>
      </c>
      <c r="O30" s="89">
        <v>9435684155</v>
      </c>
      <c r="P30" s="49">
        <v>43665</v>
      </c>
      <c r="Q30" s="48" t="s">
        <v>109</v>
      </c>
      <c r="R30" s="48" t="s">
        <v>127</v>
      </c>
      <c r="S30" s="86" t="s">
        <v>110</v>
      </c>
      <c r="T30" s="18"/>
    </row>
    <row r="31" spans="1:20">
      <c r="A31" s="4">
        <v>27</v>
      </c>
      <c r="B31" s="17" t="s">
        <v>62</v>
      </c>
      <c r="C31" s="86" t="s">
        <v>508</v>
      </c>
      <c r="D31" s="102" t="s">
        <v>25</v>
      </c>
      <c r="E31" s="100" t="s">
        <v>509</v>
      </c>
      <c r="F31" s="102"/>
      <c r="G31" s="81">
        <v>18</v>
      </c>
      <c r="H31" s="81">
        <v>26</v>
      </c>
      <c r="I31" s="59">
        <f t="shared" si="0"/>
        <v>44</v>
      </c>
      <c r="J31" s="81">
        <v>8402815154</v>
      </c>
      <c r="K31" s="48" t="s">
        <v>543</v>
      </c>
      <c r="L31" s="95" t="s">
        <v>546</v>
      </c>
      <c r="M31" s="95">
        <v>9864961524</v>
      </c>
      <c r="N31" s="95" t="s">
        <v>548</v>
      </c>
      <c r="O31" s="89">
        <v>9435684155</v>
      </c>
      <c r="P31" s="49">
        <v>43665</v>
      </c>
      <c r="Q31" s="48" t="s">
        <v>109</v>
      </c>
      <c r="R31" s="48" t="s">
        <v>127</v>
      </c>
      <c r="S31" s="86" t="s">
        <v>110</v>
      </c>
      <c r="T31" s="18"/>
    </row>
    <row r="32" spans="1:20">
      <c r="A32" s="4">
        <v>28</v>
      </c>
      <c r="B32" s="17" t="s">
        <v>62</v>
      </c>
      <c r="C32" s="86" t="s">
        <v>510</v>
      </c>
      <c r="D32" s="102" t="s">
        <v>25</v>
      </c>
      <c r="E32" s="100" t="s">
        <v>511</v>
      </c>
      <c r="F32" s="102"/>
      <c r="G32" s="81">
        <v>58</v>
      </c>
      <c r="H32" s="81">
        <v>47</v>
      </c>
      <c r="I32" s="59">
        <f t="shared" si="0"/>
        <v>105</v>
      </c>
      <c r="J32" s="48"/>
      <c r="K32" s="48" t="s">
        <v>543</v>
      </c>
      <c r="L32" s="95" t="s">
        <v>546</v>
      </c>
      <c r="M32" s="95">
        <v>9864961524</v>
      </c>
      <c r="N32" s="95" t="s">
        <v>548</v>
      </c>
      <c r="O32" s="89">
        <v>9435684155</v>
      </c>
      <c r="P32" s="49">
        <v>43638</v>
      </c>
      <c r="Q32" s="48" t="s">
        <v>105</v>
      </c>
      <c r="R32" s="48" t="s">
        <v>127</v>
      </c>
      <c r="S32" s="86" t="s">
        <v>110</v>
      </c>
      <c r="T32" s="18"/>
    </row>
    <row r="33" spans="1:20">
      <c r="A33" s="4">
        <v>29</v>
      </c>
      <c r="B33" s="17" t="s">
        <v>62</v>
      </c>
      <c r="C33" s="86" t="s">
        <v>512</v>
      </c>
      <c r="D33" s="102" t="s">
        <v>25</v>
      </c>
      <c r="E33" s="100" t="s">
        <v>513</v>
      </c>
      <c r="F33" s="102"/>
      <c r="G33" s="81">
        <v>30</v>
      </c>
      <c r="H33" s="81">
        <v>38</v>
      </c>
      <c r="I33" s="59">
        <f t="shared" si="0"/>
        <v>68</v>
      </c>
      <c r="J33" s="81">
        <v>8486809749</v>
      </c>
      <c r="K33" s="48" t="s">
        <v>543</v>
      </c>
      <c r="L33" s="95" t="s">
        <v>546</v>
      </c>
      <c r="M33" s="95">
        <v>9864961524</v>
      </c>
      <c r="N33" s="95" t="s">
        <v>549</v>
      </c>
      <c r="O33" s="89">
        <v>8403074081</v>
      </c>
      <c r="P33" s="49">
        <v>43669</v>
      </c>
      <c r="Q33" s="48" t="s">
        <v>106</v>
      </c>
      <c r="R33" s="48" t="s">
        <v>127</v>
      </c>
      <c r="S33" s="86" t="s">
        <v>110</v>
      </c>
      <c r="T33" s="18"/>
    </row>
    <row r="34" spans="1:20">
      <c r="A34" s="4">
        <v>30</v>
      </c>
      <c r="B34" s="17" t="s">
        <v>62</v>
      </c>
      <c r="C34" s="86" t="s">
        <v>514</v>
      </c>
      <c r="D34" s="102" t="s">
        <v>25</v>
      </c>
      <c r="E34" s="100" t="s">
        <v>515</v>
      </c>
      <c r="F34" s="102"/>
      <c r="G34" s="81">
        <v>20</v>
      </c>
      <c r="H34" s="81">
        <v>36</v>
      </c>
      <c r="I34" s="59">
        <f t="shared" si="0"/>
        <v>56</v>
      </c>
      <c r="J34" s="81">
        <v>8011655963</v>
      </c>
      <c r="K34" s="48" t="s">
        <v>543</v>
      </c>
      <c r="L34" s="95" t="s">
        <v>544</v>
      </c>
      <c r="M34" s="95">
        <v>9401330275</v>
      </c>
      <c r="N34" s="95" t="s">
        <v>550</v>
      </c>
      <c r="O34" s="89">
        <v>9864638484</v>
      </c>
      <c r="P34" s="49">
        <v>43669</v>
      </c>
      <c r="Q34" s="48" t="s">
        <v>106</v>
      </c>
      <c r="R34" s="48" t="s">
        <v>127</v>
      </c>
      <c r="S34" s="86" t="s">
        <v>110</v>
      </c>
      <c r="T34" s="18"/>
    </row>
    <row r="35" spans="1:20" ht="33">
      <c r="A35" s="4">
        <v>31</v>
      </c>
      <c r="B35" s="17" t="s">
        <v>62</v>
      </c>
      <c r="C35" s="86" t="s">
        <v>516</v>
      </c>
      <c r="D35" s="102" t="s">
        <v>25</v>
      </c>
      <c r="E35" s="100" t="s">
        <v>517</v>
      </c>
      <c r="F35" s="102"/>
      <c r="G35" s="81">
        <v>52</v>
      </c>
      <c r="H35" s="81">
        <v>62</v>
      </c>
      <c r="I35" s="59">
        <f t="shared" si="0"/>
        <v>114</v>
      </c>
      <c r="J35" s="81">
        <v>8254866481</v>
      </c>
      <c r="K35" s="48" t="s">
        <v>543</v>
      </c>
      <c r="L35" s="48"/>
      <c r="M35" s="48"/>
      <c r="N35" s="48"/>
      <c r="O35" s="48"/>
      <c r="P35" s="49">
        <v>43670</v>
      </c>
      <c r="Q35" s="48" t="s">
        <v>107</v>
      </c>
      <c r="R35" s="48" t="s">
        <v>127</v>
      </c>
      <c r="S35" s="86" t="s">
        <v>110</v>
      </c>
      <c r="T35" s="18"/>
    </row>
    <row r="36" spans="1:20">
      <c r="A36" s="4">
        <v>32</v>
      </c>
      <c r="B36" s="17" t="s">
        <v>62</v>
      </c>
      <c r="C36" s="86" t="s">
        <v>518</v>
      </c>
      <c r="D36" s="18" t="s">
        <v>25</v>
      </c>
      <c r="E36" s="100" t="s">
        <v>519</v>
      </c>
      <c r="F36" s="18"/>
      <c r="G36" s="81">
        <v>50</v>
      </c>
      <c r="H36" s="81">
        <v>56</v>
      </c>
      <c r="I36" s="59">
        <f t="shared" si="0"/>
        <v>106</v>
      </c>
      <c r="J36" s="81">
        <v>8761973916</v>
      </c>
      <c r="K36" s="48" t="s">
        <v>543</v>
      </c>
      <c r="L36" s="95" t="s">
        <v>544</v>
      </c>
      <c r="M36" s="95">
        <v>9401330275</v>
      </c>
      <c r="N36" s="95" t="s">
        <v>551</v>
      </c>
      <c r="O36" s="89">
        <v>8822595284</v>
      </c>
      <c r="P36" s="49">
        <v>43671</v>
      </c>
      <c r="Q36" s="48" t="s">
        <v>108</v>
      </c>
      <c r="R36" s="48" t="s">
        <v>127</v>
      </c>
      <c r="S36" s="86" t="s">
        <v>110</v>
      </c>
      <c r="T36" s="18"/>
    </row>
    <row r="37" spans="1:20">
      <c r="A37" s="4">
        <v>33</v>
      </c>
      <c r="B37" s="17" t="s">
        <v>62</v>
      </c>
      <c r="C37" s="86" t="s">
        <v>520</v>
      </c>
      <c r="D37" s="102" t="s">
        <v>25</v>
      </c>
      <c r="E37" s="100" t="s">
        <v>521</v>
      </c>
      <c r="F37" s="102"/>
      <c r="G37" s="81">
        <v>25</v>
      </c>
      <c r="H37" s="81">
        <v>22</v>
      </c>
      <c r="I37" s="59">
        <f t="shared" si="0"/>
        <v>47</v>
      </c>
      <c r="J37" s="104"/>
      <c r="K37" s="48" t="s">
        <v>543</v>
      </c>
      <c r="L37" s="95" t="s">
        <v>546</v>
      </c>
      <c r="M37" s="95">
        <v>9864961524</v>
      </c>
      <c r="N37" s="95" t="s">
        <v>552</v>
      </c>
      <c r="O37" s="89">
        <v>7086367538</v>
      </c>
      <c r="P37" s="49">
        <v>43672</v>
      </c>
      <c r="Q37" s="48" t="s">
        <v>109</v>
      </c>
      <c r="R37" s="48" t="s">
        <v>127</v>
      </c>
      <c r="S37" s="86" t="s">
        <v>110</v>
      </c>
      <c r="T37" s="18"/>
    </row>
    <row r="38" spans="1:20">
      <c r="A38" s="4">
        <v>34</v>
      </c>
      <c r="B38" s="17" t="s">
        <v>62</v>
      </c>
      <c r="C38" s="86" t="s">
        <v>522</v>
      </c>
      <c r="D38" s="102" t="s">
        <v>25</v>
      </c>
      <c r="E38" s="100" t="s">
        <v>523</v>
      </c>
      <c r="F38" s="102"/>
      <c r="G38" s="81">
        <v>36</v>
      </c>
      <c r="H38" s="81">
        <v>28</v>
      </c>
      <c r="I38" s="59">
        <f t="shared" si="0"/>
        <v>64</v>
      </c>
      <c r="J38" s="104"/>
      <c r="K38" s="48" t="s">
        <v>543</v>
      </c>
      <c r="L38" s="95" t="s">
        <v>544</v>
      </c>
      <c r="M38" s="95">
        <v>9401330275</v>
      </c>
      <c r="N38" s="95" t="s">
        <v>553</v>
      </c>
      <c r="O38" s="89">
        <v>9678704144</v>
      </c>
      <c r="P38" s="49">
        <v>43675</v>
      </c>
      <c r="Q38" s="48" t="s">
        <v>105</v>
      </c>
      <c r="R38" s="48" t="s">
        <v>127</v>
      </c>
      <c r="S38" s="86" t="s">
        <v>110</v>
      </c>
      <c r="T38" s="18"/>
    </row>
    <row r="39" spans="1:20">
      <c r="A39" s="4">
        <v>35</v>
      </c>
      <c r="B39" s="17" t="s">
        <v>62</v>
      </c>
      <c r="C39" s="86" t="s">
        <v>524</v>
      </c>
      <c r="D39" s="102" t="s">
        <v>25</v>
      </c>
      <c r="E39" s="100" t="s">
        <v>525</v>
      </c>
      <c r="F39" s="102"/>
      <c r="G39" s="81">
        <v>30</v>
      </c>
      <c r="H39" s="81">
        <v>36</v>
      </c>
      <c r="I39" s="59">
        <f t="shared" si="0"/>
        <v>66</v>
      </c>
      <c r="J39" s="104"/>
      <c r="K39" s="48" t="s">
        <v>543</v>
      </c>
      <c r="L39" s="95" t="s">
        <v>546</v>
      </c>
      <c r="M39" s="95">
        <v>9707414097</v>
      </c>
      <c r="N39" s="95" t="s">
        <v>554</v>
      </c>
      <c r="O39" s="89">
        <v>9954504614</v>
      </c>
      <c r="P39" s="49">
        <v>43675</v>
      </c>
      <c r="Q39" s="48" t="s">
        <v>105</v>
      </c>
      <c r="R39" s="48" t="s">
        <v>127</v>
      </c>
      <c r="S39" s="86" t="s">
        <v>110</v>
      </c>
      <c r="T39" s="18"/>
    </row>
    <row r="40" spans="1:20">
      <c r="A40" s="4">
        <v>36</v>
      </c>
      <c r="B40" s="17" t="s">
        <v>62</v>
      </c>
      <c r="C40" s="86" t="s">
        <v>526</v>
      </c>
      <c r="D40" s="102" t="s">
        <v>25</v>
      </c>
      <c r="E40" s="100" t="s">
        <v>527</v>
      </c>
      <c r="F40" s="102"/>
      <c r="G40" s="81">
        <v>15</v>
      </c>
      <c r="H40" s="81">
        <v>25</v>
      </c>
      <c r="I40" s="59">
        <f t="shared" si="0"/>
        <v>40</v>
      </c>
      <c r="J40" s="81">
        <v>9864136551</v>
      </c>
      <c r="K40" s="48" t="s">
        <v>543</v>
      </c>
      <c r="L40" s="95" t="s">
        <v>546</v>
      </c>
      <c r="M40" s="95">
        <v>9707414097</v>
      </c>
      <c r="N40" s="95" t="s">
        <v>554</v>
      </c>
      <c r="O40" s="89">
        <v>9954504614</v>
      </c>
      <c r="P40" s="49">
        <v>43676</v>
      </c>
      <c r="Q40" s="48" t="s">
        <v>106</v>
      </c>
      <c r="R40" s="48" t="s">
        <v>127</v>
      </c>
      <c r="S40" s="86" t="s">
        <v>110</v>
      </c>
      <c r="T40" s="18"/>
    </row>
    <row r="41" spans="1:20" ht="33">
      <c r="A41" s="4">
        <v>37</v>
      </c>
      <c r="B41" s="17" t="s">
        <v>62</v>
      </c>
      <c r="C41" s="86" t="s">
        <v>528</v>
      </c>
      <c r="D41" s="102" t="s">
        <v>25</v>
      </c>
      <c r="E41" s="100" t="s">
        <v>529</v>
      </c>
      <c r="F41" s="102"/>
      <c r="G41" s="81">
        <v>52</v>
      </c>
      <c r="H41" s="81">
        <v>57</v>
      </c>
      <c r="I41" s="59">
        <f t="shared" si="0"/>
        <v>109</v>
      </c>
      <c r="J41" s="81">
        <v>9678698738</v>
      </c>
      <c r="K41" s="48" t="s">
        <v>543</v>
      </c>
      <c r="L41" s="95" t="s">
        <v>546</v>
      </c>
      <c r="M41" s="95">
        <v>9707414097</v>
      </c>
      <c r="N41" s="95" t="s">
        <v>555</v>
      </c>
      <c r="O41" s="89">
        <v>9954504614</v>
      </c>
      <c r="P41" s="49">
        <v>43676</v>
      </c>
      <c r="Q41" s="48" t="s">
        <v>107</v>
      </c>
      <c r="R41" s="48" t="s">
        <v>127</v>
      </c>
      <c r="S41" s="86" t="s">
        <v>110</v>
      </c>
      <c r="T41" s="18"/>
    </row>
    <row r="42" spans="1:20">
      <c r="A42" s="4">
        <v>38</v>
      </c>
      <c r="B42" s="17" t="s">
        <v>62</v>
      </c>
      <c r="C42" s="86" t="s">
        <v>530</v>
      </c>
      <c r="D42" s="102" t="s">
        <v>25</v>
      </c>
      <c r="E42" s="100" t="s">
        <v>531</v>
      </c>
      <c r="F42" s="102"/>
      <c r="G42" s="81">
        <v>48</v>
      </c>
      <c r="H42" s="81">
        <v>43</v>
      </c>
      <c r="I42" s="59">
        <f t="shared" si="0"/>
        <v>91</v>
      </c>
      <c r="J42" s="81">
        <v>9435927987</v>
      </c>
      <c r="K42" s="48" t="s">
        <v>543</v>
      </c>
      <c r="L42" s="95" t="s">
        <v>546</v>
      </c>
      <c r="M42" s="95">
        <v>9707414097</v>
      </c>
      <c r="N42" s="95" t="s">
        <v>549</v>
      </c>
      <c r="O42" s="89">
        <v>8403074081</v>
      </c>
      <c r="P42" s="49">
        <v>43677</v>
      </c>
      <c r="Q42" s="48" t="s">
        <v>108</v>
      </c>
      <c r="R42" s="48" t="s">
        <v>127</v>
      </c>
      <c r="S42" s="86" t="s">
        <v>110</v>
      </c>
      <c r="T42" s="18"/>
    </row>
    <row r="43" spans="1:20">
      <c r="A43" s="4">
        <v>39</v>
      </c>
      <c r="B43" s="17"/>
      <c r="C43" s="86"/>
      <c r="D43" s="102"/>
      <c r="E43" s="100"/>
      <c r="F43" s="102"/>
      <c r="G43" s="81"/>
      <c r="H43" s="81"/>
      <c r="I43" s="59">
        <f t="shared" si="0"/>
        <v>0</v>
      </c>
      <c r="J43" s="81"/>
      <c r="K43" s="48"/>
      <c r="L43" s="95"/>
      <c r="M43" s="95"/>
      <c r="N43" s="95"/>
      <c r="O43" s="89"/>
      <c r="P43" s="49"/>
      <c r="Q43" s="48"/>
      <c r="R43" s="48"/>
      <c r="S43" s="18"/>
      <c r="T43" s="18"/>
    </row>
    <row r="44" spans="1:20">
      <c r="A44" s="4">
        <v>40</v>
      </c>
      <c r="B44" s="17"/>
      <c r="C44" s="86"/>
      <c r="D44" s="102"/>
      <c r="E44" s="100"/>
      <c r="F44" s="102"/>
      <c r="G44" s="81"/>
      <c r="H44" s="81"/>
      <c r="I44" s="59">
        <f t="shared" si="0"/>
        <v>0</v>
      </c>
      <c r="J44" s="81"/>
      <c r="K44" s="48"/>
      <c r="L44" s="95"/>
      <c r="M44" s="95"/>
      <c r="N44" s="95"/>
      <c r="O44" s="89"/>
      <c r="P44" s="49"/>
      <c r="Q44" s="48"/>
      <c r="R44" s="48"/>
      <c r="S44" s="18"/>
      <c r="T44" s="18"/>
    </row>
    <row r="45" spans="1:20">
      <c r="A45" s="4">
        <v>41</v>
      </c>
      <c r="B45" s="17"/>
      <c r="C45" s="86"/>
      <c r="D45" s="102"/>
      <c r="E45" s="100"/>
      <c r="F45" s="102"/>
      <c r="G45" s="81"/>
      <c r="H45" s="81"/>
      <c r="I45" s="59">
        <f t="shared" si="0"/>
        <v>0</v>
      </c>
      <c r="J45" s="81"/>
      <c r="K45" s="48"/>
      <c r="L45" s="95"/>
      <c r="M45" s="95"/>
      <c r="N45" s="95"/>
      <c r="O45" s="89"/>
      <c r="P45" s="49"/>
      <c r="Q45" s="48"/>
      <c r="R45" s="48"/>
      <c r="S45" s="18"/>
      <c r="T45" s="18"/>
    </row>
    <row r="46" spans="1:20">
      <c r="A46" s="4">
        <v>42</v>
      </c>
      <c r="B46" s="17"/>
      <c r="C46" s="18"/>
      <c r="D46" s="18"/>
      <c r="E46" s="19"/>
      <c r="F46" s="18"/>
      <c r="G46" s="19"/>
      <c r="H46" s="19"/>
      <c r="I46" s="59">
        <f t="shared" si="0"/>
        <v>0</v>
      </c>
      <c r="J46" s="48"/>
      <c r="K46" s="48"/>
      <c r="L46" s="48"/>
      <c r="M46" s="48"/>
      <c r="N46" s="48"/>
      <c r="O46" s="48"/>
      <c r="P46" s="49"/>
      <c r="Q46" s="48"/>
      <c r="R46" s="48"/>
      <c r="S46" s="18"/>
      <c r="T46" s="18"/>
    </row>
    <row r="47" spans="1:20">
      <c r="A47" s="4">
        <v>43</v>
      </c>
      <c r="B47" s="17"/>
      <c r="C47" s="18"/>
      <c r="D47" s="18"/>
      <c r="E47" s="19"/>
      <c r="F47" s="18"/>
      <c r="G47" s="19"/>
      <c r="H47" s="19"/>
      <c r="I47" s="59">
        <f t="shared" si="0"/>
        <v>0</v>
      </c>
      <c r="J47" s="48"/>
      <c r="K47" s="48"/>
      <c r="L47" s="48"/>
      <c r="M47" s="48"/>
      <c r="N47" s="48"/>
      <c r="O47" s="48"/>
      <c r="P47" s="49"/>
      <c r="Q47" s="48"/>
      <c r="R47" s="48"/>
      <c r="S47" s="18"/>
      <c r="T47" s="18"/>
    </row>
    <row r="48" spans="1:20">
      <c r="A48" s="4">
        <v>44</v>
      </c>
      <c r="B48" s="17"/>
      <c r="C48" s="18"/>
      <c r="D48" s="18"/>
      <c r="E48" s="19"/>
      <c r="F48" s="18"/>
      <c r="G48" s="19"/>
      <c r="H48" s="19"/>
      <c r="I48" s="59">
        <f t="shared" si="0"/>
        <v>0</v>
      </c>
      <c r="J48" s="48"/>
      <c r="K48" s="48"/>
      <c r="L48" s="48"/>
      <c r="M48" s="48"/>
      <c r="N48" s="48"/>
      <c r="O48" s="48"/>
      <c r="P48" s="49"/>
      <c r="Q48" s="48"/>
      <c r="R48" s="48"/>
      <c r="S48" s="18"/>
      <c r="T48" s="18"/>
    </row>
    <row r="49" spans="1:20">
      <c r="A49" s="4">
        <v>45</v>
      </c>
      <c r="B49" s="17"/>
      <c r="C49" s="18"/>
      <c r="D49" s="18"/>
      <c r="E49" s="19"/>
      <c r="F49" s="18"/>
      <c r="G49" s="19"/>
      <c r="H49" s="19"/>
      <c r="I49" s="59">
        <f t="shared" si="0"/>
        <v>0</v>
      </c>
      <c r="J49" s="48"/>
      <c r="K49" s="48"/>
      <c r="L49" s="48"/>
      <c r="M49" s="48"/>
      <c r="N49" s="48"/>
      <c r="O49" s="48"/>
      <c r="P49" s="49"/>
      <c r="Q49" s="48"/>
      <c r="R49" s="48"/>
      <c r="S49" s="18"/>
      <c r="T49" s="18"/>
    </row>
    <row r="50" spans="1:20">
      <c r="A50" s="4">
        <v>46</v>
      </c>
      <c r="B50" s="17"/>
      <c r="C50" s="18"/>
      <c r="D50" s="18"/>
      <c r="E50" s="19"/>
      <c r="F50" s="18"/>
      <c r="G50" s="19"/>
      <c r="H50" s="19"/>
      <c r="I50" s="59">
        <f t="shared" si="0"/>
        <v>0</v>
      </c>
      <c r="J50" s="48"/>
      <c r="K50" s="48"/>
      <c r="L50" s="48"/>
      <c r="M50" s="48"/>
      <c r="N50" s="48"/>
      <c r="O50" s="48"/>
      <c r="P50" s="49"/>
      <c r="Q50" s="48"/>
      <c r="R50" s="48"/>
      <c r="S50" s="18"/>
      <c r="T50" s="18"/>
    </row>
    <row r="51" spans="1:20">
      <c r="A51" s="4">
        <v>47</v>
      </c>
      <c r="B51" s="17"/>
      <c r="C51" s="18"/>
      <c r="D51" s="18"/>
      <c r="E51" s="19"/>
      <c r="F51" s="18"/>
      <c r="G51" s="19"/>
      <c r="H51" s="19"/>
      <c r="I51" s="59">
        <f t="shared" si="0"/>
        <v>0</v>
      </c>
      <c r="J51" s="48"/>
      <c r="K51" s="48"/>
      <c r="L51" s="48"/>
      <c r="M51" s="48"/>
      <c r="N51" s="48"/>
      <c r="O51" s="48"/>
      <c r="P51" s="49"/>
      <c r="Q51" s="48"/>
      <c r="R51" s="48"/>
      <c r="S51" s="18"/>
      <c r="T51" s="18"/>
    </row>
    <row r="52" spans="1:20">
      <c r="A52" s="4">
        <v>48</v>
      </c>
      <c r="B52" s="17"/>
      <c r="C52" s="18"/>
      <c r="D52" s="18"/>
      <c r="E52" s="19"/>
      <c r="F52" s="18"/>
      <c r="G52" s="19"/>
      <c r="H52" s="19"/>
      <c r="I52" s="59">
        <f t="shared" si="0"/>
        <v>0</v>
      </c>
      <c r="J52" s="48"/>
      <c r="K52" s="48"/>
      <c r="L52" s="48"/>
      <c r="M52" s="48"/>
      <c r="N52" s="48"/>
      <c r="O52" s="48"/>
      <c r="P52" s="49"/>
      <c r="Q52" s="48"/>
      <c r="R52" s="48"/>
      <c r="S52" s="18"/>
      <c r="T52" s="18"/>
    </row>
    <row r="53" spans="1:20">
      <c r="A53" s="4">
        <v>49</v>
      </c>
      <c r="B53" s="17"/>
      <c r="C53" s="18"/>
      <c r="D53" s="18"/>
      <c r="E53" s="19"/>
      <c r="F53" s="18"/>
      <c r="G53" s="19"/>
      <c r="H53" s="19"/>
      <c r="I53" s="59">
        <f t="shared" si="0"/>
        <v>0</v>
      </c>
      <c r="J53" s="48"/>
      <c r="K53" s="48"/>
      <c r="L53" s="48"/>
      <c r="M53" s="48"/>
      <c r="N53" s="48"/>
      <c r="O53" s="48"/>
      <c r="P53" s="49"/>
      <c r="Q53" s="48"/>
      <c r="R53" s="48"/>
      <c r="S53" s="18"/>
      <c r="T53" s="18"/>
    </row>
    <row r="54" spans="1:20">
      <c r="A54" s="4">
        <v>50</v>
      </c>
      <c r="B54" s="17"/>
      <c r="C54" s="18"/>
      <c r="D54" s="18"/>
      <c r="E54" s="19"/>
      <c r="F54" s="18"/>
      <c r="G54" s="19"/>
      <c r="H54" s="19"/>
      <c r="I54" s="59">
        <f t="shared" si="0"/>
        <v>0</v>
      </c>
      <c r="J54" s="48"/>
      <c r="K54" s="48"/>
      <c r="L54" s="48"/>
      <c r="M54" s="48"/>
      <c r="N54" s="48"/>
      <c r="O54" s="48"/>
      <c r="P54" s="49"/>
      <c r="Q54" s="48"/>
      <c r="R54" s="48"/>
      <c r="S54" s="18"/>
      <c r="T54" s="18"/>
    </row>
    <row r="55" spans="1:20">
      <c r="A55" s="4">
        <v>51</v>
      </c>
      <c r="B55" s="17"/>
      <c r="C55" s="18"/>
      <c r="D55" s="18"/>
      <c r="E55" s="19"/>
      <c r="F55" s="18"/>
      <c r="G55" s="19"/>
      <c r="H55" s="19"/>
      <c r="I55" s="59">
        <f t="shared" si="0"/>
        <v>0</v>
      </c>
      <c r="J55" s="48"/>
      <c r="K55" s="48"/>
      <c r="L55" s="48"/>
      <c r="M55" s="48"/>
      <c r="N55" s="48"/>
      <c r="O55" s="48"/>
      <c r="P55" s="49"/>
      <c r="Q55" s="48"/>
      <c r="R55" s="48"/>
      <c r="S55" s="18"/>
      <c r="T55" s="18"/>
    </row>
    <row r="56" spans="1:20">
      <c r="A56" s="4">
        <v>52</v>
      </c>
      <c r="B56" s="17"/>
      <c r="C56" s="57"/>
      <c r="D56" s="57"/>
      <c r="E56" s="17"/>
      <c r="F56" s="57"/>
      <c r="G56" s="17"/>
      <c r="H56" s="17"/>
      <c r="I56" s="59">
        <f t="shared" si="0"/>
        <v>0</v>
      </c>
      <c r="J56" s="48"/>
      <c r="K56" s="48"/>
      <c r="L56" s="48"/>
      <c r="M56" s="48"/>
      <c r="N56" s="48"/>
      <c r="O56" s="48"/>
      <c r="P56" s="49"/>
      <c r="Q56" s="48"/>
      <c r="R56" s="48"/>
      <c r="S56" s="18"/>
      <c r="T56" s="18"/>
    </row>
    <row r="57" spans="1:20">
      <c r="A57" s="4">
        <v>53</v>
      </c>
      <c r="B57" s="17"/>
      <c r="C57" s="18"/>
      <c r="D57" s="18"/>
      <c r="E57" s="19"/>
      <c r="F57" s="18"/>
      <c r="G57" s="19"/>
      <c r="H57" s="19"/>
      <c r="I57" s="59">
        <f t="shared" si="0"/>
        <v>0</v>
      </c>
      <c r="J57" s="48"/>
      <c r="K57" s="48"/>
      <c r="L57" s="48"/>
      <c r="M57" s="48"/>
      <c r="N57" s="48"/>
      <c r="O57" s="48"/>
      <c r="P57" s="49"/>
      <c r="Q57" s="48"/>
      <c r="R57" s="48"/>
      <c r="S57" s="18"/>
      <c r="T57" s="18"/>
    </row>
    <row r="58" spans="1:20">
      <c r="A58" s="4">
        <v>54</v>
      </c>
      <c r="B58" s="17"/>
      <c r="C58" s="18"/>
      <c r="D58" s="18"/>
      <c r="E58" s="19"/>
      <c r="F58" s="18"/>
      <c r="G58" s="19"/>
      <c r="H58" s="19"/>
      <c r="I58" s="59">
        <f t="shared" si="0"/>
        <v>0</v>
      </c>
      <c r="J58" s="48"/>
      <c r="K58" s="48"/>
      <c r="L58" s="48"/>
      <c r="M58" s="48"/>
      <c r="N58" s="48"/>
      <c r="O58" s="48"/>
      <c r="P58" s="49"/>
      <c r="Q58" s="48"/>
      <c r="R58" s="48"/>
      <c r="S58" s="18"/>
      <c r="T58" s="18"/>
    </row>
    <row r="59" spans="1:20">
      <c r="A59" s="4">
        <v>55</v>
      </c>
      <c r="B59" s="17"/>
      <c r="C59" s="18"/>
      <c r="D59" s="18"/>
      <c r="E59" s="19"/>
      <c r="F59" s="18"/>
      <c r="G59" s="19"/>
      <c r="H59" s="19"/>
      <c r="I59" s="59">
        <f t="shared" si="0"/>
        <v>0</v>
      </c>
      <c r="J59" s="48"/>
      <c r="K59" s="48"/>
      <c r="L59" s="48"/>
      <c r="M59" s="48"/>
      <c r="N59" s="48"/>
      <c r="O59" s="48"/>
      <c r="P59" s="49"/>
      <c r="Q59" s="48"/>
      <c r="R59" s="48"/>
      <c r="S59" s="18"/>
      <c r="T59" s="18"/>
    </row>
    <row r="60" spans="1:20">
      <c r="A60" s="4">
        <v>56</v>
      </c>
      <c r="B60" s="17"/>
      <c r="C60" s="18"/>
      <c r="D60" s="18"/>
      <c r="E60" s="19"/>
      <c r="F60" s="18"/>
      <c r="G60" s="19"/>
      <c r="H60" s="19"/>
      <c r="I60" s="59">
        <f t="shared" si="0"/>
        <v>0</v>
      </c>
      <c r="J60" s="48"/>
      <c r="K60" s="48"/>
      <c r="L60" s="48"/>
      <c r="M60" s="48"/>
      <c r="N60" s="48"/>
      <c r="O60" s="48"/>
      <c r="P60" s="49"/>
      <c r="Q60" s="48"/>
      <c r="R60" s="48"/>
      <c r="S60" s="18"/>
      <c r="T60" s="18"/>
    </row>
    <row r="61" spans="1:20">
      <c r="A61" s="4">
        <v>57</v>
      </c>
      <c r="B61" s="17"/>
      <c r="C61" s="18"/>
      <c r="D61" s="18"/>
      <c r="E61" s="19"/>
      <c r="F61" s="18"/>
      <c r="G61" s="19"/>
      <c r="H61" s="19"/>
      <c r="I61" s="59">
        <f t="shared" si="0"/>
        <v>0</v>
      </c>
      <c r="J61" s="48"/>
      <c r="K61" s="48"/>
      <c r="L61" s="48"/>
      <c r="M61" s="48"/>
      <c r="N61" s="48"/>
      <c r="O61" s="48"/>
      <c r="P61" s="49"/>
      <c r="Q61" s="48"/>
      <c r="R61" s="48"/>
      <c r="S61" s="18"/>
      <c r="T61" s="18"/>
    </row>
    <row r="62" spans="1:20">
      <c r="A62" s="4">
        <v>58</v>
      </c>
      <c r="B62" s="17"/>
      <c r="C62" s="18"/>
      <c r="D62" s="18"/>
      <c r="E62" s="19"/>
      <c r="F62" s="18"/>
      <c r="G62" s="19"/>
      <c r="H62" s="19"/>
      <c r="I62" s="59">
        <f t="shared" si="0"/>
        <v>0</v>
      </c>
      <c r="J62" s="48"/>
      <c r="K62" s="48"/>
      <c r="L62" s="48"/>
      <c r="M62" s="48"/>
      <c r="N62" s="48"/>
      <c r="O62" s="48"/>
      <c r="P62" s="49"/>
      <c r="Q62" s="48"/>
      <c r="R62" s="48"/>
      <c r="S62" s="18"/>
      <c r="T62" s="18"/>
    </row>
    <row r="63" spans="1:20">
      <c r="A63" s="4">
        <v>59</v>
      </c>
      <c r="B63" s="17"/>
      <c r="C63" s="18"/>
      <c r="D63" s="18"/>
      <c r="E63" s="19"/>
      <c r="F63" s="18"/>
      <c r="G63" s="19"/>
      <c r="H63" s="19"/>
      <c r="I63" s="59">
        <f t="shared" si="0"/>
        <v>0</v>
      </c>
      <c r="J63" s="48"/>
      <c r="K63" s="48"/>
      <c r="L63" s="48"/>
      <c r="M63" s="48"/>
      <c r="N63" s="48"/>
      <c r="O63" s="48"/>
      <c r="P63" s="49"/>
      <c r="Q63" s="48"/>
      <c r="R63" s="48"/>
      <c r="S63" s="18"/>
      <c r="T63" s="18"/>
    </row>
    <row r="64" spans="1:20">
      <c r="A64" s="4">
        <v>60</v>
      </c>
      <c r="B64" s="17"/>
      <c r="C64" s="18"/>
      <c r="D64" s="18"/>
      <c r="E64" s="19"/>
      <c r="F64" s="18"/>
      <c r="G64" s="19"/>
      <c r="H64" s="19"/>
      <c r="I64" s="59">
        <f t="shared" si="0"/>
        <v>0</v>
      </c>
      <c r="J64" s="18"/>
      <c r="K64" s="18"/>
      <c r="L64" s="18"/>
      <c r="M64" s="18"/>
      <c r="N64" s="18"/>
      <c r="O64" s="18"/>
      <c r="P64" s="24"/>
      <c r="Q64" s="18"/>
      <c r="R64" s="18"/>
      <c r="S64" s="18"/>
      <c r="T64" s="18"/>
    </row>
    <row r="65" spans="1:20">
      <c r="A65" s="4">
        <v>61</v>
      </c>
      <c r="B65" s="17"/>
      <c r="C65" s="18"/>
      <c r="D65" s="18"/>
      <c r="E65" s="19"/>
      <c r="F65" s="18"/>
      <c r="G65" s="19"/>
      <c r="H65" s="19"/>
      <c r="I65" s="59">
        <f t="shared" si="0"/>
        <v>0</v>
      </c>
      <c r="J65" s="18"/>
      <c r="K65" s="18"/>
      <c r="L65" s="18"/>
      <c r="M65" s="18"/>
      <c r="N65" s="18"/>
      <c r="O65" s="18"/>
      <c r="P65" s="24"/>
      <c r="Q65" s="18"/>
      <c r="R65" s="18"/>
      <c r="S65" s="18"/>
      <c r="T65" s="18"/>
    </row>
    <row r="66" spans="1:20">
      <c r="A66" s="4">
        <v>62</v>
      </c>
      <c r="B66" s="17"/>
      <c r="C66" s="18"/>
      <c r="D66" s="18"/>
      <c r="E66" s="19"/>
      <c r="F66" s="18"/>
      <c r="G66" s="19"/>
      <c r="H66" s="19"/>
      <c r="I66" s="59">
        <f t="shared" si="0"/>
        <v>0</v>
      </c>
      <c r="J66" s="18"/>
      <c r="K66" s="18"/>
      <c r="L66" s="18"/>
      <c r="M66" s="18"/>
      <c r="N66" s="18"/>
      <c r="O66" s="18"/>
      <c r="P66" s="24"/>
      <c r="Q66" s="18"/>
      <c r="R66" s="18"/>
      <c r="S66" s="18"/>
      <c r="T66" s="18"/>
    </row>
    <row r="67" spans="1:20">
      <c r="A67" s="4">
        <v>63</v>
      </c>
      <c r="B67" s="17"/>
      <c r="C67" s="18"/>
      <c r="D67" s="18"/>
      <c r="E67" s="19"/>
      <c r="F67" s="18"/>
      <c r="G67" s="19"/>
      <c r="H67" s="19"/>
      <c r="I67" s="59">
        <f t="shared" si="0"/>
        <v>0</v>
      </c>
      <c r="J67" s="18"/>
      <c r="K67" s="18"/>
      <c r="L67" s="18"/>
      <c r="M67" s="18"/>
      <c r="N67" s="18"/>
      <c r="O67" s="18"/>
      <c r="P67" s="24"/>
      <c r="Q67" s="18"/>
      <c r="R67" s="18"/>
      <c r="S67" s="18"/>
      <c r="T67" s="18"/>
    </row>
    <row r="68" spans="1:20">
      <c r="A68" s="4">
        <v>64</v>
      </c>
      <c r="B68" s="17"/>
      <c r="C68" s="18"/>
      <c r="D68" s="18"/>
      <c r="E68" s="19"/>
      <c r="F68" s="18"/>
      <c r="G68" s="19"/>
      <c r="H68" s="19"/>
      <c r="I68" s="59">
        <f t="shared" si="0"/>
        <v>0</v>
      </c>
      <c r="J68" s="18"/>
      <c r="K68" s="18"/>
      <c r="L68" s="18"/>
      <c r="M68" s="18"/>
      <c r="N68" s="18"/>
      <c r="O68" s="18"/>
      <c r="P68" s="24"/>
      <c r="Q68" s="18"/>
      <c r="R68" s="18"/>
      <c r="S68" s="18"/>
      <c r="T68" s="18"/>
    </row>
    <row r="69" spans="1:20">
      <c r="A69" s="4">
        <v>65</v>
      </c>
      <c r="B69" s="17"/>
      <c r="C69" s="18"/>
      <c r="D69" s="18"/>
      <c r="E69" s="19"/>
      <c r="F69" s="18"/>
      <c r="G69" s="19"/>
      <c r="H69" s="19"/>
      <c r="I69" s="59">
        <f t="shared" si="0"/>
        <v>0</v>
      </c>
      <c r="J69" s="18"/>
      <c r="K69" s="18"/>
      <c r="L69" s="18"/>
      <c r="M69" s="18"/>
      <c r="N69" s="18"/>
      <c r="O69" s="18"/>
      <c r="P69" s="24"/>
      <c r="Q69" s="18"/>
      <c r="R69" s="18"/>
      <c r="S69" s="18"/>
      <c r="T69" s="18"/>
    </row>
    <row r="70" spans="1:20">
      <c r="A70" s="4">
        <v>66</v>
      </c>
      <c r="B70" s="17"/>
      <c r="C70" s="18"/>
      <c r="D70" s="18"/>
      <c r="E70" s="19"/>
      <c r="F70" s="18"/>
      <c r="G70" s="19"/>
      <c r="H70" s="19"/>
      <c r="I70" s="59">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9">
        <f t="shared" si="1"/>
        <v>0</v>
      </c>
      <c r="J71" s="18"/>
      <c r="K71" s="18"/>
      <c r="L71" s="18"/>
      <c r="M71" s="18"/>
      <c r="N71" s="18"/>
      <c r="O71" s="18"/>
      <c r="P71" s="24"/>
      <c r="Q71" s="18"/>
      <c r="R71" s="18"/>
      <c r="S71" s="18"/>
      <c r="T71" s="18"/>
    </row>
    <row r="72" spans="1:20">
      <c r="A72" s="4">
        <v>68</v>
      </c>
      <c r="B72" s="17"/>
      <c r="C72" s="18"/>
      <c r="D72" s="18"/>
      <c r="E72" s="19"/>
      <c r="F72" s="18"/>
      <c r="G72" s="19"/>
      <c r="H72" s="19"/>
      <c r="I72" s="59">
        <f t="shared" si="1"/>
        <v>0</v>
      </c>
      <c r="J72" s="18"/>
      <c r="K72" s="18"/>
      <c r="L72" s="18"/>
      <c r="M72" s="18"/>
      <c r="N72" s="18"/>
      <c r="O72" s="18"/>
      <c r="P72" s="24"/>
      <c r="Q72" s="18"/>
      <c r="R72" s="18"/>
      <c r="S72" s="18"/>
      <c r="T72" s="18"/>
    </row>
    <row r="73" spans="1:20">
      <c r="A73" s="4">
        <v>69</v>
      </c>
      <c r="B73" s="17"/>
      <c r="C73" s="18"/>
      <c r="D73" s="18"/>
      <c r="E73" s="19"/>
      <c r="F73" s="18"/>
      <c r="G73" s="19"/>
      <c r="H73" s="19"/>
      <c r="I73" s="59">
        <f t="shared" si="1"/>
        <v>0</v>
      </c>
      <c r="J73" s="18"/>
      <c r="K73" s="18"/>
      <c r="L73" s="18"/>
      <c r="M73" s="18"/>
      <c r="N73" s="18"/>
      <c r="O73" s="18"/>
      <c r="P73" s="24"/>
      <c r="Q73" s="18"/>
      <c r="R73" s="18"/>
      <c r="S73" s="18"/>
      <c r="T73" s="18"/>
    </row>
    <row r="74" spans="1:20">
      <c r="A74" s="4">
        <v>70</v>
      </c>
      <c r="B74" s="17"/>
      <c r="C74" s="18"/>
      <c r="D74" s="18"/>
      <c r="E74" s="19"/>
      <c r="F74" s="18"/>
      <c r="G74" s="19"/>
      <c r="H74" s="19"/>
      <c r="I74" s="59">
        <f t="shared" si="1"/>
        <v>0</v>
      </c>
      <c r="J74" s="18"/>
      <c r="K74" s="18"/>
      <c r="L74" s="18"/>
      <c r="M74" s="18"/>
      <c r="N74" s="18"/>
      <c r="O74" s="18"/>
      <c r="P74" s="24"/>
      <c r="Q74" s="18"/>
      <c r="R74" s="18"/>
      <c r="S74" s="18"/>
      <c r="T74" s="18"/>
    </row>
    <row r="75" spans="1:20">
      <c r="A75" s="4">
        <v>71</v>
      </c>
      <c r="B75" s="17"/>
      <c r="C75" s="18"/>
      <c r="D75" s="18"/>
      <c r="E75" s="19"/>
      <c r="F75" s="18"/>
      <c r="G75" s="19"/>
      <c r="H75" s="19"/>
      <c r="I75" s="59">
        <f t="shared" si="1"/>
        <v>0</v>
      </c>
      <c r="J75" s="18"/>
      <c r="K75" s="18"/>
      <c r="L75" s="18"/>
      <c r="M75" s="18"/>
      <c r="N75" s="18"/>
      <c r="O75" s="18"/>
      <c r="P75" s="24"/>
      <c r="Q75" s="18"/>
      <c r="R75" s="18"/>
      <c r="S75" s="18"/>
      <c r="T75" s="18"/>
    </row>
    <row r="76" spans="1:20">
      <c r="A76" s="4">
        <v>72</v>
      </c>
      <c r="B76" s="17"/>
      <c r="C76" s="18"/>
      <c r="D76" s="18"/>
      <c r="E76" s="19"/>
      <c r="F76" s="18"/>
      <c r="G76" s="19"/>
      <c r="H76" s="19"/>
      <c r="I76" s="59">
        <f t="shared" si="1"/>
        <v>0</v>
      </c>
      <c r="J76" s="18"/>
      <c r="K76" s="18"/>
      <c r="L76" s="18"/>
      <c r="M76" s="18"/>
      <c r="N76" s="18"/>
      <c r="O76" s="18"/>
      <c r="P76" s="24"/>
      <c r="Q76" s="18"/>
      <c r="R76" s="18"/>
      <c r="S76" s="18"/>
      <c r="T76" s="18"/>
    </row>
    <row r="77" spans="1:20">
      <c r="A77" s="4">
        <v>73</v>
      </c>
      <c r="B77" s="17"/>
      <c r="C77" s="18"/>
      <c r="D77" s="18"/>
      <c r="E77" s="19"/>
      <c r="F77" s="18"/>
      <c r="G77" s="19"/>
      <c r="H77" s="19"/>
      <c r="I77" s="59">
        <f t="shared" si="1"/>
        <v>0</v>
      </c>
      <c r="J77" s="18"/>
      <c r="K77" s="18"/>
      <c r="L77" s="18"/>
      <c r="M77" s="18"/>
      <c r="N77" s="18"/>
      <c r="O77" s="18"/>
      <c r="P77" s="24"/>
      <c r="Q77" s="18"/>
      <c r="R77" s="18"/>
      <c r="S77" s="18"/>
      <c r="T77" s="18"/>
    </row>
    <row r="78" spans="1:20">
      <c r="A78" s="4">
        <v>74</v>
      </c>
      <c r="B78" s="17"/>
      <c r="C78" s="18"/>
      <c r="D78" s="18"/>
      <c r="E78" s="19"/>
      <c r="F78" s="18"/>
      <c r="G78" s="19"/>
      <c r="H78" s="19"/>
      <c r="I78" s="59">
        <f t="shared" si="1"/>
        <v>0</v>
      </c>
      <c r="J78" s="18"/>
      <c r="K78" s="18"/>
      <c r="L78" s="18"/>
      <c r="M78" s="18"/>
      <c r="N78" s="18"/>
      <c r="O78" s="18"/>
      <c r="P78" s="24"/>
      <c r="Q78" s="18"/>
      <c r="R78" s="18"/>
      <c r="S78" s="18"/>
      <c r="T78" s="18"/>
    </row>
    <row r="79" spans="1:20">
      <c r="A79" s="4">
        <v>75</v>
      </c>
      <c r="B79" s="17"/>
      <c r="C79" s="18"/>
      <c r="D79" s="18"/>
      <c r="E79" s="19"/>
      <c r="F79" s="18"/>
      <c r="G79" s="19"/>
      <c r="H79" s="19"/>
      <c r="I79" s="59">
        <f t="shared" si="1"/>
        <v>0</v>
      </c>
      <c r="J79" s="18"/>
      <c r="K79" s="18"/>
      <c r="L79" s="18"/>
      <c r="M79" s="18"/>
      <c r="N79" s="18"/>
      <c r="O79" s="18"/>
      <c r="P79" s="24"/>
      <c r="Q79" s="18"/>
      <c r="R79" s="18"/>
      <c r="S79" s="18"/>
      <c r="T79" s="18"/>
    </row>
    <row r="80" spans="1:20">
      <c r="A80" s="4">
        <v>76</v>
      </c>
      <c r="B80" s="17"/>
      <c r="C80" s="18"/>
      <c r="D80" s="18"/>
      <c r="E80" s="19"/>
      <c r="F80" s="18"/>
      <c r="G80" s="19"/>
      <c r="H80" s="19"/>
      <c r="I80" s="59">
        <f t="shared" si="1"/>
        <v>0</v>
      </c>
      <c r="J80" s="18"/>
      <c r="K80" s="18"/>
      <c r="L80" s="18"/>
      <c r="M80" s="18"/>
      <c r="N80" s="18"/>
      <c r="O80" s="18"/>
      <c r="P80" s="24"/>
      <c r="Q80" s="18"/>
      <c r="R80" s="18"/>
      <c r="S80" s="18"/>
      <c r="T80" s="18"/>
    </row>
    <row r="81" spans="1:20">
      <c r="A81" s="4">
        <v>77</v>
      </c>
      <c r="B81" s="17"/>
      <c r="C81" s="18"/>
      <c r="D81" s="18"/>
      <c r="E81" s="19"/>
      <c r="F81" s="18"/>
      <c r="G81" s="19"/>
      <c r="H81" s="19"/>
      <c r="I81" s="59">
        <f t="shared" si="1"/>
        <v>0</v>
      </c>
      <c r="J81" s="18"/>
      <c r="K81" s="18"/>
      <c r="L81" s="18"/>
      <c r="M81" s="18"/>
      <c r="N81" s="18"/>
      <c r="O81" s="18"/>
      <c r="P81" s="24"/>
      <c r="Q81" s="18"/>
      <c r="R81" s="18"/>
      <c r="S81" s="18"/>
      <c r="T81" s="18"/>
    </row>
    <row r="82" spans="1:20">
      <c r="A82" s="4">
        <v>78</v>
      </c>
      <c r="B82" s="17"/>
      <c r="C82" s="18"/>
      <c r="D82" s="18"/>
      <c r="E82" s="19"/>
      <c r="F82" s="18"/>
      <c r="G82" s="19"/>
      <c r="H82" s="19"/>
      <c r="I82" s="59">
        <f t="shared" si="1"/>
        <v>0</v>
      </c>
      <c r="J82" s="18"/>
      <c r="K82" s="18"/>
      <c r="L82" s="18"/>
      <c r="M82" s="18"/>
      <c r="N82" s="18"/>
      <c r="O82" s="18"/>
      <c r="P82" s="24"/>
      <c r="Q82" s="18"/>
      <c r="R82" s="18"/>
      <c r="S82" s="18"/>
      <c r="T82" s="18"/>
    </row>
    <row r="83" spans="1:20">
      <c r="A83" s="4">
        <v>79</v>
      </c>
      <c r="B83" s="17"/>
      <c r="C83" s="18"/>
      <c r="D83" s="18"/>
      <c r="E83" s="19"/>
      <c r="F83" s="18"/>
      <c r="G83" s="19"/>
      <c r="H83" s="19"/>
      <c r="I83" s="59">
        <f t="shared" si="1"/>
        <v>0</v>
      </c>
      <c r="J83" s="18"/>
      <c r="K83" s="18"/>
      <c r="L83" s="18"/>
      <c r="M83" s="18"/>
      <c r="N83" s="18"/>
      <c r="O83" s="18"/>
      <c r="P83" s="24"/>
      <c r="Q83" s="18"/>
      <c r="R83" s="18"/>
      <c r="S83" s="18"/>
      <c r="T83" s="18"/>
    </row>
    <row r="84" spans="1:20">
      <c r="A84" s="4">
        <v>80</v>
      </c>
      <c r="B84" s="17"/>
      <c r="C84" s="18"/>
      <c r="D84" s="18"/>
      <c r="E84" s="19"/>
      <c r="F84" s="18"/>
      <c r="G84" s="19"/>
      <c r="H84" s="19"/>
      <c r="I84" s="59">
        <f t="shared" si="1"/>
        <v>0</v>
      </c>
      <c r="J84" s="18"/>
      <c r="K84" s="18"/>
      <c r="L84" s="18"/>
      <c r="M84" s="18"/>
      <c r="N84" s="18"/>
      <c r="O84" s="18"/>
      <c r="P84" s="24"/>
      <c r="Q84" s="18"/>
      <c r="R84" s="18"/>
      <c r="S84" s="18"/>
      <c r="T84" s="18"/>
    </row>
    <row r="85" spans="1:20">
      <c r="A85" s="4">
        <v>81</v>
      </c>
      <c r="B85" s="17"/>
      <c r="C85" s="18"/>
      <c r="D85" s="18"/>
      <c r="E85" s="19"/>
      <c r="F85" s="18"/>
      <c r="G85" s="19"/>
      <c r="H85" s="19"/>
      <c r="I85" s="59">
        <f t="shared" si="1"/>
        <v>0</v>
      </c>
      <c r="J85" s="18"/>
      <c r="K85" s="18"/>
      <c r="L85" s="18"/>
      <c r="M85" s="18"/>
      <c r="N85" s="18"/>
      <c r="O85" s="18"/>
      <c r="P85" s="24"/>
      <c r="Q85" s="18"/>
      <c r="R85" s="18"/>
      <c r="S85" s="18"/>
      <c r="T85" s="18"/>
    </row>
    <row r="86" spans="1:20">
      <c r="A86" s="4">
        <v>82</v>
      </c>
      <c r="B86" s="17"/>
      <c r="C86" s="18"/>
      <c r="D86" s="18"/>
      <c r="E86" s="19"/>
      <c r="F86" s="18"/>
      <c r="G86" s="19"/>
      <c r="H86" s="19"/>
      <c r="I86" s="59">
        <f t="shared" si="1"/>
        <v>0</v>
      </c>
      <c r="J86" s="18"/>
      <c r="K86" s="18"/>
      <c r="L86" s="18"/>
      <c r="M86" s="18"/>
      <c r="N86" s="18"/>
      <c r="O86" s="18"/>
      <c r="P86" s="24"/>
      <c r="Q86" s="18"/>
      <c r="R86" s="18"/>
      <c r="S86" s="18"/>
      <c r="T86" s="18"/>
    </row>
    <row r="87" spans="1:20">
      <c r="A87" s="4">
        <v>83</v>
      </c>
      <c r="B87" s="17"/>
      <c r="C87" s="18"/>
      <c r="D87" s="18"/>
      <c r="E87" s="19"/>
      <c r="F87" s="18"/>
      <c r="G87" s="19"/>
      <c r="H87" s="19"/>
      <c r="I87" s="59">
        <f t="shared" si="1"/>
        <v>0</v>
      </c>
      <c r="J87" s="18"/>
      <c r="K87" s="18"/>
      <c r="L87" s="18"/>
      <c r="M87" s="18"/>
      <c r="N87" s="18"/>
      <c r="O87" s="18"/>
      <c r="P87" s="24"/>
      <c r="Q87" s="18"/>
      <c r="R87" s="18"/>
      <c r="S87" s="18"/>
      <c r="T87" s="18"/>
    </row>
    <row r="88" spans="1:20">
      <c r="A88" s="4">
        <v>84</v>
      </c>
      <c r="B88" s="17"/>
      <c r="C88" s="18"/>
      <c r="D88" s="18"/>
      <c r="E88" s="19"/>
      <c r="F88" s="18"/>
      <c r="G88" s="19"/>
      <c r="H88" s="19"/>
      <c r="I88" s="59">
        <f t="shared" si="1"/>
        <v>0</v>
      </c>
      <c r="J88" s="18"/>
      <c r="K88" s="18"/>
      <c r="L88" s="18"/>
      <c r="M88" s="18"/>
      <c r="N88" s="18"/>
      <c r="O88" s="18"/>
      <c r="P88" s="24"/>
      <c r="Q88" s="18"/>
      <c r="R88" s="18"/>
      <c r="S88" s="18"/>
      <c r="T88" s="18"/>
    </row>
    <row r="89" spans="1:20">
      <c r="A89" s="4">
        <v>85</v>
      </c>
      <c r="B89" s="17"/>
      <c r="C89" s="18"/>
      <c r="D89" s="18"/>
      <c r="E89" s="19"/>
      <c r="F89" s="18"/>
      <c r="G89" s="19"/>
      <c r="H89" s="19"/>
      <c r="I89" s="59">
        <f t="shared" si="1"/>
        <v>0</v>
      </c>
      <c r="J89" s="18"/>
      <c r="K89" s="18"/>
      <c r="L89" s="18"/>
      <c r="M89" s="18"/>
      <c r="N89" s="18"/>
      <c r="O89" s="18"/>
      <c r="P89" s="24"/>
      <c r="Q89" s="18"/>
      <c r="R89" s="18"/>
      <c r="S89" s="18"/>
      <c r="T89" s="18"/>
    </row>
    <row r="90" spans="1:20">
      <c r="A90" s="4">
        <v>86</v>
      </c>
      <c r="B90" s="17"/>
      <c r="C90" s="18"/>
      <c r="D90" s="18"/>
      <c r="E90" s="19"/>
      <c r="F90" s="18"/>
      <c r="G90" s="19"/>
      <c r="H90" s="19"/>
      <c r="I90" s="59">
        <f t="shared" si="1"/>
        <v>0</v>
      </c>
      <c r="J90" s="18"/>
      <c r="K90" s="18"/>
      <c r="L90" s="18"/>
      <c r="M90" s="18"/>
      <c r="N90" s="18"/>
      <c r="O90" s="18"/>
      <c r="P90" s="24"/>
      <c r="Q90" s="18"/>
      <c r="R90" s="18"/>
      <c r="S90" s="18"/>
      <c r="T90" s="18"/>
    </row>
    <row r="91" spans="1:20">
      <c r="A91" s="4">
        <v>87</v>
      </c>
      <c r="B91" s="17"/>
      <c r="C91" s="18"/>
      <c r="D91" s="18"/>
      <c r="E91" s="19"/>
      <c r="F91" s="18"/>
      <c r="G91" s="19"/>
      <c r="H91" s="19"/>
      <c r="I91" s="59">
        <f t="shared" si="1"/>
        <v>0</v>
      </c>
      <c r="J91" s="18"/>
      <c r="K91" s="18"/>
      <c r="L91" s="18"/>
      <c r="M91" s="18"/>
      <c r="N91" s="18"/>
      <c r="O91" s="18"/>
      <c r="P91" s="24"/>
      <c r="Q91" s="18"/>
      <c r="R91" s="18"/>
      <c r="S91" s="18"/>
      <c r="T91" s="18"/>
    </row>
    <row r="92" spans="1:20">
      <c r="A92" s="4">
        <v>88</v>
      </c>
      <c r="B92" s="17"/>
      <c r="C92" s="18"/>
      <c r="D92" s="18"/>
      <c r="E92" s="19"/>
      <c r="F92" s="18"/>
      <c r="G92" s="19"/>
      <c r="H92" s="19"/>
      <c r="I92" s="59">
        <f t="shared" si="1"/>
        <v>0</v>
      </c>
      <c r="J92" s="18"/>
      <c r="K92" s="18"/>
      <c r="L92" s="18"/>
      <c r="M92" s="18"/>
      <c r="N92" s="18"/>
      <c r="O92" s="18"/>
      <c r="P92" s="24"/>
      <c r="Q92" s="18"/>
      <c r="R92" s="18"/>
      <c r="S92" s="18"/>
      <c r="T92" s="18"/>
    </row>
    <row r="93" spans="1:20">
      <c r="A93" s="4">
        <v>89</v>
      </c>
      <c r="B93" s="17"/>
      <c r="C93" s="18"/>
      <c r="D93" s="18"/>
      <c r="E93" s="19"/>
      <c r="F93" s="18"/>
      <c r="G93" s="19"/>
      <c r="H93" s="19"/>
      <c r="I93" s="59">
        <f t="shared" si="1"/>
        <v>0</v>
      </c>
      <c r="J93" s="18"/>
      <c r="K93" s="18"/>
      <c r="L93" s="18"/>
      <c r="M93" s="18"/>
      <c r="N93" s="18"/>
      <c r="O93" s="18"/>
      <c r="P93" s="24"/>
      <c r="Q93" s="18"/>
      <c r="R93" s="18"/>
      <c r="S93" s="18"/>
      <c r="T93" s="18"/>
    </row>
    <row r="94" spans="1:20">
      <c r="A94" s="4">
        <v>90</v>
      </c>
      <c r="B94" s="17"/>
      <c r="C94" s="18"/>
      <c r="D94" s="18"/>
      <c r="E94" s="19"/>
      <c r="F94" s="18"/>
      <c r="G94" s="19"/>
      <c r="H94" s="19"/>
      <c r="I94" s="59">
        <f t="shared" si="1"/>
        <v>0</v>
      </c>
      <c r="J94" s="18"/>
      <c r="K94" s="18"/>
      <c r="L94" s="18"/>
      <c r="M94" s="18"/>
      <c r="N94" s="18"/>
      <c r="O94" s="18"/>
      <c r="P94" s="24"/>
      <c r="Q94" s="18"/>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18"/>
      <c r="D98" s="18"/>
      <c r="E98" s="19"/>
      <c r="F98" s="18"/>
      <c r="G98" s="19"/>
      <c r="H98" s="19"/>
      <c r="I98" s="59">
        <f t="shared" si="1"/>
        <v>0</v>
      </c>
      <c r="J98" s="18"/>
      <c r="K98" s="18"/>
      <c r="L98" s="18"/>
      <c r="M98" s="18"/>
      <c r="N98" s="18"/>
      <c r="O98" s="1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38</v>
      </c>
      <c r="D165" s="21"/>
      <c r="E165" s="13"/>
      <c r="F165" s="21"/>
      <c r="G165" s="60">
        <f>SUM(G5:G164)</f>
        <v>1196</v>
      </c>
      <c r="H165" s="60">
        <f>SUM(H5:H164)</f>
        <v>1343</v>
      </c>
      <c r="I165" s="60">
        <f>SUM(I5:I164)</f>
        <v>2539</v>
      </c>
      <c r="J165" s="21"/>
      <c r="K165" s="21"/>
      <c r="L165" s="21"/>
      <c r="M165" s="21"/>
      <c r="N165" s="21"/>
      <c r="O165" s="21"/>
      <c r="P165" s="14"/>
      <c r="Q165" s="21"/>
      <c r="R165" s="21"/>
      <c r="S165" s="21"/>
      <c r="T165" s="12"/>
    </row>
    <row r="166" spans="1:20">
      <c r="A166" s="44" t="s">
        <v>62</v>
      </c>
      <c r="B166" s="10">
        <f>COUNTIF(B$5:B$164,"Team 1")</f>
        <v>38</v>
      </c>
      <c r="C166" s="44" t="s">
        <v>25</v>
      </c>
      <c r="D166" s="10">
        <f>COUNTIF(D5:D164,"Anganwadi")</f>
        <v>38</v>
      </c>
    </row>
    <row r="167" spans="1:20">
      <c r="A167" s="44" t="s">
        <v>63</v>
      </c>
      <c r="B167" s="10">
        <f>COUNTIF(B$6:B$164,"Team 2")</f>
        <v>0</v>
      </c>
      <c r="C167" s="44"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S5" sqref="S5:S95"/>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86" t="s">
        <v>70</v>
      </c>
      <c r="B1" s="186"/>
      <c r="C1" s="186"/>
      <c r="D1" s="55"/>
      <c r="E1" s="55"/>
      <c r="F1" s="55"/>
      <c r="G1" s="55"/>
      <c r="H1" s="55"/>
      <c r="I1" s="55"/>
      <c r="J1" s="55"/>
      <c r="K1" s="55"/>
      <c r="L1" s="55"/>
      <c r="M1" s="55"/>
      <c r="N1" s="55"/>
      <c r="O1" s="55"/>
      <c r="P1" s="55"/>
      <c r="Q1" s="55"/>
      <c r="R1" s="55"/>
      <c r="S1" s="55"/>
    </row>
    <row r="2" spans="1:20">
      <c r="A2" s="178" t="s">
        <v>59</v>
      </c>
      <c r="B2" s="179"/>
      <c r="C2" s="179"/>
      <c r="D2" s="25">
        <v>43678</v>
      </c>
      <c r="E2" s="22"/>
      <c r="F2" s="22"/>
      <c r="G2" s="22"/>
      <c r="H2" s="22"/>
      <c r="I2" s="22"/>
      <c r="J2" s="22"/>
      <c r="K2" s="22"/>
      <c r="L2" s="22"/>
      <c r="M2" s="22"/>
      <c r="N2" s="22"/>
      <c r="O2" s="22"/>
      <c r="P2" s="22"/>
      <c r="Q2" s="22"/>
      <c r="R2" s="22"/>
      <c r="S2" s="22"/>
    </row>
    <row r="3" spans="1:20" ht="24" customHeight="1">
      <c r="A3" s="180" t="s">
        <v>14</v>
      </c>
      <c r="B3" s="176" t="s">
        <v>61</v>
      </c>
      <c r="C3" s="181" t="s">
        <v>7</v>
      </c>
      <c r="D3" s="181" t="s">
        <v>55</v>
      </c>
      <c r="E3" s="181" t="s">
        <v>16</v>
      </c>
      <c r="F3" s="182" t="s">
        <v>17</v>
      </c>
      <c r="G3" s="181" t="s">
        <v>8</v>
      </c>
      <c r="H3" s="181"/>
      <c r="I3" s="181"/>
      <c r="J3" s="181" t="s">
        <v>31</v>
      </c>
      <c r="K3" s="176" t="s">
        <v>33</v>
      </c>
      <c r="L3" s="176" t="s">
        <v>50</v>
      </c>
      <c r="M3" s="176" t="s">
        <v>51</v>
      </c>
      <c r="N3" s="176" t="s">
        <v>34</v>
      </c>
      <c r="O3" s="176" t="s">
        <v>35</v>
      </c>
      <c r="P3" s="180" t="s">
        <v>54</v>
      </c>
      <c r="Q3" s="181" t="s">
        <v>52</v>
      </c>
      <c r="R3" s="181" t="s">
        <v>32</v>
      </c>
      <c r="S3" s="181" t="s">
        <v>53</v>
      </c>
      <c r="T3" s="181" t="s">
        <v>13</v>
      </c>
    </row>
    <row r="4" spans="1:20" ht="25.5" customHeight="1">
      <c r="A4" s="180"/>
      <c r="B4" s="183"/>
      <c r="C4" s="181"/>
      <c r="D4" s="181"/>
      <c r="E4" s="181"/>
      <c r="F4" s="182"/>
      <c r="G4" s="23" t="s">
        <v>9</v>
      </c>
      <c r="H4" s="23" t="s">
        <v>10</v>
      </c>
      <c r="I4" s="23" t="s">
        <v>11</v>
      </c>
      <c r="J4" s="181"/>
      <c r="K4" s="177"/>
      <c r="L4" s="177"/>
      <c r="M4" s="177"/>
      <c r="N4" s="177"/>
      <c r="O4" s="177"/>
      <c r="P4" s="180"/>
      <c r="Q4" s="180"/>
      <c r="R4" s="181"/>
      <c r="S4" s="181"/>
      <c r="T4" s="181"/>
    </row>
    <row r="5" spans="1:20">
      <c r="A5" s="4">
        <v>1</v>
      </c>
      <c r="B5" s="17" t="s">
        <v>62</v>
      </c>
      <c r="C5" s="86" t="s">
        <v>556</v>
      </c>
      <c r="D5" s="102" t="s">
        <v>25</v>
      </c>
      <c r="E5" s="100" t="s">
        <v>557</v>
      </c>
      <c r="F5" s="57"/>
      <c r="G5" s="81">
        <v>22</v>
      </c>
      <c r="H5" s="81">
        <v>33</v>
      </c>
      <c r="I5" s="59">
        <f>SUM(G5:H5)</f>
        <v>55</v>
      </c>
      <c r="J5" s="81">
        <v>9508609934</v>
      </c>
      <c r="K5" s="48" t="s">
        <v>543</v>
      </c>
      <c r="L5" s="95" t="s">
        <v>544</v>
      </c>
      <c r="M5" s="95">
        <v>9401330275</v>
      </c>
      <c r="N5" s="95" t="s">
        <v>723</v>
      </c>
      <c r="O5" s="89">
        <v>8486796828</v>
      </c>
      <c r="P5" s="49">
        <v>43678</v>
      </c>
      <c r="Q5" s="48" t="s">
        <v>108</v>
      </c>
      <c r="R5" s="48" t="s">
        <v>127</v>
      </c>
      <c r="S5" s="86" t="s">
        <v>110</v>
      </c>
      <c r="T5" s="18"/>
    </row>
    <row r="6" spans="1:20">
      <c r="A6" s="4">
        <v>2</v>
      </c>
      <c r="B6" s="17" t="s">
        <v>62</v>
      </c>
      <c r="C6" s="107" t="s">
        <v>558</v>
      </c>
      <c r="D6" s="102" t="s">
        <v>25</v>
      </c>
      <c r="E6" s="108" t="s">
        <v>559</v>
      </c>
      <c r="F6" s="48"/>
      <c r="G6" s="111">
        <v>29</v>
      </c>
      <c r="H6" s="111">
        <v>39</v>
      </c>
      <c r="I6" s="59">
        <f t="shared" ref="I6:I69" si="0">SUM(G6:H6)</f>
        <v>68</v>
      </c>
      <c r="J6" s="104"/>
      <c r="K6" s="48" t="s">
        <v>543</v>
      </c>
      <c r="L6" s="95" t="s">
        <v>544</v>
      </c>
      <c r="M6" s="95">
        <v>9401330275</v>
      </c>
      <c r="N6" s="95" t="s">
        <v>723</v>
      </c>
      <c r="O6" s="89">
        <v>8486796828</v>
      </c>
      <c r="P6" s="49">
        <v>43678</v>
      </c>
      <c r="Q6" s="48" t="s">
        <v>108</v>
      </c>
      <c r="R6" s="48" t="s">
        <v>127</v>
      </c>
      <c r="S6" s="86" t="s">
        <v>110</v>
      </c>
      <c r="T6" s="18"/>
    </row>
    <row r="7" spans="1:20" ht="33">
      <c r="A7" s="4">
        <v>3</v>
      </c>
      <c r="B7" s="17" t="s">
        <v>62</v>
      </c>
      <c r="C7" s="86" t="s">
        <v>560</v>
      </c>
      <c r="D7" s="102" t="s">
        <v>25</v>
      </c>
      <c r="E7" s="100" t="s">
        <v>561</v>
      </c>
      <c r="F7" s="48"/>
      <c r="G7" s="104">
        <v>21</v>
      </c>
      <c r="H7" s="104">
        <v>55</v>
      </c>
      <c r="I7" s="59">
        <f t="shared" si="0"/>
        <v>76</v>
      </c>
      <c r="J7" s="81">
        <v>9577517221</v>
      </c>
      <c r="K7" s="48" t="s">
        <v>724</v>
      </c>
      <c r="L7" s="95" t="s">
        <v>440</v>
      </c>
      <c r="M7" s="89">
        <v>8011790411</v>
      </c>
      <c r="N7" s="89" t="s">
        <v>725</v>
      </c>
      <c r="O7" s="89">
        <v>8011517234</v>
      </c>
      <c r="P7" s="49">
        <v>43679</v>
      </c>
      <c r="Q7" s="48" t="s">
        <v>109</v>
      </c>
      <c r="R7" s="48" t="s">
        <v>134</v>
      </c>
      <c r="S7" s="86" t="s">
        <v>110</v>
      </c>
      <c r="T7" s="18"/>
    </row>
    <row r="8" spans="1:20" ht="33">
      <c r="A8" s="4">
        <v>4</v>
      </c>
      <c r="B8" s="17" t="s">
        <v>62</v>
      </c>
      <c r="C8" s="86" t="s">
        <v>562</v>
      </c>
      <c r="D8" s="102" t="s">
        <v>25</v>
      </c>
      <c r="E8" s="100" t="s">
        <v>563</v>
      </c>
      <c r="F8" s="48"/>
      <c r="G8" s="104">
        <v>16</v>
      </c>
      <c r="H8" s="104">
        <v>22</v>
      </c>
      <c r="I8" s="59">
        <f t="shared" si="0"/>
        <v>38</v>
      </c>
      <c r="J8" s="81">
        <v>9508264195</v>
      </c>
      <c r="K8" s="48" t="s">
        <v>724</v>
      </c>
      <c r="L8" s="95" t="s">
        <v>726</v>
      </c>
      <c r="M8" s="89">
        <v>8011768335</v>
      </c>
      <c r="N8" s="89" t="s">
        <v>725</v>
      </c>
      <c r="O8" s="89">
        <v>8011517235</v>
      </c>
      <c r="P8" s="49">
        <v>43679</v>
      </c>
      <c r="Q8" s="48" t="s">
        <v>109</v>
      </c>
      <c r="R8" s="48" t="s">
        <v>134</v>
      </c>
      <c r="S8" s="86" t="s">
        <v>110</v>
      </c>
      <c r="T8" s="18"/>
    </row>
    <row r="9" spans="1:20" ht="33">
      <c r="A9" s="4">
        <v>5</v>
      </c>
      <c r="B9" s="17" t="s">
        <v>62</v>
      </c>
      <c r="C9" s="86" t="s">
        <v>564</v>
      </c>
      <c r="D9" s="102" t="s">
        <v>25</v>
      </c>
      <c r="E9" s="100" t="s">
        <v>565</v>
      </c>
      <c r="F9" s="48"/>
      <c r="G9" s="81">
        <v>16</v>
      </c>
      <c r="H9" s="81">
        <v>26</v>
      </c>
      <c r="I9" s="59">
        <f t="shared" si="0"/>
        <v>42</v>
      </c>
      <c r="J9" s="81">
        <v>9954110635</v>
      </c>
      <c r="K9" s="48" t="s">
        <v>724</v>
      </c>
      <c r="L9" s="95" t="s">
        <v>726</v>
      </c>
      <c r="M9" s="89">
        <v>8011768335</v>
      </c>
      <c r="N9" s="89" t="s">
        <v>725</v>
      </c>
      <c r="O9" s="89">
        <v>8011517236</v>
      </c>
      <c r="P9" s="49">
        <v>43682</v>
      </c>
      <c r="Q9" s="48" t="s">
        <v>105</v>
      </c>
      <c r="R9" s="48" t="s">
        <v>134</v>
      </c>
      <c r="S9" s="86" t="s">
        <v>110</v>
      </c>
      <c r="T9" s="18"/>
    </row>
    <row r="10" spans="1:20" ht="33">
      <c r="A10" s="4">
        <v>6</v>
      </c>
      <c r="B10" s="17" t="s">
        <v>62</v>
      </c>
      <c r="C10" s="86" t="s">
        <v>566</v>
      </c>
      <c r="D10" s="102" t="s">
        <v>25</v>
      </c>
      <c r="E10" s="100" t="s">
        <v>567</v>
      </c>
      <c r="F10" s="48"/>
      <c r="G10" s="81">
        <v>25</v>
      </c>
      <c r="H10" s="81">
        <v>39</v>
      </c>
      <c r="I10" s="59">
        <f t="shared" si="0"/>
        <v>64</v>
      </c>
      <c r="J10" s="81">
        <v>8811969584</v>
      </c>
      <c r="K10" s="48" t="s">
        <v>724</v>
      </c>
      <c r="L10" s="95" t="s">
        <v>440</v>
      </c>
      <c r="M10" s="89">
        <v>8011790411</v>
      </c>
      <c r="N10" s="89" t="s">
        <v>725</v>
      </c>
      <c r="O10" s="89">
        <v>8011517237</v>
      </c>
      <c r="P10" s="49">
        <v>43682</v>
      </c>
      <c r="Q10" s="48" t="s">
        <v>105</v>
      </c>
      <c r="R10" s="48" t="s">
        <v>134</v>
      </c>
      <c r="S10" s="86" t="s">
        <v>110</v>
      </c>
      <c r="T10" s="18"/>
    </row>
    <row r="11" spans="1:20" ht="33">
      <c r="A11" s="4">
        <v>7</v>
      </c>
      <c r="B11" s="17" t="s">
        <v>62</v>
      </c>
      <c r="C11" s="86" t="s">
        <v>568</v>
      </c>
      <c r="D11" s="102" t="s">
        <v>25</v>
      </c>
      <c r="E11" s="100" t="s">
        <v>569</v>
      </c>
      <c r="F11" s="48"/>
      <c r="G11" s="81">
        <v>15</v>
      </c>
      <c r="H11" s="81">
        <v>38</v>
      </c>
      <c r="I11" s="59">
        <f t="shared" si="0"/>
        <v>53</v>
      </c>
      <c r="J11" s="81">
        <v>8254865549</v>
      </c>
      <c r="K11" s="48" t="s">
        <v>727</v>
      </c>
      <c r="L11" s="95" t="s">
        <v>132</v>
      </c>
      <c r="M11" s="89">
        <v>9954537205</v>
      </c>
      <c r="N11" s="89" t="s">
        <v>728</v>
      </c>
      <c r="O11" s="89">
        <v>8761073961</v>
      </c>
      <c r="P11" s="49">
        <v>43683</v>
      </c>
      <c r="Q11" s="48" t="s">
        <v>106</v>
      </c>
      <c r="R11" s="48" t="s">
        <v>135</v>
      </c>
      <c r="S11" s="86" t="s">
        <v>110</v>
      </c>
      <c r="T11" s="18"/>
    </row>
    <row r="12" spans="1:20" ht="33">
      <c r="A12" s="4">
        <v>8</v>
      </c>
      <c r="B12" s="17" t="s">
        <v>62</v>
      </c>
      <c r="C12" s="86" t="s">
        <v>570</v>
      </c>
      <c r="D12" s="102" t="s">
        <v>25</v>
      </c>
      <c r="E12" s="100" t="s">
        <v>571</v>
      </c>
      <c r="F12" s="48"/>
      <c r="G12" s="81">
        <v>22</v>
      </c>
      <c r="H12" s="81">
        <v>23</v>
      </c>
      <c r="I12" s="59">
        <f t="shared" si="0"/>
        <v>45</v>
      </c>
      <c r="J12" s="81">
        <v>8822798286</v>
      </c>
      <c r="K12" s="48" t="s">
        <v>724</v>
      </c>
      <c r="L12" s="95" t="s">
        <v>726</v>
      </c>
      <c r="M12" s="89">
        <v>8011768335</v>
      </c>
      <c r="N12" s="89" t="s">
        <v>441</v>
      </c>
      <c r="O12" s="89">
        <v>9707833636</v>
      </c>
      <c r="P12" s="49">
        <v>43683</v>
      </c>
      <c r="Q12" s="48" t="s">
        <v>106</v>
      </c>
      <c r="R12" s="48" t="s">
        <v>134</v>
      </c>
      <c r="S12" s="86" t="s">
        <v>110</v>
      </c>
      <c r="T12" s="18"/>
    </row>
    <row r="13" spans="1:20" ht="33">
      <c r="A13" s="4">
        <v>9</v>
      </c>
      <c r="B13" s="17" t="s">
        <v>62</v>
      </c>
      <c r="C13" s="86" t="s">
        <v>572</v>
      </c>
      <c r="D13" s="102" t="s">
        <v>25</v>
      </c>
      <c r="E13" s="100" t="s">
        <v>573</v>
      </c>
      <c r="F13" s="48"/>
      <c r="G13" s="104">
        <v>15</v>
      </c>
      <c r="H13" s="104">
        <v>18</v>
      </c>
      <c r="I13" s="59">
        <f t="shared" si="0"/>
        <v>33</v>
      </c>
      <c r="J13" s="81">
        <v>8255084191</v>
      </c>
      <c r="K13" s="48" t="s">
        <v>724</v>
      </c>
      <c r="L13" s="95" t="s">
        <v>132</v>
      </c>
      <c r="M13" s="89">
        <v>9954537205</v>
      </c>
      <c r="N13" s="89" t="s">
        <v>729</v>
      </c>
      <c r="O13" s="89">
        <v>9707339867</v>
      </c>
      <c r="P13" s="49">
        <v>43684</v>
      </c>
      <c r="Q13" s="48" t="s">
        <v>107</v>
      </c>
      <c r="R13" s="48" t="s">
        <v>134</v>
      </c>
      <c r="S13" s="86" t="s">
        <v>110</v>
      </c>
      <c r="T13" s="18"/>
    </row>
    <row r="14" spans="1:20" ht="33">
      <c r="A14" s="4">
        <v>10</v>
      </c>
      <c r="B14" s="17" t="s">
        <v>62</v>
      </c>
      <c r="C14" s="86" t="s">
        <v>574</v>
      </c>
      <c r="D14" s="102" t="s">
        <v>25</v>
      </c>
      <c r="E14" s="100" t="s">
        <v>575</v>
      </c>
      <c r="F14" s="48"/>
      <c r="G14" s="104">
        <v>15</v>
      </c>
      <c r="H14" s="104">
        <v>23</v>
      </c>
      <c r="I14" s="59">
        <f t="shared" si="0"/>
        <v>38</v>
      </c>
      <c r="J14" s="81">
        <v>9957682282</v>
      </c>
      <c r="K14" s="48" t="s">
        <v>727</v>
      </c>
      <c r="L14" s="95" t="s">
        <v>132</v>
      </c>
      <c r="M14" s="89">
        <v>9954537205</v>
      </c>
      <c r="N14" s="89" t="s">
        <v>729</v>
      </c>
      <c r="O14" s="89">
        <v>9707339867</v>
      </c>
      <c r="P14" s="49">
        <v>43684</v>
      </c>
      <c r="Q14" s="48" t="s">
        <v>107</v>
      </c>
      <c r="R14" s="48" t="s">
        <v>135</v>
      </c>
      <c r="S14" s="86" t="s">
        <v>110</v>
      </c>
      <c r="T14" s="18"/>
    </row>
    <row r="15" spans="1:20" ht="33">
      <c r="A15" s="4">
        <v>11</v>
      </c>
      <c r="B15" s="17" t="s">
        <v>62</v>
      </c>
      <c r="C15" s="92" t="s">
        <v>576</v>
      </c>
      <c r="D15" s="102" t="s">
        <v>25</v>
      </c>
      <c r="E15" s="100" t="s">
        <v>577</v>
      </c>
      <c r="F15" s="57"/>
      <c r="G15" s="104">
        <v>10</v>
      </c>
      <c r="H15" s="104">
        <v>20</v>
      </c>
      <c r="I15" s="59">
        <f t="shared" si="0"/>
        <v>30</v>
      </c>
      <c r="J15" s="81">
        <v>9678689968</v>
      </c>
      <c r="K15" s="48" t="s">
        <v>727</v>
      </c>
      <c r="L15" s="95" t="s">
        <v>132</v>
      </c>
      <c r="M15" s="89">
        <v>9954537205</v>
      </c>
      <c r="N15" s="89" t="s">
        <v>729</v>
      </c>
      <c r="O15" s="89">
        <v>9707339867</v>
      </c>
      <c r="P15" s="49">
        <v>43684</v>
      </c>
      <c r="Q15" s="48" t="s">
        <v>107</v>
      </c>
      <c r="R15" s="48" t="s">
        <v>135</v>
      </c>
      <c r="S15" s="86" t="s">
        <v>110</v>
      </c>
      <c r="T15" s="18"/>
    </row>
    <row r="16" spans="1:20" ht="33">
      <c r="A16" s="4">
        <v>12</v>
      </c>
      <c r="B16" s="17" t="s">
        <v>62</v>
      </c>
      <c r="C16" s="86" t="s">
        <v>578</v>
      </c>
      <c r="D16" s="102" t="s">
        <v>25</v>
      </c>
      <c r="E16" s="100" t="s">
        <v>579</v>
      </c>
      <c r="F16" s="48"/>
      <c r="G16" s="81">
        <v>16</v>
      </c>
      <c r="H16" s="81">
        <v>24</v>
      </c>
      <c r="I16" s="59">
        <f t="shared" si="0"/>
        <v>40</v>
      </c>
      <c r="J16" s="81">
        <v>9707619784</v>
      </c>
      <c r="K16" s="48" t="s">
        <v>727</v>
      </c>
      <c r="L16" s="95" t="s">
        <v>435</v>
      </c>
      <c r="M16" s="89">
        <v>8822418190</v>
      </c>
      <c r="N16" s="89" t="s">
        <v>730</v>
      </c>
      <c r="O16" s="89">
        <v>9864258217</v>
      </c>
      <c r="P16" s="49">
        <v>43685</v>
      </c>
      <c r="Q16" s="48" t="s">
        <v>108</v>
      </c>
      <c r="R16" s="48" t="s">
        <v>135</v>
      </c>
      <c r="S16" s="86" t="s">
        <v>110</v>
      </c>
      <c r="T16" s="18"/>
    </row>
    <row r="17" spans="1:20">
      <c r="A17" s="4">
        <v>13</v>
      </c>
      <c r="B17" s="17" t="s">
        <v>62</v>
      </c>
      <c r="C17" s="86" t="s">
        <v>580</v>
      </c>
      <c r="D17" s="102" t="s">
        <v>25</v>
      </c>
      <c r="E17" s="100" t="s">
        <v>581</v>
      </c>
      <c r="F17" s="48"/>
      <c r="G17" s="81">
        <v>14</v>
      </c>
      <c r="H17" s="81">
        <v>27</v>
      </c>
      <c r="I17" s="59">
        <f t="shared" si="0"/>
        <v>41</v>
      </c>
      <c r="J17" s="81">
        <v>7896639669</v>
      </c>
      <c r="K17" s="95" t="s">
        <v>731</v>
      </c>
      <c r="L17" s="95" t="s">
        <v>726</v>
      </c>
      <c r="M17" s="89">
        <v>8011768335</v>
      </c>
      <c r="N17" s="89" t="s">
        <v>730</v>
      </c>
      <c r="O17" s="89">
        <v>9864258217</v>
      </c>
      <c r="P17" s="49">
        <v>43685</v>
      </c>
      <c r="Q17" s="48" t="s">
        <v>108</v>
      </c>
      <c r="R17" s="48" t="s">
        <v>134</v>
      </c>
      <c r="S17" s="86" t="s">
        <v>110</v>
      </c>
      <c r="T17" s="18"/>
    </row>
    <row r="18" spans="1:20" ht="33">
      <c r="A18" s="4">
        <v>14</v>
      </c>
      <c r="B18" s="17" t="s">
        <v>62</v>
      </c>
      <c r="C18" s="86" t="s">
        <v>582</v>
      </c>
      <c r="D18" s="102" t="s">
        <v>25</v>
      </c>
      <c r="E18" s="100" t="s">
        <v>583</v>
      </c>
      <c r="F18" s="48"/>
      <c r="G18" s="81">
        <v>12</v>
      </c>
      <c r="H18" s="81">
        <v>13</v>
      </c>
      <c r="I18" s="59">
        <f t="shared" si="0"/>
        <v>25</v>
      </c>
      <c r="J18" s="81">
        <v>9957865574</v>
      </c>
      <c r="K18" s="48" t="s">
        <v>724</v>
      </c>
      <c r="L18" s="95" t="s">
        <v>726</v>
      </c>
      <c r="M18" s="89">
        <v>8011768335</v>
      </c>
      <c r="N18" s="89" t="s">
        <v>442</v>
      </c>
      <c r="O18" s="89">
        <v>7896207797</v>
      </c>
      <c r="P18" s="49">
        <v>43685</v>
      </c>
      <c r="Q18" s="48" t="s">
        <v>108</v>
      </c>
      <c r="R18" s="48" t="s">
        <v>134</v>
      </c>
      <c r="S18" s="86" t="s">
        <v>110</v>
      </c>
      <c r="T18" s="18"/>
    </row>
    <row r="19" spans="1:20" ht="33">
      <c r="A19" s="4">
        <v>15</v>
      </c>
      <c r="B19" s="17" t="s">
        <v>62</v>
      </c>
      <c r="C19" s="86" t="s">
        <v>584</v>
      </c>
      <c r="D19" s="102" t="s">
        <v>25</v>
      </c>
      <c r="E19" s="100" t="s">
        <v>585</v>
      </c>
      <c r="F19" s="48"/>
      <c r="G19" s="81">
        <v>15</v>
      </c>
      <c r="H19" s="81">
        <v>29</v>
      </c>
      <c r="I19" s="59">
        <f t="shared" si="0"/>
        <v>44</v>
      </c>
      <c r="J19" s="81">
        <v>9954562680</v>
      </c>
      <c r="K19" s="48" t="s">
        <v>724</v>
      </c>
      <c r="L19" s="95" t="s">
        <v>726</v>
      </c>
      <c r="M19" s="89">
        <v>8011768335</v>
      </c>
      <c r="N19" s="89" t="s">
        <v>732</v>
      </c>
      <c r="O19" s="48"/>
      <c r="P19" s="49">
        <v>43686</v>
      </c>
      <c r="Q19" s="48" t="s">
        <v>109</v>
      </c>
      <c r="R19" s="48" t="s">
        <v>134</v>
      </c>
      <c r="S19" s="86" t="s">
        <v>110</v>
      </c>
      <c r="T19" s="18"/>
    </row>
    <row r="20" spans="1:20" ht="33">
      <c r="A20" s="4">
        <v>16</v>
      </c>
      <c r="B20" s="17" t="s">
        <v>62</v>
      </c>
      <c r="C20" s="86" t="s">
        <v>586</v>
      </c>
      <c r="D20" s="102" t="s">
        <v>25</v>
      </c>
      <c r="E20" s="100" t="s">
        <v>587</v>
      </c>
      <c r="F20" s="48"/>
      <c r="G20" s="81">
        <v>13</v>
      </c>
      <c r="H20" s="81">
        <v>22</v>
      </c>
      <c r="I20" s="59">
        <f t="shared" si="0"/>
        <v>35</v>
      </c>
      <c r="J20" s="104"/>
      <c r="K20" s="48" t="s">
        <v>724</v>
      </c>
      <c r="L20" s="95" t="s">
        <v>440</v>
      </c>
      <c r="M20" s="89">
        <v>8011790411</v>
      </c>
      <c r="N20" s="89" t="s">
        <v>730</v>
      </c>
      <c r="O20" s="89">
        <v>9864258217</v>
      </c>
      <c r="P20" s="49">
        <v>43686</v>
      </c>
      <c r="Q20" s="48" t="s">
        <v>109</v>
      </c>
      <c r="R20" s="48" t="s">
        <v>134</v>
      </c>
      <c r="S20" s="86" t="s">
        <v>110</v>
      </c>
      <c r="T20" s="18"/>
    </row>
    <row r="21" spans="1:20" ht="33">
      <c r="A21" s="4">
        <v>17</v>
      </c>
      <c r="B21" s="17" t="s">
        <v>62</v>
      </c>
      <c r="C21" s="86" t="s">
        <v>588</v>
      </c>
      <c r="D21" s="102" t="s">
        <v>25</v>
      </c>
      <c r="E21" s="100" t="s">
        <v>589</v>
      </c>
      <c r="F21" s="48"/>
      <c r="G21" s="81">
        <v>22</v>
      </c>
      <c r="H21" s="81">
        <v>58</v>
      </c>
      <c r="I21" s="59">
        <f t="shared" si="0"/>
        <v>80</v>
      </c>
      <c r="J21" s="81">
        <v>9508499414</v>
      </c>
      <c r="K21" s="48" t="s">
        <v>733</v>
      </c>
      <c r="L21" s="95" t="s">
        <v>433</v>
      </c>
      <c r="M21" s="89">
        <v>9508457423</v>
      </c>
      <c r="N21" s="89" t="s">
        <v>734</v>
      </c>
      <c r="O21" s="89">
        <v>9508225604</v>
      </c>
      <c r="P21" s="49">
        <v>43690</v>
      </c>
      <c r="Q21" s="48" t="s">
        <v>106</v>
      </c>
      <c r="R21" s="48" t="s">
        <v>130</v>
      </c>
      <c r="S21" s="86" t="s">
        <v>110</v>
      </c>
      <c r="T21" s="18"/>
    </row>
    <row r="22" spans="1:20" ht="33">
      <c r="A22" s="4">
        <v>18</v>
      </c>
      <c r="B22" s="17" t="s">
        <v>62</v>
      </c>
      <c r="C22" s="86" t="s">
        <v>590</v>
      </c>
      <c r="D22" s="102" t="s">
        <v>25</v>
      </c>
      <c r="E22" s="100" t="s">
        <v>591</v>
      </c>
      <c r="F22" s="57"/>
      <c r="G22" s="81">
        <v>12</v>
      </c>
      <c r="H22" s="81">
        <v>32</v>
      </c>
      <c r="I22" s="59">
        <f t="shared" si="0"/>
        <v>44</v>
      </c>
      <c r="J22" s="81">
        <v>9864143007</v>
      </c>
      <c r="K22" s="48" t="s">
        <v>733</v>
      </c>
      <c r="L22" s="95" t="s">
        <v>433</v>
      </c>
      <c r="M22" s="89">
        <v>9508457423</v>
      </c>
      <c r="N22" s="89" t="s">
        <v>735</v>
      </c>
      <c r="O22" s="89">
        <v>8822527770</v>
      </c>
      <c r="P22" s="49">
        <v>43690</v>
      </c>
      <c r="Q22" s="48" t="s">
        <v>106</v>
      </c>
      <c r="R22" s="48" t="s">
        <v>130</v>
      </c>
      <c r="S22" s="86" t="s">
        <v>110</v>
      </c>
      <c r="T22" s="18"/>
    </row>
    <row r="23" spans="1:20" ht="33">
      <c r="A23" s="4">
        <v>19</v>
      </c>
      <c r="B23" s="17" t="s">
        <v>62</v>
      </c>
      <c r="C23" s="86" t="s">
        <v>592</v>
      </c>
      <c r="D23" s="102" t="s">
        <v>25</v>
      </c>
      <c r="E23" s="100" t="s">
        <v>593</v>
      </c>
      <c r="F23" s="48"/>
      <c r="G23" s="81">
        <v>16</v>
      </c>
      <c r="H23" s="81">
        <v>35</v>
      </c>
      <c r="I23" s="59">
        <f t="shared" si="0"/>
        <v>51</v>
      </c>
      <c r="J23" s="81">
        <v>9954671059</v>
      </c>
      <c r="K23" s="48" t="s">
        <v>724</v>
      </c>
      <c r="L23" s="95" t="s">
        <v>440</v>
      </c>
      <c r="M23" s="89">
        <v>8011790411</v>
      </c>
      <c r="N23" s="89" t="s">
        <v>441</v>
      </c>
      <c r="O23" s="89">
        <v>9707833636</v>
      </c>
      <c r="P23" s="49">
        <v>43691</v>
      </c>
      <c r="Q23" s="48" t="s">
        <v>107</v>
      </c>
      <c r="R23" s="48" t="s">
        <v>134</v>
      </c>
      <c r="S23" s="86" t="s">
        <v>110</v>
      </c>
      <c r="T23" s="18"/>
    </row>
    <row r="24" spans="1:20" ht="33">
      <c r="A24" s="4">
        <v>20</v>
      </c>
      <c r="B24" s="17" t="s">
        <v>62</v>
      </c>
      <c r="C24" s="86" t="s">
        <v>594</v>
      </c>
      <c r="D24" s="102" t="s">
        <v>25</v>
      </c>
      <c r="E24" s="100" t="s">
        <v>595</v>
      </c>
      <c r="F24" s="57"/>
      <c r="G24" s="81">
        <v>16</v>
      </c>
      <c r="H24" s="81">
        <v>36</v>
      </c>
      <c r="I24" s="59">
        <f t="shared" si="0"/>
        <v>52</v>
      </c>
      <c r="J24" s="81">
        <v>8822032746</v>
      </c>
      <c r="K24" s="48" t="s">
        <v>724</v>
      </c>
      <c r="L24" s="95" t="s">
        <v>440</v>
      </c>
      <c r="M24" s="89">
        <v>8011790411</v>
      </c>
      <c r="N24" s="89" t="s">
        <v>441</v>
      </c>
      <c r="O24" s="89">
        <v>9707833636</v>
      </c>
      <c r="P24" s="49">
        <v>43691</v>
      </c>
      <c r="Q24" s="48" t="s">
        <v>107</v>
      </c>
      <c r="R24" s="48" t="s">
        <v>134</v>
      </c>
      <c r="S24" s="86" t="s">
        <v>110</v>
      </c>
      <c r="T24" s="18"/>
    </row>
    <row r="25" spans="1:20" ht="33">
      <c r="A25" s="4">
        <v>21</v>
      </c>
      <c r="B25" s="17" t="s">
        <v>62</v>
      </c>
      <c r="C25" s="86" t="s">
        <v>596</v>
      </c>
      <c r="D25" s="102" t="s">
        <v>25</v>
      </c>
      <c r="E25" s="100" t="s">
        <v>597</v>
      </c>
      <c r="F25" s="18"/>
      <c r="G25" s="111">
        <v>18</v>
      </c>
      <c r="H25" s="111">
        <v>36</v>
      </c>
      <c r="I25" s="59">
        <f t="shared" si="0"/>
        <v>54</v>
      </c>
      <c r="J25" s="111">
        <v>9707257809</v>
      </c>
      <c r="K25" s="48" t="s">
        <v>724</v>
      </c>
      <c r="L25" s="95" t="s">
        <v>440</v>
      </c>
      <c r="M25" s="89">
        <v>8011790411</v>
      </c>
      <c r="N25" s="89" t="s">
        <v>441</v>
      </c>
      <c r="O25" s="89">
        <v>9707833636</v>
      </c>
      <c r="P25" s="49">
        <v>43693</v>
      </c>
      <c r="Q25" s="48" t="s">
        <v>109</v>
      </c>
      <c r="R25" s="48" t="s">
        <v>134</v>
      </c>
      <c r="S25" s="86" t="s">
        <v>110</v>
      </c>
      <c r="T25" s="18"/>
    </row>
    <row r="26" spans="1:20" ht="33">
      <c r="A26" s="4">
        <v>22</v>
      </c>
      <c r="B26" s="17" t="s">
        <v>62</v>
      </c>
      <c r="C26" s="86" t="s">
        <v>598</v>
      </c>
      <c r="D26" s="102" t="s">
        <v>25</v>
      </c>
      <c r="E26" s="100" t="s">
        <v>599</v>
      </c>
      <c r="F26" s="18"/>
      <c r="G26" s="81">
        <v>15</v>
      </c>
      <c r="H26" s="81">
        <v>19</v>
      </c>
      <c r="I26" s="59">
        <f t="shared" si="0"/>
        <v>34</v>
      </c>
      <c r="J26" s="81">
        <v>9864266851</v>
      </c>
      <c r="K26" s="114" t="s">
        <v>736</v>
      </c>
      <c r="L26" s="89" t="s">
        <v>125</v>
      </c>
      <c r="M26" s="95">
        <v>8404080498</v>
      </c>
      <c r="N26" s="89" t="s">
        <v>737</v>
      </c>
      <c r="O26" s="89">
        <v>8822902653</v>
      </c>
      <c r="P26" s="49">
        <v>43693</v>
      </c>
      <c r="Q26" s="48" t="s">
        <v>109</v>
      </c>
      <c r="R26" s="48" t="s">
        <v>453</v>
      </c>
      <c r="S26" s="86" t="s">
        <v>110</v>
      </c>
      <c r="T26" s="18"/>
    </row>
    <row r="27" spans="1:20" ht="33">
      <c r="A27" s="4">
        <v>23</v>
      </c>
      <c r="B27" s="17" t="s">
        <v>62</v>
      </c>
      <c r="C27" s="86" t="s">
        <v>600</v>
      </c>
      <c r="D27" s="102" t="s">
        <v>25</v>
      </c>
      <c r="E27" s="100" t="s">
        <v>601</v>
      </c>
      <c r="F27" s="18"/>
      <c r="G27" s="81">
        <v>16</v>
      </c>
      <c r="H27" s="81">
        <v>20</v>
      </c>
      <c r="I27" s="59">
        <f t="shared" si="0"/>
        <v>36</v>
      </c>
      <c r="J27" s="81">
        <v>9508195323</v>
      </c>
      <c r="K27" s="114" t="s">
        <v>736</v>
      </c>
      <c r="L27" s="89" t="s">
        <v>125</v>
      </c>
      <c r="M27" s="95">
        <v>8404080498</v>
      </c>
      <c r="N27" s="89" t="s">
        <v>737</v>
      </c>
      <c r="O27" s="89">
        <v>8822902653</v>
      </c>
      <c r="P27" s="49">
        <v>43693</v>
      </c>
      <c r="Q27" s="48" t="s">
        <v>109</v>
      </c>
      <c r="R27" s="48" t="s">
        <v>453</v>
      </c>
      <c r="S27" s="86" t="s">
        <v>110</v>
      </c>
      <c r="T27" s="18"/>
    </row>
    <row r="28" spans="1:20" ht="33">
      <c r="A28" s="4">
        <v>24</v>
      </c>
      <c r="B28" s="17" t="s">
        <v>62</v>
      </c>
      <c r="C28" s="86" t="s">
        <v>602</v>
      </c>
      <c r="D28" s="102" t="s">
        <v>25</v>
      </c>
      <c r="E28" s="100" t="s">
        <v>603</v>
      </c>
      <c r="F28" s="18"/>
      <c r="G28" s="81">
        <v>12</v>
      </c>
      <c r="H28" s="81">
        <v>23</v>
      </c>
      <c r="I28" s="59">
        <f t="shared" si="0"/>
        <v>35</v>
      </c>
      <c r="J28" s="81">
        <v>8822902548</v>
      </c>
      <c r="K28" s="114" t="s">
        <v>736</v>
      </c>
      <c r="L28" s="89" t="s">
        <v>125</v>
      </c>
      <c r="M28" s="95">
        <v>8404080498</v>
      </c>
      <c r="N28" s="89" t="s">
        <v>738</v>
      </c>
      <c r="O28" s="89">
        <v>7399313049</v>
      </c>
      <c r="P28" s="49">
        <v>43694</v>
      </c>
      <c r="Q28" s="48" t="s">
        <v>982</v>
      </c>
      <c r="R28" s="48" t="s">
        <v>453</v>
      </c>
      <c r="S28" s="86" t="s">
        <v>110</v>
      </c>
      <c r="T28" s="18"/>
    </row>
    <row r="29" spans="1:20" ht="33">
      <c r="A29" s="4">
        <v>25</v>
      </c>
      <c r="B29" s="17" t="s">
        <v>62</v>
      </c>
      <c r="C29" s="86" t="s">
        <v>604</v>
      </c>
      <c r="D29" s="102" t="s">
        <v>25</v>
      </c>
      <c r="E29" s="100" t="s">
        <v>605</v>
      </c>
      <c r="F29" s="57"/>
      <c r="G29" s="81">
        <v>16</v>
      </c>
      <c r="H29" s="81">
        <v>36</v>
      </c>
      <c r="I29" s="59">
        <f t="shared" si="0"/>
        <v>52</v>
      </c>
      <c r="J29" s="81">
        <v>8822692632</v>
      </c>
      <c r="K29" s="48" t="s">
        <v>739</v>
      </c>
      <c r="L29" s="89" t="s">
        <v>125</v>
      </c>
      <c r="M29" s="95">
        <v>8404080498</v>
      </c>
      <c r="N29" s="89" t="s">
        <v>740</v>
      </c>
      <c r="O29" s="89">
        <v>9854337472</v>
      </c>
      <c r="P29" s="49">
        <v>43694</v>
      </c>
      <c r="Q29" s="48" t="s">
        <v>982</v>
      </c>
      <c r="R29" s="48" t="s">
        <v>453</v>
      </c>
      <c r="S29" s="86" t="s">
        <v>110</v>
      </c>
      <c r="T29" s="18"/>
    </row>
    <row r="30" spans="1:20" ht="33">
      <c r="A30" s="4">
        <v>26</v>
      </c>
      <c r="B30" s="17" t="s">
        <v>62</v>
      </c>
      <c r="C30" s="86" t="s">
        <v>606</v>
      </c>
      <c r="D30" s="102" t="s">
        <v>25</v>
      </c>
      <c r="E30" s="100" t="s">
        <v>607</v>
      </c>
      <c r="F30" s="18"/>
      <c r="G30" s="81">
        <v>22</v>
      </c>
      <c r="H30" s="81">
        <v>30</v>
      </c>
      <c r="I30" s="59">
        <f t="shared" si="0"/>
        <v>52</v>
      </c>
      <c r="J30" s="104"/>
      <c r="K30" s="48" t="s">
        <v>739</v>
      </c>
      <c r="L30" s="89" t="s">
        <v>125</v>
      </c>
      <c r="M30" s="95">
        <v>8404080498</v>
      </c>
      <c r="N30" s="89" t="s">
        <v>741</v>
      </c>
      <c r="O30" s="89">
        <v>8822827559</v>
      </c>
      <c r="P30" s="49">
        <v>43694</v>
      </c>
      <c r="Q30" s="48" t="s">
        <v>982</v>
      </c>
      <c r="R30" s="48" t="s">
        <v>453</v>
      </c>
      <c r="S30" s="86" t="s">
        <v>110</v>
      </c>
      <c r="T30" s="18"/>
    </row>
    <row r="31" spans="1:20" ht="33">
      <c r="A31" s="4">
        <v>27</v>
      </c>
      <c r="B31" s="17" t="s">
        <v>62</v>
      </c>
      <c r="C31" s="86" t="s">
        <v>608</v>
      </c>
      <c r="D31" s="102" t="s">
        <v>25</v>
      </c>
      <c r="E31" s="100" t="s">
        <v>609</v>
      </c>
      <c r="F31" s="18"/>
      <c r="G31" s="81">
        <v>16</v>
      </c>
      <c r="H31" s="81">
        <v>46</v>
      </c>
      <c r="I31" s="59">
        <f t="shared" si="0"/>
        <v>62</v>
      </c>
      <c r="J31" s="81">
        <v>8822527738</v>
      </c>
      <c r="K31" s="48" t="s">
        <v>733</v>
      </c>
      <c r="L31" s="95" t="s">
        <v>433</v>
      </c>
      <c r="M31" s="89">
        <v>9508457423</v>
      </c>
      <c r="N31" s="89" t="s">
        <v>434</v>
      </c>
      <c r="O31" s="89">
        <v>8473976842</v>
      </c>
      <c r="P31" s="49">
        <v>43694</v>
      </c>
      <c r="Q31" s="48" t="s">
        <v>982</v>
      </c>
      <c r="R31" s="48" t="s">
        <v>130</v>
      </c>
      <c r="S31" s="86" t="s">
        <v>110</v>
      </c>
      <c r="T31" s="18"/>
    </row>
    <row r="32" spans="1:20" ht="33">
      <c r="A32" s="4">
        <v>28</v>
      </c>
      <c r="B32" s="17" t="s">
        <v>62</v>
      </c>
      <c r="C32" s="86" t="s">
        <v>610</v>
      </c>
      <c r="D32" s="102" t="s">
        <v>25</v>
      </c>
      <c r="E32" s="100" t="s">
        <v>611</v>
      </c>
      <c r="F32" s="18"/>
      <c r="G32" s="81">
        <v>19</v>
      </c>
      <c r="H32" s="81">
        <v>36</v>
      </c>
      <c r="I32" s="59">
        <f t="shared" si="0"/>
        <v>55</v>
      </c>
      <c r="J32" s="81">
        <v>9864825318</v>
      </c>
      <c r="K32" s="48" t="s">
        <v>733</v>
      </c>
      <c r="L32" s="95" t="s">
        <v>433</v>
      </c>
      <c r="M32" s="89">
        <v>9508457423</v>
      </c>
      <c r="N32" s="89" t="s">
        <v>434</v>
      </c>
      <c r="O32" s="89">
        <v>8473976842</v>
      </c>
      <c r="P32" s="49">
        <v>43698</v>
      </c>
      <c r="Q32" s="48" t="s">
        <v>107</v>
      </c>
      <c r="R32" s="48" t="s">
        <v>130</v>
      </c>
      <c r="S32" s="86" t="s">
        <v>110</v>
      </c>
      <c r="T32" s="18"/>
    </row>
    <row r="33" spans="1:20" ht="33">
      <c r="A33" s="4">
        <v>29</v>
      </c>
      <c r="B33" s="17" t="s">
        <v>62</v>
      </c>
      <c r="C33" s="86" t="s">
        <v>612</v>
      </c>
      <c r="D33" s="102" t="s">
        <v>25</v>
      </c>
      <c r="E33" s="100" t="s">
        <v>613</v>
      </c>
      <c r="F33" s="18"/>
      <c r="G33" s="81">
        <v>16</v>
      </c>
      <c r="H33" s="81">
        <v>24</v>
      </c>
      <c r="I33" s="59">
        <f t="shared" si="0"/>
        <v>40</v>
      </c>
      <c r="J33" s="81">
        <v>9957854145</v>
      </c>
      <c r="K33" s="48" t="s">
        <v>733</v>
      </c>
      <c r="L33" s="95" t="s">
        <v>433</v>
      </c>
      <c r="M33" s="89">
        <v>9508457423</v>
      </c>
      <c r="N33" s="89" t="s">
        <v>434</v>
      </c>
      <c r="O33" s="89">
        <v>8473976842</v>
      </c>
      <c r="P33" s="49">
        <v>43698</v>
      </c>
      <c r="Q33" s="48" t="s">
        <v>107</v>
      </c>
      <c r="R33" s="48" t="s">
        <v>130</v>
      </c>
      <c r="S33" s="86" t="s">
        <v>110</v>
      </c>
      <c r="T33" s="18"/>
    </row>
    <row r="34" spans="1:20" ht="33">
      <c r="A34" s="4">
        <v>30</v>
      </c>
      <c r="B34" s="17" t="s">
        <v>62</v>
      </c>
      <c r="C34" s="86" t="s">
        <v>614</v>
      </c>
      <c r="D34" s="102" t="s">
        <v>25</v>
      </c>
      <c r="E34" s="100" t="s">
        <v>615</v>
      </c>
      <c r="F34" s="18"/>
      <c r="G34" s="81">
        <v>18</v>
      </c>
      <c r="H34" s="81">
        <v>28</v>
      </c>
      <c r="I34" s="59">
        <f t="shared" si="0"/>
        <v>46</v>
      </c>
      <c r="J34" s="81">
        <v>9508950311</v>
      </c>
      <c r="K34" s="48" t="s">
        <v>739</v>
      </c>
      <c r="L34" s="89" t="s">
        <v>125</v>
      </c>
      <c r="M34" s="95">
        <v>8404080498</v>
      </c>
      <c r="N34" s="89" t="s">
        <v>742</v>
      </c>
      <c r="O34" s="89">
        <v>9864849409</v>
      </c>
      <c r="P34" s="49">
        <v>43698</v>
      </c>
      <c r="Q34" s="48" t="s">
        <v>107</v>
      </c>
      <c r="R34" s="48" t="s">
        <v>453</v>
      </c>
      <c r="S34" s="86" t="s">
        <v>110</v>
      </c>
      <c r="T34" s="18"/>
    </row>
    <row r="35" spans="1:20" ht="33">
      <c r="A35" s="4">
        <v>31</v>
      </c>
      <c r="B35" s="17" t="s">
        <v>62</v>
      </c>
      <c r="C35" s="86" t="s">
        <v>193</v>
      </c>
      <c r="D35" s="102" t="s">
        <v>25</v>
      </c>
      <c r="E35" s="100" t="s">
        <v>616</v>
      </c>
      <c r="F35" s="18"/>
      <c r="G35" s="81">
        <v>27</v>
      </c>
      <c r="H35" s="81">
        <v>22</v>
      </c>
      <c r="I35" s="59">
        <f t="shared" si="0"/>
        <v>49</v>
      </c>
      <c r="J35" s="81">
        <v>9613213828</v>
      </c>
      <c r="K35" s="48" t="s">
        <v>739</v>
      </c>
      <c r="L35" s="89" t="s">
        <v>125</v>
      </c>
      <c r="M35" s="95">
        <v>8404080498</v>
      </c>
      <c r="N35" s="89" t="s">
        <v>743</v>
      </c>
      <c r="O35" s="89">
        <v>9577128955</v>
      </c>
      <c r="P35" s="49">
        <v>43699</v>
      </c>
      <c r="Q35" s="48" t="s">
        <v>108</v>
      </c>
      <c r="R35" s="48" t="s">
        <v>453</v>
      </c>
      <c r="S35" s="86" t="s">
        <v>110</v>
      </c>
      <c r="T35" s="18"/>
    </row>
    <row r="36" spans="1:20" ht="33">
      <c r="A36" s="4">
        <v>32</v>
      </c>
      <c r="B36" s="17" t="s">
        <v>62</v>
      </c>
      <c r="C36" s="86" t="s">
        <v>617</v>
      </c>
      <c r="D36" s="102" t="s">
        <v>25</v>
      </c>
      <c r="E36" s="100" t="s">
        <v>618</v>
      </c>
      <c r="F36" s="18"/>
      <c r="G36" s="81">
        <v>28</v>
      </c>
      <c r="H36" s="81">
        <v>46</v>
      </c>
      <c r="I36" s="59">
        <f t="shared" si="0"/>
        <v>74</v>
      </c>
      <c r="J36" s="81">
        <v>9859150027</v>
      </c>
      <c r="K36" s="48" t="s">
        <v>739</v>
      </c>
      <c r="L36" s="89" t="s">
        <v>125</v>
      </c>
      <c r="M36" s="95">
        <v>8404080498</v>
      </c>
      <c r="N36" s="89" t="s">
        <v>744</v>
      </c>
      <c r="O36" s="89">
        <v>8752952268</v>
      </c>
      <c r="P36" s="49">
        <v>43699</v>
      </c>
      <c r="Q36" s="48" t="s">
        <v>108</v>
      </c>
      <c r="R36" s="48" t="s">
        <v>453</v>
      </c>
      <c r="S36" s="86" t="s">
        <v>110</v>
      </c>
      <c r="T36" s="18"/>
    </row>
    <row r="37" spans="1:20" ht="33">
      <c r="A37" s="4">
        <v>33</v>
      </c>
      <c r="B37" s="17" t="s">
        <v>62</v>
      </c>
      <c r="C37" s="86" t="s">
        <v>619</v>
      </c>
      <c r="D37" s="102" t="s">
        <v>25</v>
      </c>
      <c r="E37" s="100" t="s">
        <v>620</v>
      </c>
      <c r="F37" s="18"/>
      <c r="G37" s="81">
        <v>19</v>
      </c>
      <c r="H37" s="81">
        <v>25</v>
      </c>
      <c r="I37" s="59">
        <f t="shared" si="0"/>
        <v>44</v>
      </c>
      <c r="J37" s="81">
        <v>9707552529</v>
      </c>
      <c r="K37" s="48" t="s">
        <v>739</v>
      </c>
      <c r="L37" s="89" t="s">
        <v>125</v>
      </c>
      <c r="M37" s="95">
        <v>8404080498</v>
      </c>
      <c r="N37" s="89" t="s">
        <v>744</v>
      </c>
      <c r="O37" s="89">
        <v>8752952269</v>
      </c>
      <c r="P37" s="49">
        <v>43699</v>
      </c>
      <c r="Q37" s="48" t="s">
        <v>108</v>
      </c>
      <c r="R37" s="48" t="s">
        <v>453</v>
      </c>
      <c r="S37" s="86" t="s">
        <v>110</v>
      </c>
      <c r="T37" s="18"/>
    </row>
    <row r="38" spans="1:20" ht="33">
      <c r="A38" s="4">
        <v>34</v>
      </c>
      <c r="B38" s="17" t="s">
        <v>62</v>
      </c>
      <c r="C38" s="86" t="s">
        <v>621</v>
      </c>
      <c r="D38" s="102" t="s">
        <v>25</v>
      </c>
      <c r="E38" s="100" t="s">
        <v>622</v>
      </c>
      <c r="F38" s="18"/>
      <c r="G38" s="81">
        <v>41</v>
      </c>
      <c r="H38" s="81">
        <v>51</v>
      </c>
      <c r="I38" s="59">
        <f t="shared" si="0"/>
        <v>92</v>
      </c>
      <c r="J38" s="81">
        <v>9577471289</v>
      </c>
      <c r="K38" s="48" t="s">
        <v>739</v>
      </c>
      <c r="L38" s="89" t="s">
        <v>125</v>
      </c>
      <c r="M38" s="95">
        <v>8404080498</v>
      </c>
      <c r="N38" s="89" t="s">
        <v>744</v>
      </c>
      <c r="O38" s="89">
        <v>8752952270</v>
      </c>
      <c r="P38" s="49">
        <v>43700</v>
      </c>
      <c r="Q38" s="48" t="s">
        <v>109</v>
      </c>
      <c r="R38" s="48" t="s">
        <v>453</v>
      </c>
      <c r="S38" s="86" t="s">
        <v>110</v>
      </c>
      <c r="T38" s="18"/>
    </row>
    <row r="39" spans="1:20" ht="33">
      <c r="A39" s="4">
        <v>35</v>
      </c>
      <c r="B39" s="17" t="s">
        <v>62</v>
      </c>
      <c r="C39" s="86" t="s">
        <v>623</v>
      </c>
      <c r="D39" s="102" t="s">
        <v>25</v>
      </c>
      <c r="E39" s="100" t="s">
        <v>624</v>
      </c>
      <c r="F39" s="18"/>
      <c r="G39" s="81">
        <v>18</v>
      </c>
      <c r="H39" s="81">
        <v>19</v>
      </c>
      <c r="I39" s="59">
        <f t="shared" si="0"/>
        <v>37</v>
      </c>
      <c r="J39" s="81">
        <v>7399313198</v>
      </c>
      <c r="K39" s="48" t="s">
        <v>739</v>
      </c>
      <c r="L39" s="89" t="s">
        <v>125</v>
      </c>
      <c r="M39" s="95">
        <v>8404080498</v>
      </c>
      <c r="N39" s="89" t="s">
        <v>737</v>
      </c>
      <c r="O39" s="89">
        <v>8822902653</v>
      </c>
      <c r="P39" s="49">
        <v>43703</v>
      </c>
      <c r="Q39" s="48" t="s">
        <v>105</v>
      </c>
      <c r="R39" s="48" t="s">
        <v>453</v>
      </c>
      <c r="S39" s="86" t="s">
        <v>110</v>
      </c>
      <c r="T39" s="18"/>
    </row>
    <row r="40" spans="1:20">
      <c r="A40" s="4">
        <v>36</v>
      </c>
      <c r="B40" s="17" t="s">
        <v>62</v>
      </c>
      <c r="C40" s="86" t="s">
        <v>625</v>
      </c>
      <c r="D40" s="102" t="s">
        <v>25</v>
      </c>
      <c r="E40" s="100" t="s">
        <v>626</v>
      </c>
      <c r="F40" s="18"/>
      <c r="G40" s="81">
        <v>43</v>
      </c>
      <c r="H40" s="81">
        <v>49</v>
      </c>
      <c r="I40" s="59">
        <f t="shared" si="0"/>
        <v>92</v>
      </c>
      <c r="J40" s="81">
        <v>9864663654</v>
      </c>
      <c r="K40" s="95" t="s">
        <v>745</v>
      </c>
      <c r="L40" s="95" t="s">
        <v>425</v>
      </c>
      <c r="M40" s="89">
        <v>8822952895</v>
      </c>
      <c r="N40" s="89" t="s">
        <v>746</v>
      </c>
      <c r="O40" s="89">
        <v>9864614901</v>
      </c>
      <c r="P40" s="49">
        <v>43703</v>
      </c>
      <c r="Q40" s="48" t="s">
        <v>105</v>
      </c>
      <c r="R40" s="48" t="s">
        <v>452</v>
      </c>
      <c r="S40" s="86" t="s">
        <v>110</v>
      </c>
      <c r="T40" s="18"/>
    </row>
    <row r="41" spans="1:20">
      <c r="A41" s="4">
        <v>37</v>
      </c>
      <c r="B41" s="17" t="s">
        <v>62</v>
      </c>
      <c r="C41" s="86" t="s">
        <v>627</v>
      </c>
      <c r="D41" s="102" t="s">
        <v>25</v>
      </c>
      <c r="E41" s="100" t="s">
        <v>628</v>
      </c>
      <c r="F41" s="18"/>
      <c r="G41" s="81">
        <v>45</v>
      </c>
      <c r="H41" s="81">
        <v>70</v>
      </c>
      <c r="I41" s="59">
        <f t="shared" si="0"/>
        <v>115</v>
      </c>
      <c r="J41" s="104"/>
      <c r="K41" s="95" t="s">
        <v>745</v>
      </c>
      <c r="L41" s="95" t="s">
        <v>425</v>
      </c>
      <c r="M41" s="89">
        <v>8822952895</v>
      </c>
      <c r="N41" s="89" t="s">
        <v>437</v>
      </c>
      <c r="O41" s="89">
        <v>9707179916</v>
      </c>
      <c r="P41" s="49">
        <v>43704</v>
      </c>
      <c r="Q41" s="48" t="s">
        <v>106</v>
      </c>
      <c r="R41" s="48" t="s">
        <v>452</v>
      </c>
      <c r="S41" s="86" t="s">
        <v>110</v>
      </c>
      <c r="T41" s="18"/>
    </row>
    <row r="42" spans="1:20" ht="33">
      <c r="A42" s="4">
        <v>38</v>
      </c>
      <c r="B42" s="17" t="s">
        <v>62</v>
      </c>
      <c r="C42" s="86" t="s">
        <v>629</v>
      </c>
      <c r="D42" s="109" t="s">
        <v>25</v>
      </c>
      <c r="E42" s="100" t="s">
        <v>630</v>
      </c>
      <c r="F42" s="18"/>
      <c r="G42" s="112">
        <v>26</v>
      </c>
      <c r="H42" s="112">
        <v>31</v>
      </c>
      <c r="I42" s="59">
        <f t="shared" si="0"/>
        <v>57</v>
      </c>
      <c r="J42" s="81">
        <v>9577128952</v>
      </c>
      <c r="K42" s="48" t="s">
        <v>747</v>
      </c>
      <c r="L42" s="48" t="s">
        <v>420</v>
      </c>
      <c r="M42" s="48">
        <v>94014527749</v>
      </c>
      <c r="N42" s="89" t="s">
        <v>748</v>
      </c>
      <c r="O42" s="89">
        <v>9401883592</v>
      </c>
      <c r="P42" s="49">
        <v>43705</v>
      </c>
      <c r="Q42" s="48" t="s">
        <v>107</v>
      </c>
      <c r="R42" s="48" t="s">
        <v>190</v>
      </c>
      <c r="S42" s="86" t="s">
        <v>110</v>
      </c>
      <c r="T42" s="18"/>
    </row>
    <row r="43" spans="1:20" ht="33">
      <c r="A43" s="4">
        <v>39</v>
      </c>
      <c r="B43" s="17" t="s">
        <v>62</v>
      </c>
      <c r="C43" s="86" t="s">
        <v>631</v>
      </c>
      <c r="D43" s="109" t="s">
        <v>25</v>
      </c>
      <c r="E43" s="100" t="s">
        <v>632</v>
      </c>
      <c r="F43" s="18"/>
      <c r="G43" s="112">
        <v>26</v>
      </c>
      <c r="H43" s="112">
        <v>33</v>
      </c>
      <c r="I43" s="59">
        <f t="shared" si="0"/>
        <v>59</v>
      </c>
      <c r="J43" s="81">
        <v>9508710250</v>
      </c>
      <c r="K43" s="48" t="s">
        <v>747</v>
      </c>
      <c r="L43" s="48" t="s">
        <v>420</v>
      </c>
      <c r="M43" s="48">
        <v>94014527750</v>
      </c>
      <c r="N43" s="89" t="s">
        <v>748</v>
      </c>
      <c r="O43" s="89">
        <v>9401883592</v>
      </c>
      <c r="P43" s="49">
        <v>43705</v>
      </c>
      <c r="Q43" s="48" t="s">
        <v>107</v>
      </c>
      <c r="R43" s="48" t="s">
        <v>190</v>
      </c>
      <c r="S43" s="86" t="s">
        <v>110</v>
      </c>
      <c r="T43" s="18"/>
    </row>
    <row r="44" spans="1:20" ht="33">
      <c r="A44" s="4">
        <v>40</v>
      </c>
      <c r="B44" s="17" t="s">
        <v>62</v>
      </c>
      <c r="C44" s="86" t="s">
        <v>633</v>
      </c>
      <c r="D44" s="109" t="s">
        <v>25</v>
      </c>
      <c r="E44" s="100" t="s">
        <v>634</v>
      </c>
      <c r="F44" s="18"/>
      <c r="G44" s="112">
        <v>32</v>
      </c>
      <c r="H44" s="112">
        <v>65</v>
      </c>
      <c r="I44" s="59">
        <f t="shared" si="0"/>
        <v>97</v>
      </c>
      <c r="J44" s="81">
        <v>8822784682</v>
      </c>
      <c r="K44" s="95" t="s">
        <v>745</v>
      </c>
      <c r="L44" s="95" t="s">
        <v>425</v>
      </c>
      <c r="M44" s="89">
        <v>8822952895</v>
      </c>
      <c r="N44" s="89" t="s">
        <v>749</v>
      </c>
      <c r="O44" s="89">
        <v>9508060718</v>
      </c>
      <c r="P44" s="49">
        <v>43705</v>
      </c>
      <c r="Q44" s="48" t="s">
        <v>107</v>
      </c>
      <c r="R44" s="48" t="s">
        <v>452</v>
      </c>
      <c r="S44" s="86" t="s">
        <v>110</v>
      </c>
      <c r="T44" s="18"/>
    </row>
    <row r="45" spans="1:20">
      <c r="A45" s="4">
        <v>41</v>
      </c>
      <c r="B45" s="17" t="s">
        <v>62</v>
      </c>
      <c r="C45" s="86" t="s">
        <v>635</v>
      </c>
      <c r="D45" s="109" t="s">
        <v>25</v>
      </c>
      <c r="E45" s="100" t="s">
        <v>636</v>
      </c>
      <c r="F45" s="18"/>
      <c r="G45" s="112">
        <v>25</v>
      </c>
      <c r="H45" s="112">
        <v>33</v>
      </c>
      <c r="I45" s="59">
        <f t="shared" si="0"/>
        <v>58</v>
      </c>
      <c r="J45" s="81">
        <v>9707504571</v>
      </c>
      <c r="K45" s="95" t="s">
        <v>428</v>
      </c>
      <c r="L45" s="95" t="s">
        <v>425</v>
      </c>
      <c r="M45" s="89">
        <v>8822952895</v>
      </c>
      <c r="N45" s="95" t="s">
        <v>431</v>
      </c>
      <c r="O45" s="89">
        <v>8822690091</v>
      </c>
      <c r="P45" s="49">
        <v>43706</v>
      </c>
      <c r="Q45" s="48" t="s">
        <v>108</v>
      </c>
      <c r="R45" s="48" t="s">
        <v>452</v>
      </c>
      <c r="S45" s="86" t="s">
        <v>110</v>
      </c>
      <c r="T45" s="18"/>
    </row>
    <row r="46" spans="1:20" ht="33">
      <c r="A46" s="4">
        <v>42</v>
      </c>
      <c r="B46" s="17" t="s">
        <v>62</v>
      </c>
      <c r="C46" s="86" t="s">
        <v>637</v>
      </c>
      <c r="D46" s="109" t="s">
        <v>25</v>
      </c>
      <c r="E46" s="100" t="s">
        <v>638</v>
      </c>
      <c r="F46" s="18"/>
      <c r="G46" s="81">
        <v>22</v>
      </c>
      <c r="H46" s="81">
        <v>35</v>
      </c>
      <c r="I46" s="59">
        <f t="shared" si="0"/>
        <v>57</v>
      </c>
      <c r="J46" s="81">
        <v>8256032561</v>
      </c>
      <c r="K46" s="48" t="s">
        <v>747</v>
      </c>
      <c r="L46" s="48" t="s">
        <v>420</v>
      </c>
      <c r="M46" s="48">
        <v>94014527753</v>
      </c>
      <c r="N46" s="89" t="s">
        <v>748</v>
      </c>
      <c r="O46" s="89">
        <v>9401883592</v>
      </c>
      <c r="P46" s="49">
        <v>43706</v>
      </c>
      <c r="Q46" s="48" t="s">
        <v>108</v>
      </c>
      <c r="R46" s="48" t="s">
        <v>190</v>
      </c>
      <c r="S46" s="86" t="s">
        <v>110</v>
      </c>
      <c r="T46" s="18"/>
    </row>
    <row r="47" spans="1:20" ht="33">
      <c r="A47" s="4">
        <v>43</v>
      </c>
      <c r="B47" s="17" t="s">
        <v>62</v>
      </c>
      <c r="C47" s="86" t="s">
        <v>639</v>
      </c>
      <c r="D47" s="109" t="s">
        <v>25</v>
      </c>
      <c r="E47" s="100" t="s">
        <v>499</v>
      </c>
      <c r="F47" s="18"/>
      <c r="G47" s="81">
        <v>24</v>
      </c>
      <c r="H47" s="81">
        <v>32</v>
      </c>
      <c r="I47" s="59">
        <f t="shared" si="0"/>
        <v>56</v>
      </c>
      <c r="J47" s="81">
        <v>7399313159</v>
      </c>
      <c r="K47" s="48" t="s">
        <v>747</v>
      </c>
      <c r="L47" s="48" t="s">
        <v>420</v>
      </c>
      <c r="M47" s="48">
        <v>94014527754</v>
      </c>
      <c r="N47" s="89" t="s">
        <v>748</v>
      </c>
      <c r="O47" s="89">
        <v>9401883592</v>
      </c>
      <c r="P47" s="49">
        <v>43707</v>
      </c>
      <c r="Q47" s="48" t="s">
        <v>109</v>
      </c>
      <c r="R47" s="48" t="s">
        <v>190</v>
      </c>
      <c r="S47" s="86" t="s">
        <v>110</v>
      </c>
      <c r="T47" s="18"/>
    </row>
    <row r="48" spans="1:20">
      <c r="A48" s="4">
        <v>44</v>
      </c>
      <c r="B48" s="17" t="s">
        <v>62</v>
      </c>
      <c r="C48" s="100" t="s">
        <v>640</v>
      </c>
      <c r="D48" s="109" t="s">
        <v>25</v>
      </c>
      <c r="E48" s="100" t="s">
        <v>641</v>
      </c>
      <c r="F48" s="18"/>
      <c r="G48" s="96">
        <v>29</v>
      </c>
      <c r="H48" s="96">
        <v>33</v>
      </c>
      <c r="I48" s="59">
        <f t="shared" si="0"/>
        <v>62</v>
      </c>
      <c r="J48" s="96">
        <v>8253936798</v>
      </c>
      <c r="K48" s="95" t="s">
        <v>397</v>
      </c>
      <c r="L48" s="95" t="s">
        <v>398</v>
      </c>
      <c r="M48" s="89">
        <v>9508209814</v>
      </c>
      <c r="N48" s="95" t="s">
        <v>750</v>
      </c>
      <c r="O48" s="89">
        <v>7086870344</v>
      </c>
      <c r="P48" s="49">
        <v>43707</v>
      </c>
      <c r="Q48" s="48" t="s">
        <v>109</v>
      </c>
      <c r="R48" s="48" t="s">
        <v>450</v>
      </c>
      <c r="S48" s="86" t="s">
        <v>110</v>
      </c>
      <c r="T48" s="18"/>
    </row>
    <row r="49" spans="1:20">
      <c r="A49" s="4">
        <v>45</v>
      </c>
      <c r="B49" s="17" t="s">
        <v>62</v>
      </c>
      <c r="C49" s="100"/>
      <c r="D49" s="109"/>
      <c r="E49" s="100"/>
      <c r="F49" s="18"/>
      <c r="G49" s="96"/>
      <c r="H49" s="96"/>
      <c r="I49" s="59">
        <f t="shared" si="0"/>
        <v>0</v>
      </c>
      <c r="J49" s="96"/>
      <c r="K49" s="95"/>
      <c r="L49" s="95"/>
      <c r="M49" s="89"/>
      <c r="N49" s="95"/>
      <c r="O49" s="89"/>
      <c r="P49" s="49"/>
      <c r="Q49" s="48"/>
      <c r="R49" s="48"/>
      <c r="S49" s="86" t="s">
        <v>110</v>
      </c>
      <c r="T49" s="18"/>
    </row>
    <row r="50" spans="1:20">
      <c r="A50" s="4">
        <v>46</v>
      </c>
      <c r="B50" s="17" t="s">
        <v>62</v>
      </c>
      <c r="C50" s="100"/>
      <c r="D50" s="18"/>
      <c r="E50" s="100"/>
      <c r="F50" s="18"/>
      <c r="G50" s="96"/>
      <c r="H50" s="96"/>
      <c r="I50" s="59">
        <f t="shared" si="0"/>
        <v>0</v>
      </c>
      <c r="J50" s="96"/>
      <c r="K50" s="48"/>
      <c r="L50" s="95"/>
      <c r="M50" s="89"/>
      <c r="N50" s="95"/>
      <c r="O50" s="89"/>
      <c r="P50" s="49"/>
      <c r="Q50" s="48"/>
      <c r="R50" s="48"/>
      <c r="S50" s="86" t="s">
        <v>110</v>
      </c>
      <c r="T50" s="18"/>
    </row>
    <row r="51" spans="1:20">
      <c r="A51" s="4">
        <v>47</v>
      </c>
      <c r="B51" s="17" t="s">
        <v>62</v>
      </c>
      <c r="C51" s="100"/>
      <c r="D51" s="18"/>
      <c r="E51" s="100"/>
      <c r="F51" s="18"/>
      <c r="G51" s="96"/>
      <c r="H51" s="96"/>
      <c r="I51" s="59">
        <f t="shared" si="0"/>
        <v>0</v>
      </c>
      <c r="J51" s="96"/>
      <c r="K51" s="48"/>
      <c r="L51" s="95"/>
      <c r="M51" s="89"/>
      <c r="N51" s="95"/>
      <c r="O51" s="89"/>
      <c r="P51" s="49"/>
      <c r="Q51" s="48"/>
      <c r="R51" s="48"/>
      <c r="S51" s="86" t="s">
        <v>110</v>
      </c>
      <c r="T51" s="18"/>
    </row>
    <row r="52" spans="1:20">
      <c r="A52" s="4">
        <v>48</v>
      </c>
      <c r="B52" s="17" t="s">
        <v>63</v>
      </c>
      <c r="C52" s="101" t="s">
        <v>642</v>
      </c>
      <c r="D52" s="102" t="s">
        <v>23</v>
      </c>
      <c r="E52" s="101">
        <v>18140403501</v>
      </c>
      <c r="F52" s="18"/>
      <c r="G52" s="96">
        <v>16</v>
      </c>
      <c r="H52" s="96">
        <v>10</v>
      </c>
      <c r="I52" s="59">
        <f t="shared" si="0"/>
        <v>26</v>
      </c>
      <c r="J52" s="96"/>
      <c r="K52" s="48" t="s">
        <v>174</v>
      </c>
      <c r="L52" s="89" t="s">
        <v>180</v>
      </c>
      <c r="M52" s="89">
        <v>9435677592</v>
      </c>
      <c r="N52" s="95" t="s">
        <v>405</v>
      </c>
      <c r="O52" s="89">
        <v>9508448619</v>
      </c>
      <c r="P52" s="49">
        <v>43678</v>
      </c>
      <c r="Q52" s="48" t="s">
        <v>108</v>
      </c>
      <c r="R52" s="48" t="s">
        <v>447</v>
      </c>
      <c r="S52" s="86" t="s">
        <v>110</v>
      </c>
      <c r="T52" s="18"/>
    </row>
    <row r="53" spans="1:20">
      <c r="A53" s="4">
        <v>49</v>
      </c>
      <c r="B53" s="17" t="s">
        <v>63</v>
      </c>
      <c r="C53" s="101" t="s">
        <v>643</v>
      </c>
      <c r="D53" s="110" t="s">
        <v>23</v>
      </c>
      <c r="E53" s="101">
        <v>18140410301</v>
      </c>
      <c r="F53" s="57"/>
      <c r="G53" s="113">
        <v>17</v>
      </c>
      <c r="H53" s="113">
        <v>10</v>
      </c>
      <c r="I53" s="59">
        <f t="shared" si="0"/>
        <v>27</v>
      </c>
      <c r="J53" s="115"/>
      <c r="K53" s="95" t="s">
        <v>397</v>
      </c>
      <c r="L53" s="95" t="s">
        <v>398</v>
      </c>
      <c r="M53" s="89">
        <v>9508209814</v>
      </c>
      <c r="N53" s="95" t="s">
        <v>399</v>
      </c>
      <c r="O53" s="89">
        <v>9864804702</v>
      </c>
      <c r="P53" s="49">
        <v>43678</v>
      </c>
      <c r="Q53" s="48" t="s">
        <v>108</v>
      </c>
      <c r="R53" s="48" t="s">
        <v>450</v>
      </c>
      <c r="S53" s="86" t="s">
        <v>110</v>
      </c>
      <c r="T53" s="18"/>
    </row>
    <row r="54" spans="1:20">
      <c r="A54" s="4">
        <v>50</v>
      </c>
      <c r="B54" s="17" t="s">
        <v>63</v>
      </c>
      <c r="C54" s="101" t="s">
        <v>644</v>
      </c>
      <c r="D54" s="102" t="s">
        <v>23</v>
      </c>
      <c r="E54" s="101" t="s">
        <v>645</v>
      </c>
      <c r="F54" s="18"/>
      <c r="G54" s="19">
        <v>20</v>
      </c>
      <c r="H54" s="19">
        <v>21</v>
      </c>
      <c r="I54" s="59">
        <f t="shared" si="0"/>
        <v>41</v>
      </c>
      <c r="J54" s="48"/>
      <c r="K54" s="48" t="s">
        <v>174</v>
      </c>
      <c r="L54" s="89" t="s">
        <v>180</v>
      </c>
      <c r="M54" s="89">
        <v>9435677592</v>
      </c>
      <c r="N54" s="95" t="s">
        <v>394</v>
      </c>
      <c r="O54" s="89">
        <v>9613430529</v>
      </c>
      <c r="P54" s="49">
        <v>43678</v>
      </c>
      <c r="Q54" s="48" t="s">
        <v>108</v>
      </c>
      <c r="R54" s="48" t="s">
        <v>447</v>
      </c>
      <c r="S54" s="86" t="s">
        <v>110</v>
      </c>
      <c r="T54" s="18"/>
    </row>
    <row r="55" spans="1:20">
      <c r="A55" s="4">
        <v>51</v>
      </c>
      <c r="B55" s="17" t="s">
        <v>63</v>
      </c>
      <c r="C55" s="101" t="s">
        <v>646</v>
      </c>
      <c r="D55" s="110" t="s">
        <v>23</v>
      </c>
      <c r="E55" s="101" t="s">
        <v>647</v>
      </c>
      <c r="F55" s="18"/>
      <c r="G55" s="19">
        <v>15</v>
      </c>
      <c r="H55" s="19">
        <v>16</v>
      </c>
      <c r="I55" s="59">
        <f t="shared" si="0"/>
        <v>31</v>
      </c>
      <c r="J55" s="105" t="s">
        <v>752</v>
      </c>
      <c r="K55" s="48" t="s">
        <v>412</v>
      </c>
      <c r="L55" s="89" t="s">
        <v>413</v>
      </c>
      <c r="M55" s="89">
        <v>8135051425</v>
      </c>
      <c r="N55" s="95" t="s">
        <v>542</v>
      </c>
      <c r="O55" s="89">
        <v>9435694659</v>
      </c>
      <c r="P55" s="49">
        <v>43678</v>
      </c>
      <c r="Q55" s="48" t="s">
        <v>108</v>
      </c>
      <c r="R55" s="48" t="s">
        <v>451</v>
      </c>
      <c r="S55" s="86" t="s">
        <v>110</v>
      </c>
      <c r="T55" s="18"/>
    </row>
    <row r="56" spans="1:20">
      <c r="A56" s="4">
        <v>52</v>
      </c>
      <c r="B56" s="17" t="s">
        <v>63</v>
      </c>
      <c r="C56" s="101" t="s">
        <v>648</v>
      </c>
      <c r="D56" s="102" t="s">
        <v>23</v>
      </c>
      <c r="E56" s="101" t="s">
        <v>649</v>
      </c>
      <c r="F56" s="18"/>
      <c r="G56" s="19">
        <v>15</v>
      </c>
      <c r="H56" s="19">
        <v>13</v>
      </c>
      <c r="I56" s="59">
        <f t="shared" si="0"/>
        <v>28</v>
      </c>
      <c r="J56" s="105" t="s">
        <v>753</v>
      </c>
      <c r="K56" s="48" t="s">
        <v>412</v>
      </c>
      <c r="L56" s="89" t="s">
        <v>413</v>
      </c>
      <c r="M56" s="89">
        <v>8135051425</v>
      </c>
      <c r="N56" s="95" t="s">
        <v>542</v>
      </c>
      <c r="O56" s="89">
        <v>9435694659</v>
      </c>
      <c r="P56" s="49">
        <v>43679</v>
      </c>
      <c r="Q56" s="48" t="s">
        <v>109</v>
      </c>
      <c r="R56" s="48" t="s">
        <v>451</v>
      </c>
      <c r="S56" s="86" t="s">
        <v>110</v>
      </c>
      <c r="T56" s="18"/>
    </row>
    <row r="57" spans="1:20">
      <c r="A57" s="4">
        <v>53</v>
      </c>
      <c r="B57" s="17" t="s">
        <v>63</v>
      </c>
      <c r="C57" s="101" t="s">
        <v>650</v>
      </c>
      <c r="D57" s="110" t="s">
        <v>23</v>
      </c>
      <c r="E57" s="101" t="s">
        <v>651</v>
      </c>
      <c r="F57" s="18"/>
      <c r="G57" s="19">
        <v>16</v>
      </c>
      <c r="H57" s="19">
        <v>17</v>
      </c>
      <c r="I57" s="59">
        <f t="shared" si="0"/>
        <v>33</v>
      </c>
      <c r="J57" s="105" t="s">
        <v>754</v>
      </c>
      <c r="K57" s="48" t="s">
        <v>412</v>
      </c>
      <c r="L57" s="89" t="s">
        <v>413</v>
      </c>
      <c r="M57" s="89">
        <v>8135051425</v>
      </c>
      <c r="N57" s="95" t="s">
        <v>542</v>
      </c>
      <c r="O57" s="89">
        <v>9435694659</v>
      </c>
      <c r="P57" s="49">
        <v>43679</v>
      </c>
      <c r="Q57" s="48" t="s">
        <v>109</v>
      </c>
      <c r="R57" s="48" t="s">
        <v>451</v>
      </c>
      <c r="S57" s="86" t="s">
        <v>110</v>
      </c>
      <c r="T57" s="18"/>
    </row>
    <row r="58" spans="1:20">
      <c r="A58" s="4">
        <v>54</v>
      </c>
      <c r="B58" s="17" t="s">
        <v>63</v>
      </c>
      <c r="C58" s="101" t="s">
        <v>652</v>
      </c>
      <c r="D58" s="102" t="s">
        <v>23</v>
      </c>
      <c r="E58" s="101" t="s">
        <v>653</v>
      </c>
      <c r="F58" s="18"/>
      <c r="G58" s="19">
        <v>22</v>
      </c>
      <c r="H58" s="19">
        <v>24</v>
      </c>
      <c r="I58" s="59">
        <f t="shared" si="0"/>
        <v>46</v>
      </c>
      <c r="J58" s="105" t="s">
        <v>755</v>
      </c>
      <c r="K58" s="48" t="s">
        <v>412</v>
      </c>
      <c r="L58" s="89" t="s">
        <v>413</v>
      </c>
      <c r="M58" s="89">
        <v>8135051425</v>
      </c>
      <c r="N58" s="95" t="s">
        <v>756</v>
      </c>
      <c r="O58" s="89">
        <v>9707426859</v>
      </c>
      <c r="P58" s="49">
        <v>43679</v>
      </c>
      <c r="Q58" s="48" t="s">
        <v>109</v>
      </c>
      <c r="R58" s="48" t="s">
        <v>451</v>
      </c>
      <c r="S58" s="86" t="s">
        <v>110</v>
      </c>
      <c r="T58" s="18"/>
    </row>
    <row r="59" spans="1:20">
      <c r="A59" s="4">
        <v>55</v>
      </c>
      <c r="B59" s="17" t="s">
        <v>63</v>
      </c>
      <c r="C59" s="101" t="s">
        <v>654</v>
      </c>
      <c r="D59" s="110" t="s">
        <v>23</v>
      </c>
      <c r="E59" s="101" t="s">
        <v>655</v>
      </c>
      <c r="F59" s="18"/>
      <c r="G59" s="19">
        <v>28</v>
      </c>
      <c r="H59" s="19">
        <v>34</v>
      </c>
      <c r="I59" s="59">
        <f t="shared" si="0"/>
        <v>62</v>
      </c>
      <c r="J59" s="48"/>
      <c r="K59" s="48" t="s">
        <v>412</v>
      </c>
      <c r="L59" s="89" t="s">
        <v>413</v>
      </c>
      <c r="M59" s="89">
        <v>8135051425</v>
      </c>
      <c r="N59" s="95" t="s">
        <v>756</v>
      </c>
      <c r="O59" s="89">
        <v>9707426859</v>
      </c>
      <c r="P59" s="49">
        <v>43679</v>
      </c>
      <c r="Q59" s="48" t="s">
        <v>109</v>
      </c>
      <c r="R59" s="48" t="s">
        <v>451</v>
      </c>
      <c r="S59" s="86" t="s">
        <v>110</v>
      </c>
      <c r="T59" s="18"/>
    </row>
    <row r="60" spans="1:20">
      <c r="A60" s="4">
        <v>56</v>
      </c>
      <c r="B60" s="17" t="s">
        <v>63</v>
      </c>
      <c r="C60" s="86" t="s">
        <v>656</v>
      </c>
      <c r="D60" s="102" t="s">
        <v>23</v>
      </c>
      <c r="E60" s="86" t="s">
        <v>657</v>
      </c>
      <c r="F60" s="18"/>
      <c r="G60" s="19">
        <v>67</v>
      </c>
      <c r="H60" s="19">
        <v>78</v>
      </c>
      <c r="I60" s="59">
        <f t="shared" si="0"/>
        <v>145</v>
      </c>
      <c r="J60" s="105" t="s">
        <v>757</v>
      </c>
      <c r="K60" s="48" t="s">
        <v>412</v>
      </c>
      <c r="L60" s="89" t="s">
        <v>413</v>
      </c>
      <c r="M60" s="89">
        <v>8135051425</v>
      </c>
      <c r="N60" s="95" t="s">
        <v>539</v>
      </c>
      <c r="O60" s="89">
        <v>7896193441</v>
      </c>
      <c r="P60" s="49">
        <v>43682</v>
      </c>
      <c r="Q60" s="48" t="s">
        <v>105</v>
      </c>
      <c r="R60" s="48" t="s">
        <v>451</v>
      </c>
      <c r="S60" s="86" t="s">
        <v>110</v>
      </c>
      <c r="T60" s="18"/>
    </row>
    <row r="61" spans="1:20">
      <c r="A61" s="4">
        <v>57</v>
      </c>
      <c r="B61" s="17" t="s">
        <v>63</v>
      </c>
      <c r="C61" s="101" t="s">
        <v>658</v>
      </c>
      <c r="D61" s="110" t="s">
        <v>23</v>
      </c>
      <c r="E61" s="101" t="s">
        <v>659</v>
      </c>
      <c r="F61" s="18"/>
      <c r="G61" s="19">
        <v>58</v>
      </c>
      <c r="H61" s="19">
        <v>69</v>
      </c>
      <c r="I61" s="59">
        <f t="shared" si="0"/>
        <v>127</v>
      </c>
      <c r="J61" s="48"/>
      <c r="K61" s="48" t="s">
        <v>412</v>
      </c>
      <c r="L61" s="89" t="s">
        <v>413</v>
      </c>
      <c r="M61" s="89">
        <v>8135051425</v>
      </c>
      <c r="N61" s="95" t="s">
        <v>533</v>
      </c>
      <c r="O61" s="89">
        <v>8822798282</v>
      </c>
      <c r="P61" s="49">
        <v>43683</v>
      </c>
      <c r="Q61" s="48" t="s">
        <v>106</v>
      </c>
      <c r="R61" s="48" t="s">
        <v>451</v>
      </c>
      <c r="S61" s="86" t="s">
        <v>110</v>
      </c>
      <c r="T61" s="18"/>
    </row>
    <row r="62" spans="1:20" ht="33">
      <c r="A62" s="4">
        <v>58</v>
      </c>
      <c r="B62" s="17" t="s">
        <v>63</v>
      </c>
      <c r="C62" s="101" t="s">
        <v>660</v>
      </c>
      <c r="D62" s="102" t="s">
        <v>23</v>
      </c>
      <c r="E62" s="101">
        <v>18140416201</v>
      </c>
      <c r="F62" s="18"/>
      <c r="G62" s="19">
        <v>45</v>
      </c>
      <c r="H62" s="19">
        <v>53</v>
      </c>
      <c r="I62" s="59">
        <f t="shared" si="0"/>
        <v>98</v>
      </c>
      <c r="J62" s="48"/>
      <c r="K62" s="48" t="s">
        <v>412</v>
      </c>
      <c r="L62" s="89" t="s">
        <v>413</v>
      </c>
      <c r="M62" s="89">
        <v>8135051425</v>
      </c>
      <c r="N62" s="95" t="s">
        <v>539</v>
      </c>
      <c r="O62" s="89">
        <v>7896193441</v>
      </c>
      <c r="P62" s="49">
        <v>43684</v>
      </c>
      <c r="Q62" s="48" t="s">
        <v>107</v>
      </c>
      <c r="R62" s="48" t="s">
        <v>451</v>
      </c>
      <c r="S62" s="86" t="s">
        <v>110</v>
      </c>
      <c r="T62" s="18"/>
    </row>
    <row r="63" spans="1:20">
      <c r="A63" s="4">
        <v>59</v>
      </c>
      <c r="B63" s="17" t="s">
        <v>63</v>
      </c>
      <c r="C63" s="101" t="s">
        <v>661</v>
      </c>
      <c r="D63" s="110" t="s">
        <v>23</v>
      </c>
      <c r="E63" s="101" t="s">
        <v>662</v>
      </c>
      <c r="F63" s="18"/>
      <c r="G63" s="19">
        <v>11</v>
      </c>
      <c r="H63" s="19">
        <v>10</v>
      </c>
      <c r="I63" s="59">
        <f t="shared" si="0"/>
        <v>21</v>
      </c>
      <c r="J63" s="105" t="s">
        <v>758</v>
      </c>
      <c r="K63" s="95" t="s">
        <v>378</v>
      </c>
      <c r="L63" s="95" t="s">
        <v>379</v>
      </c>
      <c r="M63" s="89">
        <v>7896900507</v>
      </c>
      <c r="N63" s="95" t="s">
        <v>759</v>
      </c>
      <c r="O63" s="89">
        <v>9954610821</v>
      </c>
      <c r="P63" s="49">
        <v>43685</v>
      </c>
      <c r="Q63" s="48" t="s">
        <v>108</v>
      </c>
      <c r="R63" s="48" t="s">
        <v>447</v>
      </c>
      <c r="S63" s="86" t="s">
        <v>110</v>
      </c>
      <c r="T63" s="18"/>
    </row>
    <row r="64" spans="1:20">
      <c r="A64" s="4">
        <v>60</v>
      </c>
      <c r="B64" s="17" t="s">
        <v>63</v>
      </c>
      <c r="C64" s="101" t="s">
        <v>663</v>
      </c>
      <c r="D64" s="102" t="s">
        <v>23</v>
      </c>
      <c r="E64" s="101" t="s">
        <v>664</v>
      </c>
      <c r="F64" s="18"/>
      <c r="G64" s="19">
        <v>23</v>
      </c>
      <c r="H64" s="19">
        <v>28</v>
      </c>
      <c r="I64" s="59">
        <f t="shared" si="0"/>
        <v>51</v>
      </c>
      <c r="J64" s="105" t="s">
        <v>760</v>
      </c>
      <c r="K64" s="95" t="s">
        <v>378</v>
      </c>
      <c r="L64" s="95" t="s">
        <v>379</v>
      </c>
      <c r="M64" s="89">
        <v>7896900507</v>
      </c>
      <c r="N64" s="95" t="s">
        <v>179</v>
      </c>
      <c r="O64" s="89">
        <v>8133822557</v>
      </c>
      <c r="P64" s="49">
        <v>43685</v>
      </c>
      <c r="Q64" s="48" t="s">
        <v>108</v>
      </c>
      <c r="R64" s="48" t="s">
        <v>447</v>
      </c>
      <c r="S64" s="86" t="s">
        <v>110</v>
      </c>
      <c r="T64" s="18"/>
    </row>
    <row r="65" spans="1:20">
      <c r="A65" s="4">
        <v>61</v>
      </c>
      <c r="B65" s="17" t="s">
        <v>63</v>
      </c>
      <c r="C65" s="101" t="s">
        <v>665</v>
      </c>
      <c r="D65" s="110" t="s">
        <v>23</v>
      </c>
      <c r="E65" s="101" t="s">
        <v>666</v>
      </c>
      <c r="F65" s="18"/>
      <c r="G65" s="19">
        <v>12</v>
      </c>
      <c r="H65" s="19">
        <v>14</v>
      </c>
      <c r="I65" s="59">
        <f t="shared" si="0"/>
        <v>26</v>
      </c>
      <c r="J65" s="105" t="s">
        <v>761</v>
      </c>
      <c r="K65" s="95" t="s">
        <v>378</v>
      </c>
      <c r="L65" s="95" t="s">
        <v>379</v>
      </c>
      <c r="M65" s="89">
        <v>7896900507</v>
      </c>
      <c r="N65" s="95" t="s">
        <v>759</v>
      </c>
      <c r="O65" s="89">
        <v>9954610821</v>
      </c>
      <c r="P65" s="49">
        <v>43685</v>
      </c>
      <c r="Q65" s="48" t="s">
        <v>108</v>
      </c>
      <c r="R65" s="48" t="s">
        <v>447</v>
      </c>
      <c r="S65" s="86" t="s">
        <v>110</v>
      </c>
      <c r="T65" s="18"/>
    </row>
    <row r="66" spans="1:20">
      <c r="A66" s="4">
        <v>62</v>
      </c>
      <c r="B66" s="17" t="s">
        <v>63</v>
      </c>
      <c r="C66" s="101" t="s">
        <v>667</v>
      </c>
      <c r="D66" s="102" t="s">
        <v>23</v>
      </c>
      <c r="E66" s="101" t="s">
        <v>668</v>
      </c>
      <c r="F66" s="18"/>
      <c r="G66" s="19">
        <v>167</v>
      </c>
      <c r="H66" s="19">
        <v>188</v>
      </c>
      <c r="I66" s="59">
        <f t="shared" si="0"/>
        <v>355</v>
      </c>
      <c r="J66" s="105" t="s">
        <v>762</v>
      </c>
      <c r="K66" s="48" t="s">
        <v>412</v>
      </c>
      <c r="L66" s="89" t="s">
        <v>413</v>
      </c>
      <c r="M66" s="89">
        <v>8135051425</v>
      </c>
      <c r="N66" s="89" t="s">
        <v>415</v>
      </c>
      <c r="O66" s="89">
        <v>8011770019</v>
      </c>
      <c r="P66" s="49">
        <v>43686</v>
      </c>
      <c r="Q66" s="48" t="s">
        <v>109</v>
      </c>
      <c r="R66" s="48" t="s">
        <v>451</v>
      </c>
      <c r="S66" s="86" t="s">
        <v>110</v>
      </c>
      <c r="T66" s="18"/>
    </row>
    <row r="67" spans="1:20">
      <c r="A67" s="4">
        <v>63</v>
      </c>
      <c r="B67" s="17" t="s">
        <v>63</v>
      </c>
      <c r="C67" s="101" t="s">
        <v>667</v>
      </c>
      <c r="D67" s="102" t="s">
        <v>23</v>
      </c>
      <c r="E67" s="101" t="s">
        <v>668</v>
      </c>
      <c r="F67" s="18"/>
      <c r="G67" s="19">
        <v>167</v>
      </c>
      <c r="H67" s="19">
        <v>188</v>
      </c>
      <c r="I67" s="59">
        <f t="shared" si="0"/>
        <v>355</v>
      </c>
      <c r="J67" s="105" t="s">
        <v>762</v>
      </c>
      <c r="K67" s="48" t="s">
        <v>412</v>
      </c>
      <c r="L67" s="89" t="s">
        <v>413</v>
      </c>
      <c r="M67" s="89">
        <v>8135051425</v>
      </c>
      <c r="N67" s="89" t="s">
        <v>415</v>
      </c>
      <c r="O67" s="89">
        <v>8011770019</v>
      </c>
      <c r="P67" s="49">
        <v>43686</v>
      </c>
      <c r="Q67" s="48" t="s">
        <v>109</v>
      </c>
      <c r="R67" s="48" t="s">
        <v>451</v>
      </c>
      <c r="S67" s="86" t="s">
        <v>110</v>
      </c>
      <c r="T67" s="18"/>
    </row>
    <row r="68" spans="1:20">
      <c r="A68" s="4">
        <v>64</v>
      </c>
      <c r="B68" s="17" t="s">
        <v>63</v>
      </c>
      <c r="C68" s="101" t="s">
        <v>667</v>
      </c>
      <c r="D68" s="102" t="s">
        <v>23</v>
      </c>
      <c r="E68" s="101" t="s">
        <v>668</v>
      </c>
      <c r="F68" s="18"/>
      <c r="G68" s="19">
        <v>167</v>
      </c>
      <c r="H68" s="19">
        <v>188</v>
      </c>
      <c r="I68" s="59">
        <f t="shared" si="0"/>
        <v>355</v>
      </c>
      <c r="J68" s="105" t="s">
        <v>762</v>
      </c>
      <c r="K68" s="48" t="s">
        <v>412</v>
      </c>
      <c r="L68" s="89" t="s">
        <v>413</v>
      </c>
      <c r="M68" s="89">
        <v>8135051425</v>
      </c>
      <c r="N68" s="89" t="s">
        <v>415</v>
      </c>
      <c r="O68" s="89">
        <v>8011770019</v>
      </c>
      <c r="P68" s="49">
        <v>43686</v>
      </c>
      <c r="Q68" s="48" t="s">
        <v>109</v>
      </c>
      <c r="R68" s="48" t="s">
        <v>451</v>
      </c>
      <c r="S68" s="86" t="s">
        <v>110</v>
      </c>
      <c r="T68" s="18"/>
    </row>
    <row r="69" spans="1:20">
      <c r="A69" s="4">
        <v>65</v>
      </c>
      <c r="B69" s="17" t="s">
        <v>63</v>
      </c>
      <c r="C69" s="101" t="s">
        <v>669</v>
      </c>
      <c r="D69" s="110" t="s">
        <v>23</v>
      </c>
      <c r="E69" s="101" t="s">
        <v>670</v>
      </c>
      <c r="F69" s="18"/>
      <c r="G69" s="19">
        <v>8</v>
      </c>
      <c r="H69" s="19">
        <v>9</v>
      </c>
      <c r="I69" s="59">
        <f t="shared" si="0"/>
        <v>17</v>
      </c>
      <c r="J69" s="105" t="s">
        <v>763</v>
      </c>
      <c r="K69" s="48" t="s">
        <v>764</v>
      </c>
      <c r="L69" s="89" t="s">
        <v>444</v>
      </c>
      <c r="M69" s="89">
        <v>9706525899</v>
      </c>
      <c r="N69" s="89" t="s">
        <v>446</v>
      </c>
      <c r="O69" s="89">
        <v>9706845188</v>
      </c>
      <c r="P69" s="49">
        <v>43690</v>
      </c>
      <c r="Q69" s="48" t="s">
        <v>106</v>
      </c>
      <c r="R69" s="48" t="s">
        <v>450</v>
      </c>
      <c r="S69" s="86" t="s">
        <v>110</v>
      </c>
      <c r="T69" s="18"/>
    </row>
    <row r="70" spans="1:20">
      <c r="A70" s="4">
        <v>66</v>
      </c>
      <c r="B70" s="17" t="s">
        <v>63</v>
      </c>
      <c r="C70" s="101" t="s">
        <v>671</v>
      </c>
      <c r="D70" s="102" t="s">
        <v>23</v>
      </c>
      <c r="E70" s="101" t="s">
        <v>672</v>
      </c>
      <c r="F70" s="18"/>
      <c r="G70" s="19">
        <v>7</v>
      </c>
      <c r="H70" s="19">
        <v>11</v>
      </c>
      <c r="I70" s="59">
        <f t="shared" ref="I70:I133" si="1">SUM(G70:H70)</f>
        <v>18</v>
      </c>
      <c r="J70" s="105" t="s">
        <v>765</v>
      </c>
      <c r="K70" s="48" t="s">
        <v>764</v>
      </c>
      <c r="L70" s="89" t="s">
        <v>444</v>
      </c>
      <c r="M70" s="89">
        <v>9706525899</v>
      </c>
      <c r="N70" s="89" t="s">
        <v>766</v>
      </c>
      <c r="O70" s="89">
        <v>8876153858</v>
      </c>
      <c r="P70" s="49">
        <v>43690</v>
      </c>
      <c r="Q70" s="48" t="s">
        <v>106</v>
      </c>
      <c r="R70" s="48" t="s">
        <v>450</v>
      </c>
      <c r="S70" s="86" t="s">
        <v>110</v>
      </c>
      <c r="T70" s="18"/>
    </row>
    <row r="71" spans="1:20">
      <c r="A71" s="4">
        <v>67</v>
      </c>
      <c r="B71" s="17" t="s">
        <v>63</v>
      </c>
      <c r="C71" s="101" t="s">
        <v>673</v>
      </c>
      <c r="D71" s="110" t="s">
        <v>23</v>
      </c>
      <c r="E71" s="101" t="s">
        <v>674</v>
      </c>
      <c r="F71" s="18"/>
      <c r="G71" s="19">
        <v>25</v>
      </c>
      <c r="H71" s="19">
        <v>28</v>
      </c>
      <c r="I71" s="59">
        <f t="shared" si="1"/>
        <v>53</v>
      </c>
      <c r="J71" s="105" t="s">
        <v>767</v>
      </c>
      <c r="K71" s="48" t="s">
        <v>764</v>
      </c>
      <c r="L71" s="89" t="s">
        <v>444</v>
      </c>
      <c r="M71" s="89">
        <v>9706525899</v>
      </c>
      <c r="N71" s="89" t="s">
        <v>446</v>
      </c>
      <c r="O71" s="89">
        <v>9706845188</v>
      </c>
      <c r="P71" s="49">
        <v>43690</v>
      </c>
      <c r="Q71" s="48" t="s">
        <v>106</v>
      </c>
      <c r="R71" s="48" t="s">
        <v>450</v>
      </c>
      <c r="S71" s="86" t="s">
        <v>110</v>
      </c>
      <c r="T71" s="18"/>
    </row>
    <row r="72" spans="1:20">
      <c r="A72" s="4">
        <v>68</v>
      </c>
      <c r="B72" s="17" t="s">
        <v>63</v>
      </c>
      <c r="C72" s="101" t="s">
        <v>675</v>
      </c>
      <c r="D72" s="102" t="s">
        <v>23</v>
      </c>
      <c r="E72" s="101" t="s">
        <v>676</v>
      </c>
      <c r="F72" s="18"/>
      <c r="G72" s="19">
        <v>18</v>
      </c>
      <c r="H72" s="19">
        <v>21</v>
      </c>
      <c r="I72" s="59">
        <f t="shared" si="1"/>
        <v>39</v>
      </c>
      <c r="J72" s="105" t="s">
        <v>768</v>
      </c>
      <c r="K72" s="48" t="s">
        <v>764</v>
      </c>
      <c r="L72" s="89" t="s">
        <v>444</v>
      </c>
      <c r="M72" s="89">
        <v>9706525899</v>
      </c>
      <c r="N72" s="89" t="s">
        <v>766</v>
      </c>
      <c r="O72" s="89">
        <v>8876153858</v>
      </c>
      <c r="P72" s="49">
        <v>43690</v>
      </c>
      <c r="Q72" s="48" t="s">
        <v>106</v>
      </c>
      <c r="R72" s="48" t="s">
        <v>450</v>
      </c>
      <c r="S72" s="86" t="s">
        <v>110</v>
      </c>
      <c r="T72" s="18"/>
    </row>
    <row r="73" spans="1:20">
      <c r="A73" s="4">
        <v>69</v>
      </c>
      <c r="B73" s="17" t="s">
        <v>63</v>
      </c>
      <c r="C73" s="101" t="s">
        <v>677</v>
      </c>
      <c r="D73" s="110" t="s">
        <v>23</v>
      </c>
      <c r="E73" s="101" t="s">
        <v>678</v>
      </c>
      <c r="F73" s="18"/>
      <c r="G73" s="19">
        <v>11</v>
      </c>
      <c r="H73" s="19">
        <v>12</v>
      </c>
      <c r="I73" s="59">
        <f t="shared" si="1"/>
        <v>23</v>
      </c>
      <c r="J73" s="48"/>
      <c r="K73" s="48" t="s">
        <v>764</v>
      </c>
      <c r="L73" s="89" t="s">
        <v>444</v>
      </c>
      <c r="M73" s="89">
        <v>9706525899</v>
      </c>
      <c r="N73" s="89" t="s">
        <v>446</v>
      </c>
      <c r="O73" s="89">
        <v>9706845188</v>
      </c>
      <c r="P73" s="49">
        <v>43690</v>
      </c>
      <c r="Q73" s="48" t="s">
        <v>106</v>
      </c>
      <c r="R73" s="48" t="s">
        <v>450</v>
      </c>
      <c r="S73" s="86" t="s">
        <v>110</v>
      </c>
      <c r="T73" s="18"/>
    </row>
    <row r="74" spans="1:20">
      <c r="A74" s="4">
        <v>70</v>
      </c>
      <c r="B74" s="17" t="s">
        <v>63</v>
      </c>
      <c r="C74" s="101" t="s">
        <v>679</v>
      </c>
      <c r="D74" s="102" t="s">
        <v>23</v>
      </c>
      <c r="E74" s="101" t="s">
        <v>680</v>
      </c>
      <c r="F74" s="18"/>
      <c r="G74" s="19">
        <v>2</v>
      </c>
      <c r="H74" s="19">
        <v>1</v>
      </c>
      <c r="I74" s="59">
        <f t="shared" si="1"/>
        <v>3</v>
      </c>
      <c r="J74" s="105" t="s">
        <v>769</v>
      </c>
      <c r="K74" s="48" t="s">
        <v>764</v>
      </c>
      <c r="L74" s="89" t="s">
        <v>444</v>
      </c>
      <c r="M74" s="89">
        <v>9706525899</v>
      </c>
      <c r="N74" s="89" t="s">
        <v>766</v>
      </c>
      <c r="O74" s="89">
        <v>8876153858</v>
      </c>
      <c r="P74" s="49">
        <v>43693</v>
      </c>
      <c r="Q74" s="48" t="s">
        <v>109</v>
      </c>
      <c r="R74" s="48" t="s">
        <v>450</v>
      </c>
      <c r="S74" s="86" t="s">
        <v>110</v>
      </c>
      <c r="T74" s="18"/>
    </row>
    <row r="75" spans="1:20">
      <c r="A75" s="4">
        <v>71</v>
      </c>
      <c r="B75" s="17" t="s">
        <v>63</v>
      </c>
      <c r="C75" s="101" t="s">
        <v>681</v>
      </c>
      <c r="D75" s="110" t="s">
        <v>23</v>
      </c>
      <c r="E75" s="101" t="s">
        <v>682</v>
      </c>
      <c r="F75" s="18"/>
      <c r="G75" s="19">
        <v>32</v>
      </c>
      <c r="H75" s="19">
        <v>45</v>
      </c>
      <c r="I75" s="59">
        <f t="shared" si="1"/>
        <v>77</v>
      </c>
      <c r="J75" s="105" t="s">
        <v>770</v>
      </c>
      <c r="K75" s="48" t="s">
        <v>764</v>
      </c>
      <c r="L75" s="89" t="s">
        <v>444</v>
      </c>
      <c r="M75" s="89">
        <v>9706525899</v>
      </c>
      <c r="N75" s="89" t="s">
        <v>446</v>
      </c>
      <c r="O75" s="89">
        <v>9706845188</v>
      </c>
      <c r="P75" s="49">
        <v>43693</v>
      </c>
      <c r="Q75" s="48" t="s">
        <v>109</v>
      </c>
      <c r="R75" s="48" t="s">
        <v>450</v>
      </c>
      <c r="S75" s="86" t="s">
        <v>110</v>
      </c>
      <c r="T75" s="18"/>
    </row>
    <row r="76" spans="1:20">
      <c r="A76" s="4">
        <v>72</v>
      </c>
      <c r="B76" s="17" t="s">
        <v>63</v>
      </c>
      <c r="C76" s="101" t="s">
        <v>683</v>
      </c>
      <c r="D76" s="102" t="s">
        <v>23</v>
      </c>
      <c r="E76" s="101" t="s">
        <v>684</v>
      </c>
      <c r="F76" s="18"/>
      <c r="G76" s="19">
        <v>21</v>
      </c>
      <c r="H76" s="19">
        <v>17</v>
      </c>
      <c r="I76" s="59">
        <f t="shared" si="1"/>
        <v>38</v>
      </c>
      <c r="J76" s="105" t="s">
        <v>771</v>
      </c>
      <c r="K76" s="48" t="s">
        <v>764</v>
      </c>
      <c r="L76" s="89" t="s">
        <v>444</v>
      </c>
      <c r="M76" s="89">
        <v>9706525899</v>
      </c>
      <c r="N76" s="89" t="s">
        <v>766</v>
      </c>
      <c r="O76" s="89">
        <v>8876153858</v>
      </c>
      <c r="P76" s="49">
        <v>43693</v>
      </c>
      <c r="Q76" s="48" t="s">
        <v>109</v>
      </c>
      <c r="R76" s="48" t="s">
        <v>450</v>
      </c>
      <c r="S76" s="86" t="s">
        <v>110</v>
      </c>
      <c r="T76" s="18"/>
    </row>
    <row r="77" spans="1:20">
      <c r="A77" s="4">
        <v>73</v>
      </c>
      <c r="B77" s="17" t="s">
        <v>63</v>
      </c>
      <c r="C77" s="101" t="s">
        <v>685</v>
      </c>
      <c r="D77" s="110" t="s">
        <v>23</v>
      </c>
      <c r="E77" s="101" t="s">
        <v>686</v>
      </c>
      <c r="F77" s="18"/>
      <c r="G77" s="19">
        <v>28</v>
      </c>
      <c r="H77" s="19">
        <v>26</v>
      </c>
      <c r="I77" s="59">
        <f t="shared" si="1"/>
        <v>54</v>
      </c>
      <c r="J77" s="105" t="s">
        <v>772</v>
      </c>
      <c r="K77" s="48" t="s">
        <v>764</v>
      </c>
      <c r="L77" s="89" t="s">
        <v>444</v>
      </c>
      <c r="M77" s="89">
        <v>9706525899</v>
      </c>
      <c r="N77" s="89" t="s">
        <v>766</v>
      </c>
      <c r="O77" s="89">
        <v>8876153858</v>
      </c>
      <c r="P77" s="49">
        <v>43696</v>
      </c>
      <c r="Q77" s="48" t="s">
        <v>982</v>
      </c>
      <c r="R77" s="48" t="s">
        <v>450</v>
      </c>
      <c r="S77" s="86" t="s">
        <v>110</v>
      </c>
      <c r="T77" s="18"/>
    </row>
    <row r="78" spans="1:20">
      <c r="A78" s="4">
        <v>74</v>
      </c>
      <c r="B78" s="17" t="s">
        <v>63</v>
      </c>
      <c r="C78" s="101" t="s">
        <v>687</v>
      </c>
      <c r="D78" s="102" t="s">
        <v>23</v>
      </c>
      <c r="E78" s="101" t="s">
        <v>688</v>
      </c>
      <c r="F78" s="48"/>
      <c r="G78" s="19">
        <v>44</v>
      </c>
      <c r="H78" s="19">
        <v>43</v>
      </c>
      <c r="I78" s="59">
        <f t="shared" si="1"/>
        <v>87</v>
      </c>
      <c r="J78" s="105">
        <v>9859858610</v>
      </c>
      <c r="K78" s="48" t="s">
        <v>764</v>
      </c>
      <c r="L78" s="89" t="s">
        <v>444</v>
      </c>
      <c r="M78" s="89">
        <v>9706525899</v>
      </c>
      <c r="N78" s="89" t="s">
        <v>766</v>
      </c>
      <c r="O78" s="89">
        <v>8876153858</v>
      </c>
      <c r="P78" s="49">
        <v>43696</v>
      </c>
      <c r="Q78" s="48" t="s">
        <v>982</v>
      </c>
      <c r="R78" s="48" t="s">
        <v>450</v>
      </c>
      <c r="S78" s="86" t="s">
        <v>110</v>
      </c>
      <c r="T78" s="18"/>
    </row>
    <row r="79" spans="1:20" ht="33">
      <c r="A79" s="4">
        <v>75</v>
      </c>
      <c r="B79" s="17" t="s">
        <v>63</v>
      </c>
      <c r="C79" s="101" t="s">
        <v>689</v>
      </c>
      <c r="D79" s="110" t="s">
        <v>23</v>
      </c>
      <c r="E79" s="101" t="s">
        <v>690</v>
      </c>
      <c r="F79" s="18"/>
      <c r="G79" s="19">
        <v>18</v>
      </c>
      <c r="H79" s="19">
        <v>14</v>
      </c>
      <c r="I79" s="59">
        <f t="shared" si="1"/>
        <v>32</v>
      </c>
      <c r="J79" s="105" t="s">
        <v>773</v>
      </c>
      <c r="K79" s="48" t="s">
        <v>764</v>
      </c>
      <c r="L79" s="89" t="s">
        <v>444</v>
      </c>
      <c r="M79" s="89">
        <v>9706525899</v>
      </c>
      <c r="N79" s="89" t="s">
        <v>446</v>
      </c>
      <c r="O79" s="89">
        <v>9706845188</v>
      </c>
      <c r="P79" s="49">
        <v>43698</v>
      </c>
      <c r="Q79" s="48" t="s">
        <v>107</v>
      </c>
      <c r="R79" s="48" t="s">
        <v>450</v>
      </c>
      <c r="S79" s="86" t="s">
        <v>110</v>
      </c>
      <c r="T79" s="18"/>
    </row>
    <row r="80" spans="1:20" ht="33">
      <c r="A80" s="4">
        <v>76</v>
      </c>
      <c r="B80" s="17" t="s">
        <v>63</v>
      </c>
      <c r="C80" s="101" t="s">
        <v>691</v>
      </c>
      <c r="D80" s="102" t="s">
        <v>23</v>
      </c>
      <c r="E80" s="101" t="s">
        <v>692</v>
      </c>
      <c r="F80" s="18"/>
      <c r="G80" s="19">
        <v>29</v>
      </c>
      <c r="H80" s="19">
        <v>31</v>
      </c>
      <c r="I80" s="59">
        <f t="shared" si="1"/>
        <v>60</v>
      </c>
      <c r="J80" s="105" t="s">
        <v>774</v>
      </c>
      <c r="K80" s="48" t="s">
        <v>775</v>
      </c>
      <c r="L80" s="95" t="s">
        <v>379</v>
      </c>
      <c r="M80" s="89">
        <v>7896900507</v>
      </c>
      <c r="N80" s="95" t="s">
        <v>776</v>
      </c>
      <c r="O80" s="89">
        <v>8812093077</v>
      </c>
      <c r="P80" s="49">
        <v>43698</v>
      </c>
      <c r="Q80" s="48" t="s">
        <v>107</v>
      </c>
      <c r="R80" s="48" t="s">
        <v>447</v>
      </c>
      <c r="S80" s="86" t="s">
        <v>110</v>
      </c>
      <c r="T80" s="18"/>
    </row>
    <row r="81" spans="1:20" ht="33">
      <c r="A81" s="4">
        <v>77</v>
      </c>
      <c r="B81" s="17" t="s">
        <v>63</v>
      </c>
      <c r="C81" s="101" t="s">
        <v>693</v>
      </c>
      <c r="D81" s="110" t="s">
        <v>23</v>
      </c>
      <c r="E81" s="101" t="s">
        <v>694</v>
      </c>
      <c r="F81" s="18"/>
      <c r="G81" s="19">
        <v>11</v>
      </c>
      <c r="H81" s="19">
        <v>14</v>
      </c>
      <c r="I81" s="59">
        <f t="shared" si="1"/>
        <v>25</v>
      </c>
      <c r="J81" s="105" t="s">
        <v>774</v>
      </c>
      <c r="K81" s="48" t="s">
        <v>775</v>
      </c>
      <c r="L81" s="95" t="s">
        <v>379</v>
      </c>
      <c r="M81" s="89">
        <v>7896900507</v>
      </c>
      <c r="N81" s="95" t="s">
        <v>392</v>
      </c>
      <c r="O81" s="89">
        <v>9577858463</v>
      </c>
      <c r="P81" s="49">
        <v>43699</v>
      </c>
      <c r="Q81" s="48" t="s">
        <v>108</v>
      </c>
      <c r="R81" s="48" t="s">
        <v>447</v>
      </c>
      <c r="S81" s="86" t="s">
        <v>110</v>
      </c>
      <c r="T81" s="18"/>
    </row>
    <row r="82" spans="1:20" ht="33">
      <c r="A82" s="4">
        <v>78</v>
      </c>
      <c r="B82" s="17" t="s">
        <v>63</v>
      </c>
      <c r="C82" s="101" t="s">
        <v>695</v>
      </c>
      <c r="D82" s="18" t="s">
        <v>23</v>
      </c>
      <c r="E82" s="101" t="s">
        <v>696</v>
      </c>
      <c r="F82" s="18"/>
      <c r="G82" s="19">
        <v>15</v>
      </c>
      <c r="H82" s="19">
        <v>13</v>
      </c>
      <c r="I82" s="59">
        <f t="shared" si="1"/>
        <v>28</v>
      </c>
      <c r="J82" s="105" t="s">
        <v>777</v>
      </c>
      <c r="K82" s="48" t="s">
        <v>775</v>
      </c>
      <c r="L82" s="95" t="s">
        <v>379</v>
      </c>
      <c r="M82" s="89">
        <v>7896900507</v>
      </c>
      <c r="N82" s="95" t="s">
        <v>759</v>
      </c>
      <c r="O82" s="89">
        <v>9954610821</v>
      </c>
      <c r="P82" s="49">
        <v>43699</v>
      </c>
      <c r="Q82" s="48" t="s">
        <v>108</v>
      </c>
      <c r="R82" s="48" t="s">
        <v>447</v>
      </c>
      <c r="S82" s="86" t="s">
        <v>110</v>
      </c>
      <c r="T82" s="18"/>
    </row>
    <row r="83" spans="1:20" ht="33">
      <c r="A83" s="4">
        <v>79</v>
      </c>
      <c r="B83" s="17" t="s">
        <v>63</v>
      </c>
      <c r="C83" s="101" t="s">
        <v>697</v>
      </c>
      <c r="D83" s="18" t="s">
        <v>23</v>
      </c>
      <c r="E83" s="101" t="s">
        <v>698</v>
      </c>
      <c r="F83" s="18"/>
      <c r="G83" s="19">
        <v>17</v>
      </c>
      <c r="H83" s="19">
        <v>15</v>
      </c>
      <c r="I83" s="59">
        <f t="shared" si="1"/>
        <v>32</v>
      </c>
      <c r="J83" s="105" t="s">
        <v>778</v>
      </c>
      <c r="K83" s="48" t="s">
        <v>775</v>
      </c>
      <c r="L83" s="95" t="s">
        <v>379</v>
      </c>
      <c r="M83" s="89">
        <v>7896900507</v>
      </c>
      <c r="N83" s="95" t="s">
        <v>183</v>
      </c>
      <c r="O83" s="89">
        <v>9707864634</v>
      </c>
      <c r="P83" s="49">
        <v>43699</v>
      </c>
      <c r="Q83" s="48" t="s">
        <v>108</v>
      </c>
      <c r="R83" s="48" t="s">
        <v>447</v>
      </c>
      <c r="S83" s="86" t="s">
        <v>110</v>
      </c>
      <c r="T83" s="18"/>
    </row>
    <row r="84" spans="1:20">
      <c r="A84" s="4">
        <v>80</v>
      </c>
      <c r="B84" s="17" t="s">
        <v>63</v>
      </c>
      <c r="C84" s="101" t="s">
        <v>699</v>
      </c>
      <c r="D84" s="18" t="s">
        <v>23</v>
      </c>
      <c r="E84" s="101" t="s">
        <v>700</v>
      </c>
      <c r="F84" s="18"/>
      <c r="G84" s="19">
        <v>34</v>
      </c>
      <c r="H84" s="19">
        <v>43</v>
      </c>
      <c r="I84" s="59">
        <f t="shared" si="1"/>
        <v>77</v>
      </c>
      <c r="J84" s="105" t="s">
        <v>779</v>
      </c>
      <c r="K84" s="48" t="s">
        <v>385</v>
      </c>
      <c r="L84" s="89" t="s">
        <v>386</v>
      </c>
      <c r="M84" s="89">
        <v>9435838509</v>
      </c>
      <c r="N84" s="95" t="s">
        <v>780</v>
      </c>
      <c r="O84" s="89">
        <v>7896640122</v>
      </c>
      <c r="P84" s="49">
        <v>43700</v>
      </c>
      <c r="Q84" s="48" t="s">
        <v>109</v>
      </c>
      <c r="R84" s="48" t="s">
        <v>455</v>
      </c>
      <c r="S84" s="86" t="s">
        <v>110</v>
      </c>
      <c r="T84" s="18"/>
    </row>
    <row r="85" spans="1:20">
      <c r="A85" s="4">
        <v>81</v>
      </c>
      <c r="B85" s="17" t="s">
        <v>63</v>
      </c>
      <c r="C85" s="101" t="s">
        <v>701</v>
      </c>
      <c r="D85" s="18" t="s">
        <v>23</v>
      </c>
      <c r="E85" s="101" t="s">
        <v>702</v>
      </c>
      <c r="F85" s="18"/>
      <c r="G85" s="19">
        <v>13</v>
      </c>
      <c r="H85" s="19">
        <v>15</v>
      </c>
      <c r="I85" s="59">
        <f t="shared" si="1"/>
        <v>28</v>
      </c>
      <c r="J85" s="105" t="s">
        <v>781</v>
      </c>
      <c r="K85" s="48" t="s">
        <v>385</v>
      </c>
      <c r="L85" s="89" t="s">
        <v>386</v>
      </c>
      <c r="M85" s="89">
        <v>9435838509</v>
      </c>
      <c r="N85" s="95" t="s">
        <v>389</v>
      </c>
      <c r="O85" s="89">
        <v>8256022401</v>
      </c>
      <c r="P85" s="49">
        <v>43700</v>
      </c>
      <c r="Q85" s="48" t="s">
        <v>109</v>
      </c>
      <c r="R85" s="48" t="s">
        <v>455</v>
      </c>
      <c r="S85" s="86" t="s">
        <v>110</v>
      </c>
      <c r="T85" s="18"/>
    </row>
    <row r="86" spans="1:20">
      <c r="A86" s="4">
        <v>82</v>
      </c>
      <c r="B86" s="17" t="s">
        <v>63</v>
      </c>
      <c r="C86" s="101" t="s">
        <v>703</v>
      </c>
      <c r="D86" s="18" t="s">
        <v>23</v>
      </c>
      <c r="E86" s="101" t="s">
        <v>704</v>
      </c>
      <c r="F86" s="18"/>
      <c r="G86" s="19">
        <v>15</v>
      </c>
      <c r="H86" s="19">
        <v>14</v>
      </c>
      <c r="I86" s="59">
        <f t="shared" si="1"/>
        <v>29</v>
      </c>
      <c r="J86" s="105" t="s">
        <v>782</v>
      </c>
      <c r="K86" s="48" t="s">
        <v>385</v>
      </c>
      <c r="L86" s="89" t="s">
        <v>386</v>
      </c>
      <c r="M86" s="89">
        <v>9435838509</v>
      </c>
      <c r="N86" s="95" t="s">
        <v>780</v>
      </c>
      <c r="O86" s="89">
        <v>7896640122</v>
      </c>
      <c r="P86" s="49">
        <v>43703</v>
      </c>
      <c r="Q86" s="48" t="s">
        <v>105</v>
      </c>
      <c r="R86" s="48" t="s">
        <v>455</v>
      </c>
      <c r="S86" s="86" t="s">
        <v>110</v>
      </c>
      <c r="T86" s="18"/>
    </row>
    <row r="87" spans="1:20">
      <c r="A87" s="4">
        <v>83</v>
      </c>
      <c r="B87" s="17" t="s">
        <v>63</v>
      </c>
      <c r="C87" s="101" t="s">
        <v>705</v>
      </c>
      <c r="D87" s="18" t="s">
        <v>23</v>
      </c>
      <c r="E87" s="101" t="s">
        <v>706</v>
      </c>
      <c r="F87" s="18"/>
      <c r="G87" s="19">
        <v>26</v>
      </c>
      <c r="H87" s="19">
        <v>28</v>
      </c>
      <c r="I87" s="59">
        <f t="shared" si="1"/>
        <v>54</v>
      </c>
      <c r="J87" s="105" t="s">
        <v>783</v>
      </c>
      <c r="K87" s="48" t="s">
        <v>177</v>
      </c>
      <c r="L87" s="95" t="s">
        <v>186</v>
      </c>
      <c r="M87" s="89">
        <v>9435338501</v>
      </c>
      <c r="N87" s="95" t="s">
        <v>784</v>
      </c>
      <c r="O87" s="89">
        <v>8822822539</v>
      </c>
      <c r="P87" s="49">
        <v>43703</v>
      </c>
      <c r="Q87" s="48" t="s">
        <v>105</v>
      </c>
      <c r="R87" s="48" t="s">
        <v>447</v>
      </c>
      <c r="S87" s="86" t="s">
        <v>110</v>
      </c>
      <c r="T87" s="18"/>
    </row>
    <row r="88" spans="1:20">
      <c r="A88" s="4">
        <v>84</v>
      </c>
      <c r="B88" s="17" t="s">
        <v>63</v>
      </c>
      <c r="C88" s="101" t="s">
        <v>707</v>
      </c>
      <c r="D88" s="18" t="s">
        <v>23</v>
      </c>
      <c r="E88" s="101" t="s">
        <v>708</v>
      </c>
      <c r="F88" s="18"/>
      <c r="G88" s="19">
        <v>23</v>
      </c>
      <c r="H88" s="19">
        <v>28</v>
      </c>
      <c r="I88" s="59">
        <f t="shared" si="1"/>
        <v>51</v>
      </c>
      <c r="J88" s="105" t="s">
        <v>785</v>
      </c>
      <c r="K88" s="48" t="s">
        <v>177</v>
      </c>
      <c r="L88" s="95" t="s">
        <v>186</v>
      </c>
      <c r="M88" s="89">
        <v>9435338501</v>
      </c>
      <c r="N88" s="95" t="s">
        <v>784</v>
      </c>
      <c r="O88" s="89">
        <v>8822822539</v>
      </c>
      <c r="P88" s="49">
        <v>43703</v>
      </c>
      <c r="Q88" s="48" t="s">
        <v>105</v>
      </c>
      <c r="R88" s="48" t="s">
        <v>447</v>
      </c>
      <c r="S88" s="86" t="s">
        <v>110</v>
      </c>
      <c r="T88" s="18"/>
    </row>
    <row r="89" spans="1:20" ht="33">
      <c r="A89" s="4">
        <v>85</v>
      </c>
      <c r="B89" s="17" t="s">
        <v>63</v>
      </c>
      <c r="C89" s="101" t="s">
        <v>709</v>
      </c>
      <c r="D89" s="18" t="s">
        <v>23</v>
      </c>
      <c r="E89" s="101" t="s">
        <v>710</v>
      </c>
      <c r="F89" s="18"/>
      <c r="G89" s="19">
        <v>27</v>
      </c>
      <c r="H89" s="19">
        <v>34</v>
      </c>
      <c r="I89" s="59">
        <f t="shared" si="1"/>
        <v>61</v>
      </c>
      <c r="J89" s="48"/>
      <c r="K89" s="48" t="s">
        <v>775</v>
      </c>
      <c r="L89" s="95" t="s">
        <v>379</v>
      </c>
      <c r="M89" s="89">
        <v>7896900507</v>
      </c>
      <c r="N89" s="95" t="s">
        <v>183</v>
      </c>
      <c r="O89" s="89">
        <v>9707864634</v>
      </c>
      <c r="P89" s="49">
        <v>43704</v>
      </c>
      <c r="Q89" s="48" t="s">
        <v>106</v>
      </c>
      <c r="R89" s="48" t="s">
        <v>447</v>
      </c>
      <c r="S89" s="86" t="s">
        <v>110</v>
      </c>
      <c r="T89" s="18"/>
    </row>
    <row r="90" spans="1:20">
      <c r="A90" s="4">
        <v>86</v>
      </c>
      <c r="B90" s="17" t="s">
        <v>63</v>
      </c>
      <c r="C90" s="101" t="s">
        <v>711</v>
      </c>
      <c r="D90" s="18" t="s">
        <v>23</v>
      </c>
      <c r="E90" s="101" t="s">
        <v>712</v>
      </c>
      <c r="F90" s="18"/>
      <c r="G90" s="19">
        <v>7</v>
      </c>
      <c r="H90" s="19">
        <v>5</v>
      </c>
      <c r="I90" s="59">
        <f t="shared" si="1"/>
        <v>12</v>
      </c>
      <c r="J90" s="105" t="s">
        <v>786</v>
      </c>
      <c r="K90" s="48" t="s">
        <v>177</v>
      </c>
      <c r="L90" s="95" t="s">
        <v>186</v>
      </c>
      <c r="M90" s="89">
        <v>9435338501</v>
      </c>
      <c r="N90" s="95" t="s">
        <v>187</v>
      </c>
      <c r="O90" s="89">
        <v>8876581145</v>
      </c>
      <c r="P90" s="49">
        <v>43704</v>
      </c>
      <c r="Q90" s="48" t="s">
        <v>106</v>
      </c>
      <c r="R90" s="48" t="s">
        <v>447</v>
      </c>
      <c r="S90" s="86" t="s">
        <v>110</v>
      </c>
      <c r="T90" s="18"/>
    </row>
    <row r="91" spans="1:20">
      <c r="A91" s="4">
        <v>87</v>
      </c>
      <c r="B91" s="17" t="s">
        <v>63</v>
      </c>
      <c r="C91" s="101" t="s">
        <v>713</v>
      </c>
      <c r="D91" s="18" t="s">
        <v>23</v>
      </c>
      <c r="E91" s="101" t="s">
        <v>714</v>
      </c>
      <c r="F91" s="18"/>
      <c r="G91" s="19">
        <v>16</v>
      </c>
      <c r="H91" s="19">
        <v>17</v>
      </c>
      <c r="I91" s="59">
        <f t="shared" si="1"/>
        <v>33</v>
      </c>
      <c r="J91" s="105" t="s">
        <v>787</v>
      </c>
      <c r="K91" s="48" t="s">
        <v>177</v>
      </c>
      <c r="L91" s="95" t="s">
        <v>186</v>
      </c>
      <c r="M91" s="89">
        <v>9435338501</v>
      </c>
      <c r="N91" s="95" t="s">
        <v>187</v>
      </c>
      <c r="O91" s="89">
        <v>8876581145</v>
      </c>
      <c r="P91" s="49">
        <v>43704</v>
      </c>
      <c r="Q91" s="48" t="s">
        <v>106</v>
      </c>
      <c r="R91" s="48" t="s">
        <v>447</v>
      </c>
      <c r="S91" s="86" t="s">
        <v>110</v>
      </c>
      <c r="T91" s="18"/>
    </row>
    <row r="92" spans="1:20" ht="33">
      <c r="A92" s="4">
        <v>88</v>
      </c>
      <c r="B92" s="17" t="s">
        <v>63</v>
      </c>
      <c r="C92" s="101" t="s">
        <v>715</v>
      </c>
      <c r="D92" s="18" t="s">
        <v>23</v>
      </c>
      <c r="E92" s="101" t="s">
        <v>716</v>
      </c>
      <c r="F92" s="18"/>
      <c r="G92" s="19">
        <v>45</v>
      </c>
      <c r="H92" s="19">
        <v>34</v>
      </c>
      <c r="I92" s="59">
        <f t="shared" si="1"/>
        <v>79</v>
      </c>
      <c r="J92" s="105" t="s">
        <v>788</v>
      </c>
      <c r="K92" s="48" t="s">
        <v>177</v>
      </c>
      <c r="L92" s="95" t="s">
        <v>186</v>
      </c>
      <c r="M92" s="89">
        <v>9435338501</v>
      </c>
      <c r="N92" s="95" t="s">
        <v>187</v>
      </c>
      <c r="O92" s="89">
        <v>8876581145</v>
      </c>
      <c r="P92" s="49">
        <v>43705</v>
      </c>
      <c r="Q92" s="48" t="s">
        <v>107</v>
      </c>
      <c r="R92" s="48" t="s">
        <v>447</v>
      </c>
      <c r="S92" s="86" t="s">
        <v>110</v>
      </c>
      <c r="T92" s="18"/>
    </row>
    <row r="93" spans="1:20" ht="33">
      <c r="A93" s="4">
        <v>89</v>
      </c>
      <c r="B93" s="17" t="s">
        <v>63</v>
      </c>
      <c r="C93" s="101" t="s">
        <v>717</v>
      </c>
      <c r="D93" s="18" t="s">
        <v>23</v>
      </c>
      <c r="E93" s="101" t="s">
        <v>718</v>
      </c>
      <c r="F93" s="18"/>
      <c r="G93" s="19">
        <v>23</v>
      </c>
      <c r="H93" s="19">
        <v>37</v>
      </c>
      <c r="I93" s="59">
        <f t="shared" si="1"/>
        <v>60</v>
      </c>
      <c r="J93" s="105" t="s">
        <v>789</v>
      </c>
      <c r="K93" s="48" t="s">
        <v>790</v>
      </c>
      <c r="L93" s="89" t="s">
        <v>184</v>
      </c>
      <c r="M93" s="89">
        <v>8135051450</v>
      </c>
      <c r="N93" s="89" t="s">
        <v>185</v>
      </c>
      <c r="O93" s="89">
        <v>8011874081</v>
      </c>
      <c r="P93" s="49">
        <v>43705</v>
      </c>
      <c r="Q93" s="48" t="s">
        <v>107</v>
      </c>
      <c r="R93" s="48" t="s">
        <v>190</v>
      </c>
      <c r="S93" s="86" t="s">
        <v>110</v>
      </c>
      <c r="T93" s="18"/>
    </row>
    <row r="94" spans="1:20">
      <c r="A94" s="4">
        <v>90</v>
      </c>
      <c r="B94" s="17" t="s">
        <v>63</v>
      </c>
      <c r="C94" s="101" t="s">
        <v>719</v>
      </c>
      <c r="D94" s="18" t="s">
        <v>23</v>
      </c>
      <c r="E94" s="101" t="s">
        <v>720</v>
      </c>
      <c r="F94" s="18"/>
      <c r="G94" s="19">
        <v>12</v>
      </c>
      <c r="H94" s="19">
        <v>18</v>
      </c>
      <c r="I94" s="59">
        <f t="shared" si="1"/>
        <v>30</v>
      </c>
      <c r="J94" s="105" t="s">
        <v>789</v>
      </c>
      <c r="K94" s="48" t="s">
        <v>790</v>
      </c>
      <c r="L94" s="89" t="s">
        <v>184</v>
      </c>
      <c r="M94" s="89">
        <v>8135051450</v>
      </c>
      <c r="N94" s="89" t="s">
        <v>383</v>
      </c>
      <c r="O94" s="89">
        <v>7896702297</v>
      </c>
      <c r="P94" s="49">
        <v>43707</v>
      </c>
      <c r="Q94" s="48" t="s">
        <v>109</v>
      </c>
      <c r="R94" s="48" t="s">
        <v>190</v>
      </c>
      <c r="S94" s="86" t="s">
        <v>110</v>
      </c>
      <c r="T94" s="18"/>
    </row>
    <row r="95" spans="1:20">
      <c r="A95" s="4">
        <v>91</v>
      </c>
      <c r="B95" s="17" t="s">
        <v>63</v>
      </c>
      <c r="C95" s="101" t="s">
        <v>721</v>
      </c>
      <c r="D95" s="18" t="s">
        <v>23</v>
      </c>
      <c r="E95" s="101" t="s">
        <v>722</v>
      </c>
      <c r="F95" s="18"/>
      <c r="G95" s="19">
        <v>36</v>
      </c>
      <c r="H95" s="19">
        <v>29</v>
      </c>
      <c r="I95" s="59">
        <f t="shared" si="1"/>
        <v>65</v>
      </c>
      <c r="J95" s="105" t="s">
        <v>791</v>
      </c>
      <c r="K95" s="48" t="s">
        <v>790</v>
      </c>
      <c r="L95" s="89" t="s">
        <v>184</v>
      </c>
      <c r="M95" s="89">
        <v>8135051450</v>
      </c>
      <c r="N95" s="89" t="s">
        <v>792</v>
      </c>
      <c r="O95" s="89">
        <v>9954395238</v>
      </c>
      <c r="P95" s="49">
        <v>43707</v>
      </c>
      <c r="Q95" s="48" t="s">
        <v>109</v>
      </c>
      <c r="R95" s="48" t="s">
        <v>190</v>
      </c>
      <c r="S95" s="86" t="s">
        <v>110</v>
      </c>
      <c r="T95" s="18"/>
    </row>
    <row r="96" spans="1:20">
      <c r="A96" s="4">
        <v>92</v>
      </c>
      <c r="B96" s="17"/>
      <c r="C96" s="101"/>
      <c r="D96" s="18"/>
      <c r="E96" s="101"/>
      <c r="F96" s="18"/>
      <c r="G96" s="19"/>
      <c r="H96" s="19"/>
      <c r="I96" s="59">
        <f t="shared" si="1"/>
        <v>0</v>
      </c>
      <c r="J96" s="105"/>
      <c r="K96" s="48"/>
      <c r="L96" s="89"/>
      <c r="M96" s="89"/>
      <c r="N96" s="89"/>
      <c r="O96" s="89"/>
      <c r="P96" s="49"/>
      <c r="Q96" s="48"/>
      <c r="R96" s="48"/>
      <c r="S96" s="18"/>
      <c r="T96" s="18"/>
    </row>
    <row r="97" spans="1:20">
      <c r="A97" s="4">
        <v>93</v>
      </c>
      <c r="B97" s="17"/>
      <c r="C97" s="101"/>
      <c r="D97" s="18"/>
      <c r="E97" s="101"/>
      <c r="F97" s="18"/>
      <c r="G97" s="19"/>
      <c r="H97" s="19"/>
      <c r="I97" s="59">
        <f t="shared" si="1"/>
        <v>0</v>
      </c>
      <c r="J97" s="105"/>
      <c r="K97" s="48"/>
      <c r="L97" s="89"/>
      <c r="M97" s="89"/>
      <c r="N97" s="89"/>
      <c r="O97" s="89"/>
      <c r="P97" s="49"/>
      <c r="Q97" s="48"/>
      <c r="R97" s="48"/>
      <c r="S97" s="18"/>
      <c r="T97" s="18"/>
    </row>
    <row r="98" spans="1:20">
      <c r="A98" s="4">
        <v>94</v>
      </c>
      <c r="B98" s="17"/>
      <c r="C98" s="101"/>
      <c r="D98" s="18"/>
      <c r="E98" s="101"/>
      <c r="F98" s="18"/>
      <c r="G98" s="19"/>
      <c r="H98" s="19"/>
      <c r="I98" s="59">
        <f t="shared" si="1"/>
        <v>0</v>
      </c>
      <c r="J98" s="105"/>
      <c r="K98" s="48"/>
      <c r="L98" s="89"/>
      <c r="M98" s="89"/>
      <c r="N98" s="89"/>
      <c r="O98" s="89"/>
      <c r="P98" s="49"/>
      <c r="Q98" s="48"/>
      <c r="R98" s="48"/>
      <c r="S98" s="18"/>
      <c r="T98" s="18"/>
    </row>
    <row r="99" spans="1:20">
      <c r="A99" s="4">
        <v>95</v>
      </c>
      <c r="B99" s="17"/>
      <c r="C99" s="101"/>
      <c r="D99" s="18"/>
      <c r="E99" s="101"/>
      <c r="F99" s="18"/>
      <c r="G99" s="19"/>
      <c r="H99" s="19"/>
      <c r="I99" s="59">
        <f t="shared" si="1"/>
        <v>0</v>
      </c>
      <c r="J99" s="105"/>
      <c r="K99" s="48"/>
      <c r="L99" s="89"/>
      <c r="M99" s="89"/>
      <c r="N99" s="89"/>
      <c r="O99" s="89"/>
      <c r="P99" s="49"/>
      <c r="Q99" s="48"/>
      <c r="R99" s="48"/>
      <c r="S99" s="18"/>
      <c r="T99" s="18"/>
    </row>
    <row r="100" spans="1:20">
      <c r="A100" s="4">
        <v>96</v>
      </c>
      <c r="B100" s="17"/>
      <c r="C100" s="101"/>
      <c r="D100" s="18"/>
      <c r="E100" s="101"/>
      <c r="F100" s="18"/>
      <c r="G100" s="19"/>
      <c r="H100" s="19"/>
      <c r="I100" s="59">
        <f t="shared" si="1"/>
        <v>0</v>
      </c>
      <c r="J100" s="105"/>
      <c r="K100" s="48"/>
      <c r="L100" s="89"/>
      <c r="M100" s="89"/>
      <c r="N100" s="89"/>
      <c r="O100" s="89"/>
      <c r="P100" s="49"/>
      <c r="Q100" s="48"/>
      <c r="R100" s="48"/>
      <c r="S100" s="18"/>
      <c r="T100" s="18"/>
    </row>
    <row r="101" spans="1:20">
      <c r="A101" s="4">
        <v>97</v>
      </c>
      <c r="B101" s="17"/>
      <c r="C101" s="101"/>
      <c r="D101" s="18"/>
      <c r="E101" s="101"/>
      <c r="F101" s="18"/>
      <c r="G101" s="19"/>
      <c r="H101" s="19"/>
      <c r="I101" s="59">
        <f t="shared" si="1"/>
        <v>0</v>
      </c>
      <c r="J101" s="48"/>
      <c r="K101" s="48"/>
      <c r="L101" s="89"/>
      <c r="M101" s="89"/>
      <c r="N101" s="89"/>
      <c r="O101" s="89"/>
      <c r="P101" s="49"/>
      <c r="Q101" s="48"/>
      <c r="R101" s="48"/>
      <c r="S101" s="18"/>
      <c r="T101" s="18"/>
    </row>
    <row r="102" spans="1:20">
      <c r="A102" s="4">
        <v>98</v>
      </c>
      <c r="B102" s="17"/>
      <c r="C102" s="101"/>
      <c r="D102" s="18"/>
      <c r="E102" s="101"/>
      <c r="F102" s="18"/>
      <c r="G102" s="19"/>
      <c r="H102" s="19"/>
      <c r="I102" s="59">
        <f t="shared" si="1"/>
        <v>0</v>
      </c>
      <c r="J102" s="105"/>
      <c r="K102" s="48"/>
      <c r="L102" s="89"/>
      <c r="M102" s="89"/>
      <c r="N102" s="89"/>
      <c r="O102" s="89"/>
      <c r="P102" s="49"/>
      <c r="Q102" s="48"/>
      <c r="R102" s="48"/>
      <c r="S102" s="18"/>
      <c r="T102" s="18"/>
    </row>
    <row r="103" spans="1:20">
      <c r="A103" s="4">
        <v>99</v>
      </c>
      <c r="B103" s="17"/>
      <c r="C103" s="101"/>
      <c r="D103" s="18"/>
      <c r="E103" s="101"/>
      <c r="F103" s="18"/>
      <c r="G103" s="19"/>
      <c r="H103" s="19"/>
      <c r="I103" s="59">
        <f t="shared" si="1"/>
        <v>0</v>
      </c>
      <c r="J103" s="105"/>
      <c r="K103" s="48"/>
      <c r="L103" s="89"/>
      <c r="M103" s="89"/>
      <c r="N103" s="89"/>
      <c r="O103" s="89"/>
      <c r="P103" s="49"/>
      <c r="Q103" s="48"/>
      <c r="R103" s="48"/>
      <c r="S103" s="18"/>
      <c r="T103" s="18"/>
    </row>
    <row r="104" spans="1:20">
      <c r="A104" s="4">
        <v>100</v>
      </c>
      <c r="B104" s="17"/>
      <c r="C104" s="18"/>
      <c r="D104" s="18"/>
      <c r="E104" s="19"/>
      <c r="F104" s="18"/>
      <c r="G104" s="19"/>
      <c r="H104" s="19"/>
      <c r="I104" s="59">
        <f t="shared" si="1"/>
        <v>0</v>
      </c>
      <c r="J104" s="48"/>
      <c r="K104" s="48"/>
      <c r="L104" s="48"/>
      <c r="M104" s="48"/>
      <c r="N104" s="89"/>
      <c r="O104" s="89"/>
      <c r="P104" s="49"/>
      <c r="Q104" s="48"/>
      <c r="R104" s="48"/>
      <c r="S104" s="18"/>
      <c r="T104" s="18"/>
    </row>
    <row r="105" spans="1:20">
      <c r="A105" s="4">
        <v>101</v>
      </c>
      <c r="B105" s="17"/>
      <c r="C105" s="18"/>
      <c r="D105" s="18"/>
      <c r="E105" s="19"/>
      <c r="F105" s="18"/>
      <c r="G105" s="19"/>
      <c r="H105" s="19"/>
      <c r="I105" s="59">
        <f t="shared" si="1"/>
        <v>0</v>
      </c>
      <c r="J105" s="48"/>
      <c r="K105" s="48"/>
      <c r="L105" s="48"/>
      <c r="M105" s="48"/>
      <c r="N105" s="89"/>
      <c r="O105" s="89"/>
      <c r="P105" s="49"/>
      <c r="Q105" s="48"/>
      <c r="R105" s="48"/>
      <c r="S105" s="18"/>
      <c r="T105" s="18"/>
    </row>
    <row r="106" spans="1:20">
      <c r="A106" s="4">
        <v>102</v>
      </c>
      <c r="B106" s="17"/>
      <c r="C106" s="18"/>
      <c r="D106" s="18"/>
      <c r="E106" s="19"/>
      <c r="F106" s="18"/>
      <c r="G106" s="19"/>
      <c r="H106" s="19"/>
      <c r="I106" s="59">
        <f t="shared" si="1"/>
        <v>0</v>
      </c>
      <c r="J106" s="18"/>
      <c r="K106" s="18"/>
      <c r="L106" s="18"/>
      <c r="M106" s="18"/>
      <c r="N106" s="101"/>
      <c r="O106" s="101"/>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88</v>
      </c>
      <c r="D165" s="21"/>
      <c r="E165" s="13"/>
      <c r="F165" s="21"/>
      <c r="G165" s="60">
        <f>SUM(G5:G164)</f>
        <v>2344</v>
      </c>
      <c r="H165" s="60">
        <f>SUM(H5:H164)</f>
        <v>3017</v>
      </c>
      <c r="I165" s="60">
        <f>SUM(I5:I164)</f>
        <v>5361</v>
      </c>
      <c r="J165" s="21"/>
      <c r="K165" s="21"/>
      <c r="L165" s="21"/>
      <c r="M165" s="21"/>
      <c r="N165" s="21"/>
      <c r="O165" s="21"/>
      <c r="P165" s="14"/>
      <c r="Q165" s="21"/>
      <c r="R165" s="21"/>
      <c r="S165" s="21"/>
      <c r="T165" s="12"/>
    </row>
    <row r="166" spans="1:20">
      <c r="A166" s="44" t="s">
        <v>62</v>
      </c>
      <c r="B166" s="10">
        <f>COUNTIF(B$5:B$164,"Team 1")</f>
        <v>47</v>
      </c>
      <c r="C166" s="44" t="s">
        <v>25</v>
      </c>
      <c r="D166" s="10">
        <f>COUNTIF(D5:D164,"Anganwadi")</f>
        <v>44</v>
      </c>
    </row>
    <row r="167" spans="1:20">
      <c r="A167" s="44" t="s">
        <v>63</v>
      </c>
      <c r="B167" s="10">
        <f>COUNTIF(B$6:B$164,"Team 2")</f>
        <v>44</v>
      </c>
      <c r="C167" s="44" t="s">
        <v>23</v>
      </c>
      <c r="D167" s="10">
        <f>COUNTIF(D5:D164,"School")</f>
        <v>44</v>
      </c>
    </row>
  </sheetData>
  <sheetProtection password="8527" sheet="1" objects="1" scenarios="1"/>
  <mergeCells count="20">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Q95" sqref="Q95"/>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86" t="s">
        <v>70</v>
      </c>
      <c r="B1" s="186"/>
      <c r="C1" s="186"/>
      <c r="D1" s="55"/>
      <c r="E1" s="55"/>
      <c r="F1" s="55"/>
      <c r="G1" s="55"/>
      <c r="H1" s="55"/>
      <c r="I1" s="55"/>
      <c r="J1" s="55"/>
      <c r="K1" s="55"/>
      <c r="L1" s="55"/>
      <c r="M1" s="188"/>
      <c r="N1" s="188"/>
      <c r="O1" s="188"/>
      <c r="P1" s="188"/>
      <c r="Q1" s="188"/>
      <c r="R1" s="188"/>
      <c r="S1" s="188"/>
      <c r="T1" s="188"/>
    </row>
    <row r="2" spans="1:20">
      <c r="A2" s="178" t="s">
        <v>59</v>
      </c>
      <c r="B2" s="179"/>
      <c r="C2" s="179"/>
      <c r="D2" s="25">
        <v>43709</v>
      </c>
      <c r="E2" s="22"/>
      <c r="F2" s="22"/>
      <c r="G2" s="22"/>
      <c r="H2" s="22"/>
      <c r="I2" s="22"/>
      <c r="J2" s="22"/>
      <c r="K2" s="22"/>
      <c r="L2" s="22"/>
      <c r="M2" s="22"/>
      <c r="N2" s="22"/>
      <c r="O2" s="22"/>
      <c r="P2" s="22"/>
      <c r="Q2" s="22"/>
      <c r="R2" s="22"/>
      <c r="S2" s="22"/>
    </row>
    <row r="3" spans="1:20" ht="24" customHeight="1">
      <c r="A3" s="180" t="s">
        <v>14</v>
      </c>
      <c r="B3" s="176" t="s">
        <v>61</v>
      </c>
      <c r="C3" s="181" t="s">
        <v>7</v>
      </c>
      <c r="D3" s="181" t="s">
        <v>55</v>
      </c>
      <c r="E3" s="181" t="s">
        <v>16</v>
      </c>
      <c r="F3" s="182" t="s">
        <v>17</v>
      </c>
      <c r="G3" s="181" t="s">
        <v>8</v>
      </c>
      <c r="H3" s="181"/>
      <c r="I3" s="181"/>
      <c r="J3" s="181" t="s">
        <v>31</v>
      </c>
      <c r="K3" s="176" t="s">
        <v>33</v>
      </c>
      <c r="L3" s="176" t="s">
        <v>50</v>
      </c>
      <c r="M3" s="176" t="s">
        <v>51</v>
      </c>
      <c r="N3" s="176" t="s">
        <v>34</v>
      </c>
      <c r="O3" s="176" t="s">
        <v>35</v>
      </c>
      <c r="P3" s="180" t="s">
        <v>54</v>
      </c>
      <c r="Q3" s="181" t="s">
        <v>52</v>
      </c>
      <c r="R3" s="181" t="s">
        <v>32</v>
      </c>
      <c r="S3" s="181" t="s">
        <v>53</v>
      </c>
      <c r="T3" s="181" t="s">
        <v>13</v>
      </c>
    </row>
    <row r="4" spans="1:20" ht="25.5" customHeight="1">
      <c r="A4" s="180"/>
      <c r="B4" s="183"/>
      <c r="C4" s="181"/>
      <c r="D4" s="181"/>
      <c r="E4" s="181"/>
      <c r="F4" s="182"/>
      <c r="G4" s="23" t="s">
        <v>9</v>
      </c>
      <c r="H4" s="23" t="s">
        <v>10</v>
      </c>
      <c r="I4" s="23" t="s">
        <v>11</v>
      </c>
      <c r="J4" s="181"/>
      <c r="K4" s="177"/>
      <c r="L4" s="177"/>
      <c r="M4" s="177"/>
      <c r="N4" s="177"/>
      <c r="O4" s="177"/>
      <c r="P4" s="180"/>
      <c r="Q4" s="180"/>
      <c r="R4" s="181"/>
      <c r="S4" s="181"/>
      <c r="T4" s="181"/>
    </row>
    <row r="5" spans="1:20">
      <c r="A5" s="4">
        <v>1</v>
      </c>
      <c r="B5" s="17" t="s">
        <v>62</v>
      </c>
      <c r="C5" s="100" t="s">
        <v>796</v>
      </c>
      <c r="D5" s="102" t="s">
        <v>25</v>
      </c>
      <c r="E5" s="100" t="s">
        <v>797</v>
      </c>
      <c r="F5" s="102"/>
      <c r="G5" s="96">
        <v>41</v>
      </c>
      <c r="H5" s="96">
        <v>37</v>
      </c>
      <c r="I5" s="61">
        <f>SUM(G5:H5)</f>
        <v>78</v>
      </c>
      <c r="J5" s="96">
        <v>9707108968</v>
      </c>
      <c r="K5" s="18" t="s">
        <v>751</v>
      </c>
      <c r="L5" s="122" t="s">
        <v>417</v>
      </c>
      <c r="M5" s="89">
        <v>9707317539</v>
      </c>
      <c r="N5" s="95" t="s">
        <v>947</v>
      </c>
      <c r="O5" s="89">
        <v>9864372368</v>
      </c>
      <c r="P5" s="49">
        <v>43710</v>
      </c>
      <c r="Q5" s="48" t="s">
        <v>983</v>
      </c>
      <c r="R5" s="48" t="s">
        <v>450</v>
      </c>
      <c r="S5" s="86" t="s">
        <v>110</v>
      </c>
      <c r="T5" s="18"/>
    </row>
    <row r="6" spans="1:20">
      <c r="A6" s="4">
        <v>2</v>
      </c>
      <c r="B6" s="17" t="s">
        <v>62</v>
      </c>
      <c r="C6" s="100" t="s">
        <v>798</v>
      </c>
      <c r="D6" s="102" t="s">
        <v>25</v>
      </c>
      <c r="E6" s="100" t="s">
        <v>799</v>
      </c>
      <c r="F6" s="102"/>
      <c r="G6" s="96">
        <v>21</v>
      </c>
      <c r="H6" s="96">
        <v>22</v>
      </c>
      <c r="I6" s="61">
        <f t="shared" ref="I6:I69" si="0">SUM(G6:H6)</f>
        <v>43</v>
      </c>
      <c r="J6" s="96">
        <v>9707788024</v>
      </c>
      <c r="K6" s="18" t="s">
        <v>751</v>
      </c>
      <c r="L6" s="122" t="s">
        <v>417</v>
      </c>
      <c r="M6" s="89">
        <v>9707317539</v>
      </c>
      <c r="N6" s="95" t="s">
        <v>948</v>
      </c>
      <c r="O6" s="89">
        <v>9707751773</v>
      </c>
      <c r="P6" s="49">
        <v>43710</v>
      </c>
      <c r="Q6" s="48" t="s">
        <v>983</v>
      </c>
      <c r="R6" s="48" t="s">
        <v>450</v>
      </c>
      <c r="S6" s="86" t="s">
        <v>110</v>
      </c>
      <c r="T6" s="18"/>
    </row>
    <row r="7" spans="1:20">
      <c r="A7" s="4">
        <v>3</v>
      </c>
      <c r="B7" s="17" t="s">
        <v>62</v>
      </c>
      <c r="C7" s="100" t="s">
        <v>800</v>
      </c>
      <c r="D7" s="102" t="s">
        <v>25</v>
      </c>
      <c r="E7" s="100" t="s">
        <v>801</v>
      </c>
      <c r="F7" s="102"/>
      <c r="G7" s="96">
        <v>11</v>
      </c>
      <c r="H7" s="96">
        <v>14</v>
      </c>
      <c r="I7" s="61">
        <f t="shared" si="0"/>
        <v>25</v>
      </c>
      <c r="J7" s="96">
        <v>9707688803</v>
      </c>
      <c r="K7" s="18" t="s">
        <v>397</v>
      </c>
      <c r="L7" s="122" t="s">
        <v>398</v>
      </c>
      <c r="M7" s="89">
        <v>9508209814</v>
      </c>
      <c r="N7" s="95" t="s">
        <v>949</v>
      </c>
      <c r="O7" s="89">
        <v>8822043448</v>
      </c>
      <c r="P7" s="49">
        <v>43711</v>
      </c>
      <c r="Q7" s="48" t="s">
        <v>106</v>
      </c>
      <c r="R7" s="48" t="s">
        <v>450</v>
      </c>
      <c r="S7" s="86" t="s">
        <v>110</v>
      </c>
      <c r="T7" s="18"/>
    </row>
    <row r="8" spans="1:20">
      <c r="A8" s="4">
        <v>4</v>
      </c>
      <c r="B8" s="17" t="s">
        <v>62</v>
      </c>
      <c r="C8" s="100" t="s">
        <v>802</v>
      </c>
      <c r="D8" s="102" t="s">
        <v>25</v>
      </c>
      <c r="E8" s="100" t="s">
        <v>803</v>
      </c>
      <c r="F8" s="102"/>
      <c r="G8" s="96">
        <v>23</v>
      </c>
      <c r="H8" s="96">
        <v>28</v>
      </c>
      <c r="I8" s="61">
        <f t="shared" si="0"/>
        <v>51</v>
      </c>
      <c r="J8" s="96">
        <v>9577777901</v>
      </c>
      <c r="K8" s="18" t="s">
        <v>397</v>
      </c>
      <c r="L8" s="122" t="s">
        <v>398</v>
      </c>
      <c r="M8" s="89">
        <v>9508209814</v>
      </c>
      <c r="N8" s="95" t="s">
        <v>949</v>
      </c>
      <c r="O8" s="89">
        <v>8822043448</v>
      </c>
      <c r="P8" s="49">
        <v>43711</v>
      </c>
      <c r="Q8" s="48" t="s">
        <v>106</v>
      </c>
      <c r="R8" s="48" t="s">
        <v>450</v>
      </c>
      <c r="S8" s="86" t="s">
        <v>110</v>
      </c>
      <c r="T8" s="18"/>
    </row>
    <row r="9" spans="1:20">
      <c r="A9" s="4">
        <v>5</v>
      </c>
      <c r="B9" s="17" t="s">
        <v>62</v>
      </c>
      <c r="C9" s="100" t="s">
        <v>804</v>
      </c>
      <c r="D9" s="102" t="s">
        <v>25</v>
      </c>
      <c r="E9" s="100" t="s">
        <v>805</v>
      </c>
      <c r="F9" s="102"/>
      <c r="G9" s="96">
        <v>23</v>
      </c>
      <c r="H9" s="96">
        <v>18</v>
      </c>
      <c r="I9" s="61">
        <f t="shared" si="0"/>
        <v>41</v>
      </c>
      <c r="J9" s="96">
        <v>8822828161</v>
      </c>
      <c r="K9" s="18" t="s">
        <v>397</v>
      </c>
      <c r="L9" s="122" t="s">
        <v>398</v>
      </c>
      <c r="M9" s="89">
        <v>9508209814</v>
      </c>
      <c r="N9" s="95" t="s">
        <v>949</v>
      </c>
      <c r="O9" s="89">
        <v>8822043448</v>
      </c>
      <c r="P9" s="49">
        <v>43711</v>
      </c>
      <c r="Q9" s="48" t="s">
        <v>106</v>
      </c>
      <c r="R9" s="48" t="s">
        <v>450</v>
      </c>
      <c r="S9" s="86" t="s">
        <v>110</v>
      </c>
      <c r="T9" s="18"/>
    </row>
    <row r="10" spans="1:20" ht="33">
      <c r="A10" s="4">
        <v>6</v>
      </c>
      <c r="B10" s="17" t="s">
        <v>62</v>
      </c>
      <c r="C10" s="100" t="s">
        <v>806</v>
      </c>
      <c r="D10" s="102" t="s">
        <v>25</v>
      </c>
      <c r="E10" s="100" t="s">
        <v>807</v>
      </c>
      <c r="F10" s="102"/>
      <c r="G10" s="96">
        <v>23</v>
      </c>
      <c r="H10" s="96">
        <v>20</v>
      </c>
      <c r="I10" s="61">
        <f t="shared" si="0"/>
        <v>43</v>
      </c>
      <c r="J10" s="96">
        <v>9508188211</v>
      </c>
      <c r="K10" s="18" t="s">
        <v>397</v>
      </c>
      <c r="L10" s="122" t="s">
        <v>398</v>
      </c>
      <c r="M10" s="89">
        <v>9508209814</v>
      </c>
      <c r="N10" s="95" t="s">
        <v>949</v>
      </c>
      <c r="O10" s="89">
        <v>8822043448</v>
      </c>
      <c r="P10" s="49">
        <v>43712</v>
      </c>
      <c r="Q10" s="48" t="s">
        <v>107</v>
      </c>
      <c r="R10" s="48" t="s">
        <v>450</v>
      </c>
      <c r="S10" s="86" t="s">
        <v>110</v>
      </c>
      <c r="T10" s="18"/>
    </row>
    <row r="11" spans="1:20" ht="33">
      <c r="A11" s="4">
        <v>7</v>
      </c>
      <c r="B11" s="17" t="s">
        <v>62</v>
      </c>
      <c r="C11" s="100" t="s">
        <v>808</v>
      </c>
      <c r="D11" s="102" t="s">
        <v>25</v>
      </c>
      <c r="E11" s="100" t="s">
        <v>809</v>
      </c>
      <c r="F11" s="102"/>
      <c r="G11" s="96">
        <v>36</v>
      </c>
      <c r="H11" s="96">
        <v>39</v>
      </c>
      <c r="I11" s="61">
        <f t="shared" si="0"/>
        <v>75</v>
      </c>
      <c r="J11" s="96">
        <v>8822043554</v>
      </c>
      <c r="K11" s="18" t="s">
        <v>397</v>
      </c>
      <c r="L11" s="122" t="s">
        <v>398</v>
      </c>
      <c r="M11" s="89">
        <v>9508209814</v>
      </c>
      <c r="N11" s="95" t="s">
        <v>750</v>
      </c>
      <c r="O11" s="89">
        <v>7086870344</v>
      </c>
      <c r="P11" s="49">
        <v>43712</v>
      </c>
      <c r="Q11" s="48" t="s">
        <v>107</v>
      </c>
      <c r="R11" s="48" t="s">
        <v>450</v>
      </c>
      <c r="S11" s="86" t="s">
        <v>110</v>
      </c>
      <c r="T11" s="18"/>
    </row>
    <row r="12" spans="1:20">
      <c r="A12" s="4">
        <v>8</v>
      </c>
      <c r="B12" s="17" t="s">
        <v>62</v>
      </c>
      <c r="C12" s="100" t="s">
        <v>810</v>
      </c>
      <c r="D12" s="102" t="s">
        <v>25</v>
      </c>
      <c r="E12" s="100" t="s">
        <v>811</v>
      </c>
      <c r="F12" s="102"/>
      <c r="G12" s="96">
        <v>13</v>
      </c>
      <c r="H12" s="96">
        <v>10</v>
      </c>
      <c r="I12" s="61">
        <f t="shared" si="0"/>
        <v>23</v>
      </c>
      <c r="J12" s="96">
        <v>8822798318</v>
      </c>
      <c r="K12" s="122" t="s">
        <v>428</v>
      </c>
      <c r="L12" s="122" t="s">
        <v>425</v>
      </c>
      <c r="M12" s="89">
        <v>8822952895</v>
      </c>
      <c r="N12" s="95" t="s">
        <v>414</v>
      </c>
      <c r="O12" s="89">
        <v>9707891992</v>
      </c>
      <c r="P12" s="49">
        <v>43713</v>
      </c>
      <c r="Q12" s="48" t="s">
        <v>108</v>
      </c>
      <c r="R12" s="48" t="s">
        <v>452</v>
      </c>
      <c r="S12" s="86" t="s">
        <v>110</v>
      </c>
      <c r="T12" s="18"/>
    </row>
    <row r="13" spans="1:20">
      <c r="A13" s="4">
        <v>9</v>
      </c>
      <c r="B13" s="17" t="s">
        <v>62</v>
      </c>
      <c r="C13" s="100" t="s">
        <v>812</v>
      </c>
      <c r="D13" s="102" t="s">
        <v>25</v>
      </c>
      <c r="E13" s="100" t="s">
        <v>813</v>
      </c>
      <c r="F13" s="102"/>
      <c r="G13" s="96">
        <v>15</v>
      </c>
      <c r="H13" s="96">
        <v>20</v>
      </c>
      <c r="I13" s="61">
        <f t="shared" si="0"/>
        <v>35</v>
      </c>
      <c r="J13" s="96">
        <v>9864441161</v>
      </c>
      <c r="K13" s="122" t="s">
        <v>428</v>
      </c>
      <c r="L13" s="122" t="s">
        <v>425</v>
      </c>
      <c r="M13" s="89">
        <v>8822952895</v>
      </c>
      <c r="N13" s="95" t="s">
        <v>414</v>
      </c>
      <c r="O13" s="89">
        <v>9707891992</v>
      </c>
      <c r="P13" s="49">
        <v>43713</v>
      </c>
      <c r="Q13" s="48" t="s">
        <v>108</v>
      </c>
      <c r="R13" s="48" t="s">
        <v>452</v>
      </c>
      <c r="S13" s="86" t="s">
        <v>110</v>
      </c>
      <c r="T13" s="18"/>
    </row>
    <row r="14" spans="1:20">
      <c r="A14" s="4">
        <v>10</v>
      </c>
      <c r="B14" s="17" t="s">
        <v>62</v>
      </c>
      <c r="C14" s="100" t="s">
        <v>814</v>
      </c>
      <c r="D14" s="102" t="s">
        <v>25</v>
      </c>
      <c r="E14" s="100" t="s">
        <v>815</v>
      </c>
      <c r="F14" s="102"/>
      <c r="G14" s="96">
        <v>17</v>
      </c>
      <c r="H14" s="96">
        <v>20</v>
      </c>
      <c r="I14" s="61">
        <f t="shared" si="0"/>
        <v>37</v>
      </c>
      <c r="J14" s="96">
        <v>9864899873</v>
      </c>
      <c r="K14" s="18" t="s">
        <v>751</v>
      </c>
      <c r="L14" s="122" t="s">
        <v>417</v>
      </c>
      <c r="M14" s="89">
        <v>9707317539</v>
      </c>
      <c r="N14" s="95" t="s">
        <v>950</v>
      </c>
      <c r="O14" s="89">
        <v>9508778156</v>
      </c>
      <c r="P14" s="49">
        <v>43713</v>
      </c>
      <c r="Q14" s="48" t="s">
        <v>108</v>
      </c>
      <c r="R14" s="48" t="s">
        <v>450</v>
      </c>
      <c r="S14" s="86" t="s">
        <v>110</v>
      </c>
      <c r="T14" s="18"/>
    </row>
    <row r="15" spans="1:20">
      <c r="A15" s="4">
        <v>11</v>
      </c>
      <c r="B15" s="17" t="s">
        <v>62</v>
      </c>
      <c r="C15" s="100" t="s">
        <v>816</v>
      </c>
      <c r="D15" s="110" t="s">
        <v>25</v>
      </c>
      <c r="E15" s="100" t="s">
        <v>817</v>
      </c>
      <c r="F15" s="110"/>
      <c r="G15" s="96">
        <v>25</v>
      </c>
      <c r="H15" s="96">
        <v>22</v>
      </c>
      <c r="I15" s="61">
        <f t="shared" si="0"/>
        <v>47</v>
      </c>
      <c r="J15" s="106"/>
      <c r="K15" s="18" t="s">
        <v>951</v>
      </c>
      <c r="L15" s="101" t="s">
        <v>952</v>
      </c>
      <c r="M15" s="89">
        <v>8473977125</v>
      </c>
      <c r="N15" s="89" t="s">
        <v>953</v>
      </c>
      <c r="O15" s="89">
        <v>9864683145</v>
      </c>
      <c r="P15" s="49">
        <v>43713</v>
      </c>
      <c r="Q15" s="48" t="s">
        <v>108</v>
      </c>
      <c r="R15" s="48" t="s">
        <v>454</v>
      </c>
      <c r="S15" s="86" t="s">
        <v>110</v>
      </c>
      <c r="T15" s="18"/>
    </row>
    <row r="16" spans="1:20">
      <c r="A16" s="4">
        <v>12</v>
      </c>
      <c r="B16" s="17" t="s">
        <v>62</v>
      </c>
      <c r="C16" s="100" t="s">
        <v>818</v>
      </c>
      <c r="D16" s="102" t="s">
        <v>25</v>
      </c>
      <c r="E16" s="100" t="s">
        <v>819</v>
      </c>
      <c r="F16" s="102"/>
      <c r="G16" s="96">
        <v>8</v>
      </c>
      <c r="H16" s="96">
        <v>7</v>
      </c>
      <c r="I16" s="61">
        <f t="shared" si="0"/>
        <v>15</v>
      </c>
      <c r="J16" s="48"/>
      <c r="K16" s="18" t="s">
        <v>951</v>
      </c>
      <c r="L16" s="101" t="s">
        <v>952</v>
      </c>
      <c r="M16" s="89">
        <v>8473977125</v>
      </c>
      <c r="N16" s="89" t="s">
        <v>953</v>
      </c>
      <c r="O16" s="89">
        <v>9864683145</v>
      </c>
      <c r="P16" s="49">
        <v>43713</v>
      </c>
      <c r="Q16" s="48" t="s">
        <v>108</v>
      </c>
      <c r="R16" s="48" t="s">
        <v>454</v>
      </c>
      <c r="S16" s="86" t="s">
        <v>110</v>
      </c>
      <c r="T16" s="18"/>
    </row>
    <row r="17" spans="1:20">
      <c r="A17" s="4">
        <v>13</v>
      </c>
      <c r="B17" s="17" t="s">
        <v>62</v>
      </c>
      <c r="C17" s="100" t="s">
        <v>820</v>
      </c>
      <c r="D17" s="102" t="s">
        <v>25</v>
      </c>
      <c r="E17" s="100" t="s">
        <v>821</v>
      </c>
      <c r="F17" s="102"/>
      <c r="G17" s="96">
        <v>38</v>
      </c>
      <c r="H17" s="96">
        <v>32</v>
      </c>
      <c r="I17" s="61">
        <f t="shared" si="0"/>
        <v>70</v>
      </c>
      <c r="J17" s="96">
        <v>9678268733</v>
      </c>
      <c r="K17" s="18" t="s">
        <v>951</v>
      </c>
      <c r="L17" s="101" t="s">
        <v>952</v>
      </c>
      <c r="M17" s="89">
        <v>8473977125</v>
      </c>
      <c r="N17" s="89" t="s">
        <v>953</v>
      </c>
      <c r="O17" s="89">
        <v>9864683145</v>
      </c>
      <c r="P17" s="49">
        <v>43714</v>
      </c>
      <c r="Q17" s="48" t="s">
        <v>109</v>
      </c>
      <c r="R17" s="48" t="s">
        <v>454</v>
      </c>
      <c r="S17" s="86" t="s">
        <v>110</v>
      </c>
      <c r="T17" s="18"/>
    </row>
    <row r="18" spans="1:20">
      <c r="A18" s="4">
        <v>14</v>
      </c>
      <c r="B18" s="17" t="s">
        <v>62</v>
      </c>
      <c r="C18" s="100" t="s">
        <v>822</v>
      </c>
      <c r="D18" s="102" t="s">
        <v>25</v>
      </c>
      <c r="E18" s="100" t="s">
        <v>823</v>
      </c>
      <c r="F18" s="102"/>
      <c r="G18" s="96">
        <v>23</v>
      </c>
      <c r="H18" s="96">
        <v>29</v>
      </c>
      <c r="I18" s="61">
        <f t="shared" si="0"/>
        <v>52</v>
      </c>
      <c r="J18" s="96"/>
      <c r="K18" s="18" t="s">
        <v>951</v>
      </c>
      <c r="L18" s="101" t="s">
        <v>952</v>
      </c>
      <c r="M18" s="89">
        <v>8473977125</v>
      </c>
      <c r="N18" s="89" t="s">
        <v>953</v>
      </c>
      <c r="O18" s="89">
        <v>9864683145</v>
      </c>
      <c r="P18" s="49">
        <v>43714</v>
      </c>
      <c r="Q18" s="48" t="s">
        <v>109</v>
      </c>
      <c r="R18" s="48" t="s">
        <v>454</v>
      </c>
      <c r="S18" s="86" t="s">
        <v>110</v>
      </c>
      <c r="T18" s="18"/>
    </row>
    <row r="19" spans="1:20">
      <c r="A19" s="4">
        <v>15</v>
      </c>
      <c r="B19" s="17" t="s">
        <v>62</v>
      </c>
      <c r="C19" s="100" t="s">
        <v>824</v>
      </c>
      <c r="D19" s="102" t="s">
        <v>25</v>
      </c>
      <c r="E19" s="100" t="s">
        <v>825</v>
      </c>
      <c r="F19" s="102"/>
      <c r="G19" s="96">
        <v>26</v>
      </c>
      <c r="H19" s="96">
        <v>32</v>
      </c>
      <c r="I19" s="61">
        <f t="shared" si="0"/>
        <v>58</v>
      </c>
      <c r="J19" s="96">
        <v>8256090063</v>
      </c>
      <c r="K19" s="18" t="s">
        <v>951</v>
      </c>
      <c r="L19" s="101" t="s">
        <v>952</v>
      </c>
      <c r="M19" s="89">
        <v>8473977125</v>
      </c>
      <c r="N19" s="89" t="s">
        <v>445</v>
      </c>
      <c r="O19" s="89">
        <v>9954752993</v>
      </c>
      <c r="P19" s="49">
        <v>43717</v>
      </c>
      <c r="Q19" s="48" t="s">
        <v>983</v>
      </c>
      <c r="R19" s="48" t="s">
        <v>454</v>
      </c>
      <c r="S19" s="86" t="s">
        <v>110</v>
      </c>
      <c r="T19" s="18"/>
    </row>
    <row r="20" spans="1:20">
      <c r="A20" s="4">
        <v>16</v>
      </c>
      <c r="B20" s="17" t="s">
        <v>62</v>
      </c>
      <c r="C20" s="100" t="s">
        <v>826</v>
      </c>
      <c r="D20" s="102" t="s">
        <v>25</v>
      </c>
      <c r="E20" s="100" t="s">
        <v>827</v>
      </c>
      <c r="F20" s="102"/>
      <c r="G20" s="96">
        <v>24</v>
      </c>
      <c r="H20" s="96">
        <v>22</v>
      </c>
      <c r="I20" s="61">
        <f t="shared" si="0"/>
        <v>46</v>
      </c>
      <c r="J20" s="104"/>
      <c r="K20" s="101" t="s">
        <v>443</v>
      </c>
      <c r="L20" s="101" t="s">
        <v>444</v>
      </c>
      <c r="M20" s="89">
        <v>9706525899</v>
      </c>
      <c r="N20" s="89" t="s">
        <v>766</v>
      </c>
      <c r="O20" s="89">
        <v>8876153858</v>
      </c>
      <c r="P20" s="49">
        <v>43717</v>
      </c>
      <c r="Q20" s="48" t="s">
        <v>983</v>
      </c>
      <c r="R20" s="48" t="s">
        <v>450</v>
      </c>
      <c r="S20" s="86" t="s">
        <v>110</v>
      </c>
      <c r="T20" s="18"/>
    </row>
    <row r="21" spans="1:20">
      <c r="A21" s="4">
        <v>17</v>
      </c>
      <c r="B21" s="17" t="s">
        <v>62</v>
      </c>
      <c r="C21" s="100" t="s">
        <v>828</v>
      </c>
      <c r="D21" s="102" t="s">
        <v>25</v>
      </c>
      <c r="E21" s="100" t="s">
        <v>829</v>
      </c>
      <c r="F21" s="102"/>
      <c r="G21" s="96">
        <v>17</v>
      </c>
      <c r="H21" s="96">
        <v>15</v>
      </c>
      <c r="I21" s="61">
        <f t="shared" si="0"/>
        <v>32</v>
      </c>
      <c r="J21" s="96">
        <v>8486923228</v>
      </c>
      <c r="K21" s="101" t="s">
        <v>443</v>
      </c>
      <c r="L21" s="101" t="s">
        <v>444</v>
      </c>
      <c r="M21" s="89">
        <v>9706525899</v>
      </c>
      <c r="N21" s="89" t="s">
        <v>766</v>
      </c>
      <c r="O21" s="89">
        <v>8876153858</v>
      </c>
      <c r="P21" s="49">
        <v>43718</v>
      </c>
      <c r="Q21" s="48" t="s">
        <v>106</v>
      </c>
      <c r="R21" s="48" t="s">
        <v>450</v>
      </c>
      <c r="S21" s="86" t="s">
        <v>110</v>
      </c>
      <c r="T21" s="18"/>
    </row>
    <row r="22" spans="1:20">
      <c r="A22" s="4">
        <v>18</v>
      </c>
      <c r="B22" s="17" t="s">
        <v>62</v>
      </c>
      <c r="C22" s="100" t="s">
        <v>830</v>
      </c>
      <c r="D22" s="102" t="s">
        <v>25</v>
      </c>
      <c r="E22" s="100" t="s">
        <v>831</v>
      </c>
      <c r="F22" s="102"/>
      <c r="G22" s="96">
        <v>20</v>
      </c>
      <c r="H22" s="96">
        <v>24</v>
      </c>
      <c r="I22" s="61">
        <f t="shared" si="0"/>
        <v>44</v>
      </c>
      <c r="J22" s="96">
        <v>9613001979</v>
      </c>
      <c r="K22" s="101" t="s">
        <v>443</v>
      </c>
      <c r="L22" s="101" t="s">
        <v>444</v>
      </c>
      <c r="M22" s="89">
        <v>9706525899</v>
      </c>
      <c r="N22" s="89" t="s">
        <v>446</v>
      </c>
      <c r="O22" s="89">
        <v>9706845188</v>
      </c>
      <c r="P22" s="49">
        <v>43718</v>
      </c>
      <c r="Q22" s="48" t="s">
        <v>106</v>
      </c>
      <c r="R22" s="48" t="s">
        <v>450</v>
      </c>
      <c r="S22" s="86" t="s">
        <v>110</v>
      </c>
      <c r="T22" s="18"/>
    </row>
    <row r="23" spans="1:20">
      <c r="A23" s="4">
        <v>19</v>
      </c>
      <c r="B23" s="17" t="s">
        <v>62</v>
      </c>
      <c r="C23" s="100" t="s">
        <v>832</v>
      </c>
      <c r="D23" s="102" t="s">
        <v>25</v>
      </c>
      <c r="E23" s="100" t="s">
        <v>833</v>
      </c>
      <c r="F23" s="102"/>
      <c r="G23" s="96">
        <v>26</v>
      </c>
      <c r="H23" s="96">
        <v>27</v>
      </c>
      <c r="I23" s="61">
        <f t="shared" si="0"/>
        <v>53</v>
      </c>
      <c r="J23" s="96">
        <v>9678421761</v>
      </c>
      <c r="K23" s="101" t="s">
        <v>443</v>
      </c>
      <c r="L23" s="101" t="s">
        <v>444</v>
      </c>
      <c r="M23" s="89">
        <v>9706525899</v>
      </c>
      <c r="N23" s="89" t="s">
        <v>446</v>
      </c>
      <c r="O23" s="89">
        <v>9706845188</v>
      </c>
      <c r="P23" s="49">
        <v>43718</v>
      </c>
      <c r="Q23" s="48" t="s">
        <v>106</v>
      </c>
      <c r="R23" s="48" t="s">
        <v>450</v>
      </c>
      <c r="S23" s="86" t="s">
        <v>110</v>
      </c>
      <c r="T23" s="18"/>
    </row>
    <row r="24" spans="1:20" ht="33">
      <c r="A24" s="4">
        <v>20</v>
      </c>
      <c r="B24" s="17" t="s">
        <v>62</v>
      </c>
      <c r="C24" s="100" t="s">
        <v>238</v>
      </c>
      <c r="D24" s="102" t="s">
        <v>25</v>
      </c>
      <c r="E24" s="100" t="s">
        <v>834</v>
      </c>
      <c r="F24" s="102"/>
      <c r="G24" s="96">
        <v>32</v>
      </c>
      <c r="H24" s="96">
        <v>28</v>
      </c>
      <c r="I24" s="61">
        <f t="shared" si="0"/>
        <v>60</v>
      </c>
      <c r="J24" s="96">
        <v>9508495585</v>
      </c>
      <c r="K24" s="101" t="s">
        <v>443</v>
      </c>
      <c r="L24" s="101" t="s">
        <v>444</v>
      </c>
      <c r="M24" s="89">
        <v>9706525899</v>
      </c>
      <c r="N24" s="89" t="s">
        <v>446</v>
      </c>
      <c r="O24" s="89">
        <v>9706845188</v>
      </c>
      <c r="P24" s="49">
        <v>43719</v>
      </c>
      <c r="Q24" s="48" t="s">
        <v>107</v>
      </c>
      <c r="R24" s="48" t="s">
        <v>450</v>
      </c>
      <c r="S24" s="86" t="s">
        <v>110</v>
      </c>
      <c r="T24" s="18"/>
    </row>
    <row r="25" spans="1:20" ht="33">
      <c r="A25" s="4">
        <v>21</v>
      </c>
      <c r="B25" s="17" t="s">
        <v>62</v>
      </c>
      <c r="C25" s="100" t="s">
        <v>835</v>
      </c>
      <c r="D25" s="102" t="s">
        <v>25</v>
      </c>
      <c r="E25" s="100" t="s">
        <v>836</v>
      </c>
      <c r="F25" s="102"/>
      <c r="G25" s="96">
        <v>48</v>
      </c>
      <c r="H25" s="96">
        <v>57</v>
      </c>
      <c r="I25" s="61">
        <f t="shared" si="0"/>
        <v>105</v>
      </c>
      <c r="J25" s="96">
        <v>9954234327</v>
      </c>
      <c r="K25" s="101" t="s">
        <v>443</v>
      </c>
      <c r="L25" s="101" t="s">
        <v>444</v>
      </c>
      <c r="M25" s="89">
        <v>9706525899</v>
      </c>
      <c r="N25" s="89" t="s">
        <v>446</v>
      </c>
      <c r="O25" s="89">
        <v>9706845188</v>
      </c>
      <c r="P25" s="49">
        <v>43719</v>
      </c>
      <c r="Q25" s="48" t="s">
        <v>107</v>
      </c>
      <c r="R25" s="48" t="s">
        <v>450</v>
      </c>
      <c r="S25" s="86" t="s">
        <v>110</v>
      </c>
      <c r="T25" s="18"/>
    </row>
    <row r="26" spans="1:20">
      <c r="A26" s="4">
        <v>22</v>
      </c>
      <c r="B26" s="17" t="s">
        <v>62</v>
      </c>
      <c r="C26" s="100" t="s">
        <v>837</v>
      </c>
      <c r="D26" s="102" t="s">
        <v>25</v>
      </c>
      <c r="E26" s="100" t="s">
        <v>838</v>
      </c>
      <c r="F26" s="102"/>
      <c r="G26" s="96">
        <v>22</v>
      </c>
      <c r="H26" s="96">
        <v>26</v>
      </c>
      <c r="I26" s="61">
        <f t="shared" si="0"/>
        <v>48</v>
      </c>
      <c r="J26" s="96">
        <v>9707834814</v>
      </c>
      <c r="K26" s="101" t="s">
        <v>443</v>
      </c>
      <c r="L26" s="101" t="s">
        <v>444</v>
      </c>
      <c r="M26" s="89">
        <v>9706525899</v>
      </c>
      <c r="N26" s="89" t="s">
        <v>446</v>
      </c>
      <c r="O26" s="89">
        <v>9706845188</v>
      </c>
      <c r="P26" s="49">
        <v>43720</v>
      </c>
      <c r="Q26" s="48" t="s">
        <v>108</v>
      </c>
      <c r="R26" s="48" t="s">
        <v>450</v>
      </c>
      <c r="S26" s="86" t="s">
        <v>110</v>
      </c>
      <c r="T26" s="18"/>
    </row>
    <row r="27" spans="1:20">
      <c r="A27" s="4">
        <v>23</v>
      </c>
      <c r="B27" s="17" t="s">
        <v>62</v>
      </c>
      <c r="C27" s="100" t="s">
        <v>839</v>
      </c>
      <c r="D27" s="102" t="s">
        <v>25</v>
      </c>
      <c r="E27" s="100" t="s">
        <v>840</v>
      </c>
      <c r="F27" s="102"/>
      <c r="G27" s="96">
        <v>38</v>
      </c>
      <c r="H27" s="96">
        <v>42</v>
      </c>
      <c r="I27" s="61">
        <f t="shared" si="0"/>
        <v>80</v>
      </c>
      <c r="J27" s="96">
        <v>9707910851</v>
      </c>
      <c r="K27" s="101" t="s">
        <v>443</v>
      </c>
      <c r="L27" s="101" t="s">
        <v>444</v>
      </c>
      <c r="M27" s="89">
        <v>9706525899</v>
      </c>
      <c r="N27" s="89" t="s">
        <v>954</v>
      </c>
      <c r="O27" s="89">
        <v>8724901485</v>
      </c>
      <c r="P27" s="49">
        <v>43720</v>
      </c>
      <c r="Q27" s="48" t="s">
        <v>108</v>
      </c>
      <c r="R27" s="48" t="s">
        <v>450</v>
      </c>
      <c r="S27" s="86" t="s">
        <v>110</v>
      </c>
      <c r="T27" s="18"/>
    </row>
    <row r="28" spans="1:20">
      <c r="A28" s="4">
        <v>24</v>
      </c>
      <c r="B28" s="17" t="s">
        <v>62</v>
      </c>
      <c r="C28" s="100" t="s">
        <v>841</v>
      </c>
      <c r="D28" s="102" t="s">
        <v>25</v>
      </c>
      <c r="E28" s="100" t="s">
        <v>842</v>
      </c>
      <c r="F28" s="102"/>
      <c r="G28" s="96">
        <v>11</v>
      </c>
      <c r="H28" s="96">
        <v>21</v>
      </c>
      <c r="I28" s="61">
        <f t="shared" si="0"/>
        <v>32</v>
      </c>
      <c r="J28" s="96">
        <v>9882295290</v>
      </c>
      <c r="K28" s="101" t="s">
        <v>955</v>
      </c>
      <c r="L28" s="101" t="s">
        <v>956</v>
      </c>
      <c r="M28" s="89">
        <v>9707358782</v>
      </c>
      <c r="N28" s="89" t="s">
        <v>957</v>
      </c>
      <c r="O28" s="89">
        <v>9508702875</v>
      </c>
      <c r="P28" s="49">
        <v>43721</v>
      </c>
      <c r="Q28" s="48" t="s">
        <v>109</v>
      </c>
      <c r="R28" s="48" t="s">
        <v>135</v>
      </c>
      <c r="S28" s="86" t="s">
        <v>110</v>
      </c>
      <c r="T28" s="18"/>
    </row>
    <row r="29" spans="1:20">
      <c r="A29" s="4">
        <v>25</v>
      </c>
      <c r="B29" s="17" t="s">
        <v>62</v>
      </c>
      <c r="C29" s="100" t="s">
        <v>843</v>
      </c>
      <c r="D29" s="102" t="s">
        <v>25</v>
      </c>
      <c r="E29" s="100" t="s">
        <v>844</v>
      </c>
      <c r="F29" s="102"/>
      <c r="G29" s="96">
        <v>14</v>
      </c>
      <c r="H29" s="96">
        <v>19</v>
      </c>
      <c r="I29" s="61">
        <f t="shared" si="0"/>
        <v>33</v>
      </c>
      <c r="J29" s="96">
        <v>9854141602</v>
      </c>
      <c r="K29" s="101" t="s">
        <v>955</v>
      </c>
      <c r="L29" s="101" t="s">
        <v>956</v>
      </c>
      <c r="M29" s="89">
        <v>9707358782</v>
      </c>
      <c r="N29" s="89" t="s">
        <v>957</v>
      </c>
      <c r="O29" s="89">
        <v>9508702875</v>
      </c>
      <c r="P29" s="49">
        <v>43721</v>
      </c>
      <c r="Q29" s="48" t="s">
        <v>109</v>
      </c>
      <c r="R29" s="48" t="s">
        <v>135</v>
      </c>
      <c r="S29" s="86" t="s">
        <v>110</v>
      </c>
      <c r="T29" s="18"/>
    </row>
    <row r="30" spans="1:20">
      <c r="A30" s="4">
        <v>26</v>
      </c>
      <c r="B30" s="17" t="s">
        <v>62</v>
      </c>
      <c r="C30" s="100" t="s">
        <v>845</v>
      </c>
      <c r="D30" s="102" t="s">
        <v>25</v>
      </c>
      <c r="E30" s="100" t="s">
        <v>846</v>
      </c>
      <c r="F30" s="102"/>
      <c r="G30" s="96">
        <v>27</v>
      </c>
      <c r="H30" s="96">
        <v>32</v>
      </c>
      <c r="I30" s="61">
        <f t="shared" si="0"/>
        <v>59</v>
      </c>
      <c r="J30" s="96">
        <v>9577007440</v>
      </c>
      <c r="K30" s="101" t="s">
        <v>955</v>
      </c>
      <c r="L30" s="101" t="s">
        <v>956</v>
      </c>
      <c r="M30" s="89">
        <v>9707358782</v>
      </c>
      <c r="N30" s="89" t="s">
        <v>958</v>
      </c>
      <c r="O30" s="89">
        <v>9508952228</v>
      </c>
      <c r="P30" s="49">
        <v>43721</v>
      </c>
      <c r="Q30" s="48" t="s">
        <v>109</v>
      </c>
      <c r="R30" s="48" t="s">
        <v>135</v>
      </c>
      <c r="S30" s="86" t="s">
        <v>110</v>
      </c>
      <c r="T30" s="18"/>
    </row>
    <row r="31" spans="1:20">
      <c r="A31" s="4">
        <v>27</v>
      </c>
      <c r="B31" s="17" t="s">
        <v>62</v>
      </c>
      <c r="C31" s="86" t="s">
        <v>847</v>
      </c>
      <c r="D31" s="102" t="s">
        <v>25</v>
      </c>
      <c r="E31" s="100" t="s">
        <v>848</v>
      </c>
      <c r="F31" s="102"/>
      <c r="G31" s="81">
        <v>39</v>
      </c>
      <c r="H31" s="81">
        <v>36</v>
      </c>
      <c r="I31" s="61">
        <f t="shared" si="0"/>
        <v>75</v>
      </c>
      <c r="J31" s="81">
        <v>9435427513</v>
      </c>
      <c r="K31" s="101" t="s">
        <v>955</v>
      </c>
      <c r="L31" s="101" t="s">
        <v>956</v>
      </c>
      <c r="M31" s="89">
        <v>9707358782</v>
      </c>
      <c r="N31" s="89" t="s">
        <v>959</v>
      </c>
      <c r="O31" s="89">
        <v>9508197838</v>
      </c>
      <c r="P31" s="49">
        <v>43724</v>
      </c>
      <c r="Q31" s="48" t="s">
        <v>983</v>
      </c>
      <c r="R31" s="48" t="s">
        <v>135</v>
      </c>
      <c r="S31" s="86" t="s">
        <v>110</v>
      </c>
      <c r="T31" s="18"/>
    </row>
    <row r="32" spans="1:20">
      <c r="A32" s="4">
        <v>28</v>
      </c>
      <c r="B32" s="17" t="s">
        <v>62</v>
      </c>
      <c r="C32" s="86" t="s">
        <v>849</v>
      </c>
      <c r="D32" s="102" t="s">
        <v>25</v>
      </c>
      <c r="E32" s="100" t="s">
        <v>850</v>
      </c>
      <c r="F32" s="102"/>
      <c r="G32" s="81">
        <v>15</v>
      </c>
      <c r="H32" s="81">
        <v>10</v>
      </c>
      <c r="I32" s="61">
        <f t="shared" si="0"/>
        <v>25</v>
      </c>
      <c r="J32" s="81">
        <v>9501778203</v>
      </c>
      <c r="K32" s="101" t="s">
        <v>955</v>
      </c>
      <c r="L32" s="101" t="s">
        <v>956</v>
      </c>
      <c r="M32" s="89">
        <v>9707358782</v>
      </c>
      <c r="N32" s="89" t="s">
        <v>959</v>
      </c>
      <c r="O32" s="89">
        <v>9508197838</v>
      </c>
      <c r="P32" s="49">
        <v>43724</v>
      </c>
      <c r="Q32" s="48" t="s">
        <v>983</v>
      </c>
      <c r="R32" s="48" t="s">
        <v>135</v>
      </c>
      <c r="S32" s="86" t="s">
        <v>110</v>
      </c>
      <c r="T32" s="18"/>
    </row>
    <row r="33" spans="1:20">
      <c r="A33" s="4">
        <v>29</v>
      </c>
      <c r="B33" s="17" t="s">
        <v>62</v>
      </c>
      <c r="C33" s="107" t="s">
        <v>851</v>
      </c>
      <c r="D33" s="102" t="s">
        <v>25</v>
      </c>
      <c r="E33" s="108" t="s">
        <v>852</v>
      </c>
      <c r="F33" s="102"/>
      <c r="G33" s="111">
        <v>17</v>
      </c>
      <c r="H33" s="111">
        <v>18</v>
      </c>
      <c r="I33" s="61">
        <f t="shared" si="0"/>
        <v>35</v>
      </c>
      <c r="J33" s="111">
        <v>9954607462</v>
      </c>
      <c r="K33" s="101" t="s">
        <v>955</v>
      </c>
      <c r="L33" s="101" t="s">
        <v>956</v>
      </c>
      <c r="M33" s="89">
        <v>9707358782</v>
      </c>
      <c r="N33" s="89" t="s">
        <v>960</v>
      </c>
      <c r="O33" s="89">
        <v>8256096153</v>
      </c>
      <c r="P33" s="49">
        <v>43724</v>
      </c>
      <c r="Q33" s="48" t="s">
        <v>983</v>
      </c>
      <c r="R33" s="48" t="s">
        <v>135</v>
      </c>
      <c r="S33" s="86" t="s">
        <v>110</v>
      </c>
      <c r="T33" s="18"/>
    </row>
    <row r="34" spans="1:20">
      <c r="A34" s="4">
        <v>30</v>
      </c>
      <c r="B34" s="17" t="s">
        <v>62</v>
      </c>
      <c r="C34" s="116" t="s">
        <v>853</v>
      </c>
      <c r="D34" s="102" t="s">
        <v>25</v>
      </c>
      <c r="E34" s="117" t="s">
        <v>854</v>
      </c>
      <c r="F34" s="102"/>
      <c r="G34" s="118">
        <v>16</v>
      </c>
      <c r="H34" s="118">
        <v>19</v>
      </c>
      <c r="I34" s="61">
        <f t="shared" si="0"/>
        <v>35</v>
      </c>
      <c r="J34" s="118">
        <v>8486722894</v>
      </c>
      <c r="K34" s="18" t="s">
        <v>177</v>
      </c>
      <c r="L34" s="122" t="s">
        <v>186</v>
      </c>
      <c r="M34" s="89">
        <v>9435338501</v>
      </c>
      <c r="N34" s="95" t="s">
        <v>187</v>
      </c>
      <c r="O34" s="89">
        <v>8876581145</v>
      </c>
      <c r="P34" s="49">
        <v>43725</v>
      </c>
      <c r="Q34" s="48" t="s">
        <v>106</v>
      </c>
      <c r="R34" s="48" t="s">
        <v>447</v>
      </c>
      <c r="S34" s="86" t="s">
        <v>110</v>
      </c>
      <c r="T34" s="18"/>
    </row>
    <row r="35" spans="1:20">
      <c r="A35" s="4">
        <v>31</v>
      </c>
      <c r="B35" s="17" t="s">
        <v>62</v>
      </c>
      <c r="C35" s="86" t="s">
        <v>855</v>
      </c>
      <c r="D35" s="102" t="s">
        <v>25</v>
      </c>
      <c r="E35" s="100" t="s">
        <v>856</v>
      </c>
      <c r="F35" s="102"/>
      <c r="G35" s="81">
        <v>11</v>
      </c>
      <c r="H35" s="81">
        <v>19</v>
      </c>
      <c r="I35" s="61">
        <f t="shared" si="0"/>
        <v>30</v>
      </c>
      <c r="J35" s="81"/>
      <c r="K35" s="18" t="s">
        <v>177</v>
      </c>
      <c r="L35" s="122" t="s">
        <v>186</v>
      </c>
      <c r="M35" s="89">
        <v>9435338501</v>
      </c>
      <c r="N35" s="95" t="s">
        <v>187</v>
      </c>
      <c r="O35" s="89">
        <v>8876581145</v>
      </c>
      <c r="P35" s="49">
        <v>43725</v>
      </c>
      <c r="Q35" s="48" t="s">
        <v>106</v>
      </c>
      <c r="R35" s="48" t="s">
        <v>447</v>
      </c>
      <c r="S35" s="86" t="s">
        <v>110</v>
      </c>
      <c r="T35" s="18"/>
    </row>
    <row r="36" spans="1:20">
      <c r="A36" s="4">
        <v>32</v>
      </c>
      <c r="B36" s="17" t="s">
        <v>62</v>
      </c>
      <c r="C36" s="86" t="s">
        <v>857</v>
      </c>
      <c r="D36" s="102" t="s">
        <v>25</v>
      </c>
      <c r="E36" s="100" t="s">
        <v>858</v>
      </c>
      <c r="F36" s="102"/>
      <c r="G36" s="81">
        <v>7</v>
      </c>
      <c r="H36" s="81">
        <v>8</v>
      </c>
      <c r="I36" s="61">
        <f t="shared" si="0"/>
        <v>15</v>
      </c>
      <c r="J36" s="81">
        <v>9864408427</v>
      </c>
      <c r="K36" s="18" t="s">
        <v>177</v>
      </c>
      <c r="L36" s="122" t="s">
        <v>186</v>
      </c>
      <c r="M36" s="89">
        <v>9435338501</v>
      </c>
      <c r="N36" s="95" t="s">
        <v>187</v>
      </c>
      <c r="O36" s="89">
        <v>8876581145</v>
      </c>
      <c r="P36" s="49">
        <v>43725</v>
      </c>
      <c r="Q36" s="48" t="s">
        <v>106</v>
      </c>
      <c r="R36" s="48" t="s">
        <v>447</v>
      </c>
      <c r="S36" s="86" t="s">
        <v>110</v>
      </c>
      <c r="T36" s="18"/>
    </row>
    <row r="37" spans="1:20">
      <c r="A37" s="4">
        <v>33</v>
      </c>
      <c r="B37" s="17" t="s">
        <v>62</v>
      </c>
      <c r="C37" s="86" t="s">
        <v>859</v>
      </c>
      <c r="D37" s="102" t="s">
        <v>25</v>
      </c>
      <c r="E37" s="100" t="s">
        <v>860</v>
      </c>
      <c r="F37" s="102"/>
      <c r="G37" s="81">
        <v>26</v>
      </c>
      <c r="H37" s="81">
        <v>24</v>
      </c>
      <c r="I37" s="61">
        <f t="shared" si="0"/>
        <v>50</v>
      </c>
      <c r="J37" s="81">
        <v>9854289146</v>
      </c>
      <c r="K37" s="18" t="s">
        <v>177</v>
      </c>
      <c r="L37" s="101" t="s">
        <v>961</v>
      </c>
      <c r="M37" s="89">
        <v>9577948848</v>
      </c>
      <c r="N37" s="89" t="s">
        <v>962</v>
      </c>
      <c r="O37" s="89">
        <v>9864966518</v>
      </c>
      <c r="P37" s="49">
        <v>43725</v>
      </c>
      <c r="Q37" s="48" t="s">
        <v>106</v>
      </c>
      <c r="R37" s="48" t="s">
        <v>447</v>
      </c>
      <c r="S37" s="86" t="s">
        <v>110</v>
      </c>
      <c r="T37" s="18"/>
    </row>
    <row r="38" spans="1:20" ht="33">
      <c r="A38" s="4">
        <v>34</v>
      </c>
      <c r="B38" s="17" t="s">
        <v>62</v>
      </c>
      <c r="C38" s="86" t="s">
        <v>861</v>
      </c>
      <c r="D38" s="102" t="s">
        <v>25</v>
      </c>
      <c r="E38" s="100" t="s">
        <v>862</v>
      </c>
      <c r="F38" s="102"/>
      <c r="G38" s="81">
        <v>6</v>
      </c>
      <c r="H38" s="81">
        <v>9</v>
      </c>
      <c r="I38" s="61">
        <f t="shared" si="0"/>
        <v>15</v>
      </c>
      <c r="J38" s="81">
        <v>8822827450</v>
      </c>
      <c r="K38" s="18" t="s">
        <v>177</v>
      </c>
      <c r="L38" s="101" t="s">
        <v>961</v>
      </c>
      <c r="M38" s="89">
        <v>9577948848</v>
      </c>
      <c r="N38" s="89" t="s">
        <v>963</v>
      </c>
      <c r="O38" s="89">
        <v>8761073915</v>
      </c>
      <c r="P38" s="49">
        <v>43726</v>
      </c>
      <c r="Q38" s="48" t="s">
        <v>107</v>
      </c>
      <c r="R38" s="48" t="s">
        <v>447</v>
      </c>
      <c r="S38" s="86" t="s">
        <v>110</v>
      </c>
      <c r="T38" s="18"/>
    </row>
    <row r="39" spans="1:20" ht="33">
      <c r="A39" s="4">
        <v>35</v>
      </c>
      <c r="B39" s="17" t="s">
        <v>62</v>
      </c>
      <c r="C39" s="86" t="s">
        <v>863</v>
      </c>
      <c r="D39" s="102" t="s">
        <v>25</v>
      </c>
      <c r="E39" s="100" t="s">
        <v>864</v>
      </c>
      <c r="F39" s="102"/>
      <c r="G39" s="81">
        <v>23</v>
      </c>
      <c r="H39" s="81">
        <v>22</v>
      </c>
      <c r="I39" s="61">
        <f t="shared" si="0"/>
        <v>45</v>
      </c>
      <c r="J39" s="81">
        <v>9401421087</v>
      </c>
      <c r="K39" s="18" t="s">
        <v>177</v>
      </c>
      <c r="L39" s="101" t="s">
        <v>961</v>
      </c>
      <c r="M39" s="89">
        <v>9577948848</v>
      </c>
      <c r="N39" s="89" t="s">
        <v>963</v>
      </c>
      <c r="O39" s="89">
        <v>8761073915</v>
      </c>
      <c r="P39" s="49">
        <v>43726</v>
      </c>
      <c r="Q39" s="48" t="s">
        <v>107</v>
      </c>
      <c r="R39" s="48" t="s">
        <v>447</v>
      </c>
      <c r="S39" s="86" t="s">
        <v>110</v>
      </c>
      <c r="T39" s="18"/>
    </row>
    <row r="40" spans="1:20" ht="33">
      <c r="A40" s="4">
        <v>36</v>
      </c>
      <c r="B40" s="17" t="s">
        <v>62</v>
      </c>
      <c r="C40" s="86" t="s">
        <v>865</v>
      </c>
      <c r="D40" s="102" t="s">
        <v>25</v>
      </c>
      <c r="E40" s="100" t="s">
        <v>866</v>
      </c>
      <c r="F40" s="102"/>
      <c r="G40" s="81">
        <v>19</v>
      </c>
      <c r="H40" s="81">
        <v>21</v>
      </c>
      <c r="I40" s="61">
        <f t="shared" si="0"/>
        <v>40</v>
      </c>
      <c r="J40" s="81">
        <v>9957003474</v>
      </c>
      <c r="K40" s="18" t="s">
        <v>177</v>
      </c>
      <c r="L40" s="101" t="s">
        <v>961</v>
      </c>
      <c r="M40" s="89">
        <v>9577948848</v>
      </c>
      <c r="N40" s="89" t="s">
        <v>964</v>
      </c>
      <c r="O40" s="89">
        <v>8403940030</v>
      </c>
      <c r="P40" s="49">
        <v>43726</v>
      </c>
      <c r="Q40" s="48" t="s">
        <v>107</v>
      </c>
      <c r="R40" s="48" t="s">
        <v>447</v>
      </c>
      <c r="S40" s="86" t="s">
        <v>110</v>
      </c>
      <c r="T40" s="18"/>
    </row>
    <row r="41" spans="1:20" ht="33">
      <c r="A41" s="4">
        <v>37</v>
      </c>
      <c r="B41" s="17" t="s">
        <v>62</v>
      </c>
      <c r="C41" s="86" t="s">
        <v>867</v>
      </c>
      <c r="D41" s="102" t="s">
        <v>25</v>
      </c>
      <c r="E41" s="100" t="s">
        <v>868</v>
      </c>
      <c r="F41" s="102"/>
      <c r="G41" s="81">
        <v>8</v>
      </c>
      <c r="H41" s="81">
        <v>12</v>
      </c>
      <c r="I41" s="61">
        <f t="shared" si="0"/>
        <v>20</v>
      </c>
      <c r="J41" s="81">
        <v>9864830871</v>
      </c>
      <c r="K41" s="18" t="s">
        <v>177</v>
      </c>
      <c r="L41" s="101" t="s">
        <v>961</v>
      </c>
      <c r="M41" s="89">
        <v>9577948848</v>
      </c>
      <c r="N41" s="89" t="s">
        <v>964</v>
      </c>
      <c r="O41" s="89">
        <v>8403940030</v>
      </c>
      <c r="P41" s="49">
        <v>43726</v>
      </c>
      <c r="Q41" s="48" t="s">
        <v>107</v>
      </c>
      <c r="R41" s="48" t="s">
        <v>447</v>
      </c>
      <c r="S41" s="86" t="s">
        <v>110</v>
      </c>
      <c r="T41" s="18"/>
    </row>
    <row r="42" spans="1:20">
      <c r="A42" s="4">
        <v>38</v>
      </c>
      <c r="B42" s="17" t="s">
        <v>62</v>
      </c>
      <c r="C42" s="86" t="s">
        <v>869</v>
      </c>
      <c r="D42" s="102" t="s">
        <v>25</v>
      </c>
      <c r="E42" s="100" t="s">
        <v>870</v>
      </c>
      <c r="F42" s="102"/>
      <c r="G42" s="81">
        <v>18</v>
      </c>
      <c r="H42" s="81">
        <v>22</v>
      </c>
      <c r="I42" s="61">
        <f t="shared" si="0"/>
        <v>40</v>
      </c>
      <c r="J42" s="81">
        <v>8822855768</v>
      </c>
      <c r="K42" s="18" t="s">
        <v>177</v>
      </c>
      <c r="L42" s="101" t="s">
        <v>961</v>
      </c>
      <c r="M42" s="89">
        <v>9577948848</v>
      </c>
      <c r="N42" s="89" t="s">
        <v>964</v>
      </c>
      <c r="O42" s="89">
        <v>8403940030</v>
      </c>
      <c r="P42" s="49">
        <v>43727</v>
      </c>
      <c r="Q42" s="48" t="s">
        <v>108</v>
      </c>
      <c r="R42" s="48" t="s">
        <v>447</v>
      </c>
      <c r="S42" s="86" t="s">
        <v>110</v>
      </c>
      <c r="T42" s="18"/>
    </row>
    <row r="43" spans="1:20">
      <c r="A43" s="4">
        <v>39</v>
      </c>
      <c r="B43" s="17" t="s">
        <v>62</v>
      </c>
      <c r="C43" s="86" t="s">
        <v>871</v>
      </c>
      <c r="D43" s="102" t="s">
        <v>25</v>
      </c>
      <c r="E43" s="100" t="s">
        <v>872</v>
      </c>
      <c r="F43" s="102"/>
      <c r="G43" s="81">
        <v>29</v>
      </c>
      <c r="H43" s="81">
        <v>39</v>
      </c>
      <c r="I43" s="61">
        <f t="shared" si="0"/>
        <v>68</v>
      </c>
      <c r="J43" s="81">
        <v>9864747639</v>
      </c>
      <c r="K43" s="18" t="s">
        <v>177</v>
      </c>
      <c r="L43" s="101" t="s">
        <v>961</v>
      </c>
      <c r="M43" s="89">
        <v>9577948848</v>
      </c>
      <c r="N43" s="89" t="s">
        <v>964</v>
      </c>
      <c r="O43" s="89">
        <v>8403940030</v>
      </c>
      <c r="P43" s="49">
        <v>43727</v>
      </c>
      <c r="Q43" s="48" t="s">
        <v>108</v>
      </c>
      <c r="R43" s="48" t="s">
        <v>447</v>
      </c>
      <c r="S43" s="86" t="s">
        <v>110</v>
      </c>
      <c r="T43" s="18"/>
    </row>
    <row r="44" spans="1:20">
      <c r="A44" s="4">
        <v>40</v>
      </c>
      <c r="B44" s="17" t="s">
        <v>62</v>
      </c>
      <c r="C44" s="86" t="s">
        <v>873</v>
      </c>
      <c r="D44" s="102" t="s">
        <v>25</v>
      </c>
      <c r="E44" s="100" t="s">
        <v>874</v>
      </c>
      <c r="F44" s="102"/>
      <c r="G44" s="81">
        <v>18</v>
      </c>
      <c r="H44" s="81">
        <v>15</v>
      </c>
      <c r="I44" s="61">
        <f t="shared" si="0"/>
        <v>33</v>
      </c>
      <c r="J44" s="81">
        <v>9707116658</v>
      </c>
      <c r="K44" s="18" t="s">
        <v>177</v>
      </c>
      <c r="L44" s="101" t="s">
        <v>961</v>
      </c>
      <c r="M44" s="89">
        <v>9577948848</v>
      </c>
      <c r="N44" s="89" t="s">
        <v>963</v>
      </c>
      <c r="O44" s="89">
        <v>8761073915</v>
      </c>
      <c r="P44" s="49">
        <v>43728</v>
      </c>
      <c r="Q44" s="48" t="s">
        <v>109</v>
      </c>
      <c r="R44" s="48" t="s">
        <v>447</v>
      </c>
      <c r="S44" s="86" t="s">
        <v>110</v>
      </c>
      <c r="T44" s="18"/>
    </row>
    <row r="45" spans="1:20">
      <c r="A45" s="4">
        <v>41</v>
      </c>
      <c r="B45" s="17" t="s">
        <v>62</v>
      </c>
      <c r="C45" s="86" t="s">
        <v>875</v>
      </c>
      <c r="D45" s="102" t="s">
        <v>25</v>
      </c>
      <c r="E45" s="100" t="s">
        <v>876</v>
      </c>
      <c r="F45" s="102"/>
      <c r="G45" s="81">
        <v>12</v>
      </c>
      <c r="H45" s="81">
        <v>13</v>
      </c>
      <c r="I45" s="61">
        <f t="shared" si="0"/>
        <v>25</v>
      </c>
      <c r="J45" s="81">
        <v>9678633046</v>
      </c>
      <c r="K45" s="18" t="s">
        <v>177</v>
      </c>
      <c r="L45" s="101" t="s">
        <v>961</v>
      </c>
      <c r="M45" s="89">
        <v>9577948848</v>
      </c>
      <c r="N45" s="89" t="s">
        <v>963</v>
      </c>
      <c r="O45" s="89">
        <v>8761073915</v>
      </c>
      <c r="P45" s="49">
        <v>43728</v>
      </c>
      <c r="Q45" s="48" t="s">
        <v>109</v>
      </c>
      <c r="R45" s="48" t="s">
        <v>447</v>
      </c>
      <c r="S45" s="86" t="s">
        <v>110</v>
      </c>
      <c r="T45" s="18"/>
    </row>
    <row r="46" spans="1:20">
      <c r="A46" s="4">
        <v>42</v>
      </c>
      <c r="B46" s="17" t="s">
        <v>62</v>
      </c>
      <c r="C46" s="86" t="s">
        <v>877</v>
      </c>
      <c r="D46" s="102" t="s">
        <v>25</v>
      </c>
      <c r="E46" s="100" t="s">
        <v>878</v>
      </c>
      <c r="F46" s="102"/>
      <c r="G46" s="81">
        <v>19</v>
      </c>
      <c r="H46" s="81">
        <v>22</v>
      </c>
      <c r="I46" s="61">
        <f t="shared" si="0"/>
        <v>41</v>
      </c>
      <c r="J46" s="81">
        <v>8822798226</v>
      </c>
      <c r="K46" s="18" t="s">
        <v>177</v>
      </c>
      <c r="L46" s="101" t="s">
        <v>961</v>
      </c>
      <c r="M46" s="89">
        <v>9577948848</v>
      </c>
      <c r="N46" s="89" t="s">
        <v>963</v>
      </c>
      <c r="O46" s="89">
        <v>8761073915</v>
      </c>
      <c r="P46" s="49">
        <v>43728</v>
      </c>
      <c r="Q46" s="48" t="s">
        <v>109</v>
      </c>
      <c r="R46" s="48" t="s">
        <v>447</v>
      </c>
      <c r="S46" s="86" t="s">
        <v>110</v>
      </c>
      <c r="T46" s="18"/>
    </row>
    <row r="47" spans="1:20">
      <c r="A47" s="4">
        <v>43</v>
      </c>
      <c r="B47" s="17" t="s">
        <v>62</v>
      </c>
      <c r="C47" s="86" t="s">
        <v>879</v>
      </c>
      <c r="D47" s="102" t="s">
        <v>25</v>
      </c>
      <c r="E47" s="100" t="s">
        <v>880</v>
      </c>
      <c r="F47" s="102"/>
      <c r="G47" s="81">
        <v>18</v>
      </c>
      <c r="H47" s="81">
        <v>26</v>
      </c>
      <c r="I47" s="61">
        <f t="shared" si="0"/>
        <v>44</v>
      </c>
      <c r="J47" s="81">
        <v>9508505793</v>
      </c>
      <c r="K47" s="18" t="s">
        <v>177</v>
      </c>
      <c r="L47" s="101" t="s">
        <v>961</v>
      </c>
      <c r="M47" s="89">
        <v>9577948848</v>
      </c>
      <c r="N47" s="89" t="s">
        <v>963</v>
      </c>
      <c r="O47" s="89">
        <v>8761073915</v>
      </c>
      <c r="P47" s="49">
        <v>43728</v>
      </c>
      <c r="Q47" s="48" t="s">
        <v>109</v>
      </c>
      <c r="R47" s="48" t="s">
        <v>447</v>
      </c>
      <c r="S47" s="86" t="s">
        <v>110</v>
      </c>
      <c r="T47" s="18"/>
    </row>
    <row r="48" spans="1:20">
      <c r="A48" s="4">
        <v>44</v>
      </c>
      <c r="B48" s="17" t="s">
        <v>62</v>
      </c>
      <c r="C48" s="86" t="s">
        <v>881</v>
      </c>
      <c r="D48" s="102" t="s">
        <v>25</v>
      </c>
      <c r="E48" s="100" t="s">
        <v>882</v>
      </c>
      <c r="F48" s="102"/>
      <c r="G48" s="81">
        <v>19</v>
      </c>
      <c r="H48" s="81">
        <v>26</v>
      </c>
      <c r="I48" s="61">
        <f t="shared" si="0"/>
        <v>45</v>
      </c>
      <c r="J48" s="81">
        <v>8256004637</v>
      </c>
      <c r="K48" s="18" t="s">
        <v>177</v>
      </c>
      <c r="L48" s="101" t="s">
        <v>961</v>
      </c>
      <c r="M48" s="89">
        <v>9577948848</v>
      </c>
      <c r="N48" s="95" t="s">
        <v>965</v>
      </c>
      <c r="O48" s="89">
        <v>8822122515</v>
      </c>
      <c r="P48" s="49">
        <v>43731</v>
      </c>
      <c r="Q48" s="48" t="s">
        <v>983</v>
      </c>
      <c r="R48" s="48" t="s">
        <v>447</v>
      </c>
      <c r="S48" s="86" t="s">
        <v>110</v>
      </c>
      <c r="T48" s="18"/>
    </row>
    <row r="49" spans="1:20">
      <c r="A49" s="4">
        <v>45</v>
      </c>
      <c r="B49" s="17" t="s">
        <v>62</v>
      </c>
      <c r="C49" s="86" t="s">
        <v>883</v>
      </c>
      <c r="D49" s="102" t="s">
        <v>25</v>
      </c>
      <c r="E49" s="100" t="s">
        <v>884</v>
      </c>
      <c r="F49" s="102"/>
      <c r="G49" s="81">
        <v>28</v>
      </c>
      <c r="H49" s="81">
        <v>38</v>
      </c>
      <c r="I49" s="61">
        <f t="shared" si="0"/>
        <v>66</v>
      </c>
      <c r="J49" s="104"/>
      <c r="K49" s="18" t="s">
        <v>177</v>
      </c>
      <c r="L49" s="101" t="s">
        <v>961</v>
      </c>
      <c r="M49" s="89">
        <v>9577948848</v>
      </c>
      <c r="N49" s="95" t="s">
        <v>966</v>
      </c>
      <c r="O49" s="89">
        <v>9401775287</v>
      </c>
      <c r="P49" s="49">
        <v>43731</v>
      </c>
      <c r="Q49" s="48" t="s">
        <v>983</v>
      </c>
      <c r="R49" s="48" t="s">
        <v>447</v>
      </c>
      <c r="S49" s="86" t="s">
        <v>110</v>
      </c>
      <c r="T49" s="18"/>
    </row>
    <row r="50" spans="1:20">
      <c r="A50" s="4">
        <v>46</v>
      </c>
      <c r="B50" s="17" t="s">
        <v>62</v>
      </c>
      <c r="C50" s="86" t="s">
        <v>885</v>
      </c>
      <c r="D50" s="102" t="s">
        <v>25</v>
      </c>
      <c r="E50" s="100" t="s">
        <v>886</v>
      </c>
      <c r="F50" s="102"/>
      <c r="G50" s="81">
        <v>13</v>
      </c>
      <c r="H50" s="81">
        <v>20</v>
      </c>
      <c r="I50" s="61">
        <f t="shared" si="0"/>
        <v>33</v>
      </c>
      <c r="J50" s="81">
        <v>8472905636</v>
      </c>
      <c r="K50" s="101" t="s">
        <v>382</v>
      </c>
      <c r="L50" s="101" t="s">
        <v>184</v>
      </c>
      <c r="M50" s="89">
        <v>8135051450</v>
      </c>
      <c r="N50" s="89" t="s">
        <v>185</v>
      </c>
      <c r="O50" s="89">
        <v>8011874081</v>
      </c>
      <c r="P50" s="49">
        <v>43731</v>
      </c>
      <c r="Q50" s="48" t="s">
        <v>983</v>
      </c>
      <c r="R50" s="48" t="s">
        <v>190</v>
      </c>
      <c r="S50" s="86" t="s">
        <v>110</v>
      </c>
      <c r="T50" s="18"/>
    </row>
    <row r="51" spans="1:20">
      <c r="A51" s="4">
        <v>47</v>
      </c>
      <c r="B51" s="17" t="s">
        <v>62</v>
      </c>
      <c r="C51" s="86" t="s">
        <v>887</v>
      </c>
      <c r="D51" s="102" t="s">
        <v>25</v>
      </c>
      <c r="E51" s="100" t="s">
        <v>888</v>
      </c>
      <c r="F51" s="102"/>
      <c r="G51" s="81">
        <v>15</v>
      </c>
      <c r="H51" s="81">
        <v>10</v>
      </c>
      <c r="I51" s="61">
        <f t="shared" si="0"/>
        <v>25</v>
      </c>
      <c r="J51" s="104"/>
      <c r="K51" s="101" t="s">
        <v>382</v>
      </c>
      <c r="L51" s="101" t="s">
        <v>184</v>
      </c>
      <c r="M51" s="89">
        <v>8135051450</v>
      </c>
      <c r="N51" s="89" t="s">
        <v>185</v>
      </c>
      <c r="O51" s="89">
        <v>8011874081</v>
      </c>
      <c r="P51" s="49">
        <v>43732</v>
      </c>
      <c r="Q51" s="48" t="s">
        <v>106</v>
      </c>
      <c r="R51" s="48" t="s">
        <v>190</v>
      </c>
      <c r="S51" s="86" t="s">
        <v>110</v>
      </c>
      <c r="T51" s="18"/>
    </row>
    <row r="52" spans="1:20">
      <c r="A52" s="4">
        <v>48</v>
      </c>
      <c r="B52" s="17" t="s">
        <v>62</v>
      </c>
      <c r="C52" s="86" t="s">
        <v>889</v>
      </c>
      <c r="D52" s="102" t="s">
        <v>25</v>
      </c>
      <c r="E52" s="100" t="s">
        <v>890</v>
      </c>
      <c r="F52" s="102"/>
      <c r="G52" s="81">
        <v>30</v>
      </c>
      <c r="H52" s="81">
        <v>43</v>
      </c>
      <c r="I52" s="61">
        <f t="shared" si="0"/>
        <v>73</v>
      </c>
      <c r="J52" s="81">
        <v>8822827595</v>
      </c>
      <c r="K52" s="101" t="s">
        <v>382</v>
      </c>
      <c r="L52" s="101" t="s">
        <v>184</v>
      </c>
      <c r="M52" s="89">
        <v>8135051450</v>
      </c>
      <c r="N52" s="89" t="s">
        <v>185</v>
      </c>
      <c r="O52" s="89">
        <v>8011874081</v>
      </c>
      <c r="P52" s="49">
        <v>43732</v>
      </c>
      <c r="Q52" s="48" t="s">
        <v>106</v>
      </c>
      <c r="R52" s="48" t="s">
        <v>190</v>
      </c>
      <c r="S52" s="86" t="s">
        <v>110</v>
      </c>
      <c r="T52" s="18"/>
    </row>
    <row r="53" spans="1:20">
      <c r="A53" s="4">
        <v>49</v>
      </c>
      <c r="B53" s="17" t="s">
        <v>62</v>
      </c>
      <c r="C53" s="86" t="s">
        <v>891</v>
      </c>
      <c r="D53" s="102" t="s">
        <v>25</v>
      </c>
      <c r="E53" s="100" t="s">
        <v>892</v>
      </c>
      <c r="F53" s="102"/>
      <c r="G53" s="81">
        <v>15</v>
      </c>
      <c r="H53" s="81">
        <v>16</v>
      </c>
      <c r="I53" s="61">
        <f t="shared" si="0"/>
        <v>31</v>
      </c>
      <c r="J53" s="81">
        <v>9864537240</v>
      </c>
      <c r="K53" s="101" t="s">
        <v>382</v>
      </c>
      <c r="L53" s="101" t="s">
        <v>184</v>
      </c>
      <c r="M53" s="89">
        <v>8135051450</v>
      </c>
      <c r="N53" s="89" t="s">
        <v>185</v>
      </c>
      <c r="O53" s="89">
        <v>8011874081</v>
      </c>
      <c r="P53" s="49">
        <v>43732</v>
      </c>
      <c r="Q53" s="48" t="s">
        <v>106</v>
      </c>
      <c r="R53" s="48" t="s">
        <v>190</v>
      </c>
      <c r="S53" s="86" t="s">
        <v>110</v>
      </c>
      <c r="T53" s="18"/>
    </row>
    <row r="54" spans="1:20" ht="33">
      <c r="A54" s="4">
        <v>50</v>
      </c>
      <c r="B54" s="17" t="s">
        <v>62</v>
      </c>
      <c r="C54" s="119" t="s">
        <v>893</v>
      </c>
      <c r="D54" s="102" t="s">
        <v>25</v>
      </c>
      <c r="E54" s="100" t="s">
        <v>894</v>
      </c>
      <c r="F54" s="102"/>
      <c r="G54" s="81">
        <v>22</v>
      </c>
      <c r="H54" s="81">
        <v>26</v>
      </c>
      <c r="I54" s="61">
        <f t="shared" si="0"/>
        <v>48</v>
      </c>
      <c r="J54" s="81">
        <v>9401344515</v>
      </c>
      <c r="K54" s="101" t="s">
        <v>382</v>
      </c>
      <c r="L54" s="101" t="s">
        <v>184</v>
      </c>
      <c r="M54" s="89">
        <v>8135051450</v>
      </c>
      <c r="N54" s="89" t="s">
        <v>185</v>
      </c>
      <c r="O54" s="89">
        <v>8011874081</v>
      </c>
      <c r="P54" s="49">
        <v>43733</v>
      </c>
      <c r="Q54" s="48" t="s">
        <v>107</v>
      </c>
      <c r="R54" s="48" t="s">
        <v>190</v>
      </c>
      <c r="S54" s="86" t="s">
        <v>110</v>
      </c>
      <c r="T54" s="18"/>
    </row>
    <row r="55" spans="1:20" ht="33">
      <c r="A55" s="4">
        <v>51</v>
      </c>
      <c r="B55" s="17" t="s">
        <v>62</v>
      </c>
      <c r="C55" s="86" t="s">
        <v>895</v>
      </c>
      <c r="D55" s="102" t="s">
        <v>25</v>
      </c>
      <c r="E55" s="100" t="s">
        <v>896</v>
      </c>
      <c r="F55" s="102"/>
      <c r="G55" s="81">
        <v>18</v>
      </c>
      <c r="H55" s="81">
        <v>22</v>
      </c>
      <c r="I55" s="61">
        <f t="shared" si="0"/>
        <v>40</v>
      </c>
      <c r="J55" s="48"/>
      <c r="K55" s="101" t="s">
        <v>382</v>
      </c>
      <c r="L55" s="101" t="s">
        <v>184</v>
      </c>
      <c r="M55" s="89">
        <v>8135051450</v>
      </c>
      <c r="N55" s="89" t="s">
        <v>792</v>
      </c>
      <c r="O55" s="89">
        <v>9954395238</v>
      </c>
      <c r="P55" s="49">
        <v>43733</v>
      </c>
      <c r="Q55" s="48" t="s">
        <v>107</v>
      </c>
      <c r="R55" s="48" t="s">
        <v>190</v>
      </c>
      <c r="S55" s="86" t="s">
        <v>110</v>
      </c>
      <c r="T55" s="18"/>
    </row>
    <row r="56" spans="1:20" ht="33">
      <c r="A56" s="4">
        <v>52</v>
      </c>
      <c r="B56" s="17" t="s">
        <v>62</v>
      </c>
      <c r="C56" s="86" t="s">
        <v>897</v>
      </c>
      <c r="D56" s="102" t="s">
        <v>25</v>
      </c>
      <c r="E56" s="100" t="s">
        <v>898</v>
      </c>
      <c r="F56" s="102"/>
      <c r="G56" s="81">
        <v>20</v>
      </c>
      <c r="H56" s="81">
        <v>30</v>
      </c>
      <c r="I56" s="61">
        <f t="shared" si="0"/>
        <v>50</v>
      </c>
      <c r="J56" s="81">
        <v>9401531970</v>
      </c>
      <c r="K56" s="101" t="s">
        <v>382</v>
      </c>
      <c r="L56" s="101" t="s">
        <v>184</v>
      </c>
      <c r="M56" s="89">
        <v>8135051450</v>
      </c>
      <c r="N56" s="89" t="s">
        <v>792</v>
      </c>
      <c r="O56" s="89">
        <v>9954395238</v>
      </c>
      <c r="P56" s="49">
        <v>43733</v>
      </c>
      <c r="Q56" s="48" t="s">
        <v>107</v>
      </c>
      <c r="R56" s="48" t="s">
        <v>190</v>
      </c>
      <c r="S56" s="86" t="s">
        <v>110</v>
      </c>
      <c r="T56" s="18"/>
    </row>
    <row r="57" spans="1:20">
      <c r="A57" s="4">
        <v>53</v>
      </c>
      <c r="B57" s="17" t="s">
        <v>62</v>
      </c>
      <c r="C57" s="86" t="s">
        <v>899</v>
      </c>
      <c r="D57" s="102" t="s">
        <v>25</v>
      </c>
      <c r="E57" s="100" t="s">
        <v>900</v>
      </c>
      <c r="F57" s="102"/>
      <c r="G57" s="81">
        <v>23</v>
      </c>
      <c r="H57" s="81">
        <v>27</v>
      </c>
      <c r="I57" s="61">
        <f t="shared" si="0"/>
        <v>50</v>
      </c>
      <c r="J57" s="104"/>
      <c r="K57" s="101" t="s">
        <v>382</v>
      </c>
      <c r="L57" s="101" t="s">
        <v>184</v>
      </c>
      <c r="M57" s="89">
        <v>8135051450</v>
      </c>
      <c r="N57" s="89" t="s">
        <v>792</v>
      </c>
      <c r="O57" s="89">
        <v>9954395238</v>
      </c>
      <c r="P57" s="49">
        <v>43734</v>
      </c>
      <c r="Q57" s="48" t="s">
        <v>108</v>
      </c>
      <c r="R57" s="48" t="s">
        <v>190</v>
      </c>
      <c r="S57" s="86" t="s">
        <v>110</v>
      </c>
      <c r="T57" s="18"/>
    </row>
    <row r="58" spans="1:20">
      <c r="A58" s="4">
        <v>54</v>
      </c>
      <c r="B58" s="17" t="s">
        <v>62</v>
      </c>
      <c r="C58" s="86" t="s">
        <v>901</v>
      </c>
      <c r="D58" s="102" t="s">
        <v>25</v>
      </c>
      <c r="E58" s="100" t="s">
        <v>902</v>
      </c>
      <c r="F58" s="102"/>
      <c r="G58" s="81">
        <v>18</v>
      </c>
      <c r="H58" s="81">
        <v>36</v>
      </c>
      <c r="I58" s="61">
        <f t="shared" si="0"/>
        <v>54</v>
      </c>
      <c r="J58" s="104"/>
      <c r="K58" s="101" t="s">
        <v>380</v>
      </c>
      <c r="L58" s="101" t="s">
        <v>178</v>
      </c>
      <c r="M58" s="89">
        <v>9954059582</v>
      </c>
      <c r="N58" s="89" t="s">
        <v>795</v>
      </c>
      <c r="O58" s="89">
        <v>9401902954</v>
      </c>
      <c r="P58" s="49">
        <v>43734</v>
      </c>
      <c r="Q58" s="48" t="s">
        <v>108</v>
      </c>
      <c r="R58" s="48" t="s">
        <v>448</v>
      </c>
      <c r="S58" s="86" t="s">
        <v>110</v>
      </c>
      <c r="T58" s="18"/>
    </row>
    <row r="59" spans="1:20" ht="30.75">
      <c r="A59" s="4">
        <v>55</v>
      </c>
      <c r="B59" s="17" t="s">
        <v>62</v>
      </c>
      <c r="C59" s="86" t="s">
        <v>903</v>
      </c>
      <c r="D59" s="102" t="s">
        <v>25</v>
      </c>
      <c r="E59" s="100" t="s">
        <v>904</v>
      </c>
      <c r="F59" s="102"/>
      <c r="G59" s="81">
        <v>20</v>
      </c>
      <c r="H59" s="81">
        <v>28</v>
      </c>
      <c r="I59" s="61">
        <f t="shared" si="0"/>
        <v>48</v>
      </c>
      <c r="J59" s="123" t="s">
        <v>967</v>
      </c>
      <c r="K59" s="18" t="s">
        <v>380</v>
      </c>
      <c r="L59" s="101" t="s">
        <v>178</v>
      </c>
      <c r="M59" s="89">
        <v>9954059582</v>
      </c>
      <c r="N59" s="89" t="s">
        <v>793</v>
      </c>
      <c r="O59" s="89">
        <v>9707215692</v>
      </c>
      <c r="P59" s="49">
        <v>43735</v>
      </c>
      <c r="Q59" s="48" t="s">
        <v>109</v>
      </c>
      <c r="R59" s="48" t="s">
        <v>448</v>
      </c>
      <c r="S59" s="86" t="s">
        <v>110</v>
      </c>
      <c r="T59" s="18"/>
    </row>
    <row r="60" spans="1:20">
      <c r="A60" s="4">
        <v>56</v>
      </c>
      <c r="B60" s="17" t="s">
        <v>62</v>
      </c>
      <c r="C60" s="86" t="s">
        <v>905</v>
      </c>
      <c r="D60" s="102" t="s">
        <v>25</v>
      </c>
      <c r="E60" s="100" t="s">
        <v>906</v>
      </c>
      <c r="F60" s="102"/>
      <c r="G60" s="81">
        <v>44</v>
      </c>
      <c r="H60" s="81">
        <v>55</v>
      </c>
      <c r="I60" s="61">
        <f t="shared" si="0"/>
        <v>99</v>
      </c>
      <c r="J60" s="81">
        <v>9508642850</v>
      </c>
      <c r="K60" s="18" t="s">
        <v>380</v>
      </c>
      <c r="L60" s="101" t="s">
        <v>178</v>
      </c>
      <c r="M60" s="89">
        <v>9954059582</v>
      </c>
      <c r="N60" s="89" t="s">
        <v>793</v>
      </c>
      <c r="O60" s="89">
        <v>9707215692</v>
      </c>
      <c r="P60" s="49">
        <v>43735</v>
      </c>
      <c r="Q60" s="48" t="s">
        <v>109</v>
      </c>
      <c r="R60" s="48" t="s">
        <v>448</v>
      </c>
      <c r="S60" s="86" t="s">
        <v>110</v>
      </c>
      <c r="T60" s="18"/>
    </row>
    <row r="61" spans="1:20">
      <c r="A61" s="4">
        <v>57</v>
      </c>
      <c r="B61" s="17" t="s">
        <v>62</v>
      </c>
      <c r="C61" s="86" t="s">
        <v>191</v>
      </c>
      <c r="D61" s="102" t="s">
        <v>25</v>
      </c>
      <c r="E61" s="100" t="s">
        <v>274</v>
      </c>
      <c r="F61" s="102"/>
      <c r="G61" s="81">
        <v>30</v>
      </c>
      <c r="H61" s="81">
        <v>49</v>
      </c>
      <c r="I61" s="61">
        <f t="shared" si="0"/>
        <v>79</v>
      </c>
      <c r="J61" s="81">
        <v>9864831492</v>
      </c>
      <c r="K61" s="122" t="s">
        <v>378</v>
      </c>
      <c r="L61" s="122" t="s">
        <v>379</v>
      </c>
      <c r="M61" s="89">
        <v>7896900507</v>
      </c>
      <c r="N61" s="95" t="s">
        <v>183</v>
      </c>
      <c r="O61" s="89">
        <v>9707864634</v>
      </c>
      <c r="P61" s="49">
        <v>43738</v>
      </c>
      <c r="Q61" s="48" t="s">
        <v>983</v>
      </c>
      <c r="R61" s="48" t="s">
        <v>447</v>
      </c>
      <c r="S61" s="86" t="s">
        <v>110</v>
      </c>
      <c r="T61" s="18"/>
    </row>
    <row r="62" spans="1:20">
      <c r="A62" s="4">
        <v>58</v>
      </c>
      <c r="B62" s="17" t="s">
        <v>62</v>
      </c>
      <c r="C62" s="86" t="s">
        <v>192</v>
      </c>
      <c r="D62" s="102" t="s">
        <v>25</v>
      </c>
      <c r="E62" s="100" t="s">
        <v>275</v>
      </c>
      <c r="F62" s="102"/>
      <c r="G62" s="81">
        <v>18</v>
      </c>
      <c r="H62" s="81">
        <v>25</v>
      </c>
      <c r="I62" s="61">
        <f t="shared" si="0"/>
        <v>43</v>
      </c>
      <c r="J62" s="81">
        <v>9401500648</v>
      </c>
      <c r="K62" s="122" t="s">
        <v>378</v>
      </c>
      <c r="L62" s="122" t="s">
        <v>379</v>
      </c>
      <c r="M62" s="89">
        <v>7896900507</v>
      </c>
      <c r="N62" s="95" t="s">
        <v>183</v>
      </c>
      <c r="O62" s="89">
        <v>9707864634</v>
      </c>
      <c r="P62" s="49">
        <v>43738</v>
      </c>
      <c r="Q62" s="48" t="s">
        <v>983</v>
      </c>
      <c r="R62" s="48" t="s">
        <v>447</v>
      </c>
      <c r="S62" s="86" t="s">
        <v>110</v>
      </c>
      <c r="T62" s="18"/>
    </row>
    <row r="63" spans="1:20">
      <c r="A63" s="4">
        <v>59</v>
      </c>
      <c r="B63" s="17" t="s">
        <v>63</v>
      </c>
      <c r="C63" s="101" t="s">
        <v>907</v>
      </c>
      <c r="D63" s="102" t="s">
        <v>23</v>
      </c>
      <c r="E63" s="101" t="s">
        <v>908</v>
      </c>
      <c r="F63" s="102" t="s">
        <v>909</v>
      </c>
      <c r="G63" s="81">
        <v>22</v>
      </c>
      <c r="H63" s="81">
        <v>32</v>
      </c>
      <c r="I63" s="61">
        <f t="shared" si="0"/>
        <v>54</v>
      </c>
      <c r="J63" s="105" t="s">
        <v>968</v>
      </c>
      <c r="K63" s="122" t="s">
        <v>378</v>
      </c>
      <c r="L63" s="122" t="s">
        <v>379</v>
      </c>
      <c r="M63" s="89">
        <v>7896900507</v>
      </c>
      <c r="N63" s="95" t="s">
        <v>776</v>
      </c>
      <c r="O63" s="89">
        <v>8812093077</v>
      </c>
      <c r="P63" s="49">
        <v>43710</v>
      </c>
      <c r="Q63" s="48" t="s">
        <v>983</v>
      </c>
      <c r="R63" s="48" t="s">
        <v>447</v>
      </c>
      <c r="S63" s="86" t="s">
        <v>110</v>
      </c>
      <c r="T63" s="18"/>
    </row>
    <row r="64" spans="1:20">
      <c r="A64" s="4">
        <v>60</v>
      </c>
      <c r="B64" s="17" t="s">
        <v>63</v>
      </c>
      <c r="C64" s="101" t="s">
        <v>910</v>
      </c>
      <c r="D64" s="102" t="s">
        <v>23</v>
      </c>
      <c r="E64" s="101" t="s">
        <v>911</v>
      </c>
      <c r="F64" s="102" t="s">
        <v>909</v>
      </c>
      <c r="G64" s="81">
        <v>17</v>
      </c>
      <c r="H64" s="81">
        <v>19</v>
      </c>
      <c r="I64" s="61">
        <f t="shared" si="0"/>
        <v>36</v>
      </c>
      <c r="J64" s="105" t="s">
        <v>969</v>
      </c>
      <c r="K64" s="122" t="s">
        <v>378</v>
      </c>
      <c r="L64" s="122" t="s">
        <v>379</v>
      </c>
      <c r="M64" s="89">
        <v>7896900507</v>
      </c>
      <c r="N64" s="95" t="s">
        <v>392</v>
      </c>
      <c r="O64" s="89">
        <v>9577858463</v>
      </c>
      <c r="P64" s="49">
        <v>43710</v>
      </c>
      <c r="Q64" s="48" t="s">
        <v>983</v>
      </c>
      <c r="R64" s="48" t="s">
        <v>447</v>
      </c>
      <c r="S64" s="86" t="s">
        <v>110</v>
      </c>
      <c r="T64" s="18"/>
    </row>
    <row r="65" spans="1:20">
      <c r="A65" s="4">
        <v>61</v>
      </c>
      <c r="B65" s="17" t="s">
        <v>63</v>
      </c>
      <c r="C65" s="101" t="s">
        <v>272</v>
      </c>
      <c r="D65" s="102" t="s">
        <v>23</v>
      </c>
      <c r="E65" s="101" t="s">
        <v>912</v>
      </c>
      <c r="F65" s="102" t="s">
        <v>909</v>
      </c>
      <c r="G65" s="81">
        <v>32</v>
      </c>
      <c r="H65" s="81">
        <v>39</v>
      </c>
      <c r="I65" s="61">
        <f t="shared" si="0"/>
        <v>71</v>
      </c>
      <c r="J65" s="105" t="s">
        <v>970</v>
      </c>
      <c r="K65" s="18" t="s">
        <v>380</v>
      </c>
      <c r="L65" s="101" t="s">
        <v>178</v>
      </c>
      <c r="M65" s="89">
        <v>9954059582</v>
      </c>
      <c r="N65" s="89" t="s">
        <v>793</v>
      </c>
      <c r="O65" s="89">
        <v>9707215692</v>
      </c>
      <c r="P65" s="49">
        <v>43711</v>
      </c>
      <c r="Q65" s="48" t="s">
        <v>106</v>
      </c>
      <c r="R65" s="48" t="s">
        <v>448</v>
      </c>
      <c r="S65" s="86" t="s">
        <v>110</v>
      </c>
      <c r="T65" s="18"/>
    </row>
    <row r="66" spans="1:20">
      <c r="A66" s="4">
        <v>62</v>
      </c>
      <c r="B66" s="17" t="s">
        <v>63</v>
      </c>
      <c r="C66" s="101" t="s">
        <v>913</v>
      </c>
      <c r="D66" s="18" t="s">
        <v>23</v>
      </c>
      <c r="E66" s="101" t="s">
        <v>914</v>
      </c>
      <c r="F66" s="18" t="s">
        <v>909</v>
      </c>
      <c r="G66" s="19">
        <v>17</v>
      </c>
      <c r="H66" s="19">
        <v>15</v>
      </c>
      <c r="I66" s="61">
        <f t="shared" si="0"/>
        <v>32</v>
      </c>
      <c r="J66" s="105" t="s">
        <v>971</v>
      </c>
      <c r="K66" s="18" t="s">
        <v>380</v>
      </c>
      <c r="L66" s="101" t="s">
        <v>178</v>
      </c>
      <c r="M66" s="89">
        <v>9954059582</v>
      </c>
      <c r="N66" s="89" t="s">
        <v>794</v>
      </c>
      <c r="O66" s="89">
        <v>9707576793</v>
      </c>
      <c r="P66" s="49">
        <v>43711</v>
      </c>
      <c r="Q66" s="48" t="s">
        <v>106</v>
      </c>
      <c r="R66" s="48" t="s">
        <v>448</v>
      </c>
      <c r="S66" s="86" t="s">
        <v>110</v>
      </c>
      <c r="T66" s="18"/>
    </row>
    <row r="67" spans="1:20" ht="33">
      <c r="A67" s="4">
        <v>63</v>
      </c>
      <c r="B67" s="17" t="s">
        <v>63</v>
      </c>
      <c r="C67" s="101" t="s">
        <v>915</v>
      </c>
      <c r="D67" s="18" t="s">
        <v>23</v>
      </c>
      <c r="E67" s="101" t="s">
        <v>916</v>
      </c>
      <c r="F67" s="18" t="s">
        <v>909</v>
      </c>
      <c r="G67" s="19">
        <v>23</v>
      </c>
      <c r="H67" s="19">
        <v>25</v>
      </c>
      <c r="I67" s="61">
        <f t="shared" si="0"/>
        <v>48</v>
      </c>
      <c r="J67" s="105" t="s">
        <v>972</v>
      </c>
      <c r="K67" s="18" t="s">
        <v>397</v>
      </c>
      <c r="L67" s="122" t="s">
        <v>398</v>
      </c>
      <c r="M67" s="89">
        <v>9508209814</v>
      </c>
      <c r="N67" s="95" t="s">
        <v>399</v>
      </c>
      <c r="O67" s="89">
        <v>9864804702</v>
      </c>
      <c r="P67" s="49">
        <v>43712</v>
      </c>
      <c r="Q67" s="48" t="s">
        <v>107</v>
      </c>
      <c r="R67" s="48" t="s">
        <v>450</v>
      </c>
      <c r="S67" s="86" t="s">
        <v>110</v>
      </c>
      <c r="T67" s="18"/>
    </row>
    <row r="68" spans="1:20" ht="33">
      <c r="A68" s="4">
        <v>64</v>
      </c>
      <c r="B68" s="17" t="s">
        <v>63</v>
      </c>
      <c r="C68" s="101" t="s">
        <v>917</v>
      </c>
      <c r="D68" s="18" t="s">
        <v>23</v>
      </c>
      <c r="E68" s="101" t="s">
        <v>918</v>
      </c>
      <c r="F68" s="18" t="s">
        <v>909</v>
      </c>
      <c r="G68" s="19">
        <v>29</v>
      </c>
      <c r="H68" s="19">
        <v>42</v>
      </c>
      <c r="I68" s="61">
        <f t="shared" si="0"/>
        <v>71</v>
      </c>
      <c r="J68" s="48"/>
      <c r="K68" s="18" t="s">
        <v>397</v>
      </c>
      <c r="L68" s="122" t="s">
        <v>398</v>
      </c>
      <c r="M68" s="89">
        <v>9508209814</v>
      </c>
      <c r="N68" s="95" t="s">
        <v>750</v>
      </c>
      <c r="O68" s="89">
        <v>7086870344</v>
      </c>
      <c r="P68" s="49">
        <v>43712</v>
      </c>
      <c r="Q68" s="48" t="s">
        <v>107</v>
      </c>
      <c r="R68" s="48" t="s">
        <v>450</v>
      </c>
      <c r="S68" s="86" t="s">
        <v>110</v>
      </c>
      <c r="T68" s="18"/>
    </row>
    <row r="69" spans="1:20">
      <c r="A69" s="4">
        <v>65</v>
      </c>
      <c r="B69" s="17" t="s">
        <v>63</v>
      </c>
      <c r="C69" s="86" t="s">
        <v>919</v>
      </c>
      <c r="D69" s="102" t="s">
        <v>23</v>
      </c>
      <c r="E69" s="86" t="s">
        <v>920</v>
      </c>
      <c r="F69" s="18" t="s">
        <v>909</v>
      </c>
      <c r="G69" s="19">
        <v>18</v>
      </c>
      <c r="H69" s="19">
        <v>14</v>
      </c>
      <c r="I69" s="61">
        <f t="shared" si="0"/>
        <v>32</v>
      </c>
      <c r="J69" s="105" t="s">
        <v>973</v>
      </c>
      <c r="K69" s="18" t="s">
        <v>397</v>
      </c>
      <c r="L69" s="122" t="s">
        <v>398</v>
      </c>
      <c r="M69" s="89">
        <v>9508209814</v>
      </c>
      <c r="N69" s="95" t="s">
        <v>949</v>
      </c>
      <c r="O69" s="89">
        <v>8822043448</v>
      </c>
      <c r="P69" s="49">
        <v>43713</v>
      </c>
      <c r="Q69" s="48" t="s">
        <v>108</v>
      </c>
      <c r="R69" s="48" t="s">
        <v>450</v>
      </c>
      <c r="S69" s="86" t="s">
        <v>110</v>
      </c>
      <c r="T69" s="18"/>
    </row>
    <row r="70" spans="1:20">
      <c r="A70" s="4">
        <v>66</v>
      </c>
      <c r="B70" s="17" t="s">
        <v>63</v>
      </c>
      <c r="C70" s="86" t="s">
        <v>921</v>
      </c>
      <c r="D70" s="102" t="s">
        <v>23</v>
      </c>
      <c r="E70" s="86" t="s">
        <v>922</v>
      </c>
      <c r="F70" s="18" t="s">
        <v>909</v>
      </c>
      <c r="G70" s="19">
        <v>15</v>
      </c>
      <c r="H70" s="19">
        <v>13</v>
      </c>
      <c r="I70" s="61">
        <f t="shared" ref="I70:I133" si="1">SUM(G70:H70)</f>
        <v>28</v>
      </c>
      <c r="J70" s="105" t="s">
        <v>973</v>
      </c>
      <c r="K70" s="18" t="s">
        <v>397</v>
      </c>
      <c r="L70" s="122" t="s">
        <v>398</v>
      </c>
      <c r="M70" s="89">
        <v>9508209814</v>
      </c>
      <c r="N70" s="95" t="s">
        <v>399</v>
      </c>
      <c r="O70" s="89">
        <v>9864804702</v>
      </c>
      <c r="P70" s="49">
        <v>43713</v>
      </c>
      <c r="Q70" s="48" t="s">
        <v>108</v>
      </c>
      <c r="R70" s="48" t="s">
        <v>450</v>
      </c>
      <c r="S70" s="86" t="s">
        <v>110</v>
      </c>
      <c r="T70" s="18"/>
    </row>
    <row r="71" spans="1:20">
      <c r="A71" s="4">
        <v>67</v>
      </c>
      <c r="B71" s="17" t="s">
        <v>63</v>
      </c>
      <c r="C71" s="86" t="s">
        <v>923</v>
      </c>
      <c r="D71" s="102" t="s">
        <v>23</v>
      </c>
      <c r="E71" s="86" t="s">
        <v>924</v>
      </c>
      <c r="F71" s="18" t="s">
        <v>909</v>
      </c>
      <c r="G71" s="19">
        <v>22</v>
      </c>
      <c r="H71" s="19">
        <v>27</v>
      </c>
      <c r="I71" s="61">
        <f t="shared" si="1"/>
        <v>49</v>
      </c>
      <c r="J71" s="105" t="s">
        <v>974</v>
      </c>
      <c r="K71" s="18" t="s">
        <v>397</v>
      </c>
      <c r="L71" s="122" t="s">
        <v>398</v>
      </c>
      <c r="M71" s="89">
        <v>9508209814</v>
      </c>
      <c r="N71" s="95" t="s">
        <v>750</v>
      </c>
      <c r="O71" s="89">
        <v>7086870344</v>
      </c>
      <c r="P71" s="49">
        <v>43713</v>
      </c>
      <c r="Q71" s="48" t="s">
        <v>108</v>
      </c>
      <c r="R71" s="48" t="s">
        <v>450</v>
      </c>
      <c r="S71" s="86" t="s">
        <v>110</v>
      </c>
      <c r="T71" s="18"/>
    </row>
    <row r="72" spans="1:20">
      <c r="A72" s="4">
        <v>68</v>
      </c>
      <c r="B72" s="17" t="s">
        <v>63</v>
      </c>
      <c r="C72" s="86" t="s">
        <v>925</v>
      </c>
      <c r="D72" s="102" t="s">
        <v>23</v>
      </c>
      <c r="E72" s="86" t="s">
        <v>926</v>
      </c>
      <c r="F72" s="18" t="s">
        <v>909</v>
      </c>
      <c r="G72" s="19">
        <v>16</v>
      </c>
      <c r="H72" s="19">
        <v>14</v>
      </c>
      <c r="I72" s="61">
        <f t="shared" si="1"/>
        <v>30</v>
      </c>
      <c r="J72" s="105" t="s">
        <v>975</v>
      </c>
      <c r="K72" s="18" t="s">
        <v>416</v>
      </c>
      <c r="L72" s="101" t="s">
        <v>401</v>
      </c>
      <c r="M72" s="89">
        <v>7399660961</v>
      </c>
      <c r="N72" s="95" t="s">
        <v>950</v>
      </c>
      <c r="O72" s="89">
        <v>9508778156</v>
      </c>
      <c r="P72" s="49">
        <v>43714</v>
      </c>
      <c r="Q72" s="48" t="s">
        <v>109</v>
      </c>
      <c r="R72" s="48" t="s">
        <v>450</v>
      </c>
      <c r="S72" s="86" t="s">
        <v>110</v>
      </c>
      <c r="T72" s="18"/>
    </row>
    <row r="73" spans="1:20">
      <c r="A73" s="4">
        <v>69</v>
      </c>
      <c r="B73" s="17" t="s">
        <v>63</v>
      </c>
      <c r="C73" s="86" t="s">
        <v>927</v>
      </c>
      <c r="D73" s="102" t="s">
        <v>23</v>
      </c>
      <c r="E73" s="86" t="s">
        <v>928</v>
      </c>
      <c r="F73" s="18" t="s">
        <v>909</v>
      </c>
      <c r="G73" s="19">
        <v>22</v>
      </c>
      <c r="H73" s="19">
        <v>45</v>
      </c>
      <c r="I73" s="61">
        <f t="shared" si="1"/>
        <v>67</v>
      </c>
      <c r="J73" s="105" t="s">
        <v>976</v>
      </c>
      <c r="K73" s="18" t="s">
        <v>416</v>
      </c>
      <c r="L73" s="101" t="s">
        <v>401</v>
      </c>
      <c r="M73" s="89">
        <v>7399660961</v>
      </c>
      <c r="N73" s="95" t="s">
        <v>422</v>
      </c>
      <c r="O73" s="89">
        <v>9508353958</v>
      </c>
      <c r="P73" s="49">
        <v>43714</v>
      </c>
      <c r="Q73" s="48" t="s">
        <v>109</v>
      </c>
      <c r="R73" s="48" t="s">
        <v>450</v>
      </c>
      <c r="S73" s="86" t="s">
        <v>110</v>
      </c>
      <c r="T73" s="18"/>
    </row>
    <row r="74" spans="1:20">
      <c r="A74" s="4">
        <v>70</v>
      </c>
      <c r="B74" s="17" t="s">
        <v>63</v>
      </c>
      <c r="C74" s="86" t="s">
        <v>929</v>
      </c>
      <c r="D74" s="102" t="s">
        <v>23</v>
      </c>
      <c r="E74" s="86" t="s">
        <v>930</v>
      </c>
      <c r="F74" s="18" t="s">
        <v>909</v>
      </c>
      <c r="G74" s="19">
        <v>12</v>
      </c>
      <c r="H74" s="19">
        <v>13</v>
      </c>
      <c r="I74" s="61">
        <f t="shared" si="1"/>
        <v>25</v>
      </c>
      <c r="J74" s="105" t="s">
        <v>977</v>
      </c>
      <c r="K74" s="18" t="s">
        <v>416</v>
      </c>
      <c r="L74" s="101" t="s">
        <v>401</v>
      </c>
      <c r="M74" s="89">
        <v>7399660961</v>
      </c>
      <c r="N74" s="95" t="s">
        <v>978</v>
      </c>
      <c r="O74" s="89">
        <v>9707576850</v>
      </c>
      <c r="P74" s="49">
        <v>43714</v>
      </c>
      <c r="Q74" s="48" t="s">
        <v>109</v>
      </c>
      <c r="R74" s="48" t="s">
        <v>450</v>
      </c>
      <c r="S74" s="86" t="s">
        <v>110</v>
      </c>
      <c r="T74" s="18"/>
    </row>
    <row r="75" spans="1:20">
      <c r="A75" s="4">
        <v>71</v>
      </c>
      <c r="B75" s="17" t="s">
        <v>63</v>
      </c>
      <c r="C75" s="86" t="s">
        <v>931</v>
      </c>
      <c r="D75" s="102" t="s">
        <v>23</v>
      </c>
      <c r="E75" s="86" t="s">
        <v>932</v>
      </c>
      <c r="F75" s="18" t="s">
        <v>909</v>
      </c>
      <c r="G75" s="19">
        <v>17</v>
      </c>
      <c r="H75" s="19">
        <v>15</v>
      </c>
      <c r="I75" s="61">
        <f t="shared" si="1"/>
        <v>32</v>
      </c>
      <c r="J75" s="105" t="s">
        <v>979</v>
      </c>
      <c r="K75" s="18" t="s">
        <v>397</v>
      </c>
      <c r="L75" s="122" t="s">
        <v>398</v>
      </c>
      <c r="M75" s="89">
        <v>9508209814</v>
      </c>
      <c r="N75" s="95" t="s">
        <v>949</v>
      </c>
      <c r="O75" s="89">
        <v>8822043448</v>
      </c>
      <c r="P75" s="49">
        <v>43715</v>
      </c>
      <c r="Q75" s="48" t="s">
        <v>982</v>
      </c>
      <c r="R75" s="48" t="s">
        <v>450</v>
      </c>
      <c r="S75" s="86" t="s">
        <v>110</v>
      </c>
      <c r="T75" s="18"/>
    </row>
    <row r="76" spans="1:20">
      <c r="A76" s="4">
        <v>72</v>
      </c>
      <c r="B76" s="17" t="s">
        <v>63</v>
      </c>
      <c r="C76" s="86" t="s">
        <v>933</v>
      </c>
      <c r="D76" s="102" t="s">
        <v>23</v>
      </c>
      <c r="E76" s="86" t="s">
        <v>934</v>
      </c>
      <c r="F76" s="18" t="s">
        <v>909</v>
      </c>
      <c r="G76" s="19">
        <v>12</v>
      </c>
      <c r="H76" s="19">
        <v>16</v>
      </c>
      <c r="I76" s="61">
        <f t="shared" si="1"/>
        <v>28</v>
      </c>
      <c r="J76" s="48"/>
      <c r="K76" s="18" t="s">
        <v>980</v>
      </c>
      <c r="L76" s="122" t="s">
        <v>398</v>
      </c>
      <c r="M76" s="89">
        <v>9508209814</v>
      </c>
      <c r="N76" s="95" t="s">
        <v>399</v>
      </c>
      <c r="O76" s="89">
        <v>9864804702</v>
      </c>
      <c r="P76" s="49">
        <v>43715</v>
      </c>
      <c r="Q76" s="48" t="s">
        <v>982</v>
      </c>
      <c r="R76" s="48" t="s">
        <v>450</v>
      </c>
      <c r="S76" s="86" t="s">
        <v>110</v>
      </c>
      <c r="T76" s="18"/>
    </row>
    <row r="77" spans="1:20">
      <c r="A77" s="4">
        <v>73</v>
      </c>
      <c r="B77" s="17" t="s">
        <v>63</v>
      </c>
      <c r="C77" s="86" t="s">
        <v>273</v>
      </c>
      <c r="D77" s="102" t="s">
        <v>23</v>
      </c>
      <c r="E77" s="86" t="s">
        <v>355</v>
      </c>
      <c r="F77" s="18" t="s">
        <v>909</v>
      </c>
      <c r="G77" s="19">
        <v>37</v>
      </c>
      <c r="H77" s="19">
        <v>35</v>
      </c>
      <c r="I77" s="61">
        <f t="shared" si="1"/>
        <v>72</v>
      </c>
      <c r="J77" s="48"/>
      <c r="K77" s="18" t="s">
        <v>174</v>
      </c>
      <c r="L77" s="101" t="s">
        <v>180</v>
      </c>
      <c r="M77" s="89">
        <v>9435677592</v>
      </c>
      <c r="N77" s="95" t="s">
        <v>403</v>
      </c>
      <c r="O77" s="89">
        <v>9707892073</v>
      </c>
      <c r="P77" s="49">
        <v>43715</v>
      </c>
      <c r="Q77" s="48" t="s">
        <v>982</v>
      </c>
      <c r="R77" s="48" t="s">
        <v>447</v>
      </c>
      <c r="S77" s="86" t="s">
        <v>110</v>
      </c>
      <c r="T77" s="18"/>
    </row>
    <row r="78" spans="1:20">
      <c r="A78" s="4">
        <v>74</v>
      </c>
      <c r="B78" s="17" t="s">
        <v>63</v>
      </c>
      <c r="C78" s="86" t="s">
        <v>935</v>
      </c>
      <c r="D78" s="102" t="s">
        <v>23</v>
      </c>
      <c r="E78" s="86" t="s">
        <v>936</v>
      </c>
      <c r="F78" s="18" t="s">
        <v>909</v>
      </c>
      <c r="G78" s="19">
        <v>8</v>
      </c>
      <c r="H78" s="19">
        <v>10</v>
      </c>
      <c r="I78" s="61">
        <f t="shared" si="1"/>
        <v>18</v>
      </c>
      <c r="J78" s="105" t="s">
        <v>981</v>
      </c>
      <c r="K78" s="18" t="s">
        <v>397</v>
      </c>
      <c r="L78" s="122" t="s">
        <v>398</v>
      </c>
      <c r="M78" s="89">
        <v>9508209814</v>
      </c>
      <c r="N78" s="95" t="s">
        <v>399</v>
      </c>
      <c r="O78" s="89">
        <v>9864804702</v>
      </c>
      <c r="P78" s="49">
        <v>43717</v>
      </c>
      <c r="Q78" s="48" t="s">
        <v>983</v>
      </c>
      <c r="R78" s="48" t="s">
        <v>450</v>
      </c>
      <c r="S78" s="86" t="s">
        <v>110</v>
      </c>
      <c r="T78" s="18"/>
    </row>
    <row r="79" spans="1:20">
      <c r="A79" s="4">
        <v>75</v>
      </c>
      <c r="B79" s="17" t="s">
        <v>63</v>
      </c>
      <c r="C79" s="86" t="s">
        <v>937</v>
      </c>
      <c r="D79" s="102" t="s">
        <v>23</v>
      </c>
      <c r="E79" s="86" t="s">
        <v>938</v>
      </c>
      <c r="F79" s="18" t="s">
        <v>909</v>
      </c>
      <c r="G79" s="19">
        <v>21</v>
      </c>
      <c r="H79" s="19">
        <v>25</v>
      </c>
      <c r="I79" s="61">
        <f t="shared" si="1"/>
        <v>46</v>
      </c>
      <c r="J79" s="48"/>
      <c r="K79" s="18" t="s">
        <v>397</v>
      </c>
      <c r="L79" s="122" t="s">
        <v>398</v>
      </c>
      <c r="M79" s="89">
        <v>9508209814</v>
      </c>
      <c r="N79" s="95" t="s">
        <v>750</v>
      </c>
      <c r="O79" s="89">
        <v>7086870344</v>
      </c>
      <c r="P79" s="49">
        <v>43717</v>
      </c>
      <c r="Q79" s="48" t="s">
        <v>983</v>
      </c>
      <c r="R79" s="48" t="s">
        <v>450</v>
      </c>
      <c r="S79" s="86" t="s">
        <v>110</v>
      </c>
      <c r="T79" s="18"/>
    </row>
    <row r="80" spans="1:20">
      <c r="A80" s="4">
        <v>76</v>
      </c>
      <c r="B80" s="17" t="s">
        <v>63</v>
      </c>
      <c r="C80" s="86" t="s">
        <v>917</v>
      </c>
      <c r="D80" s="102" t="s">
        <v>23</v>
      </c>
      <c r="E80" s="86" t="s">
        <v>918</v>
      </c>
      <c r="F80" s="18" t="s">
        <v>909</v>
      </c>
      <c r="G80" s="19">
        <v>32</v>
      </c>
      <c r="H80" s="19">
        <v>39</v>
      </c>
      <c r="I80" s="61">
        <f t="shared" si="1"/>
        <v>71</v>
      </c>
      <c r="J80" s="48"/>
      <c r="K80" s="18" t="s">
        <v>397</v>
      </c>
      <c r="L80" s="122" t="s">
        <v>398</v>
      </c>
      <c r="M80" s="89">
        <v>9508209814</v>
      </c>
      <c r="N80" s="95" t="s">
        <v>949</v>
      </c>
      <c r="O80" s="89">
        <v>8822043448</v>
      </c>
      <c r="P80" s="49">
        <v>43717</v>
      </c>
      <c r="Q80" s="48" t="s">
        <v>983</v>
      </c>
      <c r="R80" s="48" t="s">
        <v>450</v>
      </c>
      <c r="S80" s="86" t="s">
        <v>110</v>
      </c>
      <c r="T80" s="18"/>
    </row>
    <row r="81" spans="1:20">
      <c r="A81" s="4">
        <v>77</v>
      </c>
      <c r="B81" s="17" t="s">
        <v>63</v>
      </c>
      <c r="C81" s="101" t="s">
        <v>939</v>
      </c>
      <c r="D81" s="102" t="s">
        <v>23</v>
      </c>
      <c r="E81" s="120" t="s">
        <v>940</v>
      </c>
      <c r="F81" s="18" t="s">
        <v>941</v>
      </c>
      <c r="G81" s="19">
        <v>567</v>
      </c>
      <c r="H81" s="19">
        <v>879</v>
      </c>
      <c r="I81" s="61">
        <f t="shared" si="1"/>
        <v>1446</v>
      </c>
      <c r="J81" s="48"/>
      <c r="K81" s="18" t="s">
        <v>412</v>
      </c>
      <c r="L81" s="101" t="s">
        <v>413</v>
      </c>
      <c r="M81" s="89">
        <v>8135051425</v>
      </c>
      <c r="N81" s="89" t="s">
        <v>415</v>
      </c>
      <c r="O81" s="89">
        <v>8011770019</v>
      </c>
      <c r="P81" s="49">
        <v>43718</v>
      </c>
      <c r="Q81" s="48" t="s">
        <v>106</v>
      </c>
      <c r="R81" s="48" t="s">
        <v>451</v>
      </c>
      <c r="S81" s="86" t="s">
        <v>110</v>
      </c>
      <c r="T81" s="18"/>
    </row>
    <row r="82" spans="1:20" ht="33">
      <c r="A82" s="4">
        <v>78</v>
      </c>
      <c r="B82" s="17" t="s">
        <v>63</v>
      </c>
      <c r="C82" s="101" t="s">
        <v>939</v>
      </c>
      <c r="D82" s="102" t="s">
        <v>23</v>
      </c>
      <c r="E82" s="120" t="s">
        <v>940</v>
      </c>
      <c r="F82" s="18" t="s">
        <v>941</v>
      </c>
      <c r="G82" s="19">
        <v>567</v>
      </c>
      <c r="H82" s="19">
        <v>879</v>
      </c>
      <c r="I82" s="61">
        <f t="shared" si="1"/>
        <v>1446</v>
      </c>
      <c r="J82" s="48"/>
      <c r="K82" s="18" t="s">
        <v>412</v>
      </c>
      <c r="L82" s="101" t="s">
        <v>413</v>
      </c>
      <c r="M82" s="89">
        <v>8135051425</v>
      </c>
      <c r="N82" s="89" t="s">
        <v>415</v>
      </c>
      <c r="O82" s="89">
        <v>8011770019</v>
      </c>
      <c r="P82" s="49">
        <v>43719</v>
      </c>
      <c r="Q82" s="48" t="s">
        <v>107</v>
      </c>
      <c r="R82" s="48" t="s">
        <v>451</v>
      </c>
      <c r="S82" s="86" t="s">
        <v>110</v>
      </c>
      <c r="T82" s="18"/>
    </row>
    <row r="83" spans="1:20">
      <c r="A83" s="4">
        <v>79</v>
      </c>
      <c r="B83" s="17" t="s">
        <v>63</v>
      </c>
      <c r="C83" s="101" t="s">
        <v>939</v>
      </c>
      <c r="D83" s="102" t="s">
        <v>23</v>
      </c>
      <c r="E83" s="120" t="s">
        <v>940</v>
      </c>
      <c r="F83" s="18" t="s">
        <v>941</v>
      </c>
      <c r="G83" s="19">
        <v>567</v>
      </c>
      <c r="H83" s="19">
        <v>879</v>
      </c>
      <c r="I83" s="61">
        <f t="shared" si="1"/>
        <v>1446</v>
      </c>
      <c r="J83" s="48"/>
      <c r="K83" s="18" t="s">
        <v>412</v>
      </c>
      <c r="L83" s="101" t="s">
        <v>413</v>
      </c>
      <c r="M83" s="89">
        <v>8135051425</v>
      </c>
      <c r="N83" s="89" t="s">
        <v>415</v>
      </c>
      <c r="O83" s="89">
        <v>8011770019</v>
      </c>
      <c r="P83" s="49">
        <v>43720</v>
      </c>
      <c r="Q83" s="48" t="s">
        <v>108</v>
      </c>
      <c r="R83" s="48" t="s">
        <v>451</v>
      </c>
      <c r="S83" s="86" t="s">
        <v>110</v>
      </c>
      <c r="T83" s="18"/>
    </row>
    <row r="84" spans="1:20">
      <c r="A84" s="4">
        <v>80</v>
      </c>
      <c r="B84" s="17" t="s">
        <v>63</v>
      </c>
      <c r="C84" s="101" t="s">
        <v>939</v>
      </c>
      <c r="D84" s="102" t="s">
        <v>23</v>
      </c>
      <c r="E84" s="120" t="s">
        <v>940</v>
      </c>
      <c r="F84" s="18" t="s">
        <v>941</v>
      </c>
      <c r="G84" s="19">
        <v>567</v>
      </c>
      <c r="H84" s="19">
        <v>879</v>
      </c>
      <c r="I84" s="61">
        <f t="shared" si="1"/>
        <v>1446</v>
      </c>
      <c r="J84" s="48"/>
      <c r="K84" s="18" t="s">
        <v>412</v>
      </c>
      <c r="L84" s="101" t="s">
        <v>413</v>
      </c>
      <c r="M84" s="89">
        <v>8135051425</v>
      </c>
      <c r="N84" s="89" t="s">
        <v>415</v>
      </c>
      <c r="O84" s="89">
        <v>8011770019</v>
      </c>
      <c r="P84" s="49">
        <v>43721</v>
      </c>
      <c r="Q84" s="48" t="s">
        <v>109</v>
      </c>
      <c r="R84" s="48" t="s">
        <v>451</v>
      </c>
      <c r="S84" s="86" t="s">
        <v>110</v>
      </c>
      <c r="T84" s="18"/>
    </row>
    <row r="85" spans="1:20">
      <c r="A85" s="4">
        <v>81</v>
      </c>
      <c r="B85" s="17" t="s">
        <v>63</v>
      </c>
      <c r="C85" s="101" t="s">
        <v>939</v>
      </c>
      <c r="D85" s="102" t="s">
        <v>23</v>
      </c>
      <c r="E85" s="120" t="s">
        <v>940</v>
      </c>
      <c r="F85" s="18" t="s">
        <v>941</v>
      </c>
      <c r="G85" s="19">
        <v>567</v>
      </c>
      <c r="H85" s="19">
        <v>879</v>
      </c>
      <c r="I85" s="61">
        <f t="shared" si="1"/>
        <v>1446</v>
      </c>
      <c r="J85" s="48"/>
      <c r="K85" s="18" t="s">
        <v>412</v>
      </c>
      <c r="L85" s="101" t="s">
        <v>413</v>
      </c>
      <c r="M85" s="89">
        <v>8135051425</v>
      </c>
      <c r="N85" s="89" t="s">
        <v>415</v>
      </c>
      <c r="O85" s="89">
        <v>8011770019</v>
      </c>
      <c r="P85" s="49">
        <v>43724</v>
      </c>
      <c r="Q85" s="48" t="s">
        <v>983</v>
      </c>
      <c r="R85" s="48" t="s">
        <v>451</v>
      </c>
      <c r="S85" s="86" t="s">
        <v>110</v>
      </c>
      <c r="T85" s="18"/>
    </row>
    <row r="86" spans="1:20">
      <c r="A86" s="4">
        <v>82</v>
      </c>
      <c r="B86" s="17" t="s">
        <v>63</v>
      </c>
      <c r="C86" s="101" t="s">
        <v>939</v>
      </c>
      <c r="D86" s="102" t="s">
        <v>23</v>
      </c>
      <c r="E86" s="120" t="s">
        <v>940</v>
      </c>
      <c r="F86" s="18" t="s">
        <v>941</v>
      </c>
      <c r="G86" s="19">
        <v>567</v>
      </c>
      <c r="H86" s="19">
        <v>879</v>
      </c>
      <c r="I86" s="61">
        <f t="shared" si="1"/>
        <v>1446</v>
      </c>
      <c r="J86" s="48"/>
      <c r="K86" s="18" t="s">
        <v>412</v>
      </c>
      <c r="L86" s="101" t="s">
        <v>413</v>
      </c>
      <c r="M86" s="89">
        <v>8135051425</v>
      </c>
      <c r="N86" s="89" t="s">
        <v>415</v>
      </c>
      <c r="O86" s="89">
        <v>8011770019</v>
      </c>
      <c r="P86" s="49">
        <v>43725</v>
      </c>
      <c r="Q86" s="48" t="s">
        <v>106</v>
      </c>
      <c r="R86" s="48" t="s">
        <v>451</v>
      </c>
      <c r="S86" s="86" t="s">
        <v>110</v>
      </c>
      <c r="T86" s="18"/>
    </row>
    <row r="87" spans="1:20" ht="33">
      <c r="A87" s="4">
        <v>83</v>
      </c>
      <c r="B87" s="17" t="s">
        <v>63</v>
      </c>
      <c r="C87" s="101" t="s">
        <v>939</v>
      </c>
      <c r="D87" s="102" t="s">
        <v>23</v>
      </c>
      <c r="E87" s="120" t="s">
        <v>940</v>
      </c>
      <c r="F87" s="18" t="s">
        <v>941</v>
      </c>
      <c r="G87" s="19">
        <v>567</v>
      </c>
      <c r="H87" s="19">
        <v>879</v>
      </c>
      <c r="I87" s="61">
        <f t="shared" si="1"/>
        <v>1446</v>
      </c>
      <c r="J87" s="48"/>
      <c r="K87" s="18" t="s">
        <v>412</v>
      </c>
      <c r="L87" s="101" t="s">
        <v>413</v>
      </c>
      <c r="M87" s="89">
        <v>8135051425</v>
      </c>
      <c r="N87" s="89" t="s">
        <v>415</v>
      </c>
      <c r="O87" s="89">
        <v>8011770019</v>
      </c>
      <c r="P87" s="49">
        <v>43726</v>
      </c>
      <c r="Q87" s="48" t="s">
        <v>107</v>
      </c>
      <c r="R87" s="48" t="s">
        <v>451</v>
      </c>
      <c r="S87" s="86" t="s">
        <v>110</v>
      </c>
      <c r="T87" s="18"/>
    </row>
    <row r="88" spans="1:20">
      <c r="A88" s="4">
        <v>84</v>
      </c>
      <c r="B88" s="17" t="s">
        <v>63</v>
      </c>
      <c r="C88" s="101" t="s">
        <v>939</v>
      </c>
      <c r="D88" s="102" t="s">
        <v>23</v>
      </c>
      <c r="E88" s="120" t="s">
        <v>940</v>
      </c>
      <c r="F88" s="18" t="s">
        <v>941</v>
      </c>
      <c r="G88" s="19">
        <v>567</v>
      </c>
      <c r="H88" s="19">
        <v>879</v>
      </c>
      <c r="I88" s="61">
        <f t="shared" si="1"/>
        <v>1446</v>
      </c>
      <c r="J88" s="48"/>
      <c r="K88" s="18" t="s">
        <v>412</v>
      </c>
      <c r="L88" s="101" t="s">
        <v>413</v>
      </c>
      <c r="M88" s="89">
        <v>8135051425</v>
      </c>
      <c r="N88" s="89" t="s">
        <v>415</v>
      </c>
      <c r="O88" s="89">
        <v>8011770019</v>
      </c>
      <c r="P88" s="49">
        <v>43727</v>
      </c>
      <c r="Q88" s="48" t="s">
        <v>108</v>
      </c>
      <c r="R88" s="48" t="s">
        <v>451</v>
      </c>
      <c r="S88" s="86" t="s">
        <v>110</v>
      </c>
      <c r="T88" s="18"/>
    </row>
    <row r="89" spans="1:20">
      <c r="A89" s="4">
        <v>85</v>
      </c>
      <c r="B89" s="17" t="s">
        <v>63</v>
      </c>
      <c r="C89" s="101" t="s">
        <v>939</v>
      </c>
      <c r="D89" s="102" t="s">
        <v>23</v>
      </c>
      <c r="E89" s="120" t="s">
        <v>940</v>
      </c>
      <c r="F89" s="18" t="s">
        <v>941</v>
      </c>
      <c r="G89" s="19">
        <v>567</v>
      </c>
      <c r="H89" s="19">
        <v>879</v>
      </c>
      <c r="I89" s="61">
        <f t="shared" si="1"/>
        <v>1446</v>
      </c>
      <c r="J89" s="48"/>
      <c r="K89" s="18" t="s">
        <v>412</v>
      </c>
      <c r="L89" s="101" t="s">
        <v>413</v>
      </c>
      <c r="M89" s="89">
        <v>8135051425</v>
      </c>
      <c r="N89" s="89" t="s">
        <v>415</v>
      </c>
      <c r="O89" s="89">
        <v>8011770019</v>
      </c>
      <c r="P89" s="49">
        <v>43728</v>
      </c>
      <c r="Q89" s="48" t="s">
        <v>109</v>
      </c>
      <c r="R89" s="48" t="s">
        <v>451</v>
      </c>
      <c r="S89" s="86" t="s">
        <v>110</v>
      </c>
      <c r="T89" s="18"/>
    </row>
    <row r="90" spans="1:20">
      <c r="A90" s="4">
        <v>86</v>
      </c>
      <c r="B90" s="17" t="s">
        <v>63</v>
      </c>
      <c r="C90" s="101" t="s">
        <v>939</v>
      </c>
      <c r="D90" s="102" t="s">
        <v>23</v>
      </c>
      <c r="E90" s="120" t="s">
        <v>940</v>
      </c>
      <c r="F90" s="18" t="s">
        <v>941</v>
      </c>
      <c r="G90" s="19">
        <v>567</v>
      </c>
      <c r="H90" s="19">
        <v>879</v>
      </c>
      <c r="I90" s="61">
        <f t="shared" si="1"/>
        <v>1446</v>
      </c>
      <c r="J90" s="48"/>
      <c r="K90" s="18" t="s">
        <v>412</v>
      </c>
      <c r="L90" s="101" t="s">
        <v>413</v>
      </c>
      <c r="M90" s="89">
        <v>8135051425</v>
      </c>
      <c r="N90" s="89" t="s">
        <v>415</v>
      </c>
      <c r="O90" s="89">
        <v>8011770019</v>
      </c>
      <c r="P90" s="49">
        <v>43731</v>
      </c>
      <c r="Q90" s="48" t="s">
        <v>983</v>
      </c>
      <c r="R90" s="48" t="s">
        <v>451</v>
      </c>
      <c r="S90" s="86" t="s">
        <v>110</v>
      </c>
      <c r="T90" s="18"/>
    </row>
    <row r="91" spans="1:20">
      <c r="A91" s="4">
        <v>87</v>
      </c>
      <c r="B91" s="17" t="s">
        <v>63</v>
      </c>
      <c r="C91" s="101" t="s">
        <v>939</v>
      </c>
      <c r="D91" s="102" t="s">
        <v>23</v>
      </c>
      <c r="E91" s="120" t="s">
        <v>940</v>
      </c>
      <c r="F91" s="18" t="s">
        <v>941</v>
      </c>
      <c r="G91" s="19">
        <v>567</v>
      </c>
      <c r="H91" s="19">
        <v>879</v>
      </c>
      <c r="I91" s="61">
        <f t="shared" si="1"/>
        <v>1446</v>
      </c>
      <c r="J91" s="48"/>
      <c r="K91" s="18" t="s">
        <v>412</v>
      </c>
      <c r="L91" s="101" t="s">
        <v>413</v>
      </c>
      <c r="M91" s="89">
        <v>8135051425</v>
      </c>
      <c r="N91" s="89" t="s">
        <v>415</v>
      </c>
      <c r="O91" s="89">
        <v>8011770019</v>
      </c>
      <c r="P91" s="49">
        <v>43732</v>
      </c>
      <c r="Q91" s="48" t="s">
        <v>106</v>
      </c>
      <c r="R91" s="48" t="s">
        <v>451</v>
      </c>
      <c r="S91" s="86" t="s">
        <v>110</v>
      </c>
      <c r="T91" s="18"/>
    </row>
    <row r="92" spans="1:20" ht="33">
      <c r="A92" s="4">
        <v>88</v>
      </c>
      <c r="B92" s="17" t="s">
        <v>63</v>
      </c>
      <c r="C92" s="121" t="s">
        <v>942</v>
      </c>
      <c r="D92" s="102" t="s">
        <v>23</v>
      </c>
      <c r="E92" s="120" t="s">
        <v>943</v>
      </c>
      <c r="F92" s="18" t="s">
        <v>944</v>
      </c>
      <c r="G92" s="19">
        <v>167</v>
      </c>
      <c r="H92" s="19">
        <v>198</v>
      </c>
      <c r="I92" s="61">
        <f t="shared" si="1"/>
        <v>365</v>
      </c>
      <c r="J92" s="48"/>
      <c r="K92" s="18" t="s">
        <v>412</v>
      </c>
      <c r="L92" s="101" t="s">
        <v>413</v>
      </c>
      <c r="M92" s="89">
        <v>8135051425</v>
      </c>
      <c r="N92" s="89" t="s">
        <v>415</v>
      </c>
      <c r="O92" s="89">
        <v>8011770019</v>
      </c>
      <c r="P92" s="49">
        <v>43733</v>
      </c>
      <c r="Q92" s="48" t="s">
        <v>107</v>
      </c>
      <c r="R92" s="48" t="s">
        <v>451</v>
      </c>
      <c r="S92" s="86" t="s">
        <v>110</v>
      </c>
      <c r="T92" s="18"/>
    </row>
    <row r="93" spans="1:20">
      <c r="A93" s="4">
        <v>89</v>
      </c>
      <c r="B93" s="17" t="s">
        <v>63</v>
      </c>
      <c r="C93" s="121" t="s">
        <v>942</v>
      </c>
      <c r="D93" s="102" t="s">
        <v>23</v>
      </c>
      <c r="E93" s="120" t="s">
        <v>943</v>
      </c>
      <c r="F93" s="18" t="s">
        <v>944</v>
      </c>
      <c r="G93" s="19">
        <v>167</v>
      </c>
      <c r="H93" s="19">
        <v>198</v>
      </c>
      <c r="I93" s="61">
        <f t="shared" si="1"/>
        <v>365</v>
      </c>
      <c r="J93" s="48"/>
      <c r="K93" s="18" t="s">
        <v>412</v>
      </c>
      <c r="L93" s="101" t="s">
        <v>413</v>
      </c>
      <c r="M93" s="89">
        <v>8135051425</v>
      </c>
      <c r="N93" s="89" t="s">
        <v>415</v>
      </c>
      <c r="O93" s="89">
        <v>8011770019</v>
      </c>
      <c r="P93" s="49">
        <v>43734</v>
      </c>
      <c r="Q93" s="48" t="s">
        <v>108</v>
      </c>
      <c r="R93" s="48" t="s">
        <v>451</v>
      </c>
      <c r="S93" s="86" t="s">
        <v>110</v>
      </c>
      <c r="T93" s="18"/>
    </row>
    <row r="94" spans="1:20">
      <c r="A94" s="4">
        <v>90</v>
      </c>
      <c r="B94" s="17" t="s">
        <v>63</v>
      </c>
      <c r="C94" s="121" t="s">
        <v>942</v>
      </c>
      <c r="D94" s="102" t="s">
        <v>23</v>
      </c>
      <c r="E94" s="120" t="s">
        <v>943</v>
      </c>
      <c r="F94" s="18" t="s">
        <v>944</v>
      </c>
      <c r="G94" s="19">
        <v>167</v>
      </c>
      <c r="H94" s="19">
        <v>198</v>
      </c>
      <c r="I94" s="61">
        <f t="shared" si="1"/>
        <v>365</v>
      </c>
      <c r="J94" s="48"/>
      <c r="K94" s="18" t="s">
        <v>412</v>
      </c>
      <c r="L94" s="101" t="s">
        <v>413</v>
      </c>
      <c r="M94" s="89">
        <v>8135051425</v>
      </c>
      <c r="N94" s="89" t="s">
        <v>415</v>
      </c>
      <c r="O94" s="89">
        <v>8011770019</v>
      </c>
      <c r="P94" s="49">
        <v>43735</v>
      </c>
      <c r="Q94" s="48" t="s">
        <v>109</v>
      </c>
      <c r="R94" s="48" t="s">
        <v>451</v>
      </c>
      <c r="S94" s="86" t="s">
        <v>110</v>
      </c>
      <c r="T94" s="18"/>
    </row>
    <row r="95" spans="1:20">
      <c r="A95" s="4">
        <v>91</v>
      </c>
      <c r="B95" s="17" t="s">
        <v>63</v>
      </c>
      <c r="C95" s="18" t="s">
        <v>945</v>
      </c>
      <c r="D95" s="102" t="s">
        <v>23</v>
      </c>
      <c r="E95" s="120" t="s">
        <v>946</v>
      </c>
      <c r="F95" s="18" t="s">
        <v>944</v>
      </c>
      <c r="G95" s="19">
        <v>155</v>
      </c>
      <c r="H95" s="19">
        <v>187</v>
      </c>
      <c r="I95" s="61">
        <f t="shared" si="1"/>
        <v>342</v>
      </c>
      <c r="J95" s="48"/>
      <c r="K95" s="101" t="s">
        <v>177</v>
      </c>
      <c r="L95" s="101" t="s">
        <v>961</v>
      </c>
      <c r="M95" s="89">
        <v>9577948848</v>
      </c>
      <c r="N95" s="89" t="s">
        <v>963</v>
      </c>
      <c r="O95" s="89">
        <v>8761073915</v>
      </c>
      <c r="P95" s="49">
        <v>43736</v>
      </c>
      <c r="Q95" s="48" t="s">
        <v>982</v>
      </c>
      <c r="R95" s="48" t="s">
        <v>454</v>
      </c>
      <c r="S95" s="86" t="s">
        <v>110</v>
      </c>
      <c r="T95" s="18"/>
    </row>
    <row r="96" spans="1:20">
      <c r="A96" s="4">
        <v>92</v>
      </c>
      <c r="B96" s="17" t="s">
        <v>63</v>
      </c>
      <c r="C96" s="18" t="s">
        <v>945</v>
      </c>
      <c r="D96" s="102" t="s">
        <v>23</v>
      </c>
      <c r="E96" s="120" t="s">
        <v>946</v>
      </c>
      <c r="F96" s="18" t="s">
        <v>944</v>
      </c>
      <c r="G96" s="19">
        <v>155</v>
      </c>
      <c r="H96" s="19">
        <v>187</v>
      </c>
      <c r="I96" s="61">
        <f t="shared" si="1"/>
        <v>342</v>
      </c>
      <c r="J96" s="48"/>
      <c r="K96" s="101" t="s">
        <v>177</v>
      </c>
      <c r="L96" s="101" t="s">
        <v>961</v>
      </c>
      <c r="M96" s="89">
        <v>9577948848</v>
      </c>
      <c r="N96" s="89" t="s">
        <v>963</v>
      </c>
      <c r="O96" s="89">
        <v>8761073915</v>
      </c>
      <c r="P96" s="49">
        <v>43738</v>
      </c>
      <c r="Q96" s="48" t="s">
        <v>983</v>
      </c>
      <c r="R96" s="48" t="s">
        <v>454</v>
      </c>
      <c r="S96" s="86" t="s">
        <v>110</v>
      </c>
      <c r="T96" s="18"/>
    </row>
    <row r="97" spans="1:20">
      <c r="A97" s="4">
        <v>93</v>
      </c>
      <c r="B97" s="17"/>
      <c r="C97" s="18"/>
      <c r="D97" s="102"/>
      <c r="E97" s="120"/>
      <c r="F97" s="18"/>
      <c r="G97" s="19"/>
      <c r="H97" s="19"/>
      <c r="I97" s="61">
        <f t="shared" si="1"/>
        <v>0</v>
      </c>
      <c r="J97" s="48"/>
      <c r="K97" s="101"/>
      <c r="L97" s="101"/>
      <c r="M97" s="89"/>
      <c r="N97" s="89"/>
      <c r="O97" s="89"/>
      <c r="P97" s="49"/>
      <c r="Q97" s="48"/>
      <c r="R97" s="48"/>
      <c r="S97" s="18"/>
      <c r="T97" s="18"/>
    </row>
    <row r="98" spans="1:20">
      <c r="A98" s="4">
        <v>94</v>
      </c>
      <c r="B98" s="17"/>
      <c r="C98" s="18"/>
      <c r="D98" s="18"/>
      <c r="E98" s="19"/>
      <c r="F98" s="18"/>
      <c r="G98" s="19"/>
      <c r="H98" s="19"/>
      <c r="I98" s="61">
        <f t="shared" si="1"/>
        <v>0</v>
      </c>
      <c r="J98" s="48"/>
      <c r="K98" s="18"/>
      <c r="L98" s="18"/>
      <c r="M98" s="48"/>
      <c r="N98" s="48"/>
      <c r="O98" s="48"/>
      <c r="P98" s="49"/>
      <c r="Q98" s="48"/>
      <c r="R98" s="48"/>
      <c r="S98" s="18"/>
      <c r="T98" s="18"/>
    </row>
    <row r="99" spans="1:20">
      <c r="A99" s="4">
        <v>95</v>
      </c>
      <c r="B99" s="17"/>
      <c r="C99" s="18"/>
      <c r="D99" s="18"/>
      <c r="E99" s="19"/>
      <c r="F99" s="18"/>
      <c r="G99" s="19"/>
      <c r="H99" s="19"/>
      <c r="I99" s="61">
        <f t="shared" si="1"/>
        <v>0</v>
      </c>
      <c r="J99" s="18"/>
      <c r="K99" s="18"/>
      <c r="L99" s="18"/>
      <c r="M99" s="18"/>
      <c r="N99" s="18"/>
      <c r="O99" s="18"/>
      <c r="P99" s="49"/>
      <c r="Q99" s="48"/>
      <c r="R99" s="18"/>
      <c r="S99" s="18"/>
      <c r="T99" s="18"/>
    </row>
    <row r="100" spans="1:20">
      <c r="A100" s="4">
        <v>96</v>
      </c>
      <c r="B100" s="17"/>
      <c r="C100" s="18"/>
      <c r="D100" s="18"/>
      <c r="E100" s="19"/>
      <c r="F100" s="18"/>
      <c r="G100" s="19"/>
      <c r="H100" s="19"/>
      <c r="I100" s="61">
        <f t="shared" si="1"/>
        <v>0</v>
      </c>
      <c r="J100" s="18"/>
      <c r="K100" s="18"/>
      <c r="L100" s="18"/>
      <c r="M100" s="18"/>
      <c r="N100" s="18"/>
      <c r="O100" s="18"/>
      <c r="P100" s="49"/>
      <c r="Q100" s="48"/>
      <c r="R100" s="18"/>
      <c r="S100" s="18"/>
      <c r="T100" s="18"/>
    </row>
    <row r="101" spans="1:20">
      <c r="A101" s="4">
        <v>97</v>
      </c>
      <c r="B101" s="17"/>
      <c r="C101" s="18"/>
      <c r="D101" s="18"/>
      <c r="E101" s="19"/>
      <c r="F101" s="18"/>
      <c r="G101" s="19"/>
      <c r="H101" s="19"/>
      <c r="I101" s="61">
        <f t="shared" si="1"/>
        <v>0</v>
      </c>
      <c r="J101" s="18"/>
      <c r="K101" s="18"/>
      <c r="L101" s="18"/>
      <c r="M101" s="18"/>
      <c r="N101" s="18"/>
      <c r="O101" s="18"/>
      <c r="P101" s="49"/>
      <c r="Q101" s="48"/>
      <c r="R101" s="18"/>
      <c r="S101" s="18"/>
      <c r="T101" s="18"/>
    </row>
    <row r="102" spans="1:20">
      <c r="A102" s="4">
        <v>98</v>
      </c>
      <c r="B102" s="17"/>
      <c r="C102" s="18"/>
      <c r="D102" s="18"/>
      <c r="E102" s="19"/>
      <c r="F102" s="18"/>
      <c r="G102" s="19"/>
      <c r="H102" s="19"/>
      <c r="I102" s="61">
        <f t="shared" si="1"/>
        <v>0</v>
      </c>
      <c r="J102" s="18"/>
      <c r="K102" s="18"/>
      <c r="L102" s="18"/>
      <c r="M102" s="18"/>
      <c r="N102" s="18"/>
      <c r="O102" s="18"/>
      <c r="P102" s="49"/>
      <c r="Q102" s="48"/>
      <c r="R102" s="18"/>
      <c r="S102" s="18"/>
      <c r="T102" s="18"/>
    </row>
    <row r="103" spans="1:20">
      <c r="A103" s="4">
        <v>99</v>
      </c>
      <c r="B103" s="17"/>
      <c r="C103" s="18"/>
      <c r="D103" s="18"/>
      <c r="E103" s="19"/>
      <c r="F103" s="18"/>
      <c r="G103" s="19"/>
      <c r="H103" s="19"/>
      <c r="I103" s="61">
        <f t="shared" si="1"/>
        <v>0</v>
      </c>
      <c r="J103" s="18"/>
      <c r="K103" s="18"/>
      <c r="L103" s="18"/>
      <c r="M103" s="18"/>
      <c r="N103" s="18"/>
      <c r="O103" s="18"/>
      <c r="P103" s="49"/>
      <c r="Q103" s="48"/>
      <c r="R103" s="18"/>
      <c r="S103" s="18"/>
      <c r="T103" s="18"/>
    </row>
    <row r="104" spans="1:20">
      <c r="A104" s="4">
        <v>100</v>
      </c>
      <c r="B104" s="17"/>
      <c r="C104" s="18"/>
      <c r="D104" s="18"/>
      <c r="E104" s="19"/>
      <c r="F104" s="18"/>
      <c r="G104" s="19"/>
      <c r="H104" s="19"/>
      <c r="I104" s="61">
        <f t="shared" si="1"/>
        <v>0</v>
      </c>
      <c r="J104" s="18"/>
      <c r="K104" s="18"/>
      <c r="L104" s="18"/>
      <c r="M104" s="18"/>
      <c r="N104" s="18"/>
      <c r="O104" s="18"/>
      <c r="P104" s="49"/>
      <c r="Q104" s="48"/>
      <c r="R104" s="18"/>
      <c r="S104" s="18"/>
      <c r="T104" s="18"/>
    </row>
    <row r="105" spans="1:20">
      <c r="A105" s="4">
        <v>101</v>
      </c>
      <c r="B105" s="17"/>
      <c r="C105" s="18"/>
      <c r="D105" s="18"/>
      <c r="E105" s="19"/>
      <c r="F105" s="18"/>
      <c r="G105" s="19"/>
      <c r="H105" s="19"/>
      <c r="I105" s="61">
        <f t="shared" si="1"/>
        <v>0</v>
      </c>
      <c r="J105" s="18"/>
      <c r="K105" s="18"/>
      <c r="L105" s="18"/>
      <c r="M105" s="18"/>
      <c r="N105" s="18"/>
      <c r="O105" s="18"/>
      <c r="P105" s="49"/>
      <c r="Q105" s="48"/>
      <c r="R105" s="18"/>
      <c r="S105" s="18"/>
      <c r="T105" s="18"/>
    </row>
    <row r="106" spans="1:20">
      <c r="A106" s="4">
        <v>102</v>
      </c>
      <c r="B106" s="17"/>
      <c r="C106" s="18"/>
      <c r="D106" s="18"/>
      <c r="E106" s="19"/>
      <c r="F106" s="18"/>
      <c r="G106" s="19"/>
      <c r="H106" s="19"/>
      <c r="I106" s="61">
        <f t="shared" si="1"/>
        <v>0</v>
      </c>
      <c r="J106" s="18"/>
      <c r="K106" s="18"/>
      <c r="L106" s="18"/>
      <c r="M106" s="18"/>
      <c r="N106" s="18"/>
      <c r="O106" s="18"/>
      <c r="P106" s="49"/>
      <c r="Q106" s="48"/>
      <c r="R106" s="18"/>
      <c r="S106" s="18"/>
      <c r="T106" s="18"/>
    </row>
    <row r="107" spans="1:20">
      <c r="A107" s="4">
        <v>103</v>
      </c>
      <c r="B107" s="17"/>
      <c r="C107" s="18"/>
      <c r="D107" s="18"/>
      <c r="E107" s="19"/>
      <c r="F107" s="18"/>
      <c r="G107" s="19"/>
      <c r="H107" s="19"/>
      <c r="I107" s="61">
        <f t="shared" si="1"/>
        <v>0</v>
      </c>
      <c r="J107" s="18"/>
      <c r="K107" s="18"/>
      <c r="L107" s="18"/>
      <c r="M107" s="18"/>
      <c r="N107" s="18"/>
      <c r="O107" s="18"/>
      <c r="P107" s="49"/>
      <c r="Q107" s="48"/>
      <c r="R107" s="18"/>
      <c r="S107" s="18"/>
      <c r="T107" s="18"/>
    </row>
    <row r="108" spans="1:20">
      <c r="A108" s="4">
        <v>104</v>
      </c>
      <c r="B108" s="17"/>
      <c r="C108" s="18"/>
      <c r="D108" s="18"/>
      <c r="E108" s="19"/>
      <c r="F108" s="18"/>
      <c r="G108" s="19"/>
      <c r="H108" s="19"/>
      <c r="I108" s="61">
        <f t="shared" si="1"/>
        <v>0</v>
      </c>
      <c r="J108" s="18"/>
      <c r="K108" s="18"/>
      <c r="L108" s="18"/>
      <c r="M108" s="18"/>
      <c r="N108" s="18"/>
      <c r="O108" s="18"/>
      <c r="P108" s="49"/>
      <c r="Q108" s="48"/>
      <c r="R108" s="18"/>
      <c r="S108" s="18"/>
      <c r="T108" s="18"/>
    </row>
    <row r="109" spans="1:20">
      <c r="A109" s="4">
        <v>105</v>
      </c>
      <c r="B109" s="17"/>
      <c r="C109" s="18"/>
      <c r="D109" s="18"/>
      <c r="E109" s="19"/>
      <c r="F109" s="18"/>
      <c r="G109" s="19"/>
      <c r="H109" s="19"/>
      <c r="I109" s="61">
        <f t="shared" si="1"/>
        <v>0</v>
      </c>
      <c r="J109" s="18"/>
      <c r="K109" s="18"/>
      <c r="L109" s="18"/>
      <c r="M109" s="18"/>
      <c r="N109" s="18"/>
      <c r="O109" s="18"/>
      <c r="P109" s="49"/>
      <c r="Q109" s="48"/>
      <c r="R109" s="18"/>
      <c r="S109" s="18"/>
      <c r="T109" s="18"/>
    </row>
    <row r="110" spans="1:20">
      <c r="A110" s="4">
        <v>106</v>
      </c>
      <c r="B110" s="17"/>
      <c r="C110" s="18"/>
      <c r="D110" s="18"/>
      <c r="E110" s="19"/>
      <c r="F110" s="18"/>
      <c r="G110" s="19"/>
      <c r="H110" s="19"/>
      <c r="I110" s="61">
        <f t="shared" si="1"/>
        <v>0</v>
      </c>
      <c r="J110" s="18"/>
      <c r="K110" s="18"/>
      <c r="L110" s="18"/>
      <c r="M110" s="18"/>
      <c r="N110" s="18"/>
      <c r="O110" s="18"/>
      <c r="P110" s="49"/>
      <c r="Q110" s="48"/>
      <c r="R110" s="18"/>
      <c r="S110" s="18"/>
      <c r="T110" s="18"/>
    </row>
    <row r="111" spans="1:20">
      <c r="A111" s="4">
        <v>107</v>
      </c>
      <c r="B111" s="17"/>
      <c r="C111" s="18"/>
      <c r="D111" s="18"/>
      <c r="E111" s="19"/>
      <c r="F111" s="18"/>
      <c r="G111" s="19"/>
      <c r="H111" s="19"/>
      <c r="I111" s="61">
        <f t="shared" si="1"/>
        <v>0</v>
      </c>
      <c r="J111" s="18"/>
      <c r="K111" s="18"/>
      <c r="L111" s="18"/>
      <c r="M111" s="18"/>
      <c r="N111" s="18"/>
      <c r="O111" s="18"/>
      <c r="P111" s="49"/>
      <c r="Q111" s="48"/>
      <c r="R111" s="18"/>
      <c r="S111" s="18"/>
      <c r="T111" s="18"/>
    </row>
    <row r="112" spans="1:20">
      <c r="A112" s="4">
        <v>108</v>
      </c>
      <c r="B112" s="17"/>
      <c r="C112" s="18"/>
      <c r="D112" s="18"/>
      <c r="E112" s="19"/>
      <c r="F112" s="18"/>
      <c r="G112" s="19"/>
      <c r="H112" s="19"/>
      <c r="I112" s="61">
        <f t="shared" si="1"/>
        <v>0</v>
      </c>
      <c r="J112" s="18"/>
      <c r="K112" s="18"/>
      <c r="L112" s="18"/>
      <c r="M112" s="18"/>
      <c r="N112" s="18"/>
      <c r="O112" s="18"/>
      <c r="P112" s="49"/>
      <c r="Q112" s="48"/>
      <c r="R112" s="18"/>
      <c r="S112" s="18"/>
      <c r="T112" s="18"/>
    </row>
    <row r="113" spans="1:20">
      <c r="A113" s="4">
        <v>109</v>
      </c>
      <c r="B113" s="17"/>
      <c r="C113" s="18"/>
      <c r="D113" s="18"/>
      <c r="E113" s="19"/>
      <c r="F113" s="18"/>
      <c r="G113" s="19"/>
      <c r="H113" s="19"/>
      <c r="I113" s="61">
        <f t="shared" si="1"/>
        <v>0</v>
      </c>
      <c r="J113" s="18"/>
      <c r="K113" s="18"/>
      <c r="L113" s="18"/>
      <c r="M113" s="18"/>
      <c r="N113" s="18"/>
      <c r="O113" s="18"/>
      <c r="P113" s="49"/>
      <c r="Q113" s="48"/>
      <c r="R113" s="18"/>
      <c r="S113" s="18"/>
      <c r="T113" s="18"/>
    </row>
    <row r="114" spans="1:20">
      <c r="A114" s="4">
        <v>110</v>
      </c>
      <c r="B114" s="17"/>
      <c r="C114" s="18"/>
      <c r="D114" s="18"/>
      <c r="E114" s="19"/>
      <c r="F114" s="18"/>
      <c r="G114" s="19"/>
      <c r="H114" s="19"/>
      <c r="I114" s="61">
        <f t="shared" si="1"/>
        <v>0</v>
      </c>
      <c r="J114" s="18"/>
      <c r="K114" s="18"/>
      <c r="L114" s="18"/>
      <c r="M114" s="18"/>
      <c r="N114" s="18"/>
      <c r="O114" s="18"/>
      <c r="P114" s="49"/>
      <c r="Q114" s="48"/>
      <c r="R114" s="18"/>
      <c r="S114" s="18"/>
      <c r="T114" s="18"/>
    </row>
    <row r="115" spans="1:20">
      <c r="A115" s="4">
        <v>111</v>
      </c>
      <c r="B115" s="17"/>
      <c r="C115" s="18"/>
      <c r="D115" s="18"/>
      <c r="E115" s="19"/>
      <c r="F115" s="18"/>
      <c r="G115" s="19"/>
      <c r="H115" s="19"/>
      <c r="I115" s="61">
        <f t="shared" si="1"/>
        <v>0</v>
      </c>
      <c r="J115" s="18"/>
      <c r="K115" s="18"/>
      <c r="L115" s="18"/>
      <c r="M115" s="18"/>
      <c r="N115" s="18"/>
      <c r="O115" s="18"/>
      <c r="P115" s="49"/>
      <c r="Q115" s="48"/>
      <c r="R115" s="18"/>
      <c r="S115" s="18"/>
      <c r="T115" s="18"/>
    </row>
    <row r="116" spans="1:20">
      <c r="A116" s="4">
        <v>112</v>
      </c>
      <c r="B116" s="17"/>
      <c r="C116" s="18"/>
      <c r="D116" s="18"/>
      <c r="E116" s="19"/>
      <c r="F116" s="18"/>
      <c r="G116" s="19"/>
      <c r="H116" s="19"/>
      <c r="I116" s="61">
        <f t="shared" si="1"/>
        <v>0</v>
      </c>
      <c r="J116" s="18"/>
      <c r="K116" s="18"/>
      <c r="L116" s="18"/>
      <c r="M116" s="18"/>
      <c r="N116" s="18"/>
      <c r="O116" s="18"/>
      <c r="P116" s="49"/>
      <c r="Q116" s="48"/>
      <c r="R116" s="18"/>
      <c r="S116" s="18"/>
      <c r="T116" s="18"/>
    </row>
    <row r="117" spans="1:20">
      <c r="A117" s="4">
        <v>113</v>
      </c>
      <c r="B117" s="17"/>
      <c r="C117" s="18"/>
      <c r="D117" s="18"/>
      <c r="E117" s="19"/>
      <c r="F117" s="18"/>
      <c r="G117" s="19"/>
      <c r="H117" s="19"/>
      <c r="I117" s="61">
        <f t="shared" si="1"/>
        <v>0</v>
      </c>
      <c r="J117" s="18"/>
      <c r="K117" s="18"/>
      <c r="L117" s="18"/>
      <c r="M117" s="18"/>
      <c r="N117" s="18"/>
      <c r="O117" s="18"/>
      <c r="P117" s="49"/>
      <c r="Q117" s="48"/>
      <c r="R117" s="18"/>
      <c r="S117" s="18"/>
      <c r="T117" s="18"/>
    </row>
    <row r="118" spans="1:20">
      <c r="A118" s="4">
        <v>114</v>
      </c>
      <c r="B118" s="17"/>
      <c r="C118" s="18"/>
      <c r="D118" s="18"/>
      <c r="E118" s="19"/>
      <c r="F118" s="18"/>
      <c r="G118" s="19"/>
      <c r="H118" s="19"/>
      <c r="I118" s="61">
        <f t="shared" si="1"/>
        <v>0</v>
      </c>
      <c r="J118" s="18"/>
      <c r="K118" s="18"/>
      <c r="L118" s="18"/>
      <c r="M118" s="18"/>
      <c r="N118" s="18"/>
      <c r="O118" s="18"/>
      <c r="P118" s="49"/>
      <c r="Q118" s="48"/>
      <c r="R118" s="18"/>
      <c r="S118" s="18"/>
      <c r="T118" s="18"/>
    </row>
    <row r="119" spans="1:20">
      <c r="A119" s="4">
        <v>115</v>
      </c>
      <c r="B119" s="17"/>
      <c r="C119" s="18"/>
      <c r="D119" s="18"/>
      <c r="E119" s="19"/>
      <c r="F119" s="18"/>
      <c r="G119" s="19"/>
      <c r="H119" s="19"/>
      <c r="I119" s="61">
        <f t="shared" si="1"/>
        <v>0</v>
      </c>
      <c r="J119" s="18"/>
      <c r="K119" s="18"/>
      <c r="L119" s="18"/>
      <c r="M119" s="18"/>
      <c r="N119" s="18"/>
      <c r="O119" s="18"/>
      <c r="P119" s="49"/>
      <c r="Q119" s="48"/>
      <c r="R119" s="18"/>
      <c r="S119" s="18"/>
      <c r="T119" s="18"/>
    </row>
    <row r="120" spans="1:20">
      <c r="A120" s="4">
        <v>116</v>
      </c>
      <c r="B120" s="17"/>
      <c r="C120" s="18"/>
      <c r="D120" s="18"/>
      <c r="E120" s="19"/>
      <c r="F120" s="18"/>
      <c r="G120" s="19"/>
      <c r="H120" s="19"/>
      <c r="I120" s="61">
        <f t="shared" si="1"/>
        <v>0</v>
      </c>
      <c r="J120" s="18"/>
      <c r="K120" s="18"/>
      <c r="L120" s="18"/>
      <c r="M120" s="18"/>
      <c r="N120" s="18"/>
      <c r="O120" s="18"/>
      <c r="P120" s="49"/>
      <c r="Q120" s="4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COUNTIFS(C6:C164,"*")</f>
        <v>91</v>
      </c>
      <c r="D165" s="21"/>
      <c r="E165" s="13"/>
      <c r="F165" s="21"/>
      <c r="G165" s="60">
        <f>SUM(G6:G164)</f>
        <v>8635</v>
      </c>
      <c r="H165" s="60">
        <f>SUM(H6:H164)</f>
        <v>12487</v>
      </c>
      <c r="I165" s="60">
        <f>SUM(I6:I164)</f>
        <v>21122</v>
      </c>
      <c r="J165" s="21"/>
      <c r="K165" s="21"/>
      <c r="L165" s="21"/>
      <c r="M165" s="21"/>
      <c r="N165" s="21"/>
      <c r="O165" s="21"/>
      <c r="P165" s="14"/>
      <c r="Q165" s="21"/>
      <c r="R165" s="21"/>
      <c r="S165" s="21"/>
      <c r="T165" s="12"/>
    </row>
    <row r="166" spans="1:20">
      <c r="A166" s="44" t="s">
        <v>62</v>
      </c>
      <c r="B166" s="10">
        <f>COUNTIF(B$5:B$164,"Team 1")</f>
        <v>58</v>
      </c>
      <c r="C166" s="44" t="s">
        <v>25</v>
      </c>
      <c r="D166" s="10">
        <f>COUNTIF(D6:D164,"Anganwadi")</f>
        <v>57</v>
      </c>
    </row>
    <row r="167" spans="1:20">
      <c r="A167" s="44" t="s">
        <v>63</v>
      </c>
      <c r="B167" s="10">
        <f>COUNTIF(B$6:B$164,"Team 2")</f>
        <v>34</v>
      </c>
      <c r="C167" s="44" t="s">
        <v>23</v>
      </c>
      <c r="D167" s="10">
        <f>COUNTIF(D6:D164,"School")</f>
        <v>34</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topLeftCell="A10" workbookViewId="0">
      <selection activeCell="F19" sqref="F18:F19"/>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98" t="s">
        <v>71</v>
      </c>
      <c r="B1" s="198"/>
      <c r="C1" s="198"/>
      <c r="D1" s="198"/>
      <c r="E1" s="198"/>
      <c r="F1" s="199"/>
      <c r="G1" s="199"/>
      <c r="H1" s="199"/>
      <c r="I1" s="199"/>
      <c r="J1" s="199"/>
    </row>
    <row r="2" spans="1:11" ht="25.5">
      <c r="A2" s="200" t="s">
        <v>0</v>
      </c>
      <c r="B2" s="201"/>
      <c r="C2" s="202" t="str">
        <f>'Block at a Glance'!C2:D2</f>
        <v>ASSAM</v>
      </c>
      <c r="D2" s="203"/>
      <c r="E2" s="27" t="s">
        <v>1</v>
      </c>
      <c r="F2" s="204" t="s">
        <v>72</v>
      </c>
      <c r="G2" s="205"/>
      <c r="H2" s="28" t="s">
        <v>24</v>
      </c>
      <c r="I2" s="204" t="s">
        <v>984</v>
      </c>
      <c r="J2" s="205"/>
    </row>
    <row r="3" spans="1:11" ht="28.5" customHeight="1">
      <c r="A3" s="209" t="s">
        <v>66</v>
      </c>
      <c r="B3" s="209"/>
      <c r="C3" s="209"/>
      <c r="D3" s="209"/>
      <c r="E3" s="209"/>
      <c r="F3" s="209"/>
      <c r="G3" s="209"/>
      <c r="H3" s="209"/>
      <c r="I3" s="209"/>
      <c r="J3" s="209"/>
    </row>
    <row r="4" spans="1:11">
      <c r="A4" s="208" t="s">
        <v>27</v>
      </c>
      <c r="B4" s="207" t="s">
        <v>28</v>
      </c>
      <c r="C4" s="206" t="s">
        <v>29</v>
      </c>
      <c r="D4" s="206" t="s">
        <v>36</v>
      </c>
      <c r="E4" s="206"/>
      <c r="F4" s="206"/>
      <c r="G4" s="206" t="s">
        <v>30</v>
      </c>
      <c r="H4" s="206" t="s">
        <v>37</v>
      </c>
      <c r="I4" s="206"/>
      <c r="J4" s="206"/>
    </row>
    <row r="5" spans="1:11" ht="22.5" customHeight="1">
      <c r="A5" s="208"/>
      <c r="B5" s="207"/>
      <c r="C5" s="206"/>
      <c r="D5" s="29" t="s">
        <v>9</v>
      </c>
      <c r="E5" s="29" t="s">
        <v>10</v>
      </c>
      <c r="F5" s="29" t="s">
        <v>11</v>
      </c>
      <c r="G5" s="206"/>
      <c r="H5" s="29" t="s">
        <v>9</v>
      </c>
      <c r="I5" s="29" t="s">
        <v>10</v>
      </c>
      <c r="J5" s="29" t="s">
        <v>11</v>
      </c>
    </row>
    <row r="6" spans="1:11" ht="22.5" customHeight="1">
      <c r="A6" s="45">
        <v>1</v>
      </c>
      <c r="B6" s="62">
        <v>43556</v>
      </c>
      <c r="C6" s="31">
        <f>COUNTIFS('April-19'!D$5:D$164,"Anganwadi")</f>
        <v>0</v>
      </c>
      <c r="D6" s="32">
        <f>SUMIF('April-19'!$D$5:$D$164,"Anganwadi",'April-19'!$G$5:$G$164)</f>
        <v>0</v>
      </c>
      <c r="E6" s="32">
        <f>SUMIF('April-19'!$D$5:$D$164,"Anganwadi",'April-19'!$H$5:$H$164)</f>
        <v>0</v>
      </c>
      <c r="F6" s="32">
        <f>+D6+E6</f>
        <v>0</v>
      </c>
      <c r="G6" s="31">
        <f>COUNTIF('April-19'!D5:D164,"School")</f>
        <v>1</v>
      </c>
      <c r="H6" s="32">
        <f>SUMIF('April-19'!$D$5:$D$164,"School",'April-19'!$G$5:$G$164)</f>
        <v>125</v>
      </c>
      <c r="I6" s="32">
        <f>SUMIF('April-19'!$D$5:$D$164,"School",'April-19'!$H$5:$H$164)</f>
        <v>135</v>
      </c>
      <c r="J6" s="32">
        <f>+H6+I6</f>
        <v>260</v>
      </c>
      <c r="K6" s="33"/>
    </row>
    <row r="7" spans="1:11" ht="22.5" customHeight="1">
      <c r="A7" s="30">
        <v>2</v>
      </c>
      <c r="B7" s="63">
        <v>43601</v>
      </c>
      <c r="C7" s="31">
        <f>COUNTIF('May-19'!D5:D164,"Anganwadi")</f>
        <v>0</v>
      </c>
      <c r="D7" s="32">
        <f>SUMIF('May-19'!$D$5:$D$164,"Anganwadi",'May-19'!$G$5:$G$164)</f>
        <v>0</v>
      </c>
      <c r="E7" s="32">
        <f>SUMIF('May-19'!$D$5:$D$164,"Anganwadi",'May-19'!$H$5:$H$164)</f>
        <v>0</v>
      </c>
      <c r="F7" s="32">
        <f t="shared" ref="F7:F11" si="0">+D7+E7</f>
        <v>0</v>
      </c>
      <c r="G7" s="31">
        <f>COUNTIF('May-19'!D5:D164,"School")</f>
        <v>0</v>
      </c>
      <c r="H7" s="32">
        <f>SUMIF('May-19'!$D$5:$D$164,"School",'May-19'!$G$5:$G$164)</f>
        <v>0</v>
      </c>
      <c r="I7" s="32">
        <f>SUMIF('May-19'!$D$5:$D$164,"School",'May-19'!$H$5:$H$164)</f>
        <v>0</v>
      </c>
      <c r="J7" s="32">
        <f t="shared" ref="J7:J11" si="1">+H7+I7</f>
        <v>0</v>
      </c>
    </row>
    <row r="8" spans="1:11" ht="22.5" customHeight="1">
      <c r="A8" s="30">
        <v>3</v>
      </c>
      <c r="B8" s="63">
        <v>43632</v>
      </c>
      <c r="C8" s="31">
        <f>COUNTIF('Jun-19'!D5:D164,"Anganwadi")</f>
        <v>47</v>
      </c>
      <c r="D8" s="32">
        <f>SUMIF('Jun-19'!$D$5:$D$164,"Anganwadi",'Jun-19'!$G$5:$G$164)</f>
        <v>975</v>
      </c>
      <c r="E8" s="32">
        <f>SUMIF('Jun-19'!$D$5:$D$164,"Anganwadi",'Jun-19'!$H$5:$H$164)</f>
        <v>1089</v>
      </c>
      <c r="F8" s="32">
        <f t="shared" si="0"/>
        <v>2064</v>
      </c>
      <c r="G8" s="31">
        <f>COUNTIF('Jun-19'!D5:D164,"School")</f>
        <v>37</v>
      </c>
      <c r="H8" s="32">
        <f>SUMIF('Jun-19'!$D$5:$D$164,"School",'Jun-19'!$G$5:$G$164)</f>
        <v>1562</v>
      </c>
      <c r="I8" s="32">
        <f>SUMIF('Jun-19'!$D$5:$D$164,"School",'Jun-19'!$H$5:$H$164)</f>
        <v>1866</v>
      </c>
      <c r="J8" s="32">
        <f t="shared" si="1"/>
        <v>3428</v>
      </c>
    </row>
    <row r="9" spans="1:11" ht="22.5" customHeight="1">
      <c r="A9" s="30">
        <v>4</v>
      </c>
      <c r="B9" s="63">
        <v>43662</v>
      </c>
      <c r="C9" s="31">
        <f>COUNTIF('Jul-19'!D5:D164,"Anganwadi")</f>
        <v>38</v>
      </c>
      <c r="D9" s="32">
        <f>SUMIF('Jul-19'!$D$5:$D$164,"Anganwadi",'Jul-19'!$G$5:$G$164)</f>
        <v>1196</v>
      </c>
      <c r="E9" s="32">
        <f>SUMIF('Jul-19'!$D$5:$D$164,"Anganwadi",'Jul-19'!$H$5:$H$164)</f>
        <v>1343</v>
      </c>
      <c r="F9" s="32">
        <f t="shared" si="0"/>
        <v>2539</v>
      </c>
      <c r="G9" s="31">
        <f>COUNTIF('Jul-19'!D5:D164,"School")</f>
        <v>0</v>
      </c>
      <c r="H9" s="32">
        <f>SUMIF('Jul-19'!$D$5:$D$164,"School",'Jul-19'!$G$5:$G$164)</f>
        <v>0</v>
      </c>
      <c r="I9" s="32">
        <f>SUMIF('Jul-19'!$D$5:$D$164,"School",'Jul-19'!$H$5:$H$164)</f>
        <v>0</v>
      </c>
      <c r="J9" s="32">
        <f t="shared" si="1"/>
        <v>0</v>
      </c>
    </row>
    <row r="10" spans="1:11" ht="22.5" customHeight="1">
      <c r="A10" s="30">
        <v>5</v>
      </c>
      <c r="B10" s="63">
        <v>43693</v>
      </c>
      <c r="C10" s="31">
        <f>COUNTIF('Aug-19'!D5:D164,"Anganwadi")</f>
        <v>44</v>
      </c>
      <c r="D10" s="32">
        <f>SUMIF('Aug-19'!$D$5:$D$164,"Anganwadi",'Aug-19'!$G$5:$G$164)</f>
        <v>915</v>
      </c>
      <c r="E10" s="32">
        <f>SUMIF('Aug-19'!$D$5:$D$164,"Anganwadi",'Aug-19'!$H$5:$H$164)</f>
        <v>1454</v>
      </c>
      <c r="F10" s="32">
        <f t="shared" si="0"/>
        <v>2369</v>
      </c>
      <c r="G10" s="31">
        <f>COUNTIF('Aug-19'!D5:D164,"School")</f>
        <v>44</v>
      </c>
      <c r="H10" s="32">
        <f>SUMIF('Aug-19'!$D$5:$D$164,"School",'Aug-19'!$G$5:$G$164)</f>
        <v>1429</v>
      </c>
      <c r="I10" s="32">
        <f>SUMIF('Aug-19'!$D$5:$D$164,"School",'Aug-19'!$H$5:$H$164)</f>
        <v>1563</v>
      </c>
      <c r="J10" s="32">
        <f t="shared" si="1"/>
        <v>2992</v>
      </c>
    </row>
    <row r="11" spans="1:11" ht="22.5" customHeight="1">
      <c r="A11" s="30">
        <v>6</v>
      </c>
      <c r="B11" s="63">
        <v>43724</v>
      </c>
      <c r="C11" s="31">
        <f>COUNTIF('Sep-19'!D6:D164,"Anganwadi")</f>
        <v>57</v>
      </c>
      <c r="D11" s="32">
        <f>SUMIF('Sep-19'!$D$6:$D$164,"Anganwadi",'Sep-19'!$G$6:$G$164)</f>
        <v>1215</v>
      </c>
      <c r="E11" s="32">
        <f>SUMIF('Sep-19'!$D$6:$D$164,"Anganwadi",'Sep-19'!$H$6:$H$164)</f>
        <v>1412</v>
      </c>
      <c r="F11" s="32">
        <f t="shared" si="0"/>
        <v>2627</v>
      </c>
      <c r="G11" s="31">
        <f>COUNTIF('Sep-19'!D6:D164,"School")</f>
        <v>34</v>
      </c>
      <c r="H11" s="32">
        <f>SUMIF('Sep-19'!$D$6:$D$164,"School",'Sep-19'!$G$6:$G$164)</f>
        <v>7420</v>
      </c>
      <c r="I11" s="32">
        <f>SUMIF('Sep-19'!$D$6:$D$164,"School",'Sep-19'!$H$6:$H$164)</f>
        <v>11075</v>
      </c>
      <c r="J11" s="32">
        <f t="shared" si="1"/>
        <v>18495</v>
      </c>
    </row>
    <row r="12" spans="1:11" ht="19.5" customHeight="1">
      <c r="A12" s="197" t="s">
        <v>38</v>
      </c>
      <c r="B12" s="197"/>
      <c r="C12" s="34">
        <f>SUM(C6:C11)</f>
        <v>186</v>
      </c>
      <c r="D12" s="34">
        <f t="shared" ref="D12:J12" si="2">SUM(D6:D11)</f>
        <v>4301</v>
      </c>
      <c r="E12" s="34">
        <f t="shared" si="2"/>
        <v>5298</v>
      </c>
      <c r="F12" s="34">
        <f t="shared" si="2"/>
        <v>9599</v>
      </c>
      <c r="G12" s="34">
        <f t="shared" si="2"/>
        <v>116</v>
      </c>
      <c r="H12" s="34">
        <f t="shared" si="2"/>
        <v>10536</v>
      </c>
      <c r="I12" s="34">
        <f t="shared" si="2"/>
        <v>14639</v>
      </c>
      <c r="J12" s="34">
        <f t="shared" si="2"/>
        <v>25175</v>
      </c>
    </row>
    <row r="14" spans="1:11">
      <c r="A14" s="192" t="s">
        <v>67</v>
      </c>
      <c r="B14" s="192"/>
      <c r="C14" s="192"/>
      <c r="D14" s="192"/>
      <c r="E14" s="192"/>
      <c r="F14" s="192"/>
    </row>
    <row r="15" spans="1:11" ht="82.5">
      <c r="A15" s="43" t="s">
        <v>27</v>
      </c>
      <c r="B15" s="42" t="s">
        <v>28</v>
      </c>
      <c r="C15" s="46" t="s">
        <v>64</v>
      </c>
      <c r="D15" s="41" t="s">
        <v>29</v>
      </c>
      <c r="E15" s="41" t="s">
        <v>30</v>
      </c>
      <c r="F15" s="41" t="s">
        <v>65</v>
      </c>
    </row>
    <row r="16" spans="1:11">
      <c r="A16" s="195">
        <v>1</v>
      </c>
      <c r="B16" s="193">
        <v>43571</v>
      </c>
      <c r="C16" s="47" t="s">
        <v>62</v>
      </c>
      <c r="D16" s="31">
        <f>COUNTIFS('April-19'!B$5:B$164,"Team 1",'April-19'!D$5:D$164,"Anganwadi")</f>
        <v>0</v>
      </c>
      <c r="E16" s="31">
        <f>COUNTIFS('April-19'!B$5:B$164,"Team 1",'April-19'!D$5:D$164,"School")</f>
        <v>1</v>
      </c>
      <c r="F16" s="32">
        <f>SUMIF('April-19'!$B$5:$B$164,"Team 1",'April-19'!$I$5:$I$164)</f>
        <v>5394</v>
      </c>
    </row>
    <row r="17" spans="1:6">
      <c r="A17" s="196"/>
      <c r="B17" s="194"/>
      <c r="C17" s="47" t="s">
        <v>63</v>
      </c>
      <c r="D17" s="31">
        <f>COUNTIFS('April-19'!B$5:B$164,"Team 2",'April-19'!D$5:D$164,"Anganwadi")</f>
        <v>0</v>
      </c>
      <c r="E17" s="31">
        <f>COUNTIFS('April-19'!B$5:B$164,"Team 2",'April-19'!D$5:D$164,"School")</f>
        <v>0</v>
      </c>
      <c r="F17" s="32">
        <f>SUMIF('April-19'!$B$5:$B$164,"Team 2",'April-19'!$I$5:$I$164)</f>
        <v>2265</v>
      </c>
    </row>
    <row r="18" spans="1:6">
      <c r="A18" s="195">
        <v>2</v>
      </c>
      <c r="B18" s="193">
        <v>43601</v>
      </c>
      <c r="C18" s="47" t="s">
        <v>62</v>
      </c>
      <c r="D18" s="31">
        <f>COUNTIFS('May-19'!B$5:B$164,"Team 1",'May-19'!D$5:D$164,"Anganwadi")</f>
        <v>0</v>
      </c>
      <c r="E18" s="31">
        <f>COUNTIFS('May-19'!B$5:B$164,"Team 1",'May-19'!D$5:D$164,"School")</f>
        <v>0</v>
      </c>
      <c r="F18" s="32">
        <f>SUMIF('May-19'!$B$5:$B$164,"Team 1",'May-19'!$I$5:$I$164)</f>
        <v>0</v>
      </c>
    </row>
    <row r="19" spans="1:6">
      <c r="A19" s="196"/>
      <c r="B19" s="194"/>
      <c r="C19" s="47" t="s">
        <v>63</v>
      </c>
      <c r="D19" s="31">
        <f>COUNTIFS('May-19'!B$5:B$164,"Team 2",'May-19'!D$5:D$164,"Anganwadi")</f>
        <v>0</v>
      </c>
      <c r="E19" s="31">
        <f>COUNTIFS('May-19'!B$5:B$164,"Team 2",'May-19'!D$5:D$164,"School")</f>
        <v>0</v>
      </c>
      <c r="F19" s="32">
        <f>SUMIF('May-19'!$B$5:$B$164,"Team 2",'May-19'!$I$5:$I$164)</f>
        <v>0</v>
      </c>
    </row>
    <row r="20" spans="1:6">
      <c r="A20" s="195">
        <v>3</v>
      </c>
      <c r="B20" s="193">
        <v>43632</v>
      </c>
      <c r="C20" s="47" t="s">
        <v>62</v>
      </c>
      <c r="D20" s="31">
        <f>COUNTIFS('Jun-19'!B$5:B$164,"Team 1",'Jun-19'!D$5:D$164,"Anganwadi")</f>
        <v>47</v>
      </c>
      <c r="E20" s="31">
        <f>COUNTIFS('Jun-19'!B$5:B$164,"Team 1",'Jun-19'!D$5:D$164,"School")</f>
        <v>0</v>
      </c>
      <c r="F20" s="32">
        <f>SUMIF('Jun-19'!$B$5:$B$164,"Team 1",'Jun-19'!$I$5:$I$164)</f>
        <v>2064</v>
      </c>
    </row>
    <row r="21" spans="1:6">
      <c r="A21" s="196"/>
      <c r="B21" s="194"/>
      <c r="C21" s="47" t="s">
        <v>63</v>
      </c>
      <c r="D21" s="31">
        <f>COUNTIFS('Jun-19'!B$5:B$164,"Team 2",'Jun-19'!D$5:D$164,"Anganwadi")</f>
        <v>0</v>
      </c>
      <c r="E21" s="31">
        <f>COUNTIFS('Jun-19'!B$5:B$164,"Team 2",'Jun-19'!D$5:D$164,"School")</f>
        <v>37</v>
      </c>
      <c r="F21" s="32">
        <f>SUMIF('Jun-19'!$B$5:$B$164,"Team 2",'Jun-19'!$I$5:$I$164)</f>
        <v>3428</v>
      </c>
    </row>
    <row r="22" spans="1:6">
      <c r="A22" s="195">
        <v>4</v>
      </c>
      <c r="B22" s="193">
        <v>43662</v>
      </c>
      <c r="C22" s="47" t="s">
        <v>62</v>
      </c>
      <c r="D22" s="31">
        <f>COUNTIFS('Jul-19'!B$5:B$164,"Team 1",'Jul-19'!D$5:D$164,"Anganwadi")</f>
        <v>38</v>
      </c>
      <c r="E22" s="31">
        <f>COUNTIFS('Jul-19'!B$5:B$164,"Team 1",'Jul-19'!D$5:D$164,"School")</f>
        <v>0</v>
      </c>
      <c r="F22" s="32">
        <f>SUMIF('Jul-19'!$B$5:$B$164,"Team 1",'Jul-19'!$I$5:$I$164)</f>
        <v>2539</v>
      </c>
    </row>
    <row r="23" spans="1:6">
      <c r="A23" s="196"/>
      <c r="B23" s="194"/>
      <c r="C23" s="47" t="s">
        <v>63</v>
      </c>
      <c r="D23" s="31">
        <f>COUNTIFS('Jul-19'!B$5:B$164,"Team 2",'Jul-19'!D$5:D$164,"Anganwadi")</f>
        <v>0</v>
      </c>
      <c r="E23" s="31">
        <f>COUNTIFS('Jul-19'!B$5:B$164,"Team 2",'Jul-19'!D$5:D$164,"School")</f>
        <v>0</v>
      </c>
      <c r="F23" s="32">
        <f>SUMIF('Jul-19'!$B$5:$B$164,"Team 2",'Jul-19'!$I$5:$I$164)</f>
        <v>0</v>
      </c>
    </row>
    <row r="24" spans="1:6">
      <c r="A24" s="195">
        <v>5</v>
      </c>
      <c r="B24" s="193">
        <v>43693</v>
      </c>
      <c r="C24" s="47" t="s">
        <v>62</v>
      </c>
      <c r="D24" s="31">
        <f>COUNTIFS('Aug-19'!B$5:B$164,"Team 1",'Aug-19'!D$5:D$164,"Anganwadi")</f>
        <v>44</v>
      </c>
      <c r="E24" s="31">
        <f>COUNTIFS('Aug-19'!B$5:B$164,"Team 1",'Aug-19'!D$5:D$164,"School")</f>
        <v>0</v>
      </c>
      <c r="F24" s="32">
        <f>SUMIF('Aug-19'!$B$5:$B$164,"Team 1",'Aug-19'!$I$5:$I$164)</f>
        <v>2369</v>
      </c>
    </row>
    <row r="25" spans="1:6">
      <c r="A25" s="196"/>
      <c r="B25" s="194"/>
      <c r="C25" s="47" t="s">
        <v>63</v>
      </c>
      <c r="D25" s="31">
        <f>COUNTIFS('Aug-19'!B$5:B$164,"Team 2",'Aug-19'!D$5:D$164,"Anganwadi")</f>
        <v>0</v>
      </c>
      <c r="E25" s="31">
        <f>COUNTIFS('Aug-19'!B$5:B$164,"Team 2",'Aug-19'!D$5:D$164,"School")</f>
        <v>44</v>
      </c>
      <c r="F25" s="32">
        <f>SUMIF('Aug-19'!$B$5:$B$164,"Team 2",'Aug-19'!$I$5:$I$164)</f>
        <v>2992</v>
      </c>
    </row>
    <row r="26" spans="1:6">
      <c r="A26" s="195">
        <v>6</v>
      </c>
      <c r="B26" s="193">
        <v>43724</v>
      </c>
      <c r="C26" s="47" t="s">
        <v>62</v>
      </c>
      <c r="D26" s="31">
        <f>COUNTIFS('Sep-19'!B$5:B$164,"Team 1",'Sep-19'!D$5:D$164,"Anganwadi")</f>
        <v>58</v>
      </c>
      <c r="E26" s="31">
        <f>COUNTIFS('Sep-19'!B$5:B$164,"Team 1",'Sep-19'!D$5:D$164,"School")</f>
        <v>0</v>
      </c>
      <c r="F26" s="32">
        <f>SUMIF('Sep-19'!$B$5:$B$164,"Team 1",'Sep-19'!$I$5:$I$164)</f>
        <v>2705</v>
      </c>
    </row>
    <row r="27" spans="1:6">
      <c r="A27" s="196"/>
      <c r="B27" s="194"/>
      <c r="C27" s="47" t="s">
        <v>63</v>
      </c>
      <c r="D27" s="31">
        <f>COUNTIFS('Sep-19'!B$5:B$164,"Team 2",'Sep-19'!D$5:D$164,"Anganwadi")</f>
        <v>0</v>
      </c>
      <c r="E27" s="31">
        <f>COUNTIFS('Sep-19'!B$5:B$164,"Team 2",'Sep-19'!D$5:D$164,"School")</f>
        <v>34</v>
      </c>
      <c r="F27" s="32">
        <f>SUMIF('Sep-19'!$B$5:$B$164,"Team 2",'Sep-19'!$I$5:$I$164)</f>
        <v>18495</v>
      </c>
    </row>
    <row r="28" spans="1:6">
      <c r="A28" s="189" t="s">
        <v>38</v>
      </c>
      <c r="B28" s="190"/>
      <c r="C28" s="191"/>
      <c r="D28" s="40">
        <f>SUM(D16:D27)</f>
        <v>187</v>
      </c>
      <c r="E28" s="40">
        <f>SUM(E16:E27)</f>
        <v>116</v>
      </c>
      <c r="F28" s="40">
        <f>SUM(F16:F27)</f>
        <v>42251</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2019-05-04T05:06:32Z</dcterms:modified>
</cp:coreProperties>
</file>